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fa00$\R2\12危機管理関係\★★新型コロナウイルス\20210802_時短要請協力金検討★\●契約・要領その他\210917 協力金要領(緊急・3期)\大規模施設等・カラオケ\"/>
    </mc:Choice>
  </mc:AlternateContent>
  <bookViews>
    <workbookView xWindow="0" yWindow="0" windowWidth="20490" windowHeight="7460" activeTab="1"/>
  </bookViews>
  <sheets>
    <sheet name="記載例" sheetId="2" r:id="rId1"/>
    <sheet name="給付額計算書(大規模等内テナント)" sheetId="1" r:id="rId2"/>
  </sheets>
  <definedNames>
    <definedName name="_xlnm.Print_Area" localSheetId="0">記載例!$A$2:$AS$313</definedName>
    <definedName name="_xlnm.Print_Area" localSheetId="1">'給付額計算書(大規模等内テナント)'!$A$2:$AS$313</definedName>
    <definedName name="_xlnm.Print_Titles" localSheetId="0">記載例!$5:$9</definedName>
    <definedName name="_xlnm.Print_Titles" localSheetId="1">'給付額計算書(大規模等内テナント)'!$5:$9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306" i="1" l="1"/>
  <c r="AZ306" i="1" s="1"/>
  <c r="AD274" i="1"/>
  <c r="AA274" i="1"/>
  <c r="L274" i="1"/>
  <c r="AY302" i="1" l="1"/>
  <c r="AY306" i="2"/>
  <c r="AY302" i="2" s="1"/>
  <c r="AY298" i="2" s="1"/>
  <c r="AY294" i="2" s="1"/>
  <c r="AY290" i="2" s="1"/>
  <c r="AY286" i="2" s="1"/>
  <c r="AY282" i="2" s="1"/>
  <c r="AY278" i="2" s="1"/>
  <c r="AY274" i="2" s="1"/>
  <c r="AA274" i="2"/>
  <c r="L274" i="2"/>
  <c r="AY298" i="1" l="1"/>
  <c r="AZ302" i="1"/>
  <c r="AZ274" i="2"/>
  <c r="AY270" i="2"/>
  <c r="AY266" i="2" s="1"/>
  <c r="AY262" i="2" s="1"/>
  <c r="AY258" i="2" s="1"/>
  <c r="AY254" i="2" s="1"/>
  <c r="AY250" i="2" s="1"/>
  <c r="R274" i="2"/>
  <c r="AD274" i="2" s="1"/>
  <c r="L282" i="2"/>
  <c r="L286" i="2"/>
  <c r="AY294" i="1" l="1"/>
  <c r="AZ298" i="1"/>
  <c r="AZ306" i="2"/>
  <c r="AZ294" i="1" l="1"/>
  <c r="AY290" i="1"/>
  <c r="AZ302" i="2"/>
  <c r="AZ290" i="1" l="1"/>
  <c r="AY286" i="1"/>
  <c r="AZ298" i="2"/>
  <c r="AY282" i="1" l="1"/>
  <c r="AZ286" i="1"/>
  <c r="AZ294" i="2"/>
  <c r="AY278" i="1" l="1"/>
  <c r="AZ282" i="1"/>
  <c r="AZ286" i="2"/>
  <c r="R286" i="2"/>
  <c r="AZ290" i="2"/>
  <c r="AZ278" i="1" l="1"/>
  <c r="AY274" i="1"/>
  <c r="R282" i="2"/>
  <c r="AZ282" i="2"/>
  <c r="R274" i="1" l="1"/>
  <c r="AZ274" i="1"/>
  <c r="AY270" i="1"/>
  <c r="AZ278" i="2"/>
  <c r="AY266" i="1" l="1"/>
  <c r="AZ270" i="1"/>
  <c r="AZ270" i="2"/>
  <c r="AY262" i="1" l="1"/>
  <c r="AZ266" i="1"/>
  <c r="AZ266" i="2"/>
  <c r="AZ262" i="1" l="1"/>
  <c r="AY258" i="1"/>
  <c r="AZ262" i="2"/>
  <c r="AZ258" i="1" l="1"/>
  <c r="AY254" i="1"/>
  <c r="AZ258" i="2"/>
  <c r="AY250" i="1" l="1"/>
  <c r="AZ254" i="1"/>
  <c r="AZ254" i="2"/>
  <c r="AY246" i="1" l="1"/>
  <c r="AZ250" i="1"/>
  <c r="AY246" i="2"/>
  <c r="AZ250" i="2"/>
  <c r="AZ246" i="1" l="1"/>
  <c r="AY242" i="1"/>
  <c r="AZ242" i="1" s="1"/>
  <c r="AY242" i="2"/>
  <c r="AZ246" i="2"/>
  <c r="AY238" i="2" l="1"/>
  <c r="AZ242" i="2"/>
  <c r="AY238" i="1"/>
  <c r="AZ238" i="2" l="1"/>
  <c r="AZ238" i="1"/>
  <c r="L298" i="2" l="1"/>
  <c r="L294" i="2"/>
  <c r="L290" i="2"/>
  <c r="R302" i="1"/>
  <c r="L302" i="1"/>
  <c r="L298" i="1"/>
  <c r="L294" i="1"/>
  <c r="R298" i="2" l="1"/>
  <c r="R294" i="2"/>
  <c r="R298" i="1"/>
  <c r="R294" i="1"/>
  <c r="L306" i="2"/>
  <c r="L302" i="2"/>
  <c r="L278" i="2"/>
  <c r="L270" i="2"/>
  <c r="L266" i="2"/>
  <c r="L262" i="2"/>
  <c r="L258" i="2"/>
  <c r="L254" i="2"/>
  <c r="L250" i="2"/>
  <c r="L246" i="2"/>
  <c r="L242" i="2"/>
  <c r="L238" i="2"/>
  <c r="BC199" i="2"/>
  <c r="AZ199" i="2"/>
  <c r="AZ194" i="2"/>
  <c r="AL204" i="2" s="1"/>
  <c r="AW194" i="2"/>
  <c r="BC179" i="2"/>
  <c r="AZ179" i="2"/>
  <c r="AZ174" i="2"/>
  <c r="AJ174" i="2" s="1"/>
  <c r="AN174" i="2" s="1"/>
  <c r="AW174" i="2"/>
  <c r="BC161" i="2"/>
  <c r="AZ161" i="2"/>
  <c r="AZ156" i="2"/>
  <c r="AL166" i="2" s="1"/>
  <c r="AW156" i="2"/>
  <c r="BC141" i="2"/>
  <c r="AZ141" i="2"/>
  <c r="AZ136" i="2"/>
  <c r="AJ136" i="2" s="1"/>
  <c r="AN136" i="2" s="1"/>
  <c r="AW136" i="2"/>
  <c r="BC123" i="2"/>
  <c r="AZ123" i="2"/>
  <c r="AZ118" i="2"/>
  <c r="AL128" i="2" s="1"/>
  <c r="AW118" i="2"/>
  <c r="BC103" i="2"/>
  <c r="AZ103" i="2"/>
  <c r="AZ98" i="2"/>
  <c r="AJ98" i="2" s="1"/>
  <c r="AN98" i="2" s="1"/>
  <c r="AW98" i="2"/>
  <c r="BC85" i="2"/>
  <c r="AZ85" i="2"/>
  <c r="AZ80" i="2"/>
  <c r="AL90" i="2" s="1"/>
  <c r="AW80" i="2"/>
  <c r="BC65" i="2"/>
  <c r="AZ65" i="2"/>
  <c r="AZ60" i="2"/>
  <c r="AJ60" i="2" s="1"/>
  <c r="AN60" i="2" s="1"/>
  <c r="AW60" i="2"/>
  <c r="BC47" i="2"/>
  <c r="AZ47" i="2"/>
  <c r="AZ42" i="2"/>
  <c r="AJ42" i="2" s="1"/>
  <c r="AN42" i="2" s="1"/>
  <c r="AW42" i="2"/>
  <c r="BC27" i="2"/>
  <c r="AZ27" i="2"/>
  <c r="AZ22" i="2"/>
  <c r="AJ22" i="2" s="1"/>
  <c r="AN22" i="2" s="1"/>
  <c r="AW22" i="2"/>
  <c r="AW85" i="2" l="1"/>
  <c r="AW123" i="2"/>
  <c r="AW161" i="2"/>
  <c r="AJ156" i="2"/>
  <c r="AN156" i="2" s="1"/>
  <c r="AW47" i="2"/>
  <c r="AW52" i="2" s="1"/>
  <c r="AL52" i="2" s="1"/>
  <c r="AA286" i="2" s="1"/>
  <c r="AD286" i="2" s="1"/>
  <c r="AW199" i="2"/>
  <c r="AW141" i="2"/>
  <c r="AW146" i="2" s="1"/>
  <c r="AW27" i="2"/>
  <c r="AW32" i="2" s="1"/>
  <c r="AJ27" i="2" s="1"/>
  <c r="AN27" i="2" s="1"/>
  <c r="AJ118" i="2"/>
  <c r="AN118" i="2" s="1"/>
  <c r="AW128" i="2"/>
  <c r="AJ123" i="2" s="1"/>
  <c r="AN123" i="2" s="1"/>
  <c r="AW90" i="2"/>
  <c r="AJ85" i="2" s="1"/>
  <c r="AN85" i="2" s="1"/>
  <c r="AW179" i="2"/>
  <c r="AW184" i="2" s="1"/>
  <c r="AJ179" i="2" s="1"/>
  <c r="AW166" i="2"/>
  <c r="AJ161" i="2" s="1"/>
  <c r="AN161" i="2" s="1"/>
  <c r="AW65" i="2"/>
  <c r="AW70" i="2" s="1"/>
  <c r="AJ194" i="2"/>
  <c r="AN194" i="2" s="1"/>
  <c r="AW204" i="2"/>
  <c r="AJ199" i="2" s="1"/>
  <c r="AN199" i="2" s="1"/>
  <c r="AJ80" i="2"/>
  <c r="AN80" i="2" s="1"/>
  <c r="AW103" i="2"/>
  <c r="AW108" i="2" s="1"/>
  <c r="AL70" i="2"/>
  <c r="AL108" i="2"/>
  <c r="AL146" i="2"/>
  <c r="AL184" i="2"/>
  <c r="BC199" i="1"/>
  <c r="AZ199" i="1"/>
  <c r="AZ194" i="1"/>
  <c r="AJ194" i="1" s="1"/>
  <c r="AN194" i="1" s="1"/>
  <c r="AW194" i="1"/>
  <c r="BC179" i="1"/>
  <c r="AZ179" i="1"/>
  <c r="AZ174" i="1"/>
  <c r="AJ174" i="1" s="1"/>
  <c r="AN174" i="1" s="1"/>
  <c r="AW174" i="1"/>
  <c r="BC161" i="1"/>
  <c r="AZ161" i="1"/>
  <c r="AZ156" i="1"/>
  <c r="AJ156" i="1" s="1"/>
  <c r="AN156" i="1" s="1"/>
  <c r="AW156" i="1"/>
  <c r="BC141" i="1"/>
  <c r="AZ141" i="1"/>
  <c r="AZ136" i="1"/>
  <c r="AJ136" i="1" s="1"/>
  <c r="AN136" i="1" s="1"/>
  <c r="AW136" i="1"/>
  <c r="BC123" i="1"/>
  <c r="AZ123" i="1"/>
  <c r="AZ118" i="1"/>
  <c r="AJ118" i="1" s="1"/>
  <c r="AN118" i="1" s="1"/>
  <c r="AW118" i="1"/>
  <c r="BC103" i="1"/>
  <c r="AZ103" i="1"/>
  <c r="AZ98" i="1"/>
  <c r="AJ98" i="1" s="1"/>
  <c r="AN98" i="1" s="1"/>
  <c r="AW98" i="1"/>
  <c r="BC85" i="1"/>
  <c r="AZ85" i="1"/>
  <c r="AZ80" i="1"/>
  <c r="AJ80" i="1" s="1"/>
  <c r="AN80" i="1" s="1"/>
  <c r="AW80" i="1"/>
  <c r="BC65" i="1"/>
  <c r="AZ65" i="1"/>
  <c r="AZ60" i="1"/>
  <c r="AJ60" i="1" s="1"/>
  <c r="AN60" i="1" s="1"/>
  <c r="AW60" i="1"/>
  <c r="BC47" i="1"/>
  <c r="AZ47" i="1"/>
  <c r="AZ42" i="1"/>
  <c r="AJ42" i="1" s="1"/>
  <c r="AN42" i="1" s="1"/>
  <c r="AW42" i="1"/>
  <c r="BC27" i="1"/>
  <c r="AZ27" i="1"/>
  <c r="AZ22" i="1"/>
  <c r="AJ22" i="1" s="1"/>
  <c r="AN22" i="1" s="1"/>
  <c r="AW22" i="1"/>
  <c r="AJ141" i="2" l="1"/>
  <c r="AN141" i="2" s="1"/>
  <c r="AJ103" i="2"/>
  <c r="AN103" i="2" s="1"/>
  <c r="AJ65" i="2"/>
  <c r="AN65" i="2" s="1"/>
  <c r="AW108" i="1"/>
  <c r="AJ103" i="1" s="1"/>
  <c r="AN103" i="1" s="1"/>
  <c r="AA294" i="2"/>
  <c r="AD294" i="2" s="1"/>
  <c r="AA298" i="2"/>
  <c r="AD298" i="2" s="1"/>
  <c r="AA290" i="2"/>
  <c r="AW27" i="1"/>
  <c r="AW32" i="1" s="1"/>
  <c r="AJ27" i="1" s="1"/>
  <c r="AN27" i="1" s="1"/>
  <c r="AW65" i="1"/>
  <c r="AW103" i="1"/>
  <c r="AW141" i="1"/>
  <c r="AW179" i="1"/>
  <c r="AW184" i="1" s="1"/>
  <c r="AJ179" i="1" s="1"/>
  <c r="AN179" i="1" s="1"/>
  <c r="AW70" i="1"/>
  <c r="AJ65" i="1" s="1"/>
  <c r="AN65" i="1" s="1"/>
  <c r="AN179" i="2"/>
  <c r="AW146" i="1"/>
  <c r="AJ141" i="1" s="1"/>
  <c r="AN141" i="1" s="1"/>
  <c r="AW47" i="1"/>
  <c r="AW52" i="1" s="1"/>
  <c r="AL52" i="1" s="1"/>
  <c r="AW85" i="1"/>
  <c r="AW90" i="1" s="1"/>
  <c r="AW123" i="1"/>
  <c r="AW128" i="1" s="1"/>
  <c r="AJ123" i="1" s="1"/>
  <c r="AN123" i="1" s="1"/>
  <c r="AW161" i="1"/>
  <c r="AW166" i="1" s="1"/>
  <c r="AJ161" i="1" s="1"/>
  <c r="AN161" i="1" s="1"/>
  <c r="AW199" i="1"/>
  <c r="AW204" i="1" s="1"/>
  <c r="AJ199" i="1" s="1"/>
  <c r="AN199" i="1" s="1"/>
  <c r="AJ47" i="2"/>
  <c r="AN47" i="2" s="1"/>
  <c r="AL32" i="2"/>
  <c r="AA254" i="2"/>
  <c r="AL204" i="1"/>
  <c r="AL184" i="1"/>
  <c r="AL166" i="1"/>
  <c r="AL146" i="1"/>
  <c r="AL128" i="1"/>
  <c r="AL108" i="1"/>
  <c r="AL90" i="1"/>
  <c r="AL70" i="1"/>
  <c r="L306" i="1"/>
  <c r="L290" i="1"/>
  <c r="AA306" i="2" l="1"/>
  <c r="AA282" i="2"/>
  <c r="AD282" i="2" s="1"/>
  <c r="AL32" i="1"/>
  <c r="AA298" i="1" s="1"/>
  <c r="AD298" i="1" s="1"/>
  <c r="AJ85" i="1"/>
  <c r="AN85" i="1" s="1"/>
  <c r="AA238" i="2"/>
  <c r="AA270" i="2"/>
  <c r="AA262" i="2"/>
  <c r="AA266" i="2"/>
  <c r="AA242" i="2"/>
  <c r="AA278" i="2"/>
  <c r="AA246" i="2"/>
  <c r="AA250" i="2"/>
  <c r="AA302" i="2"/>
  <c r="AA258" i="2"/>
  <c r="AJ47" i="1"/>
  <c r="AN47" i="1" s="1"/>
  <c r="AA294" i="1" l="1"/>
  <c r="AD294" i="1" s="1"/>
  <c r="AA302" i="1"/>
  <c r="AD302" i="1" s="1"/>
  <c r="R290" i="2" l="1"/>
  <c r="AD290" i="2" s="1"/>
  <c r="R306" i="2"/>
  <c r="AD306" i="2" s="1"/>
  <c r="R306" i="1"/>
  <c r="R302" i="2" l="1"/>
  <c r="AD302" i="2" s="1"/>
  <c r="R290" i="1"/>
  <c r="L238" i="1" l="1"/>
  <c r="R278" i="2" l="1"/>
  <c r="AD278" i="2" s="1"/>
  <c r="L286" i="1"/>
  <c r="L282" i="1"/>
  <c r="L278" i="1"/>
  <c r="L270" i="1"/>
  <c r="L266" i="1"/>
  <c r="L262" i="1"/>
  <c r="L258" i="1"/>
  <c r="L254" i="1"/>
  <c r="L250" i="1"/>
  <c r="L246" i="1"/>
  <c r="L242" i="1"/>
  <c r="R270" i="2" l="1"/>
  <c r="AD270" i="2" s="1"/>
  <c r="R266" i="2" l="1"/>
  <c r="AD266" i="2" s="1"/>
  <c r="AA306" i="1"/>
  <c r="AD306" i="1" s="1"/>
  <c r="AA286" i="1"/>
  <c r="AA278" i="1"/>
  <c r="AA266" i="1"/>
  <c r="AA258" i="1"/>
  <c r="AA250" i="1"/>
  <c r="AA242" i="1"/>
  <c r="AA290" i="1"/>
  <c r="AD290" i="1" s="1"/>
  <c r="AA282" i="1"/>
  <c r="AA270" i="1"/>
  <c r="AA262" i="1"/>
  <c r="AA254" i="1"/>
  <c r="AA246" i="1"/>
  <c r="AA238" i="1"/>
  <c r="R262" i="2" l="1"/>
  <c r="AD262" i="2" s="1"/>
  <c r="R286" i="1"/>
  <c r="AD286" i="1" s="1"/>
  <c r="R258" i="2" l="1"/>
  <c r="AD258" i="2" s="1"/>
  <c r="R282" i="1"/>
  <c r="AD282" i="1" s="1"/>
  <c r="R254" i="2" l="1"/>
  <c r="AD254" i="2" s="1"/>
  <c r="R278" i="1"/>
  <c r="AD278" i="1" s="1"/>
  <c r="R250" i="2" l="1"/>
  <c r="AD250" i="2" s="1"/>
  <c r="R270" i="1"/>
  <c r="AD270" i="1" s="1"/>
  <c r="R246" i="2" l="1"/>
  <c r="AD246" i="2" s="1"/>
  <c r="R266" i="1"/>
  <c r="AD266" i="1" s="1"/>
  <c r="R242" i="2" l="1"/>
  <c r="AD242" i="2" s="1"/>
  <c r="R262" i="1"/>
  <c r="AD262" i="1" s="1"/>
  <c r="R238" i="2" l="1"/>
  <c r="AD238" i="2" s="1"/>
  <c r="R258" i="1"/>
  <c r="AD258" i="1" s="1"/>
  <c r="R254" i="1" l="1"/>
  <c r="AD254" i="1" s="1"/>
  <c r="AB310" i="2" l="1"/>
  <c r="R250" i="1"/>
  <c r="AD250" i="1" s="1"/>
  <c r="R246" i="1" l="1"/>
  <c r="AD246" i="1" s="1"/>
  <c r="R242" i="1" l="1"/>
  <c r="AD242" i="1" s="1"/>
  <c r="R238" i="1" l="1"/>
  <c r="AD238" i="1" s="1"/>
  <c r="AB310" i="1" l="1"/>
</calcChain>
</file>

<file path=xl/sharedStrings.xml><?xml version="1.0" encoding="utf-8"?>
<sst xmlns="http://schemas.openxmlformats.org/spreadsheetml/2006/main" count="1376" uniqueCount="121">
  <si>
    <t>㎡</t>
    <phoneticPr fontId="3"/>
  </si>
  <si>
    <t>・通常時及び時短要請期間中の営業時間を記入してください。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9" eb="21">
      <t>キニュウ</t>
    </rPh>
    <phoneticPr fontId="3"/>
  </si>
  <si>
    <r>
      <t>・期間中に営業時間のパターンが複数ある場合は、</t>
    </r>
    <r>
      <rPr>
        <u/>
        <sz val="16"/>
        <rFont val="ＭＳ ゴシック"/>
        <family val="3"/>
        <charset val="128"/>
      </rPr>
      <t>パターンごとに</t>
    </r>
    <r>
      <rPr>
        <sz val="16"/>
        <rFont val="ＭＳ ゴシック"/>
        <family val="3"/>
        <charset val="128"/>
      </rPr>
      <t>記入してください。</t>
    </r>
    <rPh sb="1" eb="4">
      <t>キカンチュウ</t>
    </rPh>
    <rPh sb="5" eb="7">
      <t>エイギョウ</t>
    </rPh>
    <rPh sb="7" eb="9">
      <t>ジカン</t>
    </rPh>
    <rPh sb="15" eb="17">
      <t>フクスウ</t>
    </rPh>
    <rPh sb="19" eb="21">
      <t>バアイ</t>
    </rPh>
    <rPh sb="30" eb="32">
      <t>キニュウ</t>
    </rPh>
    <phoneticPr fontId="3"/>
  </si>
  <si>
    <r>
      <t>・時短要請期間中に休業した場合は、</t>
    </r>
    <r>
      <rPr>
        <u/>
        <sz val="16"/>
        <rFont val="ＭＳ ゴシック"/>
        <family val="3"/>
        <charset val="128"/>
      </rPr>
      <t>通常時の営業時間のみ</t>
    </r>
    <r>
      <rPr>
        <sz val="16"/>
        <rFont val="ＭＳ ゴシック"/>
        <family val="3"/>
        <charset val="128"/>
      </rPr>
      <t>記入してください。</t>
    </r>
    <rPh sb="1" eb="3">
      <t>ジタン</t>
    </rPh>
    <rPh sb="3" eb="5">
      <t>ヨウセイ</t>
    </rPh>
    <rPh sb="5" eb="8">
      <t>キカンチュウ</t>
    </rPh>
    <rPh sb="9" eb="11">
      <t>キュウギョウ</t>
    </rPh>
    <rPh sb="13" eb="15">
      <t>バアイ</t>
    </rPh>
    <rPh sb="17" eb="19">
      <t>ツウジョウ</t>
    </rPh>
    <rPh sb="19" eb="20">
      <t>ジ</t>
    </rPh>
    <rPh sb="21" eb="23">
      <t>エイギョウ</t>
    </rPh>
    <rPh sb="23" eb="25">
      <t>ジカン</t>
    </rPh>
    <rPh sb="27" eb="29">
      <t>キニュウ</t>
    </rPh>
    <phoneticPr fontId="3"/>
  </si>
  <si>
    <t>・複数店舗を運営している場合で、店舗ごとに営業時間が異なる場合は、最も早く営業を開始する店舗の開店時間と、
　最も遅く営業を終了する店舗の閉店時間を記入してください。</t>
    <rPh sb="1" eb="3">
      <t>フクスウ</t>
    </rPh>
    <rPh sb="3" eb="5">
      <t>テンポ</t>
    </rPh>
    <rPh sb="6" eb="8">
      <t>ウンエイ</t>
    </rPh>
    <rPh sb="12" eb="14">
      <t>バアイ</t>
    </rPh>
    <rPh sb="16" eb="18">
      <t>テンポ</t>
    </rPh>
    <rPh sb="21" eb="25">
      <t>エイギョウジカン</t>
    </rPh>
    <rPh sb="26" eb="27">
      <t>コト</t>
    </rPh>
    <rPh sb="29" eb="31">
      <t>バアイ</t>
    </rPh>
    <rPh sb="33" eb="34">
      <t>モット</t>
    </rPh>
    <rPh sb="35" eb="36">
      <t>ハヤ</t>
    </rPh>
    <rPh sb="37" eb="39">
      <t>エイギョウ</t>
    </rPh>
    <rPh sb="40" eb="42">
      <t>カイシ</t>
    </rPh>
    <rPh sb="44" eb="46">
      <t>テンポ</t>
    </rPh>
    <rPh sb="47" eb="49">
      <t>カイテン</t>
    </rPh>
    <rPh sb="49" eb="51">
      <t>ジカン</t>
    </rPh>
    <phoneticPr fontId="3"/>
  </si>
  <si>
    <t>パターン1</t>
    <phoneticPr fontId="3"/>
  </si>
  <si>
    <t>＜計算用分数換算＞※入力しないでください</t>
    <rPh sb="1" eb="4">
      <t>ケイサンヨウ</t>
    </rPh>
    <rPh sb="10" eb="12">
      <t>ニュウリョク</t>
    </rPh>
    <phoneticPr fontId="3"/>
  </si>
  <si>
    <t>[通常時]　</t>
    <rPh sb="1" eb="3">
      <t>ツウジョウ</t>
    </rPh>
    <rPh sb="3" eb="4">
      <t>ジ</t>
    </rPh>
    <phoneticPr fontId="3"/>
  </si>
  <si>
    <t>[通常時の営業時間数]　</t>
    <rPh sb="1" eb="3">
      <t>ツウジョウ</t>
    </rPh>
    <rPh sb="3" eb="4">
      <t>ジ</t>
    </rPh>
    <rPh sb="5" eb="7">
      <t>エイギョウ</t>
    </rPh>
    <rPh sb="7" eb="10">
      <t>ジカンスウ</t>
    </rPh>
    <phoneticPr fontId="3"/>
  </si>
  <si>
    <t>営業終了時間</t>
    <rPh sb="0" eb="2">
      <t>エイギョウ</t>
    </rPh>
    <rPh sb="2" eb="4">
      <t>シュウリョウ</t>
    </rPh>
    <rPh sb="4" eb="6">
      <t>ジカン</t>
    </rPh>
    <phoneticPr fontId="3"/>
  </si>
  <si>
    <t>営業時間</t>
    <rPh sb="0" eb="2">
      <t>エイギョウ</t>
    </rPh>
    <rPh sb="2" eb="4">
      <t>ジカン</t>
    </rPh>
    <phoneticPr fontId="3"/>
  </si>
  <si>
    <t>開始</t>
    <rPh sb="0" eb="2">
      <t>カイシ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</si>
  <si>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</si>
  <si>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</si>
  <si>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</si>
  <si>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終了</t>
    <rPh sb="0" eb="2">
      <t>シュウリョウ</t>
    </rPh>
    <phoneticPr fontId="3"/>
  </si>
  <si>
    <t>営業時間数
Ｘⅰ</t>
    <rPh sb="0" eb="2">
      <t>エイギョウ</t>
    </rPh>
    <rPh sb="2" eb="4">
      <t>ジカン</t>
    </rPh>
    <rPh sb="4" eb="5">
      <t>カズ</t>
    </rPh>
    <phoneticPr fontId="3"/>
  </si>
  <si>
    <t>時間</t>
    <rPh sb="0" eb="1">
      <t>ジ</t>
    </rPh>
    <rPh sb="1" eb="2">
      <t>アイダ</t>
    </rPh>
    <phoneticPr fontId="3"/>
  </si>
  <si>
    <t>①</t>
    <phoneticPr fontId="3"/>
  </si>
  <si>
    <t>Ａ</t>
    <phoneticPr fontId="3"/>
  </si>
  <si>
    <t>※自動入力</t>
    <rPh sb="1" eb="3">
      <t>ジドウ</t>
    </rPh>
    <rPh sb="3" eb="5">
      <t>ニュウリョク</t>
    </rPh>
    <phoneticPr fontId="3"/>
  </si>
  <si>
    <t>計算上の</t>
    <rPh sb="0" eb="3">
      <t>ケイサンジョウ</t>
    </rPh>
    <phoneticPr fontId="3"/>
  </si>
  <si>
    <t>実際の</t>
    <phoneticPr fontId="3"/>
  </si>
  <si>
    <t>[終了時間の短縮]　</t>
    <rPh sb="1" eb="3">
      <t>シュウリョウ</t>
    </rPh>
    <rPh sb="3" eb="5">
      <t>ジカン</t>
    </rPh>
    <rPh sb="6" eb="8">
      <t>タンシュク</t>
    </rPh>
    <phoneticPr fontId="3"/>
  </si>
  <si>
    <t>終了時間</t>
    <phoneticPr fontId="3"/>
  </si>
  <si>
    <t>終了時間</t>
    <rPh sb="0" eb="2">
      <t>シュウリョウ</t>
    </rPh>
    <rPh sb="2" eb="4">
      <t>ジカン</t>
    </rPh>
    <phoneticPr fontId="3"/>
  </si>
  <si>
    <t>短縮時間
Ｙⅰ（*2）</t>
    <rPh sb="0" eb="2">
      <t>タンシュク</t>
    </rPh>
    <rPh sb="2" eb="4">
      <t>ジカン</t>
    </rPh>
    <phoneticPr fontId="3"/>
  </si>
  <si>
    <t>②</t>
    <phoneticPr fontId="3"/>
  </si>
  <si>
    <t>②'</t>
    <phoneticPr fontId="3"/>
  </si>
  <si>
    <t>②"</t>
    <phoneticPr fontId="3"/>
  </si>
  <si>
    <t>※②'と②"いずれか大きい方</t>
    <rPh sb="10" eb="11">
      <t>オオ</t>
    </rPh>
    <rPh sb="13" eb="14">
      <t>ホウ</t>
    </rPh>
    <phoneticPr fontId="3"/>
  </si>
  <si>
    <t>[時短比率]　</t>
    <rPh sb="1" eb="3">
      <t>ジタン</t>
    </rPh>
    <rPh sb="3" eb="5">
      <t>ヒリツ</t>
    </rPh>
    <phoneticPr fontId="3"/>
  </si>
  <si>
    <t>短縮時間</t>
    <rPh sb="0" eb="2">
      <t>タンシュク</t>
    </rPh>
    <rPh sb="2" eb="4">
      <t>ジカン</t>
    </rPh>
    <phoneticPr fontId="3"/>
  </si>
  <si>
    <t>　短縮時間なし</t>
    <rPh sb="1" eb="3">
      <t>タンシュク</t>
    </rPh>
    <rPh sb="3" eb="5">
      <t>ジカン</t>
    </rPh>
    <phoneticPr fontId="3"/>
  </si>
  <si>
    <t>時短比率
Ｚⅰ＝Ｙⅰ/Ｘⅰ</t>
    <rPh sb="0" eb="2">
      <t>ジタン</t>
    </rPh>
    <rPh sb="2" eb="4">
      <t>ヒリツ</t>
    </rPh>
    <phoneticPr fontId="3"/>
  </si>
  <si>
    <t>Ｂ</t>
    <phoneticPr fontId="3"/>
  </si>
  <si>
    <t>①－②</t>
    <phoneticPr fontId="3"/>
  </si>
  <si>
    <t>※少数点第４位切上</t>
    <rPh sb="1" eb="3">
      <t>ショウスウ</t>
    </rPh>
    <rPh sb="3" eb="4">
      <t>テン</t>
    </rPh>
    <rPh sb="4" eb="5">
      <t>ダイ</t>
    </rPh>
    <rPh sb="6" eb="7">
      <t>イ</t>
    </rPh>
    <rPh sb="7" eb="8">
      <t>キ</t>
    </rPh>
    <rPh sb="8" eb="9">
      <t>ア</t>
    </rPh>
    <phoneticPr fontId="3"/>
  </si>
  <si>
    <t>パターン2</t>
    <phoneticPr fontId="3"/>
  </si>
  <si>
    <t>※対象期間内の営業時間のパターンがひとつしかない場合は記入不要です。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24" eb="26">
      <t>バアイ</t>
    </rPh>
    <rPh sb="27" eb="29">
      <t>キニュウ</t>
    </rPh>
    <rPh sb="29" eb="31">
      <t>フヨウ</t>
    </rPh>
    <phoneticPr fontId="3"/>
  </si>
  <si>
    <t>パターン3</t>
    <phoneticPr fontId="3"/>
  </si>
  <si>
    <t>※対象期間内の営業時間のパターンがない場合は記入不要です。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19" eb="21">
      <t>バアイ</t>
    </rPh>
    <rPh sb="22" eb="24">
      <t>キニュウ</t>
    </rPh>
    <rPh sb="24" eb="26">
      <t>フヨウ</t>
    </rPh>
    <phoneticPr fontId="3"/>
  </si>
  <si>
    <t>パターン4</t>
    <phoneticPr fontId="3"/>
  </si>
  <si>
    <t>パターン5</t>
    <phoneticPr fontId="3"/>
  </si>
  <si>
    <t>パターン6</t>
    <phoneticPr fontId="3"/>
  </si>
  <si>
    <t>パターン7</t>
    <phoneticPr fontId="3"/>
  </si>
  <si>
    <t>パターン8</t>
    <phoneticPr fontId="3"/>
  </si>
  <si>
    <t>パターン9</t>
    <phoneticPr fontId="3"/>
  </si>
  <si>
    <t>パターン10</t>
    <phoneticPr fontId="3"/>
  </si>
  <si>
    <t>※パターン4～パターン10の入力欄は非表示にしています。パターンが足りない場合は、「再表示」させてください。</t>
    <rPh sb="14" eb="17">
      <t>ニュウリョクラン</t>
    </rPh>
    <rPh sb="18" eb="21">
      <t>ヒヒョウジ</t>
    </rPh>
    <rPh sb="33" eb="34">
      <t>タ</t>
    </rPh>
    <rPh sb="37" eb="39">
      <t>バアイ</t>
    </rPh>
    <rPh sb="42" eb="43">
      <t>サイ</t>
    </rPh>
    <rPh sb="43" eb="45">
      <t>ヒョウジ</t>
    </rPh>
    <phoneticPr fontId="3"/>
  </si>
  <si>
    <t>＜協力金の考え方＞</t>
    <rPh sb="1" eb="4">
      <t>キョウリョクキン</t>
    </rPh>
    <rPh sb="5" eb="6">
      <t>カンガ</t>
    </rPh>
    <rPh sb="7" eb="8">
      <t>カタ</t>
    </rPh>
    <phoneticPr fontId="3"/>
  </si>
  <si>
    <t>区　分</t>
    <rPh sb="0" eb="1">
      <t>ク</t>
    </rPh>
    <rPh sb="2" eb="3">
      <t>ブン</t>
    </rPh>
    <phoneticPr fontId="3"/>
  </si>
  <si>
    <t>休業要請日</t>
    <rPh sb="0" eb="2">
      <t>キュウギョウ</t>
    </rPh>
    <rPh sb="2" eb="4">
      <t>ヨウセイ</t>
    </rPh>
    <rPh sb="4" eb="5">
      <t>ヒ</t>
    </rPh>
    <phoneticPr fontId="3"/>
  </si>
  <si>
    <t>時短要請日</t>
    <rPh sb="0" eb="2">
      <t>ジタン</t>
    </rPh>
    <rPh sb="2" eb="4">
      <t>ヨウセイ</t>
    </rPh>
    <rPh sb="4" eb="5">
      <t>ビ</t>
    </rPh>
    <phoneticPr fontId="3"/>
  </si>
  <si>
    <t>店舗等面積</t>
    <rPh sb="0" eb="2">
      <t>テンポ</t>
    </rPh>
    <rPh sb="2" eb="3">
      <t>トウ</t>
    </rPh>
    <rPh sb="3" eb="5">
      <t>メンセキ</t>
    </rPh>
    <phoneticPr fontId="3"/>
  </si>
  <si>
    <r>
      <t>（店舗等面積(㎡)÷100）＝算定単位</t>
    </r>
    <r>
      <rPr>
        <sz val="14"/>
        <rFont val="ＭＳ ゴシック"/>
        <family val="3"/>
        <charset val="128"/>
      </rPr>
      <t>※小数点未満切捨、最小値１</t>
    </r>
    <rPh sb="1" eb="3">
      <t>テンポ</t>
    </rPh>
    <rPh sb="3" eb="4">
      <t>トウ</t>
    </rPh>
    <rPh sb="4" eb="6">
      <t>メンセキ</t>
    </rPh>
    <rPh sb="15" eb="17">
      <t>サンテイ</t>
    </rPh>
    <rPh sb="17" eb="19">
      <t>タンイ</t>
    </rPh>
    <rPh sb="23" eb="25">
      <t>ミマン</t>
    </rPh>
    <phoneticPr fontId="3"/>
  </si>
  <si>
    <t>〔計算変数入力項目〕</t>
    <rPh sb="1" eb="3">
      <t>ケイサン</t>
    </rPh>
    <rPh sb="3" eb="5">
      <t>ヘンスウ</t>
    </rPh>
    <rPh sb="5" eb="7">
      <t>ニュウリョク</t>
    </rPh>
    <rPh sb="7" eb="9">
      <t>コウモク</t>
    </rPh>
    <phoneticPr fontId="3"/>
  </si>
  <si>
    <t>実施期間</t>
    <rPh sb="0" eb="4">
      <t>ジッシキカン</t>
    </rPh>
    <phoneticPr fontId="3"/>
  </si>
  <si>
    <t>対象店舗面積</t>
    <rPh sb="0" eb="2">
      <t>タイショウ</t>
    </rPh>
    <rPh sb="2" eb="4">
      <t>テンポ</t>
    </rPh>
    <rPh sb="4" eb="6">
      <t>メンセキ</t>
    </rPh>
    <phoneticPr fontId="3"/>
  </si>
  <si>
    <t>＜協力金額＞</t>
    <rPh sb="1" eb="3">
      <t>キョウリョク</t>
    </rPh>
    <rPh sb="3" eb="5">
      <t>キンガク</t>
    </rPh>
    <phoneticPr fontId="3"/>
  </si>
  <si>
    <t>・</t>
    <phoneticPr fontId="3"/>
  </si>
  <si>
    <t>下表の太枠部分に必要事項を記入してください。</t>
    <rPh sb="0" eb="2">
      <t>カヒョウ</t>
    </rPh>
    <rPh sb="3" eb="5">
      <t>フトワク</t>
    </rPh>
    <rPh sb="5" eb="7">
      <t>ブブン</t>
    </rPh>
    <rPh sb="8" eb="10">
      <t>ヒツヨウ</t>
    </rPh>
    <rPh sb="10" eb="12">
      <t>ジコウ</t>
    </rPh>
    <rPh sb="13" eb="15">
      <t>キニュウ</t>
    </rPh>
    <phoneticPr fontId="3"/>
  </si>
  <si>
    <t>日によって営業時間が異なる場合は、時短状況欄にパターン番号を記入してください。</t>
    <rPh sb="0" eb="1">
      <t>ヒ</t>
    </rPh>
    <rPh sb="5" eb="9">
      <t>エイギョウジカン</t>
    </rPh>
    <rPh sb="10" eb="11">
      <t>コト</t>
    </rPh>
    <rPh sb="13" eb="15">
      <t>バアイ</t>
    </rPh>
    <rPh sb="17" eb="19">
      <t>ジタン</t>
    </rPh>
    <rPh sb="19" eb="21">
      <t>ジョウキョウ</t>
    </rPh>
    <rPh sb="21" eb="22">
      <t>ラン</t>
    </rPh>
    <rPh sb="27" eb="29">
      <t>バンゴウ</t>
    </rPh>
    <rPh sb="30" eb="32">
      <t>キニュウ</t>
    </rPh>
    <phoneticPr fontId="3"/>
  </si>
  <si>
    <t>月日</t>
    <rPh sb="0" eb="2">
      <t>ツキヒ</t>
    </rPh>
    <phoneticPr fontId="3"/>
  </si>
  <si>
    <t>時短状況</t>
    <rPh sb="0" eb="2">
      <t>ジタン</t>
    </rPh>
    <rPh sb="2" eb="4">
      <t>ジョウキョウ</t>
    </rPh>
    <phoneticPr fontId="3"/>
  </si>
  <si>
    <t>継続性
ﾁｪｯｸ</t>
    <rPh sb="0" eb="3">
      <t>ケイゾクセイ</t>
    </rPh>
    <phoneticPr fontId="3"/>
  </si>
  <si>
    <t>計算対象ﾁｪｯｸ</t>
    <rPh sb="0" eb="2">
      <t>ケイサン</t>
    </rPh>
    <rPh sb="2" eb="4">
      <t>タイショウ</t>
    </rPh>
    <phoneticPr fontId="3"/>
  </si>
  <si>
    <t>パターン</t>
    <phoneticPr fontId="3"/>
  </si>
  <si>
    <t>時短
比率
（β）</t>
    <rPh sb="0" eb="2">
      <t>ジタン</t>
    </rPh>
    <rPh sb="3" eb="5">
      <t>ヒリツ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</si>
  <si>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</si>
  <si>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</si>
  <si>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水</t>
  </si>
  <si>
    <t>木</t>
  </si>
  <si>
    <t>金</t>
  </si>
  <si>
    <t>土</t>
  </si>
  <si>
    <t>日</t>
  </si>
  <si>
    <t>万円</t>
    <rPh sb="0" eb="2">
      <t>マンエン</t>
    </rPh>
    <phoneticPr fontId="3"/>
  </si>
  <si>
    <t>　通常時及び時短要請期間中の営業時間等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8" eb="19">
      <t>トウ</t>
    </rPh>
    <phoneticPr fontId="3"/>
  </si>
  <si>
    <t>　協力金額</t>
    <rPh sb="1" eb="3">
      <t>キョウリョク</t>
    </rPh>
    <rPh sb="3" eb="5">
      <t>キンガク</t>
    </rPh>
    <phoneticPr fontId="3"/>
  </si>
  <si>
    <t>※複数店舗を申請される場合は、全ての店舗のテナントリスト番号と店舗名を記載してください。</t>
    <rPh sb="1" eb="3">
      <t>フクスウ</t>
    </rPh>
    <rPh sb="3" eb="5">
      <t>テンポ</t>
    </rPh>
    <rPh sb="6" eb="8">
      <t>シンセイ</t>
    </rPh>
    <rPh sb="11" eb="13">
      <t>バアイ</t>
    </rPh>
    <rPh sb="15" eb="16">
      <t>スベ</t>
    </rPh>
    <rPh sb="18" eb="20">
      <t>テンポ</t>
    </rPh>
    <rPh sb="28" eb="30">
      <t>バンゴウ</t>
    </rPh>
    <rPh sb="31" eb="33">
      <t>テンポ</t>
    </rPh>
    <rPh sb="33" eb="34">
      <t>メイ</t>
    </rPh>
    <rPh sb="35" eb="37">
      <t>キサイ</t>
    </rPh>
    <phoneticPr fontId="3"/>
  </si>
  <si>
    <r>
      <t>ﾃﾅﾝﾄﾘｽﾄ番号</t>
    </r>
    <r>
      <rPr>
        <b/>
        <sz val="20"/>
        <rFont val="ＭＳ ゴシック"/>
        <family val="3"/>
        <charset val="128"/>
      </rPr>
      <t>※</t>
    </r>
    <phoneticPr fontId="3"/>
  </si>
  <si>
    <r>
      <rPr>
        <b/>
        <sz val="26"/>
        <rFont val="ＭＳ ゴシック"/>
        <family val="3"/>
        <charset val="128"/>
      </rPr>
      <t>申請者名</t>
    </r>
    <r>
      <rPr>
        <b/>
        <sz val="28"/>
        <rFont val="ＭＳ ゴシック"/>
        <family val="3"/>
        <charset val="128"/>
      </rPr>
      <t xml:space="preserve">
</t>
    </r>
    <r>
      <rPr>
        <sz val="16"/>
        <rFont val="ＭＳ ゴシック"/>
        <family val="3"/>
        <charset val="128"/>
      </rPr>
      <t>法人名又は個人事業主氏名</t>
    </r>
    <rPh sb="0" eb="3">
      <t>シンセイシャ</t>
    </rPh>
    <rPh sb="3" eb="4">
      <t>メイ</t>
    </rPh>
    <rPh sb="5" eb="7">
      <t>ホウジン</t>
    </rPh>
    <rPh sb="7" eb="8">
      <t>メイ</t>
    </rPh>
    <rPh sb="8" eb="9">
      <t>マタ</t>
    </rPh>
    <rPh sb="10" eb="12">
      <t>コジン</t>
    </rPh>
    <rPh sb="12" eb="15">
      <t>ジギョウヌシ</t>
    </rPh>
    <rPh sb="15" eb="17">
      <t>シメイ</t>
    </rPh>
    <phoneticPr fontId="3"/>
  </si>
  <si>
    <r>
      <rPr>
        <b/>
        <sz val="26"/>
        <rFont val="ＭＳ ゴシック"/>
        <family val="3"/>
        <charset val="128"/>
      </rPr>
      <t>店舗名</t>
    </r>
    <r>
      <rPr>
        <b/>
        <sz val="24"/>
        <rFont val="ＭＳ ゴシック"/>
        <family val="3"/>
        <charset val="128"/>
      </rPr>
      <t>※</t>
    </r>
    <phoneticPr fontId="3"/>
  </si>
  <si>
    <t>基礎額
（α）</t>
    <rPh sb="0" eb="2">
      <t>キソ</t>
    </rPh>
    <rPh sb="2" eb="3">
      <t>ガク</t>
    </rPh>
    <phoneticPr fontId="3"/>
  </si>
  <si>
    <t>対象となる店舗面積を記入してください。
施設内で複数の店舗を出店している場合は、合計面積を記載してください。
実施期間中の日単位で対象面積が異なる場合は、下表の面積欄に直接入力してください。</t>
    <rPh sb="0" eb="2">
      <t>タイショウ</t>
    </rPh>
    <rPh sb="5" eb="7">
      <t>テンポ</t>
    </rPh>
    <rPh sb="7" eb="9">
      <t>メンセキ</t>
    </rPh>
    <rPh sb="10" eb="12">
      <t>キニュウ</t>
    </rPh>
    <rPh sb="20" eb="23">
      <t>シセツナイ</t>
    </rPh>
    <rPh sb="24" eb="26">
      <t>フクスウ</t>
    </rPh>
    <rPh sb="27" eb="29">
      <t>テンポ</t>
    </rPh>
    <rPh sb="30" eb="32">
      <t>シュッテン</t>
    </rPh>
    <rPh sb="36" eb="38">
      <t>バアイ</t>
    </rPh>
    <rPh sb="40" eb="42">
      <t>ゴウケイ</t>
    </rPh>
    <rPh sb="42" eb="44">
      <t>メンセキ</t>
    </rPh>
    <rPh sb="45" eb="47">
      <t>キサイ</t>
    </rPh>
    <rPh sb="55" eb="57">
      <t>ジッシ</t>
    </rPh>
    <rPh sb="57" eb="59">
      <t>キカン</t>
    </rPh>
    <rPh sb="59" eb="60">
      <t>ナカ</t>
    </rPh>
    <rPh sb="61" eb="62">
      <t>ヒ</t>
    </rPh>
    <rPh sb="62" eb="64">
      <t>タンイ</t>
    </rPh>
    <rPh sb="65" eb="67">
      <t>タイショウ</t>
    </rPh>
    <rPh sb="67" eb="69">
      <t>メンセキ</t>
    </rPh>
    <rPh sb="70" eb="71">
      <t>コト</t>
    </rPh>
    <rPh sb="73" eb="75">
      <t>バアイ</t>
    </rPh>
    <rPh sb="77" eb="79">
      <t>カヒョウ</t>
    </rPh>
    <rPh sb="80" eb="83">
      <t>メンセキラン</t>
    </rPh>
    <rPh sb="84" eb="86">
      <t>チョクセツ</t>
    </rPh>
    <rPh sb="86" eb="88">
      <t>ニュウリョク</t>
    </rPh>
    <phoneticPr fontId="3"/>
  </si>
  <si>
    <r>
      <t>算定対象
店舗</t>
    </r>
    <r>
      <rPr>
        <sz val="16"/>
        <rFont val="ＭＳ ゴシック"/>
        <family val="3"/>
        <charset val="128"/>
      </rPr>
      <t>面積</t>
    </r>
    <rPh sb="0" eb="2">
      <t>サンテイ</t>
    </rPh>
    <rPh sb="2" eb="4">
      <t>タイショウ</t>
    </rPh>
    <rPh sb="5" eb="7">
      <t>テンポ</t>
    </rPh>
    <rPh sb="7" eb="9">
      <t>メンセキ</t>
    </rPh>
    <phoneticPr fontId="3"/>
  </si>
  <si>
    <t>「対応」欄には、時短要請に応じた日に「○」を、通常時の定休日及び不定休による店休日には</t>
    <rPh sb="1" eb="3">
      <t>タイオウ</t>
    </rPh>
    <rPh sb="4" eb="5">
      <t>ラン</t>
    </rPh>
    <rPh sb="8" eb="10">
      <t>ジタン</t>
    </rPh>
    <rPh sb="10" eb="12">
      <t>ヨウセイ</t>
    </rPh>
    <rPh sb="13" eb="14">
      <t>オウ</t>
    </rPh>
    <rPh sb="16" eb="17">
      <t>ヒ</t>
    </rPh>
    <phoneticPr fontId="3"/>
  </si>
  <si>
    <t>「定」を、要請に応じなかった日に「×」を記入してください。</t>
    <rPh sb="5" eb="7">
      <t>ヨウセイ</t>
    </rPh>
    <rPh sb="8" eb="9">
      <t>オウ</t>
    </rPh>
    <phoneticPr fontId="3"/>
  </si>
  <si>
    <t>要請の対象とならない日（通常の営業終了時間が20時以前の場合など）がある場合は「－」を</t>
    <rPh sb="0" eb="2">
      <t>ヨウセイ</t>
    </rPh>
    <rPh sb="3" eb="5">
      <t>タイショウ</t>
    </rPh>
    <rPh sb="10" eb="11">
      <t>ヒ</t>
    </rPh>
    <rPh sb="12" eb="14">
      <t>ツウジョウ</t>
    </rPh>
    <rPh sb="15" eb="21">
      <t>エイギョウシュウリョウジカン</t>
    </rPh>
    <rPh sb="24" eb="25">
      <t>ジ</t>
    </rPh>
    <rPh sb="25" eb="27">
      <t>イゼン</t>
    </rPh>
    <rPh sb="28" eb="30">
      <t>バアイ</t>
    </rPh>
    <phoneticPr fontId="3"/>
  </si>
  <si>
    <t>記入してください。</t>
    <phoneticPr fontId="3"/>
  </si>
  <si>
    <t>合　　計</t>
    <rPh sb="0" eb="1">
      <t>ゴウ</t>
    </rPh>
    <rPh sb="3" eb="4">
      <t>ケイ</t>
    </rPh>
    <phoneticPr fontId="3"/>
  </si>
  <si>
    <t>[時短要請期間中]　</t>
    <rPh sb="1" eb="3">
      <t>ジタン</t>
    </rPh>
    <rPh sb="3" eb="5">
      <t>ヨウセイ</t>
    </rPh>
    <rPh sb="5" eb="7">
      <t>キカン</t>
    </rPh>
    <rPh sb="7" eb="8">
      <t>チュウ</t>
    </rPh>
    <phoneticPr fontId="3"/>
  </si>
  <si>
    <t>営業時間
（*）</t>
    <rPh sb="0" eb="2">
      <t>エイギョウ</t>
    </rPh>
    <rPh sb="2" eb="4">
      <t>ジカン</t>
    </rPh>
    <phoneticPr fontId="3"/>
  </si>
  <si>
    <t>20時又は</t>
    <phoneticPr fontId="3"/>
  </si>
  <si>
    <t>21時まで</t>
    <rPh sb="2" eb="3">
      <t>ジ</t>
    </rPh>
    <phoneticPr fontId="3"/>
  </si>
  <si>
    <t>※　24時間表記で記入してください。
※　24時間営業の場合は「5時00分～29時00分」と記入してください。
※　特措法に基づく要請分(20時までの時短)が協力金の対象のため、
　20時以前に営業を終了した場合でも、通常の営業終了時間から20時
　までに短縮した時間となります。
※　屋内運動施設で大会等のイベント開催時は、20時を21時に読み替え
　ますので、下のボックスにチェック☑してください。</t>
    <rPh sb="58" eb="61">
      <t>トクソホウ</t>
    </rPh>
    <rPh sb="62" eb="63">
      <t>モト</t>
    </rPh>
    <rPh sb="143" eb="149">
      <t>オクナイウンドウシセツ</t>
    </rPh>
    <rPh sb="150" eb="153">
      <t>タイカイトウ</t>
    </rPh>
    <phoneticPr fontId="3"/>
  </si>
  <si>
    <t>※20時又は21時を超える場合は</t>
    <rPh sb="3" eb="4">
      <t>ジ</t>
    </rPh>
    <rPh sb="4" eb="5">
      <t>マタ</t>
    </rPh>
    <rPh sb="8" eb="9">
      <t>ジ</t>
    </rPh>
    <rPh sb="10" eb="11">
      <t>コ</t>
    </rPh>
    <rPh sb="13" eb="15">
      <t>バアイ</t>
    </rPh>
    <phoneticPr fontId="3"/>
  </si>
  <si>
    <t>□</t>
  </si>
  <si>
    <t>イベント開催時の営業パターンである</t>
    <rPh sb="4" eb="6">
      <t>カイサイ</t>
    </rPh>
    <rPh sb="6" eb="7">
      <t>ジ</t>
    </rPh>
    <rPh sb="8" eb="10">
      <t>エイギョウ</t>
    </rPh>
    <phoneticPr fontId="3"/>
  </si>
  <si>
    <t>1,2</t>
    <phoneticPr fontId="3"/>
  </si>
  <si>
    <t>☑</t>
  </si>
  <si>
    <t>○</t>
  </si>
  <si>
    <t>対応</t>
    <rPh sb="0" eb="2">
      <t>タイオウ</t>
    </rPh>
    <phoneticPr fontId="3"/>
  </si>
  <si>
    <t>△△モール　大津店</t>
    <rPh sb="6" eb="8">
      <t>オオツ</t>
    </rPh>
    <phoneticPr fontId="3"/>
  </si>
  <si>
    <t>○○株式会社</t>
    <phoneticPr fontId="3"/>
  </si>
  <si>
    <t>△△ストア、○○商店</t>
    <rPh sb="8" eb="10">
      <t>ショウテン</t>
    </rPh>
    <rPh sb="9" eb="10">
      <t>テン</t>
    </rPh>
    <phoneticPr fontId="3"/>
  </si>
  <si>
    <t>月</t>
  </si>
  <si>
    <t>火</t>
  </si>
  <si>
    <t>（様式）</t>
    <rPh sb="1" eb="3">
      <t>ヨウシキ</t>
    </rPh>
    <phoneticPr fontId="3"/>
  </si>
  <si>
    <t>給付額計算書</t>
    <rPh sb="3" eb="6">
      <t>ケイサンショ</t>
    </rPh>
    <phoneticPr fontId="3"/>
  </si>
  <si>
    <t>休業時の給付額
×
時短比率</t>
    <phoneticPr fontId="3"/>
  </si>
  <si>
    <t>算定単位　×　２万円　＝　１日あたり給付額（休業時）</t>
    <rPh sb="0" eb="4">
      <t>サンテイタンイ</t>
    </rPh>
    <rPh sb="8" eb="10">
      <t>マンエン</t>
    </rPh>
    <rPh sb="14" eb="15">
      <t>ニチ</t>
    </rPh>
    <rPh sb="22" eb="25">
      <t>キュウギョウジ</t>
    </rPh>
    <phoneticPr fontId="3"/>
  </si>
  <si>
    <t>※要請の対象とならない生活必需物資、生活必需サービスを扱う店舗については、給付要項を参照してください。</t>
    <rPh sb="1" eb="3">
      <t>ヨウセイ</t>
    </rPh>
    <rPh sb="4" eb="6">
      <t>タイショウ</t>
    </rPh>
    <rPh sb="11" eb="17">
      <t>セイカツヒツジュブッシ</t>
    </rPh>
    <rPh sb="18" eb="22">
      <t>セイカツヒツジュ</t>
    </rPh>
    <rPh sb="27" eb="28">
      <t>アツカ</t>
    </rPh>
    <rPh sb="29" eb="31">
      <t>テンポ</t>
    </rPh>
    <rPh sb="42" eb="44">
      <t>サンショウ</t>
    </rPh>
    <phoneticPr fontId="3"/>
  </si>
  <si>
    <t>一日あたり
給付額
(α×β)</t>
    <rPh sb="0" eb="2">
      <t>イチニチ</t>
    </rPh>
    <phoneticPr fontId="3"/>
  </si>
  <si>
    <t>休業時の給付額
×
時短比率</t>
    <phoneticPr fontId="3"/>
  </si>
  <si>
    <t>特定大規模施設・イベント関連施設内のテナント事業者</t>
    <rPh sb="0" eb="2">
      <t>トクテイ</t>
    </rPh>
    <rPh sb="2" eb="5">
      <t>ダイキボ</t>
    </rPh>
    <rPh sb="5" eb="7">
      <t>シセツ</t>
    </rPh>
    <rPh sb="12" eb="16">
      <t>カンレンシセツ</t>
    </rPh>
    <rPh sb="16" eb="17">
      <t>ナイ</t>
    </rPh>
    <rPh sb="22" eb="25">
      <t>ジギョウシャ</t>
    </rPh>
    <phoneticPr fontId="3"/>
  </si>
  <si>
    <t>大規模施設等の名称</t>
    <rPh sb="0" eb="3">
      <t>ダイキボ</t>
    </rPh>
    <rPh sb="3" eb="5">
      <t>シセツ</t>
    </rPh>
    <rPh sb="5" eb="6">
      <t>トウ</t>
    </rPh>
    <rPh sb="7" eb="9">
      <t>メイショウ</t>
    </rPh>
    <phoneticPr fontId="3"/>
  </si>
  <si>
    <t>※要請の対象ではない生活必需物資、生活必需サービスを扱う店舗の扱いについては、募集要領等を参照してください。</t>
    <rPh sb="1" eb="3">
      <t>ヨウセイ</t>
    </rPh>
    <rPh sb="4" eb="6">
      <t>タイショウ</t>
    </rPh>
    <rPh sb="10" eb="16">
      <t>セイカツヒツジュブッシ</t>
    </rPh>
    <rPh sb="17" eb="21">
      <t>セイカツヒツジュ</t>
    </rPh>
    <rPh sb="26" eb="27">
      <t>アツカ</t>
    </rPh>
    <rPh sb="28" eb="30">
      <t>テンポ</t>
    </rPh>
    <rPh sb="31" eb="32">
      <t>アツカ</t>
    </rPh>
    <rPh sb="39" eb="41">
      <t>ボシュウ</t>
    </rPh>
    <rPh sb="41" eb="43">
      <t>ヨウリョウ</t>
    </rPh>
    <rPh sb="43" eb="44">
      <t>トウ</t>
    </rPh>
    <rPh sb="45" eb="47">
      <t>サンショウ</t>
    </rPh>
    <phoneticPr fontId="3"/>
  </si>
  <si>
    <t>月</t>
    <phoneticPr fontId="3"/>
  </si>
  <si>
    <t>9/13～9/30</t>
    <phoneticPr fontId="3"/>
  </si>
  <si>
    <t>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</si>
</sst>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0;\-00;00"/>
    <numFmt numFmtId="177" formatCode="#,##0.000;[Red]\-#,##0.000;0.000"/>
    <numFmt numFmtId="178" formatCode="General;;0"/>
    <numFmt numFmtId="179" formatCode="General&quot;㎡&quot;"/>
    <numFmt numFmtId="180" formatCode="General&quot;万&quot;&quot;円&quot;"/>
    <numFmt numFmtId="181" formatCode="0.0&quot;万&quot;&quot;円&quot;"/>
    <numFmt numFmtId="182" formatCode="#,##0.0;[Red]\-#,##0.0"/>
    <numFmt numFmtId="183" formatCode="0.000;;"/>
  </numFmts>
  <fonts count="42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name val="ＭＳ ゴシック"/>
      <family val="3"/>
      <charset val="128"/>
    </font>
    <font>
      <b/>
      <sz val="28"/>
      <name val="HGS創英角ｺﾞｼｯｸUB"/>
      <family val="3"/>
      <charset val="128"/>
    </font>
    <font>
      <b/>
      <sz val="20"/>
      <name val="HGS創英角ｺﾞｼｯｸUB"/>
      <family val="3"/>
      <charset val="128"/>
    </font>
    <font>
      <b/>
      <sz val="16"/>
      <name val="ＭＳ ゴシック"/>
      <family val="3"/>
      <charset val="128"/>
    </font>
    <font>
      <b/>
      <sz val="18"/>
      <name val="HGS創英角ｺﾞｼｯｸUB"/>
      <family val="3"/>
      <charset val="128"/>
    </font>
    <font>
      <sz val="24"/>
      <name val="ＭＳ ゴシック"/>
      <family val="2"/>
      <charset val="128"/>
    </font>
    <font>
      <sz val="18"/>
      <name val="ＭＳ ゴシック"/>
      <family val="3"/>
      <charset val="128"/>
    </font>
    <font>
      <sz val="24"/>
      <name val="ＭＳ ゴシック"/>
      <family val="3"/>
      <charset val="128"/>
    </font>
    <font>
      <sz val="18"/>
      <name val="HGS創英角ｺﾞｼｯｸUB"/>
      <family val="3"/>
      <charset val="128"/>
    </font>
    <font>
      <u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2"/>
      <charset val="128"/>
    </font>
    <font>
      <sz val="14"/>
      <name val="ＭＳ ゴシック"/>
      <family val="2"/>
      <charset val="128"/>
    </font>
    <font>
      <u/>
      <sz val="16"/>
      <name val="ＭＳ ゴシック"/>
      <family val="2"/>
      <charset val="128"/>
    </font>
    <font>
      <sz val="12"/>
      <name val="ＭＳ ゴシック"/>
      <family val="3"/>
      <charset val="128"/>
    </font>
    <font>
      <sz val="16"/>
      <name val="HGS創英角ｺﾞｼｯｸUB"/>
      <family val="3"/>
      <charset val="128"/>
    </font>
    <font>
      <u/>
      <sz val="18"/>
      <name val="ＭＳ ゴシック"/>
      <family val="2"/>
      <charset val="128"/>
    </font>
    <font>
      <b/>
      <sz val="22"/>
      <name val="ＭＳ ゴシック"/>
      <family val="3"/>
      <charset val="128"/>
    </font>
    <font>
      <sz val="16"/>
      <color theme="0" tint="-0.34998626667073579"/>
      <name val="ＭＳ ゴシック"/>
      <family val="2"/>
      <charset val="128"/>
    </font>
    <font>
      <b/>
      <sz val="18"/>
      <color theme="0" tint="-0.34998626667073579"/>
      <name val="HGS創英角ｺﾞｼｯｸUB"/>
      <family val="3"/>
      <charset val="128"/>
    </font>
    <font>
      <sz val="18"/>
      <color theme="0" tint="-0.34998626667073579"/>
      <name val="HGS創英角ｺﾞｼｯｸUB"/>
      <family val="3"/>
      <charset val="128"/>
    </font>
    <font>
      <sz val="18"/>
      <color theme="0" tint="-0.34998626667073579"/>
      <name val="ＭＳ ゴシック"/>
      <family val="2"/>
      <charset val="128"/>
    </font>
    <font>
      <sz val="18"/>
      <color theme="0" tint="-0.34998626667073579"/>
      <name val="ＭＳ ゴシック"/>
      <family val="3"/>
      <charset val="128"/>
    </font>
    <font>
      <sz val="14"/>
      <color theme="0" tint="-0.34998626667073579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theme="4" tint="-0.249977111117893"/>
      <name val="ＭＳ Ｐゴシック"/>
      <family val="3"/>
      <charset val="128"/>
    </font>
    <font>
      <b/>
      <sz val="20"/>
      <color theme="4" tint="-0.249977111117893"/>
      <name val="ＭＳ ゴシック"/>
      <family val="3"/>
      <charset val="128"/>
    </font>
    <font>
      <b/>
      <sz val="24"/>
      <color rgb="FF305496"/>
      <name val="ＭＳ ゴシック"/>
      <family val="3"/>
      <charset val="128"/>
    </font>
    <font>
      <b/>
      <sz val="24"/>
      <color theme="4" tint="-0.249977111117893"/>
      <name val="ＭＳ ゴシック"/>
      <family val="3"/>
      <charset val="128"/>
    </font>
    <font>
      <b/>
      <sz val="18"/>
      <color rgb="FF305496"/>
      <name val="ＭＳ ゴシック"/>
      <family val="3"/>
      <charset val="128"/>
    </font>
    <font>
      <b/>
      <sz val="16"/>
      <color rgb="FF305496"/>
      <name val="ＭＳ ゴシック"/>
      <family val="3"/>
      <charset val="128"/>
    </font>
    <font>
      <b/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8CBAD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rgb="FFFF0000"/>
      </right>
      <top/>
      <bottom style="double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0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 shrinkToFit="1"/>
      <protection hidden="1"/>
    </xf>
    <xf numFmtId="0" fontId="22" fillId="0" borderId="0" xfId="0" applyFont="1" applyFill="1" applyBorder="1" applyProtection="1">
      <alignment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0" fontId="8" fillId="2" borderId="0" xfId="0" applyFont="1" applyFill="1" applyProtection="1">
      <alignment vertical="center"/>
      <protection hidden="1"/>
    </xf>
    <xf numFmtId="0" fontId="8" fillId="2" borderId="0" xfId="0" applyFont="1" applyFill="1" applyAlignment="1" applyProtection="1">
      <alignment vertical="center" shrinkToFit="1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23" fillId="0" borderId="0" xfId="0" applyFont="1" applyFill="1" applyBorder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24" fillId="0" borderId="0" xfId="0" applyFont="1" applyFill="1" applyBorder="1" applyProtection="1">
      <alignment vertical="center"/>
      <protection hidden="1"/>
    </xf>
    <xf numFmtId="0" fontId="12" fillId="0" borderId="0" xfId="0" applyFont="1" applyFill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23" fillId="0" borderId="0" xfId="0" applyFont="1" applyBorder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22" fillId="0" borderId="0" xfId="0" applyFont="1" applyBorder="1" applyProtection="1">
      <alignment vertical="center"/>
      <protection hidden="1"/>
    </xf>
    <xf numFmtId="0" fontId="2" fillId="0" borderId="14" xfId="0" applyFont="1" applyBorder="1" applyAlignment="1" applyProtection="1">
      <alignment vertical="center" wrapText="1" shrinkToFit="1"/>
      <protection hidden="1"/>
    </xf>
    <xf numFmtId="0" fontId="8" fillId="0" borderId="14" xfId="0" applyFont="1" applyBorder="1" applyProtection="1">
      <alignment vertical="center"/>
      <protection hidden="1"/>
    </xf>
    <xf numFmtId="0" fontId="14" fillId="0" borderId="14" xfId="0" applyFont="1" applyBorder="1" applyProtection="1">
      <alignment vertical="center"/>
      <protection hidden="1"/>
    </xf>
    <xf numFmtId="0" fontId="2" fillId="0" borderId="14" xfId="0" applyFont="1" applyBorder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2" fillId="0" borderId="15" xfId="0" applyFont="1" applyBorder="1" applyProtection="1">
      <alignment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Protection="1">
      <alignment vertical="center"/>
      <protection hidden="1"/>
    </xf>
    <xf numFmtId="0" fontId="2" fillId="0" borderId="4" xfId="0" applyFont="1" applyBorder="1" applyAlignment="1" applyProtection="1">
      <alignment vertical="center" wrapText="1" shrinkToFit="1"/>
      <protection hidden="1"/>
    </xf>
    <xf numFmtId="0" fontId="2" fillId="0" borderId="0" xfId="0" applyFont="1" applyBorder="1" applyAlignment="1" applyProtection="1">
      <alignment vertical="center" wrapText="1" shrinkToFit="1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14" fillId="0" borderId="0" xfId="0" applyFont="1" applyBorder="1" applyProtection="1">
      <alignment vertical="center"/>
      <protection hidden="1"/>
    </xf>
    <xf numFmtId="0" fontId="25" fillId="4" borderId="0" xfId="0" applyFont="1" applyFill="1" applyBorder="1" applyProtection="1">
      <alignment vertical="center"/>
      <protection hidden="1"/>
    </xf>
    <xf numFmtId="0" fontId="15" fillId="4" borderId="15" xfId="0" applyFont="1" applyFill="1" applyBorder="1" applyProtection="1">
      <alignment vertical="center"/>
      <protection hidden="1"/>
    </xf>
    <xf numFmtId="0" fontId="12" fillId="4" borderId="0" xfId="0" applyFont="1" applyFill="1" applyBorder="1" applyAlignment="1" applyProtection="1">
      <alignment vertical="center"/>
      <protection hidden="1"/>
    </xf>
    <xf numFmtId="0" fontId="15" fillId="4" borderId="0" xfId="0" applyFont="1" applyFill="1" applyBorder="1" applyProtection="1">
      <alignment vertical="center"/>
      <protection hidden="1"/>
    </xf>
    <xf numFmtId="0" fontId="15" fillId="4" borderId="0" xfId="0" applyFont="1" applyFill="1" applyProtection="1">
      <alignment vertical="center"/>
      <protection hidden="1"/>
    </xf>
    <xf numFmtId="0" fontId="14" fillId="0" borderId="0" xfId="0" applyFont="1" applyBorder="1" applyAlignment="1" applyProtection="1">
      <alignment vertical="center" wrapText="1"/>
      <protection hidden="1"/>
    </xf>
    <xf numFmtId="0" fontId="2" fillId="0" borderId="15" xfId="0" applyFont="1" applyBorder="1" applyAlignment="1" applyProtection="1">
      <alignment vertical="center" wrapText="1" shrinkToFit="1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top"/>
      <protection hidden="1"/>
    </xf>
    <xf numFmtId="0" fontId="2" fillId="0" borderId="24" xfId="0" applyFont="1" applyBorder="1" applyAlignment="1" applyProtection="1">
      <alignment vertical="center" wrapText="1" shrinkToFit="1"/>
      <protection hidden="1"/>
    </xf>
    <xf numFmtId="0" fontId="2" fillId="0" borderId="25" xfId="0" applyFont="1" applyBorder="1" applyAlignment="1" applyProtection="1">
      <alignment vertical="center" wrapText="1" shrinkToFit="1"/>
      <protection hidden="1"/>
    </xf>
    <xf numFmtId="0" fontId="2" fillId="0" borderId="25" xfId="0" applyFont="1" applyBorder="1" applyAlignment="1" applyProtection="1">
      <alignment vertical="center"/>
      <protection hidden="1"/>
    </xf>
    <xf numFmtId="0" fontId="2" fillId="0" borderId="25" xfId="0" applyFont="1" applyBorder="1" applyProtection="1">
      <alignment vertical="center"/>
      <protection hidden="1"/>
    </xf>
    <xf numFmtId="0" fontId="16" fillId="0" borderId="25" xfId="0" applyFont="1" applyBorder="1" applyAlignment="1" applyProtection="1">
      <alignment vertical="top"/>
      <protection hidden="1"/>
    </xf>
    <xf numFmtId="0" fontId="8" fillId="0" borderId="25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top"/>
      <protection hidden="1"/>
    </xf>
    <xf numFmtId="0" fontId="10" fillId="5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Protection="1">
      <alignment vertical="center"/>
      <protection hidden="1"/>
    </xf>
    <xf numFmtId="0" fontId="14" fillId="0" borderId="0" xfId="0" applyFont="1" applyFill="1" applyBorder="1" applyProtection="1">
      <alignment vertical="center"/>
      <protection hidden="1"/>
    </xf>
    <xf numFmtId="0" fontId="12" fillId="0" borderId="0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 wrapText="1" shrinkToFit="1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18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" fillId="0" borderId="8" xfId="0" applyFont="1" applyFill="1" applyBorder="1" applyProtection="1">
      <alignment vertical="center"/>
      <protection hidden="1"/>
    </xf>
    <xf numFmtId="38" fontId="4" fillId="0" borderId="4" xfId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Protection="1">
      <alignment vertical="center"/>
      <protection hidden="1"/>
    </xf>
    <xf numFmtId="38" fontId="2" fillId="0" borderId="4" xfId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right" vertical="center"/>
      <protection hidden="1"/>
    </xf>
    <xf numFmtId="0" fontId="14" fillId="0" borderId="11" xfId="0" applyFont="1" applyFill="1" applyBorder="1" applyAlignment="1" applyProtection="1">
      <alignment horizontal="left" vertical="top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top"/>
      <protection hidden="1"/>
    </xf>
    <xf numFmtId="0" fontId="14" fillId="0" borderId="12" xfId="0" applyFont="1" applyFill="1" applyBorder="1" applyAlignment="1" applyProtection="1">
      <alignment horizontal="right" vertical="top"/>
      <protection hidden="1"/>
    </xf>
    <xf numFmtId="0" fontId="2" fillId="0" borderId="11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38" fontId="2" fillId="0" borderId="0" xfId="1" applyFont="1" applyFill="1" applyBorder="1" applyAlignment="1" applyProtection="1">
      <alignment vertical="center"/>
      <protection hidden="1"/>
    </xf>
    <xf numFmtId="0" fontId="2" fillId="0" borderId="12" xfId="0" applyFont="1" applyFill="1" applyBorder="1" applyProtection="1">
      <alignment vertical="center"/>
      <protection hidden="1"/>
    </xf>
    <xf numFmtId="0" fontId="14" fillId="0" borderId="13" xfId="0" applyFont="1" applyFill="1" applyBorder="1" applyAlignment="1" applyProtection="1">
      <alignment horizontal="left" vertical="center"/>
      <protection hidden="1"/>
    </xf>
    <xf numFmtId="0" fontId="16" fillId="0" borderId="6" xfId="0" applyFont="1" applyFill="1" applyBorder="1" applyProtection="1">
      <alignment vertical="center"/>
      <protection hidden="1"/>
    </xf>
    <xf numFmtId="0" fontId="2" fillId="0" borderId="6" xfId="0" applyFont="1" applyFill="1" applyBorder="1" applyProtection="1">
      <alignment vertical="center"/>
      <protection hidden="1"/>
    </xf>
    <xf numFmtId="0" fontId="14" fillId="0" borderId="6" xfId="0" applyFont="1" applyFill="1" applyBorder="1" applyAlignment="1" applyProtection="1">
      <alignment vertical="top"/>
      <protection hidden="1"/>
    </xf>
    <xf numFmtId="0" fontId="2" fillId="0" borderId="6" xfId="0" applyFont="1" applyFill="1" applyBorder="1" applyAlignment="1" applyProtection="1">
      <alignment vertical="top"/>
      <protection hidden="1"/>
    </xf>
    <xf numFmtId="0" fontId="14" fillId="0" borderId="6" xfId="0" applyFont="1" applyFill="1" applyBorder="1" applyAlignment="1" applyProtection="1">
      <alignment vertical="center"/>
      <protection hidden="1"/>
    </xf>
    <xf numFmtId="0" fontId="2" fillId="0" borderId="7" xfId="0" applyFont="1" applyFill="1" applyBorder="1" applyProtection="1">
      <alignment vertical="center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 textRotation="255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177" fontId="9" fillId="0" borderId="0" xfId="1" applyNumberFormat="1" applyFont="1" applyFill="1" applyBorder="1" applyAlignment="1" applyProtection="1">
      <alignment horizontal="center" vertical="center"/>
      <protection hidden="1"/>
    </xf>
    <xf numFmtId="38" fontId="11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19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5" fillId="0" borderId="0" xfId="0" applyFont="1" applyAlignment="1" applyProtection="1">
      <alignment vertical="center" shrinkToFit="1"/>
      <protection hidden="1"/>
    </xf>
    <xf numFmtId="0" fontId="26" fillId="0" borderId="0" xfId="0" applyFont="1" applyBorder="1" applyProtection="1">
      <alignment vertical="center"/>
      <protection hidden="1"/>
    </xf>
    <xf numFmtId="0" fontId="10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24" fillId="0" borderId="0" xfId="0" applyFont="1" applyBorder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vertical="top"/>
      <protection hidden="1"/>
    </xf>
    <xf numFmtId="0" fontId="12" fillId="0" borderId="26" xfId="0" applyFont="1" applyFill="1" applyBorder="1" applyProtection="1">
      <alignment vertical="center"/>
      <protection hidden="1"/>
    </xf>
    <xf numFmtId="0" fontId="12" fillId="0" borderId="6" xfId="0" applyFont="1" applyFill="1" applyBorder="1" applyProtection="1">
      <alignment vertical="center"/>
      <protection hidden="1"/>
    </xf>
    <xf numFmtId="0" fontId="2" fillId="0" borderId="0" xfId="0" applyFont="1" applyFill="1" applyAlignment="1" applyProtection="1">
      <alignment horizontal="left" vertical="center" shrinkToFit="1"/>
      <protection hidden="1"/>
    </xf>
    <xf numFmtId="0" fontId="27" fillId="0" borderId="0" xfId="0" applyFont="1" applyBorder="1" applyProtection="1">
      <alignment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0" fillId="0" borderId="0" xfId="0" applyFont="1" applyBorder="1" applyProtection="1">
      <alignment vertical="center"/>
      <protection hidden="1"/>
    </xf>
    <xf numFmtId="0" fontId="2" fillId="0" borderId="0" xfId="0" applyFont="1" applyFill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4" fillId="6" borderId="5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7" xfId="0" applyFont="1" applyFill="1" applyBorder="1" applyAlignment="1" applyProtection="1">
      <alignment horizontal="center" vertical="center"/>
      <protection hidden="1"/>
    </xf>
    <xf numFmtId="0" fontId="4" fillId="6" borderId="4" xfId="0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4" fillId="6" borderId="6" xfId="0" applyFont="1" applyFill="1" applyBorder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 vertical="center" shrinkToFit="1"/>
      <protection hidden="1"/>
    </xf>
    <xf numFmtId="0" fontId="2" fillId="6" borderId="0" xfId="0" applyFont="1" applyFill="1" applyBorder="1" applyAlignment="1" applyProtection="1">
      <alignment horizontal="center" vertical="center" shrinkToFit="1"/>
      <protection hidden="1"/>
    </xf>
    <xf numFmtId="0" fontId="2" fillId="6" borderId="6" xfId="0" applyFont="1" applyFill="1" applyBorder="1" applyAlignment="1" applyProtection="1">
      <alignment horizontal="center" vertical="center" shrinkToFit="1"/>
      <protection hidden="1"/>
    </xf>
    <xf numFmtId="0" fontId="2" fillId="6" borderId="8" xfId="0" applyFont="1" applyFill="1" applyBorder="1" applyAlignment="1" applyProtection="1">
      <alignment horizontal="center" vertical="center"/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4" fillId="6" borderId="13" xfId="0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181" fontId="2" fillId="0" borderId="39" xfId="0" applyNumberFormat="1" applyFont="1" applyBorder="1" applyAlignment="1" applyProtection="1">
      <alignment horizontal="right" vertical="center"/>
      <protection hidden="1"/>
    </xf>
    <xf numFmtId="181" fontId="2" fillId="0" borderId="4" xfId="0" applyNumberFormat="1" applyFont="1" applyBorder="1" applyAlignment="1" applyProtection="1">
      <alignment horizontal="right" vertical="center"/>
      <protection hidden="1"/>
    </xf>
    <xf numFmtId="181" fontId="2" fillId="0" borderId="5" xfId="0" applyNumberFormat="1" applyFont="1" applyBorder="1" applyAlignment="1" applyProtection="1">
      <alignment horizontal="right" vertical="center"/>
      <protection hidden="1"/>
    </xf>
    <xf numFmtId="181" fontId="2" fillId="0" borderId="30" xfId="0" applyNumberFormat="1" applyFont="1" applyBorder="1" applyAlignment="1" applyProtection="1">
      <alignment horizontal="right" vertical="center"/>
      <protection hidden="1"/>
    </xf>
    <xf numFmtId="181" fontId="2" fillId="0" borderId="0" xfId="0" applyNumberFormat="1" applyFont="1" applyBorder="1" applyAlignment="1" applyProtection="1">
      <alignment horizontal="right" vertical="center"/>
      <protection hidden="1"/>
    </xf>
    <xf numFmtId="181" fontId="2" fillId="0" borderId="12" xfId="0" applyNumberFormat="1" applyFont="1" applyBorder="1" applyAlignment="1" applyProtection="1">
      <alignment horizontal="right" vertical="center"/>
      <protection hidden="1"/>
    </xf>
    <xf numFmtId="181" fontId="2" fillId="0" borderId="32" xfId="0" applyNumberFormat="1" applyFont="1" applyBorder="1" applyAlignment="1" applyProtection="1">
      <alignment horizontal="right" vertical="center"/>
      <protection hidden="1"/>
    </xf>
    <xf numFmtId="181" fontId="2" fillId="0" borderId="6" xfId="0" applyNumberFormat="1" applyFont="1" applyBorder="1" applyAlignment="1" applyProtection="1">
      <alignment horizontal="right" vertical="center"/>
      <protection hidden="1"/>
    </xf>
    <xf numFmtId="181" fontId="2" fillId="0" borderId="7" xfId="0" applyNumberFormat="1" applyFont="1" applyBorder="1" applyAlignment="1" applyProtection="1">
      <alignment horizontal="right" vertical="center"/>
      <protection hidden="1"/>
    </xf>
    <xf numFmtId="183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40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11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31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13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32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180" fontId="2" fillId="0" borderId="39" xfId="0" applyNumberFormat="1" applyFont="1" applyBorder="1" applyAlignment="1" applyProtection="1">
      <alignment horizontal="right" vertical="center"/>
      <protection hidden="1"/>
    </xf>
    <xf numFmtId="180" fontId="2" fillId="0" borderId="4" xfId="0" applyNumberFormat="1" applyFont="1" applyBorder="1" applyAlignment="1" applyProtection="1">
      <alignment horizontal="right" vertical="center"/>
      <protection hidden="1"/>
    </xf>
    <xf numFmtId="180" fontId="2" fillId="0" borderId="40" xfId="0" applyNumberFormat="1" applyFont="1" applyBorder="1" applyAlignment="1" applyProtection="1">
      <alignment horizontal="right" vertical="center"/>
      <protection hidden="1"/>
    </xf>
    <xf numFmtId="180" fontId="2" fillId="0" borderId="30" xfId="0" applyNumberFormat="1" applyFont="1" applyBorder="1" applyAlignment="1" applyProtection="1">
      <alignment horizontal="right" vertical="center"/>
      <protection hidden="1"/>
    </xf>
    <xf numFmtId="180" fontId="2" fillId="0" borderId="0" xfId="0" applyNumberFormat="1" applyFont="1" applyBorder="1" applyAlignment="1" applyProtection="1">
      <alignment horizontal="right" vertical="center"/>
      <protection hidden="1"/>
    </xf>
    <xf numFmtId="180" fontId="2" fillId="0" borderId="31" xfId="0" applyNumberFormat="1" applyFont="1" applyBorder="1" applyAlignment="1" applyProtection="1">
      <alignment horizontal="right" vertical="center"/>
      <protection hidden="1"/>
    </xf>
    <xf numFmtId="180" fontId="2" fillId="0" borderId="32" xfId="0" applyNumberFormat="1" applyFont="1" applyBorder="1" applyAlignment="1" applyProtection="1">
      <alignment horizontal="right" vertical="center"/>
      <protection hidden="1"/>
    </xf>
    <xf numFmtId="180" fontId="2" fillId="0" borderId="6" xfId="0" applyNumberFormat="1" applyFont="1" applyBorder="1" applyAlignment="1" applyProtection="1">
      <alignment horizontal="right" vertical="center"/>
      <protection hidden="1"/>
    </xf>
    <xf numFmtId="180" fontId="2" fillId="0" borderId="33" xfId="0" applyNumberFormat="1" applyFont="1" applyBorder="1" applyAlignment="1" applyProtection="1">
      <alignment horizontal="right" vertical="center"/>
      <protection hidden="1"/>
    </xf>
    <xf numFmtId="179" fontId="2" fillId="3" borderId="39" xfId="0" applyNumberFormat="1" applyFont="1" applyFill="1" applyBorder="1" applyAlignment="1" applyProtection="1">
      <alignment horizontal="center" vertical="center"/>
      <protection locked="0"/>
    </xf>
    <xf numFmtId="179" fontId="2" fillId="3" borderId="4" xfId="0" applyNumberFormat="1" applyFont="1" applyFill="1" applyBorder="1" applyAlignment="1" applyProtection="1">
      <alignment horizontal="center" vertical="center"/>
      <protection locked="0"/>
    </xf>
    <xf numFmtId="179" fontId="2" fillId="3" borderId="40" xfId="0" applyNumberFormat="1" applyFont="1" applyFill="1" applyBorder="1" applyAlignment="1" applyProtection="1">
      <alignment horizontal="center" vertical="center"/>
      <protection locked="0"/>
    </xf>
    <xf numFmtId="179" fontId="2" fillId="3" borderId="30" xfId="0" applyNumberFormat="1" applyFont="1" applyFill="1" applyBorder="1" applyAlignment="1" applyProtection="1">
      <alignment horizontal="center" vertical="center"/>
      <protection locked="0"/>
    </xf>
    <xf numFmtId="179" fontId="2" fillId="3" borderId="0" xfId="0" applyNumberFormat="1" applyFont="1" applyFill="1" applyBorder="1" applyAlignment="1" applyProtection="1">
      <alignment horizontal="center" vertical="center"/>
      <protection locked="0"/>
    </xf>
    <xf numFmtId="179" fontId="2" fillId="3" borderId="31" xfId="0" applyNumberFormat="1" applyFont="1" applyFill="1" applyBorder="1" applyAlignment="1" applyProtection="1">
      <alignment horizontal="center" vertical="center"/>
      <protection locked="0"/>
    </xf>
    <xf numFmtId="179" fontId="2" fillId="3" borderId="32" xfId="0" applyNumberFormat="1" applyFont="1" applyFill="1" applyBorder="1" applyAlignment="1" applyProtection="1">
      <alignment horizontal="center" vertical="center"/>
      <protection locked="0"/>
    </xf>
    <xf numFmtId="179" fontId="2" fillId="3" borderId="6" xfId="0" applyNumberFormat="1" applyFont="1" applyFill="1" applyBorder="1" applyAlignment="1" applyProtection="1">
      <alignment horizontal="center" vertical="center"/>
      <protection locked="0"/>
    </xf>
    <xf numFmtId="179" fontId="2" fillId="3" borderId="33" xfId="0" applyNumberFormat="1" applyFont="1" applyFill="1" applyBorder="1" applyAlignment="1" applyProtection="1">
      <alignment horizontal="center" vertical="center"/>
      <protection locked="0"/>
    </xf>
    <xf numFmtId="0" fontId="40" fillId="3" borderId="39" xfId="0" applyFont="1" applyFill="1" applyBorder="1" applyAlignment="1" applyProtection="1">
      <alignment horizontal="center" vertical="center"/>
      <protection locked="0"/>
    </xf>
    <xf numFmtId="0" fontId="40" fillId="3" borderId="4" xfId="0" applyFont="1" applyFill="1" applyBorder="1" applyAlignment="1" applyProtection="1">
      <alignment horizontal="center" vertical="center"/>
      <protection locked="0"/>
    </xf>
    <xf numFmtId="0" fontId="40" fillId="3" borderId="40" xfId="0" applyFont="1" applyFill="1" applyBorder="1" applyAlignment="1" applyProtection="1">
      <alignment horizontal="center" vertical="center"/>
      <protection locked="0"/>
    </xf>
    <xf numFmtId="0" fontId="40" fillId="3" borderId="30" xfId="0" applyFont="1" applyFill="1" applyBorder="1" applyAlignment="1" applyProtection="1">
      <alignment horizontal="center" vertical="center"/>
      <protection locked="0"/>
    </xf>
    <xf numFmtId="0" fontId="40" fillId="3" borderId="0" xfId="0" applyFont="1" applyFill="1" applyBorder="1" applyAlignment="1" applyProtection="1">
      <alignment horizontal="center" vertical="center"/>
      <protection locked="0"/>
    </xf>
    <xf numFmtId="0" fontId="40" fillId="3" borderId="31" xfId="0" applyFont="1" applyFill="1" applyBorder="1" applyAlignment="1" applyProtection="1">
      <alignment horizontal="center" vertical="center"/>
      <protection locked="0"/>
    </xf>
    <xf numFmtId="0" fontId="40" fillId="3" borderId="32" xfId="0" applyFont="1" applyFill="1" applyBorder="1" applyAlignment="1" applyProtection="1">
      <alignment horizontal="center" vertical="center"/>
      <protection locked="0"/>
    </xf>
    <xf numFmtId="0" fontId="40" fillId="3" borderId="6" xfId="0" applyFont="1" applyFill="1" applyBorder="1" applyAlignment="1" applyProtection="1">
      <alignment horizontal="center" vertical="center"/>
      <protection locked="0"/>
    </xf>
    <xf numFmtId="0" fontId="40" fillId="3" borderId="33" xfId="0" applyFont="1" applyFill="1" applyBorder="1" applyAlignment="1" applyProtection="1">
      <alignment horizontal="center" vertical="center"/>
      <protection locked="0"/>
    </xf>
    <xf numFmtId="0" fontId="40" fillId="3" borderId="5" xfId="0" applyFont="1" applyFill="1" applyBorder="1" applyAlignment="1" applyProtection="1">
      <alignment horizontal="center" vertical="center"/>
      <protection locked="0"/>
    </xf>
    <xf numFmtId="0" fontId="40" fillId="3" borderId="12" xfId="0" applyFont="1" applyFill="1" applyBorder="1" applyAlignment="1" applyProtection="1">
      <alignment horizontal="center" vertical="center"/>
      <protection locked="0"/>
    </xf>
    <xf numFmtId="0" fontId="40" fillId="3" borderId="7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hidden="1"/>
    </xf>
    <xf numFmtId="0" fontId="11" fillId="5" borderId="4" xfId="0" applyFont="1" applyFill="1" applyBorder="1" applyAlignment="1" applyProtection="1">
      <alignment horizontal="center" vertical="center"/>
      <protection hidden="1"/>
    </xf>
    <xf numFmtId="0" fontId="11" fillId="5" borderId="41" xfId="0" applyFont="1" applyFill="1" applyBorder="1" applyAlignment="1" applyProtection="1">
      <alignment horizontal="center" vertical="center"/>
      <protection hidden="1"/>
    </xf>
    <xf numFmtId="0" fontId="11" fillId="5" borderId="11" xfId="0" applyFont="1" applyFill="1" applyBorder="1" applyAlignment="1" applyProtection="1">
      <alignment horizontal="center"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11" fillId="5" borderId="45" xfId="0" applyFont="1" applyFill="1" applyBorder="1" applyAlignment="1" applyProtection="1">
      <alignment horizontal="center" vertical="center"/>
      <protection hidden="1"/>
    </xf>
    <xf numFmtId="0" fontId="11" fillId="5" borderId="47" xfId="0" applyFont="1" applyFill="1" applyBorder="1" applyAlignment="1" applyProtection="1">
      <alignment horizontal="center" vertical="center"/>
      <protection hidden="1"/>
    </xf>
    <xf numFmtId="0" fontId="11" fillId="5" borderId="48" xfId="0" applyFont="1" applyFill="1" applyBorder="1" applyAlignment="1" applyProtection="1">
      <alignment horizontal="center" vertical="center"/>
      <protection hidden="1"/>
    </xf>
    <xf numFmtId="0" fontId="11" fillId="5" borderId="49" xfId="0" applyFont="1" applyFill="1" applyBorder="1" applyAlignment="1" applyProtection="1">
      <alignment horizontal="center" vertical="center"/>
      <protection hidden="1"/>
    </xf>
    <xf numFmtId="182" fontId="21" fillId="5" borderId="42" xfId="1" applyNumberFormat="1" applyFont="1" applyFill="1" applyBorder="1" applyAlignment="1" applyProtection="1">
      <alignment horizontal="right" vertical="center"/>
      <protection hidden="1"/>
    </xf>
    <xf numFmtId="182" fontId="21" fillId="5" borderId="43" xfId="1" applyNumberFormat="1" applyFont="1" applyFill="1" applyBorder="1" applyAlignment="1" applyProtection="1">
      <alignment horizontal="right" vertical="center"/>
      <protection hidden="1"/>
    </xf>
    <xf numFmtId="182" fontId="21" fillId="5" borderId="46" xfId="1" applyNumberFormat="1" applyFont="1" applyFill="1" applyBorder="1" applyAlignment="1" applyProtection="1">
      <alignment horizontal="right" vertical="center"/>
      <protection hidden="1"/>
    </xf>
    <xf numFmtId="182" fontId="21" fillId="5" borderId="0" xfId="1" applyNumberFormat="1" applyFont="1" applyFill="1" applyBorder="1" applyAlignment="1" applyProtection="1">
      <alignment horizontal="right" vertical="center"/>
      <protection hidden="1"/>
    </xf>
    <xf numFmtId="182" fontId="21" fillId="5" borderId="50" xfId="1" applyNumberFormat="1" applyFont="1" applyFill="1" applyBorder="1" applyAlignment="1" applyProtection="1">
      <alignment horizontal="right" vertical="center"/>
      <protection hidden="1"/>
    </xf>
    <xf numFmtId="182" fontId="21" fillId="5" borderId="51" xfId="1" applyNumberFormat="1" applyFont="1" applyFill="1" applyBorder="1" applyAlignment="1" applyProtection="1">
      <alignment horizontal="right" vertical="center"/>
      <protection hidden="1"/>
    </xf>
    <xf numFmtId="38" fontId="2" fillId="5" borderId="43" xfId="1" applyFont="1" applyFill="1" applyBorder="1" applyAlignment="1" applyProtection="1">
      <alignment horizontal="center" vertical="center"/>
      <protection hidden="1"/>
    </xf>
    <xf numFmtId="38" fontId="2" fillId="5" borderId="44" xfId="1" applyFont="1" applyFill="1" applyBorder="1" applyAlignment="1" applyProtection="1">
      <alignment horizontal="center" vertical="center"/>
      <protection hidden="1"/>
    </xf>
    <xf numFmtId="38" fontId="2" fillId="5" borderId="0" xfId="1" applyFont="1" applyFill="1" applyBorder="1" applyAlignment="1" applyProtection="1">
      <alignment horizontal="center" vertical="center"/>
      <protection hidden="1"/>
    </xf>
    <xf numFmtId="38" fontId="2" fillId="5" borderId="45" xfId="1" applyFont="1" applyFill="1" applyBorder="1" applyAlignment="1" applyProtection="1">
      <alignment horizontal="center" vertical="center"/>
      <protection hidden="1"/>
    </xf>
    <xf numFmtId="38" fontId="2" fillId="5" borderId="51" xfId="1" applyFont="1" applyFill="1" applyBorder="1" applyAlignment="1" applyProtection="1">
      <alignment horizontal="center" vertical="center"/>
      <protection hidden="1"/>
    </xf>
    <xf numFmtId="38" fontId="2" fillId="5" borderId="52" xfId="1" applyFont="1" applyFill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center" vertical="center" shrinkToFit="1"/>
      <protection hidden="1"/>
    </xf>
    <xf numFmtId="0" fontId="4" fillId="6" borderId="6" xfId="0" applyFont="1" applyFill="1" applyBorder="1" applyAlignment="1" applyProtection="1">
      <alignment horizontal="center" vertical="center" shrinkToFit="1"/>
      <protection hidden="1"/>
    </xf>
    <xf numFmtId="180" fontId="2" fillId="0" borderId="37" xfId="0" applyNumberFormat="1" applyFont="1" applyBorder="1" applyAlignment="1" applyProtection="1">
      <alignment horizontal="right" vertical="center"/>
      <protection hidden="1"/>
    </xf>
    <xf numFmtId="180" fontId="2" fillId="0" borderId="9" xfId="0" applyNumberFormat="1" applyFont="1" applyBorder="1" applyAlignment="1" applyProtection="1">
      <alignment horizontal="right" vertical="center"/>
      <protection hidden="1"/>
    </xf>
    <xf numFmtId="180" fontId="2" fillId="0" borderId="38" xfId="0" applyNumberFormat="1" applyFont="1" applyBorder="1" applyAlignment="1" applyProtection="1">
      <alignment horizontal="right" vertical="center"/>
      <protection hidden="1"/>
    </xf>
    <xf numFmtId="183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3" xfId="0" applyNumberFormat="1" applyFont="1" applyFill="1" applyBorder="1" applyAlignment="1" applyProtection="1">
      <alignment horizontal="center" vertical="center"/>
      <protection hidden="1"/>
    </xf>
    <xf numFmtId="183" fontId="2" fillId="0" borderId="53" xfId="0" applyNumberFormat="1" applyFont="1" applyFill="1" applyBorder="1" applyAlignment="1" applyProtection="1">
      <alignment horizontal="center" vertical="center"/>
      <protection hidden="1"/>
    </xf>
    <xf numFmtId="183" fontId="2" fillId="0" borderId="1" xfId="0" applyNumberFormat="1" applyFont="1" applyFill="1" applyBorder="1" applyAlignment="1" applyProtection="1">
      <alignment horizontal="center" vertical="center"/>
      <protection hidden="1"/>
    </xf>
    <xf numFmtId="183" fontId="2" fillId="0" borderId="54" xfId="0" applyNumberFormat="1" applyFont="1" applyFill="1" applyBorder="1" applyAlignment="1" applyProtection="1">
      <alignment horizontal="center" vertical="center"/>
      <protection hidden="1"/>
    </xf>
    <xf numFmtId="181" fontId="2" fillId="0" borderId="37" xfId="0" applyNumberFormat="1" applyFont="1" applyBorder="1" applyAlignment="1" applyProtection="1">
      <alignment horizontal="right" vertical="center"/>
      <protection hidden="1"/>
    </xf>
    <xf numFmtId="181" fontId="2" fillId="0" borderId="9" xfId="0" applyNumberFormat="1" applyFont="1" applyBorder="1" applyAlignment="1" applyProtection="1">
      <alignment horizontal="right" vertical="center"/>
      <protection hidden="1"/>
    </xf>
    <xf numFmtId="181" fontId="2" fillId="0" borderId="10" xfId="0" applyNumberFormat="1" applyFont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38" xfId="0" applyFont="1" applyBorder="1" applyAlignment="1" applyProtection="1">
      <alignment horizontal="center" vertical="center" wrapText="1"/>
      <protection hidden="1"/>
    </xf>
    <xf numFmtId="0" fontId="2" fillId="0" borderId="34" xfId="0" applyFont="1" applyBorder="1" applyAlignment="1" applyProtection="1">
      <alignment horizontal="center" vertical="center" wrapText="1"/>
      <protection hidden="1"/>
    </xf>
    <xf numFmtId="0" fontId="2" fillId="0" borderId="35" xfId="0" applyFont="1" applyBorder="1" applyAlignment="1" applyProtection="1">
      <alignment horizontal="center" vertical="center" wrapText="1"/>
      <protection hidden="1"/>
    </xf>
    <xf numFmtId="0" fontId="2" fillId="0" borderId="36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39" xfId="0" applyFont="1" applyBorder="1" applyAlignment="1" applyProtection="1">
      <alignment horizontal="center" vertical="center" shrinkToFit="1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 applyProtection="1">
      <alignment horizontal="center" vertical="center" shrinkToFit="1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0" borderId="3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7" xfId="0" applyFont="1" applyBorder="1" applyAlignment="1" applyProtection="1">
      <alignment horizontal="center" vertical="center" shrinkToFit="1"/>
      <protection hidden="1"/>
    </xf>
    <xf numFmtId="0" fontId="2" fillId="0" borderId="8" xfId="0" applyFont="1" applyBorder="1" applyAlignment="1" applyProtection="1">
      <alignment horizontal="center" vertical="center" wrapText="1" shrinkToFit="1"/>
      <protection hidden="1"/>
    </xf>
    <xf numFmtId="0" fontId="2" fillId="0" borderId="40" xfId="0" applyFont="1" applyBorder="1" applyAlignment="1" applyProtection="1">
      <alignment horizontal="center" vertical="center" shrinkToFit="1"/>
      <protection hidden="1"/>
    </xf>
    <xf numFmtId="0" fontId="2" fillId="0" borderId="11" xfId="0" applyFont="1" applyBorder="1" applyAlignment="1" applyProtection="1">
      <alignment horizontal="center" vertical="center" shrinkToFit="1"/>
      <protection hidden="1"/>
    </xf>
    <xf numFmtId="0" fontId="2" fillId="0" borderId="31" xfId="0" applyFont="1" applyBorder="1" applyAlignment="1" applyProtection="1">
      <alignment horizontal="center" vertical="center" shrinkToFit="1"/>
      <protection hidden="1"/>
    </xf>
    <xf numFmtId="0" fontId="2" fillId="0" borderId="13" xfId="0" applyFont="1" applyBorder="1" applyAlignment="1" applyProtection="1">
      <alignment horizontal="center" vertical="center" shrinkToFit="1"/>
      <protection hidden="1"/>
    </xf>
    <xf numFmtId="0" fontId="2" fillId="0" borderId="33" xfId="0" applyFont="1" applyBorder="1" applyAlignment="1" applyProtection="1">
      <alignment horizontal="center" vertical="center" shrinkToFit="1"/>
      <protection hidden="1"/>
    </xf>
    <xf numFmtId="0" fontId="16" fillId="0" borderId="0" xfId="0" applyFont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182" fontId="37" fillId="3" borderId="8" xfId="1" applyNumberFormat="1" applyFont="1" applyFill="1" applyBorder="1" applyAlignment="1" applyProtection="1">
      <alignment horizontal="center" vertical="center"/>
      <protection locked="0"/>
    </xf>
    <xf numFmtId="182" fontId="37" fillId="3" borderId="4" xfId="1" applyNumberFormat="1" applyFont="1" applyFill="1" applyBorder="1" applyAlignment="1" applyProtection="1">
      <alignment horizontal="center" vertical="center"/>
      <protection locked="0"/>
    </xf>
    <xf numFmtId="182" fontId="37" fillId="3" borderId="13" xfId="1" applyNumberFormat="1" applyFont="1" applyFill="1" applyBorder="1" applyAlignment="1" applyProtection="1">
      <alignment horizontal="center" vertical="center"/>
      <protection locked="0"/>
    </xf>
    <xf numFmtId="182" fontId="37" fillId="3" borderId="6" xfId="1" applyNumberFormat="1" applyFont="1" applyFill="1" applyBorder="1" applyAlignment="1" applyProtection="1">
      <alignment horizontal="center" vertical="center"/>
      <protection locked="0"/>
    </xf>
    <xf numFmtId="38" fontId="11" fillId="0" borderId="4" xfId="1" applyFont="1" applyFill="1" applyBorder="1" applyAlignment="1" applyProtection="1">
      <alignment horizontal="center" vertical="center" shrinkToFit="1"/>
      <protection hidden="1"/>
    </xf>
    <xf numFmtId="38" fontId="11" fillId="0" borderId="5" xfId="1" applyFont="1" applyFill="1" applyBorder="1" applyAlignment="1" applyProtection="1">
      <alignment horizontal="center" vertical="center" shrinkToFit="1"/>
      <protection hidden="1"/>
    </xf>
    <xf numFmtId="38" fontId="11" fillId="0" borderId="6" xfId="1" applyFont="1" applyFill="1" applyBorder="1" applyAlignment="1" applyProtection="1">
      <alignment horizontal="center" vertical="center" shrinkToFit="1"/>
      <protection hidden="1"/>
    </xf>
    <xf numFmtId="38" fontId="11" fillId="0" borderId="7" xfId="1" applyFont="1" applyFill="1" applyBorder="1" applyAlignment="1" applyProtection="1">
      <alignment horizontal="center" vertical="center" shrinkToFit="1"/>
      <protection hidden="1"/>
    </xf>
    <xf numFmtId="0" fontId="4" fillId="0" borderId="8" xfId="0" applyFont="1" applyFill="1" applyBorder="1" applyAlignment="1" applyProtection="1">
      <alignment horizontal="center" vertical="center" wrapText="1" shrinkToFit="1"/>
      <protection hidden="1"/>
    </xf>
    <xf numFmtId="0" fontId="4" fillId="0" borderId="4" xfId="0" applyFont="1" applyFill="1" applyBorder="1" applyAlignment="1" applyProtection="1">
      <alignment horizontal="center" vertical="center" wrapText="1" shrinkToFit="1"/>
      <protection hidden="1"/>
    </xf>
    <xf numFmtId="0" fontId="4" fillId="0" borderId="5" xfId="0" applyFont="1" applyFill="1" applyBorder="1" applyAlignment="1" applyProtection="1">
      <alignment horizontal="center" vertical="center" wrapText="1" shrinkToFit="1"/>
      <protection hidden="1"/>
    </xf>
    <xf numFmtId="0" fontId="4" fillId="0" borderId="11" xfId="0" applyFont="1" applyFill="1" applyBorder="1" applyAlignment="1" applyProtection="1">
      <alignment horizontal="center" vertical="center" wrapText="1" shrinkToFit="1"/>
      <protection hidden="1"/>
    </xf>
    <xf numFmtId="0" fontId="4" fillId="0" borderId="0" xfId="0" applyFont="1" applyFill="1" applyBorder="1" applyAlignment="1" applyProtection="1">
      <alignment horizontal="center" vertical="center" wrapText="1" shrinkToFit="1"/>
      <protection hidden="1"/>
    </xf>
    <xf numFmtId="0" fontId="4" fillId="0" borderId="12" xfId="0" applyFont="1" applyFill="1" applyBorder="1" applyAlignment="1" applyProtection="1">
      <alignment horizontal="center" vertical="center" wrapText="1" shrinkToFit="1"/>
      <protection hidden="1"/>
    </xf>
    <xf numFmtId="0" fontId="4" fillId="0" borderId="13" xfId="0" applyFont="1" applyFill="1" applyBorder="1" applyAlignment="1" applyProtection="1">
      <alignment horizontal="center" vertical="center" wrapText="1" shrinkToFit="1"/>
      <protection hidden="1"/>
    </xf>
    <xf numFmtId="0" fontId="4" fillId="0" borderId="6" xfId="0" applyFont="1" applyFill="1" applyBorder="1" applyAlignment="1" applyProtection="1">
      <alignment horizontal="center" vertical="center" wrapText="1" shrinkToFit="1"/>
      <protection hidden="1"/>
    </xf>
    <xf numFmtId="0" fontId="4" fillId="0" borderId="7" xfId="0" applyFont="1" applyFill="1" applyBorder="1" applyAlignment="1" applyProtection="1">
      <alignment horizontal="center" vertical="center" wrapText="1" shrinkToFit="1"/>
      <protection hidden="1"/>
    </xf>
    <xf numFmtId="0" fontId="4" fillId="4" borderId="8" xfId="0" applyFont="1" applyFill="1" applyBorder="1" applyAlignment="1" applyProtection="1">
      <alignment horizontal="center" vertical="center" wrapText="1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4" fillId="4" borderId="5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4" fillId="4" borderId="12" xfId="0" applyFont="1" applyFill="1" applyBorder="1" applyAlignment="1" applyProtection="1">
      <alignment horizontal="center" vertical="center"/>
      <protection hidden="1"/>
    </xf>
    <xf numFmtId="0" fontId="4" fillId="4" borderId="13" xfId="0" applyFont="1" applyFill="1" applyBorder="1" applyAlignment="1" applyProtection="1">
      <alignment horizontal="center" vertical="center"/>
      <protection hidden="1"/>
    </xf>
    <xf numFmtId="0" fontId="4" fillId="4" borderId="6" xfId="0" applyFont="1" applyFill="1" applyBorder="1" applyAlignment="1" applyProtection="1">
      <alignment horizontal="center" vertical="center"/>
      <protection hidden="1"/>
    </xf>
    <xf numFmtId="0" fontId="4" fillId="4" borderId="7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textRotation="255" wrapText="1"/>
      <protection hidden="1"/>
    </xf>
    <xf numFmtId="0" fontId="2" fillId="0" borderId="1" xfId="0" applyFont="1" applyBorder="1" applyAlignment="1" applyProtection="1">
      <alignment horizontal="center" vertical="center" textRotation="255"/>
      <protection hidden="1"/>
    </xf>
    <xf numFmtId="38" fontId="10" fillId="0" borderId="8" xfId="1" applyFont="1" applyFill="1" applyBorder="1" applyAlignment="1" applyProtection="1">
      <alignment horizontal="center" vertical="center" shrinkToFit="1"/>
      <protection hidden="1"/>
    </xf>
    <xf numFmtId="38" fontId="10" fillId="0" borderId="4" xfId="1" applyFont="1" applyFill="1" applyBorder="1" applyAlignment="1" applyProtection="1">
      <alignment horizontal="center" vertical="center" shrinkToFit="1"/>
      <protection hidden="1"/>
    </xf>
    <xf numFmtId="38" fontId="10" fillId="0" borderId="5" xfId="1" applyFont="1" applyFill="1" applyBorder="1" applyAlignment="1" applyProtection="1">
      <alignment horizontal="center" vertical="center" shrinkToFit="1"/>
      <protection hidden="1"/>
    </xf>
    <xf numFmtId="38" fontId="10" fillId="0" borderId="13" xfId="1" applyFont="1" applyFill="1" applyBorder="1" applyAlignment="1" applyProtection="1">
      <alignment horizontal="center" vertical="center" shrinkToFit="1"/>
      <protection hidden="1"/>
    </xf>
    <xf numFmtId="38" fontId="10" fillId="0" borderId="6" xfId="1" applyFont="1" applyFill="1" applyBorder="1" applyAlignment="1" applyProtection="1">
      <alignment horizontal="center" vertical="center" shrinkToFit="1"/>
      <protection hidden="1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11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0" borderId="12" xfId="0" applyFont="1" applyBorder="1" applyAlignment="1" applyProtection="1">
      <alignment horizontal="left" vertical="center" wrapText="1"/>
      <protection hidden="1"/>
    </xf>
    <xf numFmtId="0" fontId="4" fillId="0" borderId="13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4" fillId="0" borderId="7" xfId="0" applyFont="1" applyBorder="1" applyAlignment="1" applyProtection="1">
      <alignment horizontal="left" vertical="center" wrapText="1"/>
      <protection hidden="1"/>
    </xf>
    <xf numFmtId="0" fontId="10" fillId="3" borderId="21" xfId="0" applyFont="1" applyFill="1" applyBorder="1" applyAlignment="1" applyProtection="1">
      <alignment horizontal="center" vertical="center" shrinkToFit="1"/>
      <protection locked="0" hidden="1"/>
    </xf>
    <xf numFmtId="0" fontId="10" fillId="3" borderId="22" xfId="0" applyFont="1" applyFill="1" applyBorder="1" applyAlignment="1" applyProtection="1">
      <alignment horizontal="center" vertical="center" shrinkToFit="1"/>
      <protection locked="0" hidden="1"/>
    </xf>
    <xf numFmtId="0" fontId="4" fillId="0" borderId="22" xfId="0" applyFont="1" applyFill="1" applyBorder="1" applyAlignment="1" applyProtection="1">
      <alignment horizontal="left" vertical="top" shrinkToFit="1"/>
      <protection hidden="1"/>
    </xf>
    <xf numFmtId="0" fontId="4" fillId="0" borderId="23" xfId="0" applyFont="1" applyFill="1" applyBorder="1" applyAlignment="1" applyProtection="1">
      <alignment horizontal="left" vertical="top" shrinkToFit="1"/>
      <protection hidden="1"/>
    </xf>
    <xf numFmtId="0" fontId="17" fillId="0" borderId="25" xfId="0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4" fillId="0" borderId="16" xfId="0" applyFont="1" applyFill="1" applyBorder="1" applyAlignment="1" applyProtection="1">
      <alignment horizontal="left" vertical="top" wrapText="1"/>
      <protection hidden="1"/>
    </xf>
    <xf numFmtId="0" fontId="4" fillId="0" borderId="17" xfId="0" applyFont="1" applyFill="1" applyBorder="1" applyAlignment="1" applyProtection="1">
      <alignment horizontal="left" vertical="top" wrapText="1"/>
      <protection hidden="1"/>
    </xf>
    <xf numFmtId="0" fontId="4" fillId="0" borderId="18" xfId="0" applyFont="1" applyFill="1" applyBorder="1" applyAlignment="1" applyProtection="1">
      <alignment horizontal="left" vertical="top" wrapText="1"/>
      <protection hidden="1"/>
    </xf>
    <xf numFmtId="0" fontId="4" fillId="0" borderId="19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4" fillId="0" borderId="20" xfId="0" applyFont="1" applyFill="1" applyBorder="1" applyAlignment="1" applyProtection="1">
      <alignment horizontal="left" vertical="top" wrapText="1"/>
      <protection hidden="1"/>
    </xf>
    <xf numFmtId="0" fontId="2" fillId="0" borderId="4" xfId="0" applyFont="1" applyBorder="1" applyAlignment="1" applyProtection="1">
      <alignment horizontal="center" vertical="center" wrapText="1" shrinkToFit="1"/>
      <protection hidden="1"/>
    </xf>
    <xf numFmtId="0" fontId="2" fillId="0" borderId="5" xfId="0" applyFont="1" applyBorder="1" applyAlignment="1" applyProtection="1">
      <alignment horizontal="center" vertical="center" wrapText="1" shrinkToFit="1"/>
      <protection hidden="1"/>
    </xf>
    <xf numFmtId="0" fontId="2" fillId="0" borderId="13" xfId="0" applyFont="1" applyBorder="1" applyAlignment="1" applyProtection="1">
      <alignment horizontal="center" vertical="center" wrapText="1" shrinkToFit="1"/>
      <protection hidden="1"/>
    </xf>
    <xf numFmtId="0" fontId="2" fillId="0" borderId="6" xfId="0" applyFont="1" applyBorder="1" applyAlignment="1" applyProtection="1">
      <alignment horizontal="center" vertical="center" wrapText="1" shrinkToFit="1"/>
      <protection hidden="1"/>
    </xf>
    <xf numFmtId="0" fontId="2" fillId="0" borderId="7" xfId="0" applyFont="1" applyBorder="1" applyAlignment="1" applyProtection="1">
      <alignment horizontal="center" vertical="center" wrapText="1" shrinkToFit="1"/>
      <protection hidden="1"/>
    </xf>
    <xf numFmtId="177" fontId="9" fillId="0" borderId="8" xfId="1" applyNumberFormat="1" applyFont="1" applyFill="1" applyBorder="1" applyAlignment="1" applyProtection="1">
      <alignment horizontal="center" vertical="center"/>
      <protection hidden="1"/>
    </xf>
    <xf numFmtId="177" fontId="9" fillId="0" borderId="4" xfId="1" applyNumberFormat="1" applyFont="1" applyFill="1" applyBorder="1" applyAlignment="1" applyProtection="1">
      <alignment horizontal="center" vertical="center"/>
      <protection hidden="1"/>
    </xf>
    <xf numFmtId="177" fontId="9" fillId="0" borderId="5" xfId="1" applyNumberFormat="1" applyFont="1" applyFill="1" applyBorder="1" applyAlignment="1" applyProtection="1">
      <alignment horizontal="center" vertical="center"/>
      <protection hidden="1"/>
    </xf>
    <xf numFmtId="177" fontId="9" fillId="0" borderId="13" xfId="1" applyNumberFormat="1" applyFont="1" applyFill="1" applyBorder="1" applyAlignment="1" applyProtection="1">
      <alignment horizontal="center" vertical="center"/>
      <protection hidden="1"/>
    </xf>
    <xf numFmtId="177" fontId="9" fillId="0" borderId="6" xfId="1" applyNumberFormat="1" applyFont="1" applyFill="1" applyBorder="1" applyAlignment="1" applyProtection="1">
      <alignment horizontal="center" vertical="center"/>
      <protection hidden="1"/>
    </xf>
    <xf numFmtId="177" fontId="9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178" fontId="15" fillId="0" borderId="0" xfId="1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4" xfId="0" applyFont="1" applyFill="1" applyBorder="1" applyAlignment="1" applyProtection="1">
      <alignment horizontal="center" vertical="center" textRotation="255"/>
      <protection hidden="1"/>
    </xf>
    <xf numFmtId="0" fontId="2" fillId="0" borderId="6" xfId="0" applyFont="1" applyFill="1" applyBorder="1" applyAlignment="1" applyProtection="1">
      <alignment horizontal="center" vertical="center" textRotation="255"/>
      <protection hidden="1"/>
    </xf>
    <xf numFmtId="176" fontId="9" fillId="3" borderId="8" xfId="0" applyNumberFormat="1" applyFont="1" applyFill="1" applyBorder="1" applyAlignment="1" applyProtection="1">
      <alignment horizontal="center" vertical="center" shrinkToFit="1"/>
      <protection locked="0" hidden="1"/>
    </xf>
    <xf numFmtId="176" fontId="9" fillId="3" borderId="4" xfId="0" applyNumberFormat="1" applyFont="1" applyFill="1" applyBorder="1" applyAlignment="1" applyProtection="1">
      <alignment horizontal="center" vertical="center" shrinkToFit="1"/>
      <protection locked="0" hidden="1"/>
    </xf>
    <xf numFmtId="176" fontId="9" fillId="3" borderId="13" xfId="0" applyNumberFormat="1" applyFont="1" applyFill="1" applyBorder="1" applyAlignment="1" applyProtection="1">
      <alignment horizontal="center" vertical="center" shrinkToFit="1"/>
      <protection locked="0" hidden="1"/>
    </xf>
    <xf numFmtId="176" fontId="9" fillId="3" borderId="6" xfId="0" applyNumberFormat="1" applyFont="1" applyFill="1" applyBorder="1" applyAlignment="1" applyProtection="1">
      <alignment horizontal="center" vertical="center" shrinkToFit="1"/>
      <protection locked="0"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horizontal="center" vertical="center"/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176" fontId="9" fillId="0" borderId="8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4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13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6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1" xfId="0" applyFont="1" applyFill="1" applyBorder="1" applyAlignment="1" applyProtection="1">
      <alignment horizontal="center" vertical="center" textRotation="255"/>
      <protection hidden="1"/>
    </xf>
    <xf numFmtId="0" fontId="2" fillId="0" borderId="8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 shrinkToFit="1"/>
      <protection hidden="1"/>
    </xf>
    <xf numFmtId="0" fontId="2" fillId="0" borderId="6" xfId="0" applyFont="1" applyFill="1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39" fillId="3" borderId="21" xfId="0" applyFont="1" applyFill="1" applyBorder="1" applyAlignment="1" applyProtection="1">
      <alignment horizontal="center" vertical="center" shrinkToFit="1"/>
      <protection locked="0" hidden="1"/>
    </xf>
    <xf numFmtId="0" fontId="39" fillId="3" borderId="22" xfId="0" applyFont="1" applyFill="1" applyBorder="1" applyAlignment="1" applyProtection="1">
      <alignment horizontal="center" vertical="center" shrinkToFit="1"/>
      <protection locked="0" hidden="1"/>
    </xf>
    <xf numFmtId="176" fontId="38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38" fillId="3" borderId="4" xfId="0" applyNumberFormat="1" applyFont="1" applyFill="1" applyBorder="1" applyAlignment="1" applyProtection="1">
      <alignment horizontal="center" vertical="center" shrinkToFit="1"/>
      <protection locked="0"/>
    </xf>
    <xf numFmtId="176" fontId="38" fillId="3" borderId="13" xfId="0" applyNumberFormat="1" applyFont="1" applyFill="1" applyBorder="1" applyAlignment="1" applyProtection="1">
      <alignment horizontal="center" vertical="center" shrinkToFit="1"/>
      <protection locked="0"/>
    </xf>
    <xf numFmtId="176" fontId="38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37" fillId="3" borderId="4" xfId="0" applyNumberFormat="1" applyFont="1" applyFill="1" applyBorder="1" applyAlignment="1" applyProtection="1">
      <alignment horizontal="center" vertical="center" shrinkToFit="1"/>
      <protection locked="0"/>
    </xf>
    <xf numFmtId="176" fontId="3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35" fillId="7" borderId="58" xfId="0" applyFont="1" applyFill="1" applyBorder="1" applyAlignment="1" applyProtection="1">
      <alignment horizontal="center" vertical="center" wrapText="1" shrinkToFit="1"/>
      <protection locked="0"/>
    </xf>
    <xf numFmtId="0" fontId="35" fillId="7" borderId="1" xfId="0" applyFont="1" applyFill="1" applyBorder="1" applyAlignment="1" applyProtection="1">
      <alignment horizontal="center" vertical="center" wrapText="1" shrinkToFit="1"/>
      <protection locked="0"/>
    </xf>
    <xf numFmtId="0" fontId="35" fillId="7" borderId="61" xfId="0" applyFont="1" applyFill="1" applyBorder="1" applyAlignment="1" applyProtection="1">
      <alignment horizontal="center" vertical="center" wrapText="1" shrinkToFit="1"/>
      <protection locked="0"/>
    </xf>
    <xf numFmtId="0" fontId="35" fillId="7" borderId="59" xfId="0" applyFont="1" applyFill="1" applyBorder="1" applyAlignment="1" applyProtection="1">
      <alignment horizontal="center" vertical="center" wrapText="1" shrinkToFit="1"/>
      <protection locked="0"/>
    </xf>
    <xf numFmtId="0" fontId="36" fillId="7" borderId="1" xfId="0" applyFont="1" applyFill="1" applyBorder="1" applyAlignment="1" applyProtection="1">
      <alignment horizontal="center" vertical="center" shrinkToFit="1"/>
      <protection locked="0"/>
    </xf>
    <xf numFmtId="0" fontId="36" fillId="7" borderId="59" xfId="0" applyFont="1" applyFill="1" applyBorder="1" applyAlignment="1" applyProtection="1">
      <alignment horizontal="center" vertical="center" shrinkToFit="1"/>
      <protection locked="0"/>
    </xf>
    <xf numFmtId="0" fontId="36" fillId="7" borderId="54" xfId="0" applyFont="1" applyFill="1" applyBorder="1" applyAlignment="1" applyProtection="1">
      <alignment horizontal="center" vertical="center" shrinkToFit="1"/>
      <protection locked="0"/>
    </xf>
    <xf numFmtId="0" fontId="36" fillId="7" borderId="60" xfId="0" applyFont="1" applyFill="1" applyBorder="1" applyAlignment="1" applyProtection="1">
      <alignment horizontal="center" vertical="center" shrinkToFit="1"/>
      <protection locked="0"/>
    </xf>
    <xf numFmtId="0" fontId="31" fillId="0" borderId="28" xfId="0" applyFont="1" applyBorder="1" applyAlignment="1" applyProtection="1">
      <alignment horizontal="right" vertical="center" shrinkToFit="1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right" vertical="center" shrinkToFit="1"/>
      <protection hidden="1"/>
    </xf>
    <xf numFmtId="0" fontId="41" fillId="0" borderId="55" xfId="0" applyFont="1" applyBorder="1" applyAlignment="1" applyProtection="1">
      <alignment horizontal="center" vertical="center" wrapText="1" shrinkToFit="1"/>
      <protection hidden="1"/>
    </xf>
    <xf numFmtId="0" fontId="41" fillId="0" borderId="56" xfId="0" applyFont="1" applyBorder="1" applyAlignment="1" applyProtection="1">
      <alignment horizontal="center" vertical="center" wrapText="1" shrinkToFit="1"/>
      <protection hidden="1"/>
    </xf>
    <xf numFmtId="0" fontId="41" fillId="0" borderId="58" xfId="0" applyFont="1" applyBorder="1" applyAlignment="1" applyProtection="1">
      <alignment horizontal="center" vertical="center" wrapText="1" shrinkToFit="1"/>
      <protection hidden="1"/>
    </xf>
    <xf numFmtId="0" fontId="41" fillId="0" borderId="1" xfId="0" applyFont="1" applyBorder="1" applyAlignment="1" applyProtection="1">
      <alignment horizontal="center" vertical="center" wrapText="1" shrinkToFit="1"/>
      <protection hidden="1"/>
    </xf>
    <xf numFmtId="0" fontId="32" fillId="0" borderId="56" xfId="0" applyFont="1" applyFill="1" applyBorder="1" applyAlignment="1" applyProtection="1">
      <alignment horizontal="center" vertical="center" wrapText="1" shrinkToFit="1"/>
      <protection hidden="1"/>
    </xf>
    <xf numFmtId="0" fontId="32" fillId="0" borderId="1" xfId="0" applyFont="1" applyFill="1" applyBorder="1" applyAlignment="1" applyProtection="1">
      <alignment horizontal="center" vertical="center" wrapText="1" shrinkToFit="1"/>
      <protection hidden="1"/>
    </xf>
    <xf numFmtId="0" fontId="28" fillId="0" borderId="56" xfId="0" applyFont="1" applyFill="1" applyBorder="1" applyAlignment="1" applyProtection="1">
      <alignment horizontal="center" vertical="center" wrapText="1" shrinkToFit="1"/>
      <protection hidden="1"/>
    </xf>
    <xf numFmtId="0" fontId="28" fillId="0" borderId="1" xfId="0" applyFont="1" applyFill="1" applyBorder="1" applyAlignment="1" applyProtection="1">
      <alignment horizontal="center" vertical="center" wrapText="1" shrinkToFit="1"/>
      <protection hidden="1"/>
    </xf>
    <xf numFmtId="0" fontId="28" fillId="0" borderId="57" xfId="0" applyFont="1" applyFill="1" applyBorder="1" applyAlignment="1" applyProtection="1">
      <alignment horizontal="center" vertical="center" wrapText="1" shrinkToFit="1"/>
      <protection hidden="1"/>
    </xf>
    <xf numFmtId="0" fontId="28" fillId="0" borderId="54" xfId="0" applyFont="1" applyFill="1" applyBorder="1" applyAlignment="1" applyProtection="1">
      <alignment horizontal="center" vertical="center" wrapText="1" shrinkToFit="1"/>
      <protection hidden="1"/>
    </xf>
    <xf numFmtId="0" fontId="2" fillId="3" borderId="40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182" fontId="9" fillId="3" borderId="8" xfId="1" applyNumberFormat="1" applyFont="1" applyFill="1" applyBorder="1" applyAlignment="1" applyProtection="1">
      <alignment horizontal="center" vertical="center"/>
      <protection locked="0"/>
    </xf>
    <xf numFmtId="182" fontId="9" fillId="3" borderId="4" xfId="1" applyNumberFormat="1" applyFont="1" applyFill="1" applyBorder="1" applyAlignment="1" applyProtection="1">
      <alignment horizontal="center" vertical="center"/>
      <protection locked="0"/>
    </xf>
    <xf numFmtId="182" fontId="9" fillId="3" borderId="13" xfId="1" applyNumberFormat="1" applyFont="1" applyFill="1" applyBorder="1" applyAlignment="1" applyProtection="1">
      <alignment horizontal="center" vertical="center"/>
      <protection locked="0"/>
    </xf>
    <xf numFmtId="182" fontId="9" fillId="3" borderId="6" xfId="1" applyNumberFormat="1" applyFont="1" applyFill="1" applyBorder="1" applyAlignment="1" applyProtection="1">
      <alignment horizontal="center" vertical="center"/>
      <protection locked="0"/>
    </xf>
    <xf numFmtId="0" fontId="34" fillId="7" borderId="58" xfId="0" applyFont="1" applyFill="1" applyBorder="1" applyAlignment="1" applyProtection="1">
      <alignment horizontal="center" vertical="center" wrapText="1" shrinkToFit="1"/>
      <protection locked="0"/>
    </xf>
    <xf numFmtId="0" fontId="34" fillId="7" borderId="1" xfId="0" applyFont="1" applyFill="1" applyBorder="1" applyAlignment="1" applyProtection="1">
      <alignment horizontal="center" vertical="center" wrapText="1" shrinkToFit="1"/>
      <protection locked="0"/>
    </xf>
    <xf numFmtId="0" fontId="34" fillId="7" borderId="61" xfId="0" applyFont="1" applyFill="1" applyBorder="1" applyAlignment="1" applyProtection="1">
      <alignment horizontal="center" vertical="center" wrapText="1" shrinkToFit="1"/>
      <protection locked="0"/>
    </xf>
    <xf numFmtId="0" fontId="34" fillId="7" borderId="59" xfId="0" applyFont="1" applyFill="1" applyBorder="1" applyAlignment="1" applyProtection="1">
      <alignment horizontal="center" vertical="center" wrapText="1" shrinkToFit="1"/>
      <protection locked="0"/>
    </xf>
    <xf numFmtId="0" fontId="29" fillId="7" borderId="1" xfId="0" applyFont="1" applyFill="1" applyBorder="1" applyAlignment="1" applyProtection="1">
      <alignment horizontal="center" vertical="center" shrinkToFit="1"/>
      <protection locked="0"/>
    </xf>
    <xf numFmtId="0" fontId="29" fillId="7" borderId="54" xfId="0" applyFont="1" applyFill="1" applyBorder="1" applyAlignment="1" applyProtection="1">
      <alignment horizontal="center" vertical="center" shrinkToFit="1"/>
      <protection locked="0"/>
    </xf>
    <xf numFmtId="0" fontId="29" fillId="7" borderId="59" xfId="0" applyFont="1" applyFill="1" applyBorder="1" applyAlignment="1" applyProtection="1">
      <alignment horizontal="center" vertical="center" shrinkToFit="1"/>
      <protection locked="0"/>
    </xf>
    <xf numFmtId="0" fontId="29" fillId="7" borderId="60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6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305496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24</xdr:row>
      <xdr:rowOff>57150</xdr:rowOff>
    </xdr:from>
    <xdr:to>
      <xdr:col>22</xdr:col>
      <xdr:colOff>202407</xdr:colOff>
      <xdr:row>25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="" xmlns:a16="http://schemas.microsoft.com/office/drawing/2014/main" id="{EB7941C5-33AE-494D-A27D-CFA311FF2173}"/>
            </a:ext>
          </a:extLst>
        </xdr:cNvPr>
        <xdr:cNvSpPr/>
      </xdr:nvSpPr>
      <xdr:spPr>
        <a:xfrm>
          <a:off x="5769769" y="79248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44</xdr:row>
      <xdr:rowOff>57150</xdr:rowOff>
    </xdr:from>
    <xdr:to>
      <xdr:col>22</xdr:col>
      <xdr:colOff>202407</xdr:colOff>
      <xdr:row>45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="" xmlns:a16="http://schemas.microsoft.com/office/drawing/2014/main" id="{DB81C960-A555-479E-968C-D230831E9E68}"/>
            </a:ext>
          </a:extLst>
        </xdr:cNvPr>
        <xdr:cNvSpPr/>
      </xdr:nvSpPr>
      <xdr:spPr>
        <a:xfrm>
          <a:off x="5769769" y="141827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62</xdr:row>
      <xdr:rowOff>57150</xdr:rowOff>
    </xdr:from>
    <xdr:to>
      <xdr:col>22</xdr:col>
      <xdr:colOff>202407</xdr:colOff>
      <xdr:row>63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="" xmlns:a16="http://schemas.microsoft.com/office/drawing/2014/main" id="{9B28A891-D56B-4B66-9371-A0877151BB54}"/>
            </a:ext>
          </a:extLst>
        </xdr:cNvPr>
        <xdr:cNvSpPr/>
      </xdr:nvSpPr>
      <xdr:spPr>
        <a:xfrm>
          <a:off x="5769769" y="199739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24</xdr:row>
      <xdr:rowOff>57150</xdr:rowOff>
    </xdr:from>
    <xdr:to>
      <xdr:col>22</xdr:col>
      <xdr:colOff>202407</xdr:colOff>
      <xdr:row>25</xdr:row>
      <xdr:rowOff>188799</xdr:rowOff>
    </xdr:to>
    <xdr:sp macro="" textlink="">
      <xdr:nvSpPr>
        <xdr:cNvPr id="5" name="下矢印 1">
          <a:extLst>
            <a:ext uri="{FF2B5EF4-FFF2-40B4-BE49-F238E27FC236}">
              <a16:creationId xmlns="" xmlns:a16="http://schemas.microsoft.com/office/drawing/2014/main" id="{3F6B7DDF-F3D0-468F-9A73-27588B3D3AE6}"/>
            </a:ext>
          </a:extLst>
        </xdr:cNvPr>
        <xdr:cNvSpPr/>
      </xdr:nvSpPr>
      <xdr:spPr>
        <a:xfrm>
          <a:off x="5769769" y="79248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24</xdr:row>
      <xdr:rowOff>57150</xdr:rowOff>
    </xdr:from>
    <xdr:to>
      <xdr:col>22</xdr:col>
      <xdr:colOff>202407</xdr:colOff>
      <xdr:row>25</xdr:row>
      <xdr:rowOff>188799</xdr:rowOff>
    </xdr:to>
    <xdr:sp macro="" textlink="">
      <xdr:nvSpPr>
        <xdr:cNvPr id="6" name="下矢印 1">
          <a:extLst>
            <a:ext uri="{FF2B5EF4-FFF2-40B4-BE49-F238E27FC236}">
              <a16:creationId xmlns="" xmlns:a16="http://schemas.microsoft.com/office/drawing/2014/main" id="{A28F52A6-8F1E-4BCD-A83C-C0C632AE9CAF}"/>
            </a:ext>
          </a:extLst>
        </xdr:cNvPr>
        <xdr:cNvSpPr/>
      </xdr:nvSpPr>
      <xdr:spPr>
        <a:xfrm>
          <a:off x="5769769" y="79248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82</xdr:row>
      <xdr:rowOff>57150</xdr:rowOff>
    </xdr:from>
    <xdr:to>
      <xdr:col>22</xdr:col>
      <xdr:colOff>202407</xdr:colOff>
      <xdr:row>83</xdr:row>
      <xdr:rowOff>188799</xdr:rowOff>
    </xdr:to>
    <xdr:sp macro="" textlink="">
      <xdr:nvSpPr>
        <xdr:cNvPr id="11" name="下矢印 1">
          <a:extLst>
            <a:ext uri="{FF2B5EF4-FFF2-40B4-BE49-F238E27FC236}">
              <a16:creationId xmlns="" xmlns:a16="http://schemas.microsoft.com/office/drawing/2014/main" id="{3505D0D8-DA67-4313-8260-D4F767D54A14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82</xdr:row>
      <xdr:rowOff>57150</xdr:rowOff>
    </xdr:from>
    <xdr:to>
      <xdr:col>22</xdr:col>
      <xdr:colOff>202407</xdr:colOff>
      <xdr:row>83</xdr:row>
      <xdr:rowOff>188799</xdr:rowOff>
    </xdr:to>
    <xdr:sp macro="" textlink="">
      <xdr:nvSpPr>
        <xdr:cNvPr id="12" name="下矢印 1">
          <a:extLst>
            <a:ext uri="{FF2B5EF4-FFF2-40B4-BE49-F238E27FC236}">
              <a16:creationId xmlns="" xmlns:a16="http://schemas.microsoft.com/office/drawing/2014/main" id="{33894D26-5D92-4AB1-A126-766A9ED30FA0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100</xdr:row>
      <xdr:rowOff>57150</xdr:rowOff>
    </xdr:from>
    <xdr:to>
      <xdr:col>22</xdr:col>
      <xdr:colOff>202407</xdr:colOff>
      <xdr:row>101</xdr:row>
      <xdr:rowOff>188799</xdr:rowOff>
    </xdr:to>
    <xdr:sp macro="" textlink="">
      <xdr:nvSpPr>
        <xdr:cNvPr id="13" name="下矢印 1">
          <a:extLst>
            <a:ext uri="{FF2B5EF4-FFF2-40B4-BE49-F238E27FC236}">
              <a16:creationId xmlns="" xmlns:a16="http://schemas.microsoft.com/office/drawing/2014/main" id="{392C6BF2-9256-41AA-B289-C5859E2FBABC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100</xdr:row>
      <xdr:rowOff>57150</xdr:rowOff>
    </xdr:from>
    <xdr:to>
      <xdr:col>22</xdr:col>
      <xdr:colOff>202407</xdr:colOff>
      <xdr:row>101</xdr:row>
      <xdr:rowOff>188799</xdr:rowOff>
    </xdr:to>
    <xdr:sp macro="" textlink="">
      <xdr:nvSpPr>
        <xdr:cNvPr id="14" name="下矢印 1">
          <a:extLst>
            <a:ext uri="{FF2B5EF4-FFF2-40B4-BE49-F238E27FC236}">
              <a16:creationId xmlns="" xmlns:a16="http://schemas.microsoft.com/office/drawing/2014/main" id="{1657A68D-4E82-485F-8DE3-FA47E736BCFE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120</xdr:row>
      <xdr:rowOff>57150</xdr:rowOff>
    </xdr:from>
    <xdr:to>
      <xdr:col>22</xdr:col>
      <xdr:colOff>202407</xdr:colOff>
      <xdr:row>121</xdr:row>
      <xdr:rowOff>188799</xdr:rowOff>
    </xdr:to>
    <xdr:sp macro="" textlink="">
      <xdr:nvSpPr>
        <xdr:cNvPr id="15" name="下矢印 1">
          <a:extLst>
            <a:ext uri="{FF2B5EF4-FFF2-40B4-BE49-F238E27FC236}">
              <a16:creationId xmlns="" xmlns:a16="http://schemas.microsoft.com/office/drawing/2014/main" id="{64BE60EF-E22C-4020-A6B7-3AC727022C37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120</xdr:row>
      <xdr:rowOff>57150</xdr:rowOff>
    </xdr:from>
    <xdr:to>
      <xdr:col>22</xdr:col>
      <xdr:colOff>202407</xdr:colOff>
      <xdr:row>121</xdr:row>
      <xdr:rowOff>188799</xdr:rowOff>
    </xdr:to>
    <xdr:sp macro="" textlink="">
      <xdr:nvSpPr>
        <xdr:cNvPr id="16" name="下矢印 1">
          <a:extLst>
            <a:ext uri="{FF2B5EF4-FFF2-40B4-BE49-F238E27FC236}">
              <a16:creationId xmlns="" xmlns:a16="http://schemas.microsoft.com/office/drawing/2014/main" id="{38D877ED-C180-4E9A-A409-494C33EAA2DC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138</xdr:row>
      <xdr:rowOff>57150</xdr:rowOff>
    </xdr:from>
    <xdr:to>
      <xdr:col>22</xdr:col>
      <xdr:colOff>202407</xdr:colOff>
      <xdr:row>139</xdr:row>
      <xdr:rowOff>188799</xdr:rowOff>
    </xdr:to>
    <xdr:sp macro="" textlink="">
      <xdr:nvSpPr>
        <xdr:cNvPr id="17" name="下矢印 1">
          <a:extLst>
            <a:ext uri="{FF2B5EF4-FFF2-40B4-BE49-F238E27FC236}">
              <a16:creationId xmlns="" xmlns:a16="http://schemas.microsoft.com/office/drawing/2014/main" id="{C751EB9A-632B-402B-8701-6DAC7A784742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138</xdr:row>
      <xdr:rowOff>57150</xdr:rowOff>
    </xdr:from>
    <xdr:to>
      <xdr:col>22</xdr:col>
      <xdr:colOff>202407</xdr:colOff>
      <xdr:row>139</xdr:row>
      <xdr:rowOff>188799</xdr:rowOff>
    </xdr:to>
    <xdr:sp macro="" textlink="">
      <xdr:nvSpPr>
        <xdr:cNvPr id="18" name="下矢印 1">
          <a:extLst>
            <a:ext uri="{FF2B5EF4-FFF2-40B4-BE49-F238E27FC236}">
              <a16:creationId xmlns="" xmlns:a16="http://schemas.microsoft.com/office/drawing/2014/main" id="{B50B3F30-CF09-4E66-85AF-A650A3C4A270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158</xdr:row>
      <xdr:rowOff>57150</xdr:rowOff>
    </xdr:from>
    <xdr:to>
      <xdr:col>22</xdr:col>
      <xdr:colOff>202407</xdr:colOff>
      <xdr:row>159</xdr:row>
      <xdr:rowOff>188799</xdr:rowOff>
    </xdr:to>
    <xdr:sp macro="" textlink="">
      <xdr:nvSpPr>
        <xdr:cNvPr id="19" name="下矢印 1">
          <a:extLst>
            <a:ext uri="{FF2B5EF4-FFF2-40B4-BE49-F238E27FC236}">
              <a16:creationId xmlns="" xmlns:a16="http://schemas.microsoft.com/office/drawing/2014/main" id="{942593E9-465E-43DD-8BF5-79F951B12470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158</xdr:row>
      <xdr:rowOff>57150</xdr:rowOff>
    </xdr:from>
    <xdr:to>
      <xdr:col>22</xdr:col>
      <xdr:colOff>202407</xdr:colOff>
      <xdr:row>159</xdr:row>
      <xdr:rowOff>188799</xdr:rowOff>
    </xdr:to>
    <xdr:sp macro="" textlink="">
      <xdr:nvSpPr>
        <xdr:cNvPr id="20" name="下矢印 1">
          <a:extLst>
            <a:ext uri="{FF2B5EF4-FFF2-40B4-BE49-F238E27FC236}">
              <a16:creationId xmlns="" xmlns:a16="http://schemas.microsoft.com/office/drawing/2014/main" id="{1606900F-5F09-4A8C-85C6-297B956BD966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176</xdr:row>
      <xdr:rowOff>57150</xdr:rowOff>
    </xdr:from>
    <xdr:to>
      <xdr:col>22</xdr:col>
      <xdr:colOff>202407</xdr:colOff>
      <xdr:row>177</xdr:row>
      <xdr:rowOff>188799</xdr:rowOff>
    </xdr:to>
    <xdr:sp macro="" textlink="">
      <xdr:nvSpPr>
        <xdr:cNvPr id="21" name="下矢印 1">
          <a:extLst>
            <a:ext uri="{FF2B5EF4-FFF2-40B4-BE49-F238E27FC236}">
              <a16:creationId xmlns="" xmlns:a16="http://schemas.microsoft.com/office/drawing/2014/main" id="{ACCBDFC5-A994-4281-92F6-E88188ECFEE8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176</xdr:row>
      <xdr:rowOff>57150</xdr:rowOff>
    </xdr:from>
    <xdr:to>
      <xdr:col>22</xdr:col>
      <xdr:colOff>202407</xdr:colOff>
      <xdr:row>177</xdr:row>
      <xdr:rowOff>188799</xdr:rowOff>
    </xdr:to>
    <xdr:sp macro="" textlink="">
      <xdr:nvSpPr>
        <xdr:cNvPr id="22" name="下矢印 1">
          <a:extLst>
            <a:ext uri="{FF2B5EF4-FFF2-40B4-BE49-F238E27FC236}">
              <a16:creationId xmlns="" xmlns:a16="http://schemas.microsoft.com/office/drawing/2014/main" id="{E76C583C-C2F7-4616-91AA-62C36AEC6B85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196</xdr:row>
      <xdr:rowOff>57150</xdr:rowOff>
    </xdr:from>
    <xdr:to>
      <xdr:col>22</xdr:col>
      <xdr:colOff>202407</xdr:colOff>
      <xdr:row>197</xdr:row>
      <xdr:rowOff>188799</xdr:rowOff>
    </xdr:to>
    <xdr:sp macro="" textlink="">
      <xdr:nvSpPr>
        <xdr:cNvPr id="23" name="下矢印 1">
          <a:extLst>
            <a:ext uri="{FF2B5EF4-FFF2-40B4-BE49-F238E27FC236}">
              <a16:creationId xmlns="" xmlns:a16="http://schemas.microsoft.com/office/drawing/2014/main" id="{F34FDC0C-8029-4297-B63E-E2CB804DF75C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196</xdr:row>
      <xdr:rowOff>57150</xdr:rowOff>
    </xdr:from>
    <xdr:to>
      <xdr:col>22</xdr:col>
      <xdr:colOff>202407</xdr:colOff>
      <xdr:row>197</xdr:row>
      <xdr:rowOff>188799</xdr:rowOff>
    </xdr:to>
    <xdr:sp macro="" textlink="">
      <xdr:nvSpPr>
        <xdr:cNvPr id="24" name="下矢印 1">
          <a:extLst>
            <a:ext uri="{FF2B5EF4-FFF2-40B4-BE49-F238E27FC236}">
              <a16:creationId xmlns="" xmlns:a16="http://schemas.microsoft.com/office/drawing/2014/main" id="{EDDECE40-4E53-4487-AC9F-3D7B6DD5693A}"/>
            </a:ext>
          </a:extLst>
        </xdr:cNvPr>
        <xdr:cNvSpPr/>
      </xdr:nvSpPr>
      <xdr:spPr>
        <a:xfrm>
          <a:off x="5769769" y="23841075"/>
          <a:ext cx="376238" cy="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138546</xdr:colOff>
      <xdr:row>1</xdr:row>
      <xdr:rowOff>121227</xdr:rowOff>
    </xdr:from>
    <xdr:to>
      <xdr:col>42</xdr:col>
      <xdr:colOff>120501</xdr:colOff>
      <xdr:row>3</xdr:row>
      <xdr:rowOff>267922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5F18C315-D5B3-45E6-AA4E-48D160CD231D}"/>
            </a:ext>
          </a:extLst>
        </xdr:cNvPr>
        <xdr:cNvSpPr txBox="1"/>
      </xdr:nvSpPr>
      <xdr:spPr>
        <a:xfrm>
          <a:off x="9559637" y="484909"/>
          <a:ext cx="1921591" cy="101260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 b="1">
              <a:solidFill>
                <a:srgbClr val="FF0000"/>
              </a:solidFill>
            </a:rPr>
            <a:t>記載例</a:t>
          </a:r>
          <a:endParaRPr kumimoji="1" lang="en-US" altLang="ja-JP" sz="4400" b="1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23790</xdr:colOff>
      <xdr:row>9</xdr:row>
      <xdr:rowOff>7152</xdr:rowOff>
    </xdr:from>
    <xdr:to>
      <xdr:col>44</xdr:col>
      <xdr:colOff>81813</xdr:colOff>
      <xdr:row>12</xdr:row>
      <xdr:rowOff>334053</xdr:rowOff>
    </xdr:to>
    <xdr:sp macro="" textlink="">
      <xdr:nvSpPr>
        <xdr:cNvPr id="26" name="正方形/長方形 25">
          <a:extLst>
            <a:ext uri="{FF2B5EF4-FFF2-40B4-BE49-F238E27FC236}">
              <a16:creationId xmlns="" xmlns:a16="http://schemas.microsoft.com/office/drawing/2014/main" id="{C75248E8-91C9-4140-B117-3D939D16AAED}"/>
            </a:ext>
          </a:extLst>
        </xdr:cNvPr>
        <xdr:cNvSpPr/>
      </xdr:nvSpPr>
      <xdr:spPr>
        <a:xfrm>
          <a:off x="6258335" y="3314925"/>
          <a:ext cx="5773023" cy="933037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入力が必要な欄はすべて朱色で表示されて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います。またそれ以外の欄は入力できません。</a:t>
          </a:r>
        </a:p>
      </xdr:txBody>
    </xdr:sp>
    <xdr:clientData/>
  </xdr:twoCellAnchor>
  <xdr:twoCellAnchor>
    <xdr:from>
      <xdr:col>24</xdr:col>
      <xdr:colOff>59919</xdr:colOff>
      <xdr:row>9</xdr:row>
      <xdr:rowOff>178890</xdr:rowOff>
    </xdr:from>
    <xdr:to>
      <xdr:col>27</xdr:col>
      <xdr:colOff>83598</xdr:colOff>
      <xdr:row>12</xdr:row>
      <xdr:rowOff>146482</xdr:rowOff>
    </xdr:to>
    <xdr:sp macro="" textlink="">
      <xdr:nvSpPr>
        <xdr:cNvPr id="27" name="正方形/長方形 26">
          <a:extLst>
            <a:ext uri="{FF2B5EF4-FFF2-40B4-BE49-F238E27FC236}">
              <a16:creationId xmlns="" xmlns:a16="http://schemas.microsoft.com/office/drawing/2014/main" id="{1CFA9E19-08B1-4EFA-A183-B86E34150062}"/>
            </a:ext>
          </a:extLst>
        </xdr:cNvPr>
        <xdr:cNvSpPr/>
      </xdr:nvSpPr>
      <xdr:spPr>
        <a:xfrm>
          <a:off x="6554237" y="3486663"/>
          <a:ext cx="802997" cy="573728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/>
        </a:p>
      </xdr:txBody>
    </xdr:sp>
    <xdr:clientData/>
  </xdr:twoCellAnchor>
  <xdr:twoCellAnchor>
    <xdr:from>
      <xdr:col>2</xdr:col>
      <xdr:colOff>207818</xdr:colOff>
      <xdr:row>7</xdr:row>
      <xdr:rowOff>329046</xdr:rowOff>
    </xdr:from>
    <xdr:to>
      <xdr:col>18</xdr:col>
      <xdr:colOff>222079</xdr:colOff>
      <xdr:row>12</xdr:row>
      <xdr:rowOff>171381</xdr:rowOff>
    </xdr:to>
    <xdr:sp macro="" textlink="">
      <xdr:nvSpPr>
        <xdr:cNvPr id="28" name="吹き出し: 四角形 27">
          <a:extLst>
            <a:ext uri="{FF2B5EF4-FFF2-40B4-BE49-F238E27FC236}">
              <a16:creationId xmlns="" xmlns:a16="http://schemas.microsoft.com/office/drawing/2014/main" id="{00D79624-888C-4A02-8AC8-07ECAEDDE0B9}"/>
            </a:ext>
          </a:extLst>
        </xdr:cNvPr>
        <xdr:cNvSpPr/>
      </xdr:nvSpPr>
      <xdr:spPr>
        <a:xfrm>
          <a:off x="831273" y="2984501"/>
          <a:ext cx="4251442" cy="1146971"/>
        </a:xfrm>
        <a:prstGeom prst="wedgeRectCallout">
          <a:avLst>
            <a:gd name="adj1" fmla="val 20615"/>
            <a:gd name="adj2" fmla="val -7818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入居する大規模施設運営事業者が提出する「</a:t>
          </a:r>
          <a:r>
            <a:rPr lang="ja-JP" altLang="en-US" sz="1600" b="1" i="0" u="none" strike="noStrike" baseline="0" smtClean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テナント等リスト」に記載の番号を運営事業者に確認し、記載してください。</a:t>
          </a:r>
        </a:p>
      </xdr:txBody>
    </xdr:sp>
    <xdr:clientData/>
  </xdr:twoCellAnchor>
  <xdr:twoCellAnchor>
    <xdr:from>
      <xdr:col>4</xdr:col>
      <xdr:colOff>294410</xdr:colOff>
      <xdr:row>49</xdr:row>
      <xdr:rowOff>259772</xdr:rowOff>
    </xdr:from>
    <xdr:to>
      <xdr:col>20</xdr:col>
      <xdr:colOff>235239</xdr:colOff>
      <xdr:row>54</xdr:row>
      <xdr:rowOff>27564</xdr:rowOff>
    </xdr:to>
    <xdr:sp macro="" textlink="">
      <xdr:nvSpPr>
        <xdr:cNvPr id="31" name="吹き出し: 四角形 30">
          <a:extLst>
            <a:ext uri="{FF2B5EF4-FFF2-40B4-BE49-F238E27FC236}">
              <a16:creationId xmlns="" xmlns:a16="http://schemas.microsoft.com/office/drawing/2014/main" id="{B64664E7-7336-489F-8A13-BB0B9B5692AF}"/>
            </a:ext>
          </a:extLst>
        </xdr:cNvPr>
        <xdr:cNvSpPr/>
      </xdr:nvSpPr>
      <xdr:spPr>
        <a:xfrm>
          <a:off x="1541319" y="16123227"/>
          <a:ext cx="4149147" cy="1534246"/>
        </a:xfrm>
        <a:prstGeom prst="wedgeRectCallout">
          <a:avLst>
            <a:gd name="adj1" fmla="val -59686"/>
            <a:gd name="adj2" fmla="val 4769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屋内運動施設で大会等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イベント開催時の営業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パターンとなる場合、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チェックを入れて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ください。</a:t>
          </a:r>
        </a:p>
      </xdr:txBody>
    </xdr:sp>
    <xdr:clientData/>
  </xdr:twoCellAnchor>
  <xdr:twoCellAnchor editAs="oneCell">
    <xdr:from>
      <xdr:col>14</xdr:col>
      <xdr:colOff>60903</xdr:colOff>
      <xdr:row>50</xdr:row>
      <xdr:rowOff>114877</xdr:rowOff>
    </xdr:from>
    <xdr:to>
      <xdr:col>20</xdr:col>
      <xdr:colOff>94908</xdr:colOff>
      <xdr:row>53</xdr:row>
      <xdr:rowOff>111413</xdr:rowOff>
    </xdr:to>
    <xdr:pic>
      <xdr:nvPicPr>
        <xdr:cNvPr id="32" name="図 31">
          <a:extLst>
            <a:ext uri="{FF2B5EF4-FFF2-40B4-BE49-F238E27FC236}">
              <a16:creationId xmlns="" xmlns:a16="http://schemas.microsoft.com/office/drawing/2014/main" id="{24241570-D69C-4F1F-BADD-219F91695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7494" y="16307377"/>
          <a:ext cx="1592641" cy="1104900"/>
        </a:xfrm>
        <a:prstGeom prst="rect">
          <a:avLst/>
        </a:prstGeom>
      </xdr:spPr>
    </xdr:pic>
    <xdr:clientData/>
  </xdr:twoCellAnchor>
  <xdr:twoCellAnchor>
    <xdr:from>
      <xdr:col>3</xdr:col>
      <xdr:colOff>265546</xdr:colOff>
      <xdr:row>241</xdr:row>
      <xdr:rowOff>11546</xdr:rowOff>
    </xdr:from>
    <xdr:to>
      <xdr:col>15</xdr:col>
      <xdr:colOff>40408</xdr:colOff>
      <xdr:row>252</xdr:row>
      <xdr:rowOff>11550</xdr:rowOff>
    </xdr:to>
    <xdr:sp macro="" textlink="">
      <xdr:nvSpPr>
        <xdr:cNvPr id="33" name="吹き出し: 四角形 32">
          <a:extLst>
            <a:ext uri="{FF2B5EF4-FFF2-40B4-BE49-F238E27FC236}">
              <a16:creationId xmlns="" xmlns:a16="http://schemas.microsoft.com/office/drawing/2014/main" id="{A67BC930-4DC0-41C7-9BED-6D3271C62002}"/>
            </a:ext>
          </a:extLst>
        </xdr:cNvPr>
        <xdr:cNvSpPr/>
      </xdr:nvSpPr>
      <xdr:spPr>
        <a:xfrm>
          <a:off x="1200728" y="33978273"/>
          <a:ext cx="2938316" cy="1524004"/>
        </a:xfrm>
        <a:prstGeom prst="wedgeRectCallout">
          <a:avLst>
            <a:gd name="adj1" fmla="val 1123"/>
            <a:gd name="adj2" fmla="val -10554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▼を押すと「〇」「定」「</a:t>
          </a:r>
          <a:r>
            <a:rPr kumimoji="1" lang="en-US" altLang="ja-JP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」「－」の選択肢が表示されますので、要請に応じた状況を選択してください。</a:t>
          </a:r>
        </a:p>
      </xdr:txBody>
    </xdr:sp>
    <xdr:clientData/>
  </xdr:twoCellAnchor>
  <xdr:twoCellAnchor>
    <xdr:from>
      <xdr:col>16</xdr:col>
      <xdr:colOff>164522</xdr:colOff>
      <xdr:row>240</xdr:row>
      <xdr:rowOff>2474</xdr:rowOff>
    </xdr:from>
    <xdr:to>
      <xdr:col>33</xdr:col>
      <xdr:colOff>181838</xdr:colOff>
      <xdr:row>250</xdr:row>
      <xdr:rowOff>19794</xdr:rowOff>
    </xdr:to>
    <xdr:sp macro="" textlink="">
      <xdr:nvSpPr>
        <xdr:cNvPr id="34" name="吹き出し: 四角形 33">
          <a:extLst>
            <a:ext uri="{FF2B5EF4-FFF2-40B4-BE49-F238E27FC236}">
              <a16:creationId xmlns="" xmlns:a16="http://schemas.microsoft.com/office/drawing/2014/main" id="{DEAE70B0-3A5C-43FC-9518-D96EA2726BF1}"/>
            </a:ext>
          </a:extLst>
        </xdr:cNvPr>
        <xdr:cNvSpPr/>
      </xdr:nvSpPr>
      <xdr:spPr>
        <a:xfrm>
          <a:off x="4580658" y="35262292"/>
          <a:ext cx="4468089" cy="1402775"/>
        </a:xfrm>
        <a:prstGeom prst="wedgeRectCallout">
          <a:avLst>
            <a:gd name="adj1" fmla="val -53518"/>
            <a:gd name="adj2" fmla="val -13393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対象店舗面積は、前ページで入力した数値が自動入力されます。日によって変更がある場合は、ここに直接入力して変更してください。</a:t>
          </a:r>
        </a:p>
      </xdr:txBody>
    </xdr:sp>
    <xdr:clientData/>
  </xdr:twoCellAnchor>
  <xdr:twoCellAnchor>
    <xdr:from>
      <xdr:col>19</xdr:col>
      <xdr:colOff>17317</xdr:colOff>
      <xdr:row>259</xdr:row>
      <xdr:rowOff>-1</xdr:rowOff>
    </xdr:from>
    <xdr:to>
      <xdr:col>35</xdr:col>
      <xdr:colOff>259770</xdr:colOff>
      <xdr:row>264</xdr:row>
      <xdr:rowOff>69272</xdr:rowOff>
    </xdr:to>
    <xdr:sp macro="" textlink="">
      <xdr:nvSpPr>
        <xdr:cNvPr id="36" name="吹き出し: 四角形 35">
          <a:extLst>
            <a:ext uri="{FF2B5EF4-FFF2-40B4-BE49-F238E27FC236}">
              <a16:creationId xmlns="" xmlns:a16="http://schemas.microsoft.com/office/drawing/2014/main" id="{A34C77F6-18F5-4EDD-B564-37B5B924189E}"/>
            </a:ext>
          </a:extLst>
        </xdr:cNvPr>
        <xdr:cNvSpPr/>
      </xdr:nvSpPr>
      <xdr:spPr>
        <a:xfrm>
          <a:off x="5212772" y="37892181"/>
          <a:ext cx="4468089" cy="762000"/>
        </a:xfrm>
        <a:prstGeom prst="wedgeRectCallout">
          <a:avLst>
            <a:gd name="adj1" fmla="val -20850"/>
            <a:gd name="adj2" fmla="val -10233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パターン１以外の場合は、変更してください。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24</xdr:row>
      <xdr:rowOff>57150</xdr:rowOff>
    </xdr:from>
    <xdr:to>
      <xdr:col>22</xdr:col>
      <xdr:colOff>202407</xdr:colOff>
      <xdr:row>25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="" xmlns:a16="http://schemas.microsoft.com/office/drawing/2014/main" id="{2890CC83-8D2E-4212-B4F5-A4EA016AD9D4}"/>
            </a:ext>
          </a:extLst>
        </xdr:cNvPr>
        <xdr:cNvSpPr/>
      </xdr:nvSpPr>
      <xdr:spPr>
        <a:xfrm>
          <a:off x="5769769" y="223361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44</xdr:row>
      <xdr:rowOff>57150</xdr:rowOff>
    </xdr:from>
    <xdr:to>
      <xdr:col>22</xdr:col>
      <xdr:colOff>202407</xdr:colOff>
      <xdr:row>45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="" xmlns:a16="http://schemas.microsoft.com/office/drawing/2014/main" id="{1848EC59-26B9-44C4-9152-59A14186C555}"/>
            </a:ext>
          </a:extLst>
        </xdr:cNvPr>
        <xdr:cNvSpPr/>
      </xdr:nvSpPr>
      <xdr:spPr>
        <a:xfrm>
          <a:off x="5769769" y="2859405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62</xdr:row>
      <xdr:rowOff>57150</xdr:rowOff>
    </xdr:from>
    <xdr:to>
      <xdr:col>22</xdr:col>
      <xdr:colOff>202407</xdr:colOff>
      <xdr:row>63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="" xmlns:a16="http://schemas.microsoft.com/office/drawing/2014/main" id="{4744F337-D4F8-44F9-A83B-01B21D8D4522}"/>
            </a:ext>
          </a:extLst>
        </xdr:cNvPr>
        <xdr:cNvSpPr/>
      </xdr:nvSpPr>
      <xdr:spPr>
        <a:xfrm>
          <a:off x="5769769" y="3438525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24</xdr:row>
      <xdr:rowOff>57150</xdr:rowOff>
    </xdr:from>
    <xdr:to>
      <xdr:col>22</xdr:col>
      <xdr:colOff>202407</xdr:colOff>
      <xdr:row>25</xdr:row>
      <xdr:rowOff>188799</xdr:rowOff>
    </xdr:to>
    <xdr:sp macro="" textlink="">
      <xdr:nvSpPr>
        <xdr:cNvPr id="5" name="下矢印 1">
          <a:extLst>
            <a:ext uri="{FF2B5EF4-FFF2-40B4-BE49-F238E27FC236}">
              <a16:creationId xmlns="" xmlns:a16="http://schemas.microsoft.com/office/drawing/2014/main" id="{7D30C6A6-1C07-47D6-B40D-015715B0C6C2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24</xdr:row>
      <xdr:rowOff>57150</xdr:rowOff>
    </xdr:from>
    <xdr:to>
      <xdr:col>22</xdr:col>
      <xdr:colOff>202407</xdr:colOff>
      <xdr:row>25</xdr:row>
      <xdr:rowOff>188799</xdr:rowOff>
    </xdr:to>
    <xdr:sp macro="" textlink="">
      <xdr:nvSpPr>
        <xdr:cNvPr id="6" name="下矢印 1">
          <a:extLst>
            <a:ext uri="{FF2B5EF4-FFF2-40B4-BE49-F238E27FC236}">
              <a16:creationId xmlns="" xmlns:a16="http://schemas.microsoft.com/office/drawing/2014/main" id="{524A7CA4-A520-45C9-9087-9800F165C294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44</xdr:row>
      <xdr:rowOff>57150</xdr:rowOff>
    </xdr:from>
    <xdr:to>
      <xdr:col>22</xdr:col>
      <xdr:colOff>202407</xdr:colOff>
      <xdr:row>45</xdr:row>
      <xdr:rowOff>188799</xdr:rowOff>
    </xdr:to>
    <xdr:sp macro="" textlink="">
      <xdr:nvSpPr>
        <xdr:cNvPr id="7" name="下矢印 1">
          <a:extLst>
            <a:ext uri="{FF2B5EF4-FFF2-40B4-BE49-F238E27FC236}">
              <a16:creationId xmlns="" xmlns:a16="http://schemas.microsoft.com/office/drawing/2014/main" id="{6A498355-9944-47D5-B9C6-F5D129DED32A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44</xdr:row>
      <xdr:rowOff>57150</xdr:rowOff>
    </xdr:from>
    <xdr:to>
      <xdr:col>22</xdr:col>
      <xdr:colOff>202407</xdr:colOff>
      <xdr:row>45</xdr:row>
      <xdr:rowOff>188799</xdr:rowOff>
    </xdr:to>
    <xdr:sp macro="" textlink="">
      <xdr:nvSpPr>
        <xdr:cNvPr id="8" name="下矢印 1">
          <a:extLst>
            <a:ext uri="{FF2B5EF4-FFF2-40B4-BE49-F238E27FC236}">
              <a16:creationId xmlns="" xmlns:a16="http://schemas.microsoft.com/office/drawing/2014/main" id="{9B6C2C5A-B94F-4E4E-8429-635C27B2FB15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62</xdr:row>
      <xdr:rowOff>57150</xdr:rowOff>
    </xdr:from>
    <xdr:to>
      <xdr:col>22</xdr:col>
      <xdr:colOff>202407</xdr:colOff>
      <xdr:row>63</xdr:row>
      <xdr:rowOff>188799</xdr:rowOff>
    </xdr:to>
    <xdr:sp macro="" textlink="">
      <xdr:nvSpPr>
        <xdr:cNvPr id="9" name="下矢印 1">
          <a:extLst>
            <a:ext uri="{FF2B5EF4-FFF2-40B4-BE49-F238E27FC236}">
              <a16:creationId xmlns="" xmlns:a16="http://schemas.microsoft.com/office/drawing/2014/main" id="{D1781A29-DC54-4CEB-A081-24C622748357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62</xdr:row>
      <xdr:rowOff>57150</xdr:rowOff>
    </xdr:from>
    <xdr:to>
      <xdr:col>22</xdr:col>
      <xdr:colOff>202407</xdr:colOff>
      <xdr:row>63</xdr:row>
      <xdr:rowOff>188799</xdr:rowOff>
    </xdr:to>
    <xdr:sp macro="" textlink="">
      <xdr:nvSpPr>
        <xdr:cNvPr id="10" name="下矢印 1">
          <a:extLst>
            <a:ext uri="{FF2B5EF4-FFF2-40B4-BE49-F238E27FC236}">
              <a16:creationId xmlns="" xmlns:a16="http://schemas.microsoft.com/office/drawing/2014/main" id="{77E5ADA8-97C6-4455-8A5C-1044C9D24F87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82</xdr:row>
      <xdr:rowOff>57150</xdr:rowOff>
    </xdr:from>
    <xdr:to>
      <xdr:col>22</xdr:col>
      <xdr:colOff>202407</xdr:colOff>
      <xdr:row>83</xdr:row>
      <xdr:rowOff>188799</xdr:rowOff>
    </xdr:to>
    <xdr:sp macro="" textlink="">
      <xdr:nvSpPr>
        <xdr:cNvPr id="11" name="下矢印 1">
          <a:extLst>
            <a:ext uri="{FF2B5EF4-FFF2-40B4-BE49-F238E27FC236}">
              <a16:creationId xmlns="" xmlns:a16="http://schemas.microsoft.com/office/drawing/2014/main" id="{4797BF6A-B6BE-4C8B-B07E-FA81BE4F1D95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82</xdr:row>
      <xdr:rowOff>57150</xdr:rowOff>
    </xdr:from>
    <xdr:to>
      <xdr:col>22</xdr:col>
      <xdr:colOff>202407</xdr:colOff>
      <xdr:row>83</xdr:row>
      <xdr:rowOff>188799</xdr:rowOff>
    </xdr:to>
    <xdr:sp macro="" textlink="">
      <xdr:nvSpPr>
        <xdr:cNvPr id="12" name="下矢印 1">
          <a:extLst>
            <a:ext uri="{FF2B5EF4-FFF2-40B4-BE49-F238E27FC236}">
              <a16:creationId xmlns="" xmlns:a16="http://schemas.microsoft.com/office/drawing/2014/main" id="{F3F81343-E259-40A8-BE63-B2CD69F32561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100</xdr:row>
      <xdr:rowOff>57150</xdr:rowOff>
    </xdr:from>
    <xdr:to>
      <xdr:col>22</xdr:col>
      <xdr:colOff>202407</xdr:colOff>
      <xdr:row>101</xdr:row>
      <xdr:rowOff>188799</xdr:rowOff>
    </xdr:to>
    <xdr:sp macro="" textlink="">
      <xdr:nvSpPr>
        <xdr:cNvPr id="13" name="下矢印 1">
          <a:extLst>
            <a:ext uri="{FF2B5EF4-FFF2-40B4-BE49-F238E27FC236}">
              <a16:creationId xmlns="" xmlns:a16="http://schemas.microsoft.com/office/drawing/2014/main" id="{928B9609-7DF4-41CE-A7DE-CB5100127B26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100</xdr:row>
      <xdr:rowOff>57150</xdr:rowOff>
    </xdr:from>
    <xdr:to>
      <xdr:col>22</xdr:col>
      <xdr:colOff>202407</xdr:colOff>
      <xdr:row>101</xdr:row>
      <xdr:rowOff>188799</xdr:rowOff>
    </xdr:to>
    <xdr:sp macro="" textlink="">
      <xdr:nvSpPr>
        <xdr:cNvPr id="14" name="下矢印 1">
          <a:extLst>
            <a:ext uri="{FF2B5EF4-FFF2-40B4-BE49-F238E27FC236}">
              <a16:creationId xmlns="" xmlns:a16="http://schemas.microsoft.com/office/drawing/2014/main" id="{A7FE0613-3A5F-4A75-A2F8-578D2701256A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120</xdr:row>
      <xdr:rowOff>57150</xdr:rowOff>
    </xdr:from>
    <xdr:to>
      <xdr:col>22</xdr:col>
      <xdr:colOff>202407</xdr:colOff>
      <xdr:row>121</xdr:row>
      <xdr:rowOff>188799</xdr:rowOff>
    </xdr:to>
    <xdr:sp macro="" textlink="">
      <xdr:nvSpPr>
        <xdr:cNvPr id="15" name="下矢印 1">
          <a:extLst>
            <a:ext uri="{FF2B5EF4-FFF2-40B4-BE49-F238E27FC236}">
              <a16:creationId xmlns="" xmlns:a16="http://schemas.microsoft.com/office/drawing/2014/main" id="{6208A4E7-854A-4BBA-818D-7E05E4630B27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120</xdr:row>
      <xdr:rowOff>57150</xdr:rowOff>
    </xdr:from>
    <xdr:to>
      <xdr:col>22</xdr:col>
      <xdr:colOff>202407</xdr:colOff>
      <xdr:row>121</xdr:row>
      <xdr:rowOff>188799</xdr:rowOff>
    </xdr:to>
    <xdr:sp macro="" textlink="">
      <xdr:nvSpPr>
        <xdr:cNvPr id="16" name="下矢印 1">
          <a:extLst>
            <a:ext uri="{FF2B5EF4-FFF2-40B4-BE49-F238E27FC236}">
              <a16:creationId xmlns="" xmlns:a16="http://schemas.microsoft.com/office/drawing/2014/main" id="{820ED8AB-6899-4C4D-ADB8-8674F73BF1B5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138</xdr:row>
      <xdr:rowOff>57150</xdr:rowOff>
    </xdr:from>
    <xdr:to>
      <xdr:col>22</xdr:col>
      <xdr:colOff>202407</xdr:colOff>
      <xdr:row>139</xdr:row>
      <xdr:rowOff>188799</xdr:rowOff>
    </xdr:to>
    <xdr:sp macro="" textlink="">
      <xdr:nvSpPr>
        <xdr:cNvPr id="17" name="下矢印 1">
          <a:extLst>
            <a:ext uri="{FF2B5EF4-FFF2-40B4-BE49-F238E27FC236}">
              <a16:creationId xmlns="" xmlns:a16="http://schemas.microsoft.com/office/drawing/2014/main" id="{CA606CAE-B272-4112-AABC-F1A9D33A489F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138</xdr:row>
      <xdr:rowOff>57150</xdr:rowOff>
    </xdr:from>
    <xdr:to>
      <xdr:col>22</xdr:col>
      <xdr:colOff>202407</xdr:colOff>
      <xdr:row>139</xdr:row>
      <xdr:rowOff>188799</xdr:rowOff>
    </xdr:to>
    <xdr:sp macro="" textlink="">
      <xdr:nvSpPr>
        <xdr:cNvPr id="18" name="下矢印 1">
          <a:extLst>
            <a:ext uri="{FF2B5EF4-FFF2-40B4-BE49-F238E27FC236}">
              <a16:creationId xmlns="" xmlns:a16="http://schemas.microsoft.com/office/drawing/2014/main" id="{B98D7C30-E841-45AE-88CF-D2DF64EAE62C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158</xdr:row>
      <xdr:rowOff>57150</xdr:rowOff>
    </xdr:from>
    <xdr:to>
      <xdr:col>22</xdr:col>
      <xdr:colOff>202407</xdr:colOff>
      <xdr:row>159</xdr:row>
      <xdr:rowOff>188799</xdr:rowOff>
    </xdr:to>
    <xdr:sp macro="" textlink="">
      <xdr:nvSpPr>
        <xdr:cNvPr id="19" name="下矢印 1">
          <a:extLst>
            <a:ext uri="{FF2B5EF4-FFF2-40B4-BE49-F238E27FC236}">
              <a16:creationId xmlns="" xmlns:a16="http://schemas.microsoft.com/office/drawing/2014/main" id="{04B5EC45-2ED5-4656-A0A6-45AB165EE6C6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158</xdr:row>
      <xdr:rowOff>57150</xdr:rowOff>
    </xdr:from>
    <xdr:to>
      <xdr:col>22</xdr:col>
      <xdr:colOff>202407</xdr:colOff>
      <xdr:row>159</xdr:row>
      <xdr:rowOff>188799</xdr:rowOff>
    </xdr:to>
    <xdr:sp macro="" textlink="">
      <xdr:nvSpPr>
        <xdr:cNvPr id="20" name="下矢印 1">
          <a:extLst>
            <a:ext uri="{FF2B5EF4-FFF2-40B4-BE49-F238E27FC236}">
              <a16:creationId xmlns="" xmlns:a16="http://schemas.microsoft.com/office/drawing/2014/main" id="{373AE89F-8961-4EA7-A84D-63738B9A0D36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176</xdr:row>
      <xdr:rowOff>57150</xdr:rowOff>
    </xdr:from>
    <xdr:to>
      <xdr:col>22</xdr:col>
      <xdr:colOff>202407</xdr:colOff>
      <xdr:row>177</xdr:row>
      <xdr:rowOff>188799</xdr:rowOff>
    </xdr:to>
    <xdr:sp macro="" textlink="">
      <xdr:nvSpPr>
        <xdr:cNvPr id="21" name="下矢印 1">
          <a:extLst>
            <a:ext uri="{FF2B5EF4-FFF2-40B4-BE49-F238E27FC236}">
              <a16:creationId xmlns="" xmlns:a16="http://schemas.microsoft.com/office/drawing/2014/main" id="{55E7472E-92AF-449D-844F-A7B649551DDE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176</xdr:row>
      <xdr:rowOff>57150</xdr:rowOff>
    </xdr:from>
    <xdr:to>
      <xdr:col>22</xdr:col>
      <xdr:colOff>202407</xdr:colOff>
      <xdr:row>177</xdr:row>
      <xdr:rowOff>188799</xdr:rowOff>
    </xdr:to>
    <xdr:sp macro="" textlink="">
      <xdr:nvSpPr>
        <xdr:cNvPr id="22" name="下矢印 1">
          <a:extLst>
            <a:ext uri="{FF2B5EF4-FFF2-40B4-BE49-F238E27FC236}">
              <a16:creationId xmlns="" xmlns:a16="http://schemas.microsoft.com/office/drawing/2014/main" id="{84ED7103-D6EB-4229-829F-D3A6EDDED8B2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196</xdr:row>
      <xdr:rowOff>57150</xdr:rowOff>
    </xdr:from>
    <xdr:to>
      <xdr:col>22</xdr:col>
      <xdr:colOff>202407</xdr:colOff>
      <xdr:row>197</xdr:row>
      <xdr:rowOff>188799</xdr:rowOff>
    </xdr:to>
    <xdr:sp macro="" textlink="">
      <xdr:nvSpPr>
        <xdr:cNvPr id="23" name="下矢印 1">
          <a:extLst>
            <a:ext uri="{FF2B5EF4-FFF2-40B4-BE49-F238E27FC236}">
              <a16:creationId xmlns="" xmlns:a16="http://schemas.microsoft.com/office/drawing/2014/main" id="{762E13F8-5D1F-4BF8-951F-2C6ABFAE7CF8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196</xdr:row>
      <xdr:rowOff>57150</xdr:rowOff>
    </xdr:from>
    <xdr:to>
      <xdr:col>22</xdr:col>
      <xdr:colOff>202407</xdr:colOff>
      <xdr:row>197</xdr:row>
      <xdr:rowOff>188799</xdr:rowOff>
    </xdr:to>
    <xdr:sp macro="" textlink="">
      <xdr:nvSpPr>
        <xdr:cNvPr id="24" name="下矢印 1">
          <a:extLst>
            <a:ext uri="{FF2B5EF4-FFF2-40B4-BE49-F238E27FC236}">
              <a16:creationId xmlns="" xmlns:a16="http://schemas.microsoft.com/office/drawing/2014/main" id="{29A009A4-0651-42F6-94C9-FB1F01B36E2B}"/>
            </a:ext>
          </a:extLst>
        </xdr:cNvPr>
        <xdr:cNvSpPr/>
      </xdr:nvSpPr>
      <xdr:spPr>
        <a:xfrm>
          <a:off x="5769769" y="74295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14"/>
  <sheetViews>
    <sheetView showZeros="0" view="pageBreakPreview" zoomScale="40" zoomScaleNormal="100" zoomScaleSheetLayoutView="40" zoomScalePageLayoutView="40" workbookViewId="0">
      <selection activeCell="A2" sqref="A2:H2"/>
    </sheetView>
  </sheetViews>
  <sheetFormatPr defaultColWidth="9" defaultRowHeight="19" x14ac:dyDescent="0.2"/>
  <cols>
    <col min="1" max="3" width="4.08203125" style="1" customWidth="1"/>
    <col min="4" max="4" width="4.08203125" style="91" customWidth="1"/>
    <col min="5" max="5" width="4.08203125" style="1" customWidth="1"/>
    <col min="6" max="31" width="3.33203125" style="1" customWidth="1"/>
    <col min="32" max="43" width="3.58203125" style="1" customWidth="1"/>
    <col min="44" max="44" width="4" style="1" customWidth="1"/>
    <col min="45" max="45" width="3.9140625" style="1" customWidth="1"/>
    <col min="46" max="46" width="9.9140625" style="1" customWidth="1"/>
    <col min="47" max="58" width="9.9140625" style="1" hidden="1" customWidth="1"/>
    <col min="59" max="63" width="9.9140625" style="1" customWidth="1"/>
    <col min="64" max="16384" width="9" style="1"/>
  </cols>
  <sheetData>
    <row r="1" spans="1:59" ht="29.25" customHeight="1" x14ac:dyDescent="0.2">
      <c r="D1" s="2"/>
    </row>
    <row r="2" spans="1:59" ht="35.15" customHeight="1" x14ac:dyDescent="0.2">
      <c r="A2" s="392" t="s">
        <v>108</v>
      </c>
      <c r="B2" s="392"/>
      <c r="C2" s="392"/>
      <c r="D2" s="392"/>
      <c r="E2" s="392"/>
      <c r="F2" s="392"/>
      <c r="G2" s="392"/>
      <c r="H2" s="392"/>
      <c r="I2" s="393" t="s">
        <v>109</v>
      </c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4"/>
      <c r="AL2" s="394"/>
      <c r="AM2" s="394"/>
      <c r="AN2" s="394"/>
      <c r="AO2" s="394"/>
      <c r="AP2" s="394"/>
      <c r="AQ2" s="394"/>
      <c r="AR2" s="394"/>
      <c r="AS2" s="39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3"/>
      <c r="BE2" s="3"/>
      <c r="BF2" s="4"/>
    </row>
    <row r="3" spans="1:59" ht="35.15" customHeight="1" x14ac:dyDescent="0.2">
      <c r="A3" s="393" t="s">
        <v>115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3"/>
      <c r="BE3" s="3"/>
      <c r="BF3" s="4"/>
    </row>
    <row r="4" spans="1:59" ht="27.75" customHeight="1" thickBot="1" x14ac:dyDescent="0.25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16"/>
      <c r="AT4" s="129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 spans="1:59" ht="27.75" customHeight="1" x14ac:dyDescent="0.2">
      <c r="A5" s="395" t="s">
        <v>116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9" t="s">
        <v>80</v>
      </c>
      <c r="M5" s="399"/>
      <c r="N5" s="399"/>
      <c r="O5" s="399"/>
      <c r="P5" s="399"/>
      <c r="Q5" s="399"/>
      <c r="R5" s="399"/>
      <c r="S5" s="399"/>
      <c r="T5" s="399"/>
      <c r="U5" s="401" t="s">
        <v>81</v>
      </c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 t="s">
        <v>82</v>
      </c>
      <c r="AG5" s="401"/>
      <c r="AH5" s="401"/>
      <c r="AI5" s="401"/>
      <c r="AJ5" s="401"/>
      <c r="AK5" s="401"/>
      <c r="AL5" s="401"/>
      <c r="AM5" s="401"/>
      <c r="AN5" s="401"/>
      <c r="AO5" s="401"/>
      <c r="AP5" s="401"/>
      <c r="AQ5" s="401"/>
      <c r="AR5" s="401"/>
      <c r="AS5" s="403"/>
      <c r="AT5" s="129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 spans="1:59" ht="27.75" customHeight="1" x14ac:dyDescent="0.2">
      <c r="A6" s="397"/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400"/>
      <c r="M6" s="400"/>
      <c r="N6" s="400"/>
      <c r="O6" s="400"/>
      <c r="P6" s="400"/>
      <c r="Q6" s="400"/>
      <c r="R6" s="400"/>
      <c r="S6" s="400"/>
      <c r="T6" s="400"/>
      <c r="U6" s="402"/>
      <c r="V6" s="402"/>
      <c r="W6" s="402"/>
      <c r="X6" s="402"/>
      <c r="Y6" s="402"/>
      <c r="Z6" s="402"/>
      <c r="AA6" s="402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402"/>
      <c r="AQ6" s="402"/>
      <c r="AR6" s="402"/>
      <c r="AS6" s="404"/>
      <c r="AT6" s="129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125"/>
    </row>
    <row r="7" spans="1:59" ht="27.75" customHeight="1" x14ac:dyDescent="0.2">
      <c r="A7" s="383" t="s">
        <v>103</v>
      </c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7" t="s">
        <v>99</v>
      </c>
      <c r="M7" s="387"/>
      <c r="N7" s="387"/>
      <c r="O7" s="387"/>
      <c r="P7" s="387"/>
      <c r="Q7" s="387"/>
      <c r="R7" s="387"/>
      <c r="S7" s="387"/>
      <c r="T7" s="387"/>
      <c r="U7" s="387" t="s">
        <v>104</v>
      </c>
      <c r="V7" s="387"/>
      <c r="W7" s="387"/>
      <c r="X7" s="387"/>
      <c r="Y7" s="387"/>
      <c r="Z7" s="387"/>
      <c r="AA7" s="387"/>
      <c r="AB7" s="387"/>
      <c r="AC7" s="387"/>
      <c r="AD7" s="387"/>
      <c r="AE7" s="387"/>
      <c r="AF7" s="387" t="s">
        <v>105</v>
      </c>
      <c r="AG7" s="387"/>
      <c r="AH7" s="387"/>
      <c r="AI7" s="387"/>
      <c r="AJ7" s="387"/>
      <c r="AK7" s="387"/>
      <c r="AL7" s="387"/>
      <c r="AM7" s="387"/>
      <c r="AN7" s="387"/>
      <c r="AO7" s="387"/>
      <c r="AP7" s="387"/>
      <c r="AQ7" s="387"/>
      <c r="AR7" s="387"/>
      <c r="AS7" s="389"/>
      <c r="AT7" s="129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 spans="1:59" ht="27.75" customHeight="1" thickBot="1" x14ac:dyDescent="0.25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8"/>
      <c r="M8" s="388"/>
      <c r="N8" s="388"/>
      <c r="O8" s="388"/>
      <c r="P8" s="388"/>
      <c r="Q8" s="388"/>
      <c r="R8" s="388"/>
      <c r="S8" s="388"/>
      <c r="T8" s="388"/>
      <c r="U8" s="388"/>
      <c r="V8" s="388"/>
      <c r="W8" s="388"/>
      <c r="X8" s="388"/>
      <c r="Y8" s="388"/>
      <c r="Z8" s="388"/>
      <c r="AA8" s="388"/>
      <c r="AB8" s="388"/>
      <c r="AC8" s="388"/>
      <c r="AD8" s="388"/>
      <c r="AE8" s="388"/>
      <c r="AF8" s="388"/>
      <c r="AG8" s="388"/>
      <c r="AH8" s="388"/>
      <c r="AI8" s="388"/>
      <c r="AJ8" s="388"/>
      <c r="AK8" s="388"/>
      <c r="AL8" s="388"/>
      <c r="AM8" s="388"/>
      <c r="AN8" s="388"/>
      <c r="AO8" s="388"/>
      <c r="AP8" s="388"/>
      <c r="AQ8" s="388"/>
      <c r="AR8" s="388"/>
      <c r="AS8" s="390"/>
      <c r="AT8" s="129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 spans="1:59" ht="27.75" customHeight="1" x14ac:dyDescent="0.2">
      <c r="A9" s="129"/>
      <c r="B9" s="391" t="s">
        <v>79</v>
      </c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129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 spans="1:59" s="11" customFormat="1" ht="28.5" customHeight="1" x14ac:dyDescent="0.2">
      <c r="A10" s="5" t="s">
        <v>77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8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9"/>
      <c r="BE10" s="9"/>
      <c r="BF10" s="10"/>
    </row>
    <row r="11" spans="1:59" s="12" customFormat="1" ht="15" customHeight="1" x14ac:dyDescent="0.2">
      <c r="D11" s="13"/>
      <c r="U11" s="11"/>
      <c r="V11" s="11"/>
      <c r="W11" s="11"/>
      <c r="X11" s="14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15"/>
      <c r="BE11" s="15"/>
      <c r="BF11" s="16"/>
    </row>
    <row r="12" spans="1:59" s="19" customFormat="1" ht="4.5" customHeight="1" x14ac:dyDescent="0.2">
      <c r="A12" s="17"/>
      <c r="B12" s="17"/>
      <c r="C12" s="18"/>
      <c r="F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U12" s="60"/>
      <c r="AV12" s="60"/>
      <c r="AW12" s="60"/>
      <c r="AX12" s="60"/>
      <c r="AY12" s="60"/>
      <c r="AZ12" s="60"/>
      <c r="BA12" s="60"/>
      <c r="BB12" s="60"/>
      <c r="BC12" s="60"/>
      <c r="BD12" s="9"/>
      <c r="BE12" s="9"/>
      <c r="BF12" s="10"/>
    </row>
    <row r="13" spans="1:59" s="11" customFormat="1" ht="28.5" customHeight="1" x14ac:dyDescent="0.2">
      <c r="A13" s="20"/>
      <c r="B13" s="21" t="s">
        <v>1</v>
      </c>
      <c r="D13" s="22"/>
      <c r="X13" s="14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9"/>
      <c r="BE13" s="9"/>
      <c r="BF13" s="10"/>
    </row>
    <row r="14" spans="1:59" s="11" customFormat="1" ht="28.5" customHeight="1" x14ac:dyDescent="0.2">
      <c r="A14" s="20"/>
      <c r="B14" s="21" t="s">
        <v>2</v>
      </c>
      <c r="D14" s="22"/>
      <c r="X14" s="14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23"/>
      <c r="BE14" s="23"/>
    </row>
    <row r="15" spans="1:59" s="11" customFormat="1" ht="28.5" customHeight="1" x14ac:dyDescent="0.2">
      <c r="A15" s="20"/>
      <c r="B15" s="21" t="s">
        <v>3</v>
      </c>
      <c r="D15" s="22"/>
      <c r="X15" s="14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23"/>
      <c r="BE15" s="23"/>
    </row>
    <row r="16" spans="1:59" s="11" customFormat="1" ht="39" customHeight="1" x14ac:dyDescent="0.2">
      <c r="A16" s="20"/>
      <c r="B16" s="316" t="s">
        <v>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  <c r="AE16" s="316"/>
      <c r="AF16" s="316"/>
      <c r="AG16" s="316"/>
      <c r="AH16" s="316"/>
      <c r="AI16" s="316"/>
      <c r="AJ16" s="316"/>
      <c r="AK16" s="316"/>
      <c r="AL16" s="316"/>
      <c r="AM16" s="316"/>
      <c r="AN16" s="316"/>
      <c r="AO16" s="316"/>
      <c r="AP16" s="316"/>
      <c r="AQ16" s="316"/>
      <c r="AR16" s="316"/>
      <c r="AS16" s="316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23"/>
      <c r="BE16" s="23"/>
    </row>
    <row r="17" spans="1:60" s="11" customFormat="1" ht="28.5" customHeight="1" x14ac:dyDescent="0.2">
      <c r="A17" s="20"/>
      <c r="B17" s="21"/>
      <c r="D17" s="22"/>
      <c r="X17" s="14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23"/>
      <c r="BE17" s="23"/>
    </row>
    <row r="18" spans="1:60" s="19" customFormat="1" ht="4.5" customHeight="1" x14ac:dyDescent="0.2">
      <c r="A18" s="17"/>
      <c r="B18" s="17"/>
      <c r="C18" s="18"/>
      <c r="F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U18" s="37"/>
      <c r="AV18" s="37"/>
      <c r="AW18" s="37"/>
      <c r="AX18" s="37"/>
      <c r="AY18" s="37"/>
      <c r="AZ18" s="37"/>
      <c r="BA18" s="37"/>
      <c r="BB18" s="37"/>
      <c r="BC18" s="37"/>
      <c r="BD18" s="23"/>
      <c r="BE18" s="23"/>
      <c r="BF18" s="11"/>
    </row>
    <row r="19" spans="1:60" ht="25.5" customHeight="1" x14ac:dyDescent="0.2">
      <c r="A19" s="369" t="s">
        <v>5</v>
      </c>
      <c r="B19" s="370"/>
      <c r="C19" s="370"/>
      <c r="D19" s="370"/>
      <c r="E19" s="370"/>
      <c r="F19" s="370"/>
      <c r="G19" s="370"/>
      <c r="H19" s="370"/>
      <c r="I19" s="371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31"/>
      <c r="AU19" s="31" t="s">
        <v>6</v>
      </c>
      <c r="AV19" s="37"/>
      <c r="AW19" s="37"/>
      <c r="AX19" s="37"/>
      <c r="AY19" s="37"/>
      <c r="AZ19" s="31"/>
      <c r="BA19" s="37"/>
      <c r="BB19" s="37"/>
      <c r="BC19" s="37"/>
      <c r="BD19" s="23"/>
      <c r="BE19" s="23"/>
      <c r="BF19" s="11"/>
    </row>
    <row r="20" spans="1:60" ht="17.25" customHeight="1" x14ac:dyDescent="0.2">
      <c r="A20" s="372"/>
      <c r="B20" s="373"/>
      <c r="C20" s="373"/>
      <c r="D20" s="373"/>
      <c r="E20" s="373"/>
      <c r="F20" s="373"/>
      <c r="G20" s="373"/>
      <c r="H20" s="373"/>
      <c r="I20" s="374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8"/>
      <c r="Y20" s="28"/>
      <c r="Z20" s="28"/>
      <c r="AA20" s="28"/>
      <c r="AB20" s="28"/>
      <c r="AC20" s="28"/>
      <c r="AD20" s="28"/>
      <c r="AE20" s="29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30"/>
      <c r="AQ20" s="30"/>
      <c r="AR20" s="30"/>
      <c r="AS20" s="30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26"/>
      <c r="BE20" s="26"/>
      <c r="BF20" s="31"/>
    </row>
    <row r="21" spans="1:60" ht="28.5" customHeight="1" x14ac:dyDescent="0.2">
      <c r="A21" s="32"/>
      <c r="B21" s="33" t="s">
        <v>7</v>
      </c>
      <c r="C21" s="34"/>
      <c r="D21" s="34"/>
      <c r="E21" s="34"/>
      <c r="F21" s="31"/>
      <c r="G21" s="35"/>
      <c r="H21" s="31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6"/>
      <c r="AB21" s="37"/>
      <c r="AC21" s="37"/>
      <c r="AD21" s="37"/>
      <c r="AE21" s="33" t="s">
        <v>8</v>
      </c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1"/>
      <c r="AV21" s="31"/>
      <c r="AW21" s="31" t="s">
        <v>9</v>
      </c>
      <c r="AX21" s="31"/>
      <c r="AY21" s="31"/>
      <c r="AZ21" s="31" t="s">
        <v>10</v>
      </c>
      <c r="BA21" s="31"/>
      <c r="BB21" s="31"/>
      <c r="BC21" s="31"/>
      <c r="BD21" s="31"/>
      <c r="BE21" s="26"/>
      <c r="BF21" s="26"/>
      <c r="BG21" s="26"/>
      <c r="BH21" s="26"/>
    </row>
    <row r="22" spans="1:60" ht="25.5" customHeight="1" x14ac:dyDescent="0.2">
      <c r="A22" s="32"/>
      <c r="B22" s="269" t="s">
        <v>92</v>
      </c>
      <c r="C22" s="334"/>
      <c r="D22" s="334"/>
      <c r="E22" s="335"/>
      <c r="F22" s="365" t="s">
        <v>11</v>
      </c>
      <c r="G22" s="365"/>
      <c r="H22" s="381">
        <v>10</v>
      </c>
      <c r="I22" s="381"/>
      <c r="J22" s="354" t="s">
        <v>12</v>
      </c>
      <c r="K22" s="354"/>
      <c r="L22" s="378">
        <v>0</v>
      </c>
      <c r="M22" s="378"/>
      <c r="N22" s="354" t="s">
        <v>13</v>
      </c>
      <c r="O22" s="356"/>
      <c r="P22" s="366" t="s">
        <v>14</v>
      </c>
      <c r="Q22" s="356"/>
      <c r="R22" s="348" t="s">
        <v>15</v>
      </c>
      <c r="S22" s="348"/>
      <c r="T22" s="378">
        <v>22</v>
      </c>
      <c r="U22" s="378"/>
      <c r="V22" s="354" t="s">
        <v>12</v>
      </c>
      <c r="W22" s="354"/>
      <c r="X22" s="378">
        <v>0</v>
      </c>
      <c r="Y22" s="378"/>
      <c r="Z22" s="354" t="s">
        <v>13</v>
      </c>
      <c r="AA22" s="356"/>
      <c r="AB22" s="31"/>
      <c r="AC22" s="31"/>
      <c r="AD22" s="31"/>
      <c r="AE22" s="269" t="s">
        <v>16</v>
      </c>
      <c r="AF22" s="261"/>
      <c r="AG22" s="261"/>
      <c r="AH22" s="261"/>
      <c r="AI22" s="262"/>
      <c r="AJ22" s="362">
        <f>ROUNDDOWN(AZ22/60,0)</f>
        <v>12</v>
      </c>
      <c r="AK22" s="362"/>
      <c r="AL22" s="367" t="s">
        <v>17</v>
      </c>
      <c r="AM22" s="367"/>
      <c r="AN22" s="362">
        <f>AZ22-AJ22*60</f>
        <v>0</v>
      </c>
      <c r="AO22" s="362"/>
      <c r="AP22" s="354" t="s">
        <v>13</v>
      </c>
      <c r="AQ22" s="356"/>
      <c r="AR22" s="37"/>
      <c r="AS22" s="31"/>
      <c r="AT22" s="31"/>
      <c r="AU22" s="345"/>
      <c r="AV22" s="345" t="s">
        <v>18</v>
      </c>
      <c r="AW22" s="360">
        <f>T22*60+X22</f>
        <v>1320</v>
      </c>
      <c r="AX22" s="31"/>
      <c r="AY22" s="345" t="s">
        <v>19</v>
      </c>
      <c r="AZ22" s="360">
        <f>(T22*60+X22)-(H22*60+L22)</f>
        <v>720</v>
      </c>
      <c r="BA22" s="31"/>
      <c r="BB22" s="31"/>
      <c r="BC22" s="31"/>
      <c r="BD22" s="31"/>
      <c r="BE22" s="26"/>
      <c r="BF22" s="26"/>
      <c r="BG22" s="26"/>
      <c r="BH22" s="26"/>
    </row>
    <row r="23" spans="1:60" ht="35.25" customHeight="1" x14ac:dyDescent="0.2">
      <c r="A23" s="32"/>
      <c r="B23" s="336"/>
      <c r="C23" s="337"/>
      <c r="D23" s="337"/>
      <c r="E23" s="338"/>
      <c r="F23" s="365"/>
      <c r="G23" s="365"/>
      <c r="H23" s="382"/>
      <c r="I23" s="382"/>
      <c r="J23" s="355"/>
      <c r="K23" s="355"/>
      <c r="L23" s="380"/>
      <c r="M23" s="380"/>
      <c r="N23" s="355"/>
      <c r="O23" s="357"/>
      <c r="P23" s="359"/>
      <c r="Q23" s="357"/>
      <c r="R23" s="349"/>
      <c r="S23" s="349"/>
      <c r="T23" s="380"/>
      <c r="U23" s="380"/>
      <c r="V23" s="355"/>
      <c r="W23" s="355"/>
      <c r="X23" s="380"/>
      <c r="Y23" s="380"/>
      <c r="Z23" s="355"/>
      <c r="AA23" s="357"/>
      <c r="AB23" s="31"/>
      <c r="AC23" s="31"/>
      <c r="AD23" s="31"/>
      <c r="AE23" s="273"/>
      <c r="AF23" s="267"/>
      <c r="AG23" s="267"/>
      <c r="AH23" s="267"/>
      <c r="AI23" s="268"/>
      <c r="AJ23" s="364"/>
      <c r="AK23" s="364"/>
      <c r="AL23" s="368"/>
      <c r="AM23" s="368"/>
      <c r="AN23" s="364"/>
      <c r="AO23" s="364"/>
      <c r="AP23" s="355"/>
      <c r="AQ23" s="357"/>
      <c r="AR23" s="37"/>
      <c r="AS23" s="31"/>
      <c r="AT23" s="31"/>
      <c r="AU23" s="345"/>
      <c r="AV23" s="345"/>
      <c r="AW23" s="360"/>
      <c r="AX23" s="31"/>
      <c r="AY23" s="345"/>
      <c r="AZ23" s="360"/>
      <c r="BA23" s="31"/>
      <c r="BB23" s="31"/>
      <c r="BC23" s="31"/>
      <c r="BD23" s="31"/>
      <c r="BE23" s="26"/>
      <c r="BF23" s="26"/>
      <c r="BG23" s="26"/>
      <c r="BH23" s="26"/>
    </row>
    <row r="24" spans="1:60" ht="17.25" customHeight="1" x14ac:dyDescent="0.2">
      <c r="A24" s="32"/>
      <c r="B24" s="38"/>
      <c r="C24" s="38"/>
      <c r="D24" s="38"/>
      <c r="E24" s="38"/>
      <c r="F24" s="39"/>
      <c r="G24" s="39"/>
      <c r="H24" s="40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7"/>
      <c r="Y24" s="37"/>
      <c r="Z24" s="35"/>
      <c r="AA24" s="36"/>
      <c r="AB24" s="37"/>
      <c r="AC24" s="37"/>
      <c r="AD24" s="37"/>
      <c r="AE24" s="37"/>
      <c r="AF24" s="37"/>
      <c r="AG24" s="37"/>
      <c r="AH24" s="37"/>
      <c r="AI24" s="37"/>
      <c r="AJ24" s="61" t="s">
        <v>20</v>
      </c>
      <c r="AK24" s="60"/>
      <c r="AL24" s="60"/>
      <c r="AM24" s="60"/>
      <c r="AN24" s="60"/>
      <c r="AO24" s="60"/>
      <c r="AP24" s="37"/>
      <c r="AQ24" s="37"/>
      <c r="AR24" s="37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26"/>
      <c r="BF24" s="26"/>
      <c r="BG24" s="26"/>
      <c r="BH24" s="26"/>
    </row>
    <row r="25" spans="1:60" s="31" customFormat="1" ht="25.5" customHeight="1" x14ac:dyDescent="0.2">
      <c r="A25" s="32"/>
      <c r="B25" s="33"/>
      <c r="C25" s="34"/>
      <c r="D25" s="34"/>
      <c r="E25" s="3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6"/>
      <c r="X25" s="37"/>
      <c r="Y25" s="37"/>
      <c r="Z25" s="35"/>
      <c r="AA25" s="36"/>
      <c r="AB25" s="37"/>
      <c r="AC25" s="37"/>
      <c r="AD25" s="37"/>
      <c r="AE25" s="37"/>
      <c r="AF25" s="37"/>
      <c r="AG25" s="37"/>
      <c r="AH25" s="37"/>
      <c r="AI25" s="37"/>
      <c r="AJ25" s="60"/>
      <c r="AK25" s="60"/>
      <c r="AL25" s="60"/>
      <c r="AM25" s="60"/>
      <c r="AN25" s="60"/>
      <c r="AO25" s="60"/>
      <c r="AP25" s="37"/>
      <c r="AQ25" s="37"/>
      <c r="AR25" s="37"/>
      <c r="AW25" s="45" t="s">
        <v>21</v>
      </c>
      <c r="AZ25" s="31" t="s">
        <v>22</v>
      </c>
      <c r="BC25" s="31" t="s">
        <v>93</v>
      </c>
      <c r="BE25" s="26"/>
      <c r="BF25" s="26"/>
      <c r="BG25" s="26"/>
      <c r="BH25" s="26"/>
    </row>
    <row r="26" spans="1:60" s="46" customFormat="1" ht="25.5" customHeight="1" x14ac:dyDescent="0.2">
      <c r="A26" s="43"/>
      <c r="B26" s="44" t="s">
        <v>91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5"/>
      <c r="P26" s="44"/>
      <c r="Q26" s="44"/>
      <c r="R26" s="44"/>
      <c r="S26" s="44"/>
      <c r="T26" s="44"/>
      <c r="U26" s="14"/>
      <c r="V26" s="44"/>
      <c r="W26" s="44"/>
      <c r="X26" s="37"/>
      <c r="Y26" s="37"/>
      <c r="Z26" s="35"/>
      <c r="AA26" s="36"/>
      <c r="AB26" s="37"/>
      <c r="AC26" s="37"/>
      <c r="AD26" s="37"/>
      <c r="AE26" s="33" t="s">
        <v>23</v>
      </c>
      <c r="AF26" s="45"/>
      <c r="AG26" s="39"/>
      <c r="AH26" s="39"/>
      <c r="AI26" s="39"/>
      <c r="AJ26" s="63"/>
      <c r="AK26" s="63"/>
      <c r="AL26" s="63"/>
      <c r="AM26" s="63"/>
      <c r="AN26" s="60"/>
      <c r="AO26" s="60"/>
      <c r="AP26" s="37"/>
      <c r="AQ26" s="31"/>
      <c r="AR26" s="37"/>
      <c r="AS26" s="31"/>
      <c r="AT26" s="31"/>
      <c r="AU26" s="45"/>
      <c r="AV26" s="45"/>
      <c r="AW26" s="45" t="s">
        <v>24</v>
      </c>
      <c r="AX26" s="45"/>
      <c r="AY26" s="45"/>
      <c r="AZ26" s="31" t="s">
        <v>25</v>
      </c>
      <c r="BA26" s="45"/>
      <c r="BB26" s="31"/>
      <c r="BC26" s="31" t="s">
        <v>94</v>
      </c>
      <c r="BD26" s="45"/>
      <c r="BE26" s="26"/>
      <c r="BF26" s="42"/>
      <c r="BG26" s="42"/>
      <c r="BH26" s="42"/>
    </row>
    <row r="27" spans="1:60" ht="25.5" customHeight="1" x14ac:dyDescent="0.2">
      <c r="A27" s="32"/>
      <c r="B27" s="269" t="s">
        <v>92</v>
      </c>
      <c r="C27" s="334"/>
      <c r="D27" s="334"/>
      <c r="E27" s="335"/>
      <c r="F27" s="365" t="s">
        <v>11</v>
      </c>
      <c r="G27" s="365"/>
      <c r="H27" s="377">
        <v>10</v>
      </c>
      <c r="I27" s="378"/>
      <c r="J27" s="354" t="s">
        <v>12</v>
      </c>
      <c r="K27" s="354"/>
      <c r="L27" s="378">
        <v>0</v>
      </c>
      <c r="M27" s="378"/>
      <c r="N27" s="354" t="s">
        <v>13</v>
      </c>
      <c r="O27" s="356"/>
      <c r="P27" s="366" t="s">
        <v>14</v>
      </c>
      <c r="Q27" s="356"/>
      <c r="R27" s="348" t="s">
        <v>15</v>
      </c>
      <c r="S27" s="348"/>
      <c r="T27" s="377">
        <v>19</v>
      </c>
      <c r="U27" s="378"/>
      <c r="V27" s="354" t="s">
        <v>12</v>
      </c>
      <c r="W27" s="354"/>
      <c r="X27" s="378">
        <v>0</v>
      </c>
      <c r="Y27" s="378"/>
      <c r="Z27" s="354" t="s">
        <v>13</v>
      </c>
      <c r="AA27" s="356"/>
      <c r="AB27" s="37"/>
      <c r="AC27" s="37"/>
      <c r="AD27" s="37"/>
      <c r="AE27" s="358" t="s">
        <v>26</v>
      </c>
      <c r="AF27" s="354"/>
      <c r="AG27" s="354"/>
      <c r="AH27" s="354"/>
      <c r="AI27" s="356"/>
      <c r="AJ27" s="361">
        <f>ROUNDDOWN(AW32/60,0)</f>
        <v>2</v>
      </c>
      <c r="AK27" s="362"/>
      <c r="AL27" s="354" t="s">
        <v>12</v>
      </c>
      <c r="AM27" s="354"/>
      <c r="AN27" s="362">
        <f>AW32-AJ27*60</f>
        <v>0</v>
      </c>
      <c r="AO27" s="362"/>
      <c r="AP27" s="354" t="s">
        <v>13</v>
      </c>
      <c r="AQ27" s="356"/>
      <c r="AR27" s="37"/>
      <c r="AS27" s="47"/>
      <c r="AT27" s="47"/>
      <c r="AU27" s="31"/>
      <c r="AV27" s="345" t="s">
        <v>27</v>
      </c>
      <c r="AW27" s="360">
        <f>IF(AZ27&lt;=BC27,BC27,AW22)</f>
        <v>1200</v>
      </c>
      <c r="AX27" s="143"/>
      <c r="AY27" s="345" t="s">
        <v>28</v>
      </c>
      <c r="AZ27" s="360">
        <f>T27*60+X27</f>
        <v>1140</v>
      </c>
      <c r="BA27" s="143"/>
      <c r="BB27" s="345" t="s">
        <v>29</v>
      </c>
      <c r="BC27" s="360">
        <f>IF(C35="☑",21*60,20*60)</f>
        <v>1200</v>
      </c>
      <c r="BD27" s="31"/>
      <c r="BE27" s="26"/>
      <c r="BF27" s="26"/>
      <c r="BG27" s="26"/>
      <c r="BH27" s="26"/>
    </row>
    <row r="28" spans="1:60" ht="35.25" customHeight="1" x14ac:dyDescent="0.2">
      <c r="A28" s="32"/>
      <c r="B28" s="336"/>
      <c r="C28" s="337"/>
      <c r="D28" s="337"/>
      <c r="E28" s="338"/>
      <c r="F28" s="365"/>
      <c r="G28" s="365"/>
      <c r="H28" s="379"/>
      <c r="I28" s="380"/>
      <c r="J28" s="355"/>
      <c r="K28" s="355"/>
      <c r="L28" s="380"/>
      <c r="M28" s="380"/>
      <c r="N28" s="355"/>
      <c r="O28" s="357"/>
      <c r="P28" s="359"/>
      <c r="Q28" s="357"/>
      <c r="R28" s="349"/>
      <c r="S28" s="349"/>
      <c r="T28" s="379"/>
      <c r="U28" s="380"/>
      <c r="V28" s="355"/>
      <c r="W28" s="355"/>
      <c r="X28" s="380"/>
      <c r="Y28" s="380"/>
      <c r="Z28" s="355"/>
      <c r="AA28" s="357"/>
      <c r="AB28" s="31"/>
      <c r="AC28" s="31"/>
      <c r="AD28" s="31"/>
      <c r="AE28" s="359"/>
      <c r="AF28" s="355"/>
      <c r="AG28" s="355"/>
      <c r="AH28" s="355"/>
      <c r="AI28" s="357"/>
      <c r="AJ28" s="363"/>
      <c r="AK28" s="364"/>
      <c r="AL28" s="355"/>
      <c r="AM28" s="355"/>
      <c r="AN28" s="364"/>
      <c r="AO28" s="364"/>
      <c r="AP28" s="355"/>
      <c r="AQ28" s="357"/>
      <c r="AR28" s="37"/>
      <c r="AS28" s="47"/>
      <c r="AT28" s="47"/>
      <c r="AU28" s="31"/>
      <c r="AV28" s="345"/>
      <c r="AW28" s="360"/>
      <c r="AX28" s="143"/>
      <c r="AY28" s="345"/>
      <c r="AZ28" s="360"/>
      <c r="BA28" s="143"/>
      <c r="BB28" s="345"/>
      <c r="BC28" s="360"/>
      <c r="BD28" s="31"/>
      <c r="BE28" s="26"/>
      <c r="BF28" s="26"/>
      <c r="BG28" s="26"/>
      <c r="BH28" s="26"/>
    </row>
    <row r="29" spans="1:60" ht="17.25" customHeight="1" x14ac:dyDescent="0.2">
      <c r="A29" s="48"/>
      <c r="B29" s="38"/>
      <c r="C29" s="38"/>
      <c r="D29" s="38"/>
      <c r="E29" s="38"/>
      <c r="F29" s="31"/>
      <c r="G29" s="38"/>
      <c r="H29" s="40"/>
      <c r="I29" s="38"/>
      <c r="J29" s="38"/>
      <c r="K29" s="38"/>
      <c r="L29" s="38"/>
      <c r="M29" s="38"/>
      <c r="N29" s="38"/>
      <c r="O29" s="38"/>
      <c r="P29" s="49"/>
      <c r="Q29" s="38"/>
      <c r="R29" s="38"/>
      <c r="S29" s="38"/>
      <c r="T29" s="38"/>
      <c r="U29" s="38"/>
      <c r="V29" s="38"/>
      <c r="W29" s="38"/>
      <c r="X29" s="37"/>
      <c r="Y29" s="37"/>
      <c r="Z29" s="35"/>
      <c r="AA29" s="31"/>
      <c r="AB29" s="31"/>
      <c r="AC29" s="31"/>
      <c r="AD29" s="31"/>
      <c r="AE29" s="31"/>
      <c r="AF29" s="31"/>
      <c r="AG29" s="31"/>
      <c r="AH29" s="31"/>
      <c r="AI29" s="31"/>
      <c r="AJ29" s="41" t="s">
        <v>20</v>
      </c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57" t="s">
        <v>30</v>
      </c>
      <c r="BA29" s="31"/>
      <c r="BB29" s="31"/>
      <c r="BC29" s="31"/>
      <c r="BD29" s="31"/>
      <c r="BE29" s="26"/>
      <c r="BF29" s="26"/>
      <c r="BG29" s="26"/>
      <c r="BH29" s="26"/>
    </row>
    <row r="30" spans="1:60" ht="25.5" customHeight="1" x14ac:dyDescent="0.3">
      <c r="A30" s="48"/>
      <c r="B30" s="31"/>
      <c r="C30" s="328" t="s">
        <v>95</v>
      </c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30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122" t="s">
        <v>96</v>
      </c>
      <c r="BA30" s="31"/>
      <c r="BB30" s="31"/>
      <c r="BC30" s="31"/>
      <c r="BD30" s="31"/>
      <c r="BE30" s="26"/>
      <c r="BF30" s="26"/>
      <c r="BG30" s="26"/>
      <c r="BH30" s="26"/>
    </row>
    <row r="31" spans="1:60" ht="25.5" customHeight="1" x14ac:dyDescent="0.2">
      <c r="A31" s="48"/>
      <c r="B31" s="31"/>
      <c r="C31" s="331"/>
      <c r="D31" s="332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3"/>
      <c r="AD31" s="31"/>
      <c r="AE31" s="33" t="s">
        <v>31</v>
      </c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 t="s">
        <v>32</v>
      </c>
      <c r="AX31" s="31"/>
      <c r="AY31" s="31"/>
      <c r="AZ31" s="31" t="s">
        <v>33</v>
      </c>
      <c r="BA31" s="123"/>
      <c r="BB31" s="31"/>
      <c r="BC31" s="31"/>
      <c r="BD31" s="31"/>
      <c r="BE31" s="26"/>
      <c r="BF31" s="26"/>
      <c r="BG31" s="26"/>
      <c r="BH31" s="26"/>
    </row>
    <row r="32" spans="1:60" s="46" customFormat="1" ht="25.5" customHeight="1" x14ac:dyDescent="0.2">
      <c r="A32" s="48"/>
      <c r="B32" s="31"/>
      <c r="C32" s="331"/>
      <c r="D32" s="332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3"/>
      <c r="AC32" s="1"/>
      <c r="AD32" s="31"/>
      <c r="AE32" s="269" t="s">
        <v>34</v>
      </c>
      <c r="AF32" s="334"/>
      <c r="AG32" s="334"/>
      <c r="AH32" s="334"/>
      <c r="AI32" s="334"/>
      <c r="AJ32" s="334"/>
      <c r="AK32" s="335"/>
      <c r="AL32" s="339">
        <f>IF(AZ22=0,0,ROUNDUP(AW32/AZ22,3))</f>
        <v>0.16700000000000001</v>
      </c>
      <c r="AM32" s="340"/>
      <c r="AN32" s="340"/>
      <c r="AO32" s="340"/>
      <c r="AP32" s="340"/>
      <c r="AQ32" s="341"/>
      <c r="AR32" s="31"/>
      <c r="AS32" s="31"/>
      <c r="AT32" s="31"/>
      <c r="AU32" s="45"/>
      <c r="AV32" s="345" t="s">
        <v>35</v>
      </c>
      <c r="AW32" s="346">
        <f>IF(AW22-AW27&gt;0,IF(AW22-AW27&gt;AZ22,AZ22,AW22-AW27),0)</f>
        <v>120</v>
      </c>
      <c r="AX32" s="347" t="s">
        <v>36</v>
      </c>
      <c r="AY32" s="347"/>
      <c r="AZ32" s="123"/>
      <c r="BA32" s="123"/>
      <c r="BB32" s="45"/>
      <c r="BC32" s="45"/>
      <c r="BD32" s="45"/>
      <c r="BE32" s="42"/>
      <c r="BF32" s="42"/>
      <c r="BG32" s="42"/>
      <c r="BH32" s="42"/>
    </row>
    <row r="33" spans="1:60" ht="35.25" customHeight="1" x14ac:dyDescent="0.2">
      <c r="A33" s="48"/>
      <c r="B33" s="31"/>
      <c r="C33" s="331"/>
      <c r="D33" s="332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3"/>
      <c r="AD33" s="31"/>
      <c r="AE33" s="336"/>
      <c r="AF33" s="337"/>
      <c r="AG33" s="337"/>
      <c r="AH33" s="337"/>
      <c r="AI33" s="337"/>
      <c r="AJ33" s="337"/>
      <c r="AK33" s="338"/>
      <c r="AL33" s="342"/>
      <c r="AM33" s="343"/>
      <c r="AN33" s="343"/>
      <c r="AO33" s="343"/>
      <c r="AP33" s="343"/>
      <c r="AQ33" s="344"/>
      <c r="AR33" s="31"/>
      <c r="AS33" s="31"/>
      <c r="AT33" s="31"/>
      <c r="AU33" s="345"/>
      <c r="AV33" s="345"/>
      <c r="AW33" s="346"/>
      <c r="AX33" s="347"/>
      <c r="AY33" s="347"/>
      <c r="AZ33" s="31"/>
      <c r="BA33" s="31"/>
      <c r="BB33" s="31"/>
      <c r="BC33" s="31"/>
      <c r="BD33" s="31"/>
      <c r="BE33" s="26"/>
      <c r="BF33" s="26"/>
      <c r="BG33" s="26"/>
      <c r="BH33" s="26"/>
    </row>
    <row r="34" spans="1:60" ht="25.5" customHeight="1" x14ac:dyDescent="0.2">
      <c r="A34" s="48"/>
      <c r="B34" s="31"/>
      <c r="C34" s="331"/>
      <c r="D34" s="332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3"/>
      <c r="AD34" s="31"/>
      <c r="AE34" s="31"/>
      <c r="AF34" s="31"/>
      <c r="AG34" s="31"/>
      <c r="AH34" s="31"/>
      <c r="AI34" s="31"/>
      <c r="AJ34" s="31"/>
      <c r="AK34" s="41" t="s">
        <v>20</v>
      </c>
      <c r="AL34" s="31"/>
      <c r="AM34" s="37"/>
      <c r="AN34" s="37"/>
      <c r="AO34" s="37"/>
      <c r="AP34" s="31"/>
      <c r="AQ34" s="31"/>
      <c r="AR34" s="31"/>
      <c r="AS34" s="31"/>
      <c r="AT34" s="31"/>
      <c r="AU34" s="345"/>
      <c r="AV34" s="31"/>
      <c r="AW34" s="31"/>
      <c r="AX34" s="31"/>
      <c r="AY34" s="31"/>
      <c r="AZ34" s="31"/>
      <c r="BA34" s="31"/>
      <c r="BB34" s="31"/>
      <c r="BC34" s="31"/>
      <c r="BD34" s="31"/>
      <c r="BE34" s="26"/>
      <c r="BF34" s="26"/>
      <c r="BG34" s="26"/>
      <c r="BH34" s="26"/>
    </row>
    <row r="35" spans="1:60" ht="25.5" customHeight="1" x14ac:dyDescent="0.2">
      <c r="A35" s="48"/>
      <c r="B35" s="31"/>
      <c r="C35" s="321" t="s">
        <v>97</v>
      </c>
      <c r="D35" s="322"/>
      <c r="E35" s="323" t="s">
        <v>98</v>
      </c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4"/>
      <c r="AD35" s="31"/>
      <c r="AE35" s="31"/>
      <c r="AF35" s="31"/>
      <c r="AG35" s="31"/>
      <c r="AJ35" s="31"/>
      <c r="AK35" s="50" t="s">
        <v>37</v>
      </c>
      <c r="AL35" s="31"/>
      <c r="AM35" s="37"/>
      <c r="AN35" s="37"/>
      <c r="AO35" s="37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26"/>
      <c r="BF35" s="26"/>
      <c r="BG35" s="26"/>
      <c r="BH35" s="26"/>
    </row>
    <row r="36" spans="1:60" ht="17.25" customHeight="1" x14ac:dyDescent="0.2">
      <c r="A36" s="51"/>
      <c r="B36" s="52"/>
      <c r="C36" s="52"/>
      <c r="D36" s="52"/>
      <c r="E36" s="52"/>
      <c r="F36" s="53"/>
      <c r="G36" s="52"/>
      <c r="H36" s="52"/>
      <c r="I36" s="52"/>
      <c r="J36" s="52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5"/>
      <c r="AL36" s="54"/>
      <c r="AM36" s="56"/>
      <c r="AN36" s="56"/>
      <c r="AO36" s="56"/>
      <c r="AP36" s="54"/>
      <c r="AQ36" s="54"/>
      <c r="AR36" s="54"/>
      <c r="AS36" s="54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26"/>
      <c r="BE36" s="26"/>
    </row>
    <row r="37" spans="1:60" ht="17.25" customHeight="1" x14ac:dyDescent="0.2">
      <c r="A37" s="39"/>
      <c r="B37" s="39"/>
      <c r="C37" s="39"/>
      <c r="D37" s="39"/>
      <c r="E37" s="39"/>
      <c r="F37" s="57"/>
      <c r="G37" s="39"/>
      <c r="H37" s="39"/>
      <c r="I37" s="39"/>
      <c r="J37" s="39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50"/>
      <c r="AL37" s="31"/>
      <c r="AM37" s="37"/>
      <c r="AN37" s="37"/>
      <c r="AO37" s="37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26"/>
      <c r="BE37" s="26"/>
    </row>
    <row r="38" spans="1:60" ht="17.25" customHeight="1" x14ac:dyDescent="0.2">
      <c r="A38" s="39"/>
      <c r="B38" s="39"/>
      <c r="C38" s="39"/>
      <c r="D38" s="39"/>
      <c r="E38" s="39"/>
      <c r="F38" s="57"/>
      <c r="G38" s="39"/>
      <c r="H38" s="39"/>
      <c r="I38" s="39"/>
      <c r="J38" s="39"/>
      <c r="AK38" s="58"/>
      <c r="AM38" s="11"/>
      <c r="AN38" s="11"/>
      <c r="AO38" s="1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26"/>
      <c r="BE38" s="26"/>
    </row>
    <row r="39" spans="1:60" ht="25.5" customHeight="1" x14ac:dyDescent="0.2">
      <c r="A39" s="369" t="s">
        <v>38</v>
      </c>
      <c r="B39" s="370"/>
      <c r="C39" s="370"/>
      <c r="D39" s="370"/>
      <c r="E39" s="370"/>
      <c r="F39" s="370"/>
      <c r="G39" s="370"/>
      <c r="H39" s="370"/>
      <c r="I39" s="371"/>
      <c r="J39" s="25"/>
      <c r="K39" s="59" t="s">
        <v>39</v>
      </c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25"/>
      <c r="AP39" s="25"/>
      <c r="AQ39" s="25"/>
      <c r="AR39" s="25"/>
      <c r="AS39" s="25"/>
      <c r="AT39" s="31"/>
      <c r="AU39" s="31" t="s">
        <v>6</v>
      </c>
      <c r="AV39" s="37"/>
      <c r="AW39" s="37"/>
      <c r="AX39" s="37"/>
      <c r="AY39" s="37"/>
      <c r="AZ39" s="31"/>
      <c r="BA39" s="37"/>
      <c r="BB39" s="37"/>
      <c r="BC39" s="37"/>
      <c r="BD39" s="23"/>
      <c r="BE39" s="23"/>
      <c r="BF39" s="11"/>
    </row>
    <row r="40" spans="1:60" ht="17.25" customHeight="1" x14ac:dyDescent="0.2">
      <c r="A40" s="372"/>
      <c r="B40" s="373"/>
      <c r="C40" s="373"/>
      <c r="D40" s="373"/>
      <c r="E40" s="373"/>
      <c r="F40" s="373"/>
      <c r="G40" s="373"/>
      <c r="H40" s="373"/>
      <c r="I40" s="374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8"/>
      <c r="Y40" s="28"/>
      <c r="Z40" s="28"/>
      <c r="AA40" s="28"/>
      <c r="AB40" s="28"/>
      <c r="AC40" s="28"/>
      <c r="AD40" s="28"/>
      <c r="AE40" s="29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30"/>
      <c r="AQ40" s="30"/>
      <c r="AR40" s="30"/>
      <c r="AS40" s="30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26"/>
      <c r="BE40" s="26"/>
      <c r="BF40" s="31"/>
    </row>
    <row r="41" spans="1:60" ht="28.5" customHeight="1" x14ac:dyDescent="0.2">
      <c r="A41" s="32"/>
      <c r="B41" s="33" t="s">
        <v>7</v>
      </c>
      <c r="C41" s="34"/>
      <c r="D41" s="34"/>
      <c r="E41" s="34"/>
      <c r="F41" s="31"/>
      <c r="G41" s="35"/>
      <c r="H41" s="31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6"/>
      <c r="AB41" s="37"/>
      <c r="AC41" s="37"/>
      <c r="AD41" s="37"/>
      <c r="AE41" s="33" t="s">
        <v>8</v>
      </c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1"/>
      <c r="AV41" s="31"/>
      <c r="AW41" s="31" t="s">
        <v>9</v>
      </c>
      <c r="AX41" s="31"/>
      <c r="AY41" s="31"/>
      <c r="AZ41" s="31" t="s">
        <v>10</v>
      </c>
      <c r="BA41" s="31"/>
      <c r="BB41" s="31"/>
      <c r="BC41" s="31"/>
      <c r="BD41" s="31"/>
      <c r="BE41" s="26"/>
      <c r="BF41" s="26"/>
      <c r="BG41" s="26"/>
      <c r="BH41" s="26"/>
    </row>
    <row r="42" spans="1:60" ht="25.5" customHeight="1" x14ac:dyDescent="0.2">
      <c r="A42" s="32"/>
      <c r="B42" s="269" t="s">
        <v>92</v>
      </c>
      <c r="C42" s="334"/>
      <c r="D42" s="334"/>
      <c r="E42" s="335"/>
      <c r="F42" s="365" t="s">
        <v>11</v>
      </c>
      <c r="G42" s="365"/>
      <c r="H42" s="378">
        <v>10</v>
      </c>
      <c r="I42" s="378"/>
      <c r="J42" s="354" t="s">
        <v>12</v>
      </c>
      <c r="K42" s="354"/>
      <c r="L42" s="378">
        <v>0</v>
      </c>
      <c r="M42" s="378"/>
      <c r="N42" s="354" t="s">
        <v>13</v>
      </c>
      <c r="O42" s="356"/>
      <c r="P42" s="366" t="s">
        <v>14</v>
      </c>
      <c r="Q42" s="356"/>
      <c r="R42" s="348" t="s">
        <v>15</v>
      </c>
      <c r="S42" s="348"/>
      <c r="T42" s="378">
        <v>23</v>
      </c>
      <c r="U42" s="378"/>
      <c r="V42" s="354" t="s">
        <v>12</v>
      </c>
      <c r="W42" s="354"/>
      <c r="X42" s="378">
        <v>0</v>
      </c>
      <c r="Y42" s="378"/>
      <c r="Z42" s="354" t="s">
        <v>13</v>
      </c>
      <c r="AA42" s="356"/>
      <c r="AB42" s="31"/>
      <c r="AC42" s="31"/>
      <c r="AD42" s="31"/>
      <c r="AE42" s="269" t="s">
        <v>16</v>
      </c>
      <c r="AF42" s="261"/>
      <c r="AG42" s="261"/>
      <c r="AH42" s="261"/>
      <c r="AI42" s="262"/>
      <c r="AJ42" s="362">
        <f>ROUNDDOWN(AZ42/60,0)</f>
        <v>13</v>
      </c>
      <c r="AK42" s="362"/>
      <c r="AL42" s="367" t="s">
        <v>17</v>
      </c>
      <c r="AM42" s="367"/>
      <c r="AN42" s="362">
        <f>AZ42-AJ42*60</f>
        <v>0</v>
      </c>
      <c r="AO42" s="362"/>
      <c r="AP42" s="354" t="s">
        <v>13</v>
      </c>
      <c r="AQ42" s="356"/>
      <c r="AR42" s="37"/>
      <c r="AS42" s="31"/>
      <c r="AT42" s="31"/>
      <c r="AU42" s="345"/>
      <c r="AV42" s="345" t="s">
        <v>18</v>
      </c>
      <c r="AW42" s="360">
        <f>T42*60+X42</f>
        <v>1380</v>
      </c>
      <c r="AX42" s="31"/>
      <c r="AY42" s="345" t="s">
        <v>19</v>
      </c>
      <c r="AZ42" s="360">
        <f>(T42*60+X42)-(H42*60+L42)</f>
        <v>780</v>
      </c>
      <c r="BA42" s="31"/>
      <c r="BB42" s="31"/>
      <c r="BC42" s="31"/>
      <c r="BD42" s="31"/>
      <c r="BE42" s="26"/>
      <c r="BF42" s="26"/>
      <c r="BG42" s="26"/>
      <c r="BH42" s="26"/>
    </row>
    <row r="43" spans="1:60" ht="35.25" customHeight="1" x14ac:dyDescent="0.2">
      <c r="A43" s="32"/>
      <c r="B43" s="336"/>
      <c r="C43" s="337"/>
      <c r="D43" s="337"/>
      <c r="E43" s="338"/>
      <c r="F43" s="365"/>
      <c r="G43" s="365"/>
      <c r="H43" s="380"/>
      <c r="I43" s="380"/>
      <c r="J43" s="355"/>
      <c r="K43" s="355"/>
      <c r="L43" s="380"/>
      <c r="M43" s="380"/>
      <c r="N43" s="355"/>
      <c r="O43" s="357"/>
      <c r="P43" s="359"/>
      <c r="Q43" s="357"/>
      <c r="R43" s="349"/>
      <c r="S43" s="349"/>
      <c r="T43" s="380"/>
      <c r="U43" s="380"/>
      <c r="V43" s="355"/>
      <c r="W43" s="355"/>
      <c r="X43" s="380"/>
      <c r="Y43" s="380"/>
      <c r="Z43" s="355"/>
      <c r="AA43" s="357"/>
      <c r="AB43" s="31"/>
      <c r="AC43" s="31"/>
      <c r="AD43" s="31"/>
      <c r="AE43" s="273"/>
      <c r="AF43" s="267"/>
      <c r="AG43" s="267"/>
      <c r="AH43" s="267"/>
      <c r="AI43" s="268"/>
      <c r="AJ43" s="364"/>
      <c r="AK43" s="364"/>
      <c r="AL43" s="368"/>
      <c r="AM43" s="368"/>
      <c r="AN43" s="364"/>
      <c r="AO43" s="364"/>
      <c r="AP43" s="355"/>
      <c r="AQ43" s="357"/>
      <c r="AR43" s="37"/>
      <c r="AS43" s="31"/>
      <c r="AT43" s="31"/>
      <c r="AU43" s="345"/>
      <c r="AV43" s="345"/>
      <c r="AW43" s="360"/>
      <c r="AX43" s="31"/>
      <c r="AY43" s="345"/>
      <c r="AZ43" s="360"/>
      <c r="BA43" s="31"/>
      <c r="BB43" s="31"/>
      <c r="BC43" s="31"/>
      <c r="BD43" s="31"/>
      <c r="BE43" s="26"/>
      <c r="BF43" s="26"/>
      <c r="BG43" s="26"/>
      <c r="BH43" s="26"/>
    </row>
    <row r="44" spans="1:60" ht="17.25" customHeight="1" x14ac:dyDescent="0.2">
      <c r="A44" s="32"/>
      <c r="B44" s="38"/>
      <c r="C44" s="38"/>
      <c r="D44" s="38"/>
      <c r="E44" s="38"/>
      <c r="F44" s="39"/>
      <c r="G44" s="39"/>
      <c r="H44" s="40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7"/>
      <c r="Y44" s="37"/>
      <c r="Z44" s="35"/>
      <c r="AA44" s="36"/>
      <c r="AB44" s="37"/>
      <c r="AC44" s="37"/>
      <c r="AD44" s="37"/>
      <c r="AE44" s="37"/>
      <c r="AF44" s="37"/>
      <c r="AG44" s="37"/>
      <c r="AH44" s="37"/>
      <c r="AI44" s="37"/>
      <c r="AJ44" s="61" t="s">
        <v>20</v>
      </c>
      <c r="AK44" s="60"/>
      <c r="AL44" s="60"/>
      <c r="AM44" s="60"/>
      <c r="AN44" s="60"/>
      <c r="AO44" s="60"/>
      <c r="AP44" s="37"/>
      <c r="AQ44" s="37"/>
      <c r="AR44" s="37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26"/>
      <c r="BF44" s="26"/>
      <c r="BG44" s="26"/>
      <c r="BH44" s="26"/>
    </row>
    <row r="45" spans="1:60" s="31" customFormat="1" ht="25.5" customHeight="1" x14ac:dyDescent="0.2">
      <c r="A45" s="32"/>
      <c r="B45" s="33"/>
      <c r="C45" s="34"/>
      <c r="D45" s="34"/>
      <c r="E45" s="34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6"/>
      <c r="X45" s="37"/>
      <c r="Y45" s="37"/>
      <c r="Z45" s="35"/>
      <c r="AA45" s="36"/>
      <c r="AB45" s="37"/>
      <c r="AC45" s="37"/>
      <c r="AD45" s="37"/>
      <c r="AE45" s="37"/>
      <c r="AF45" s="37"/>
      <c r="AG45" s="37"/>
      <c r="AH45" s="37"/>
      <c r="AI45" s="37"/>
      <c r="AJ45" s="60"/>
      <c r="AK45" s="60"/>
      <c r="AL45" s="60"/>
      <c r="AM45" s="60"/>
      <c r="AN45" s="60"/>
      <c r="AO45" s="60"/>
      <c r="AP45" s="37"/>
      <c r="AQ45" s="37"/>
      <c r="AR45" s="37"/>
      <c r="AW45" s="45" t="s">
        <v>21</v>
      </c>
      <c r="AZ45" s="31" t="s">
        <v>22</v>
      </c>
      <c r="BC45" s="31" t="s">
        <v>93</v>
      </c>
      <c r="BE45" s="26"/>
      <c r="BF45" s="26"/>
      <c r="BG45" s="26"/>
      <c r="BH45" s="26"/>
    </row>
    <row r="46" spans="1:60" s="46" customFormat="1" ht="25.5" customHeight="1" x14ac:dyDescent="0.2">
      <c r="A46" s="43"/>
      <c r="B46" s="44" t="s">
        <v>91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5"/>
      <c r="P46" s="44"/>
      <c r="Q46" s="44"/>
      <c r="R46" s="44"/>
      <c r="S46" s="44"/>
      <c r="T46" s="44"/>
      <c r="U46" s="14"/>
      <c r="V46" s="44"/>
      <c r="W46" s="44"/>
      <c r="X46" s="37"/>
      <c r="Y46" s="37"/>
      <c r="Z46" s="35"/>
      <c r="AA46" s="36"/>
      <c r="AB46" s="37"/>
      <c r="AC46" s="37"/>
      <c r="AD46" s="37"/>
      <c r="AE46" s="33" t="s">
        <v>23</v>
      </c>
      <c r="AF46" s="45"/>
      <c r="AG46" s="39"/>
      <c r="AH46" s="39"/>
      <c r="AI46" s="39"/>
      <c r="AJ46" s="63"/>
      <c r="AK46" s="63"/>
      <c r="AL46" s="63"/>
      <c r="AM46" s="63"/>
      <c r="AN46" s="60"/>
      <c r="AO46" s="60"/>
      <c r="AP46" s="37"/>
      <c r="AQ46" s="31"/>
      <c r="AR46" s="37"/>
      <c r="AS46" s="31"/>
      <c r="AT46" s="31"/>
      <c r="AU46" s="45"/>
      <c r="AV46" s="45"/>
      <c r="AW46" s="45" t="s">
        <v>24</v>
      </c>
      <c r="AX46" s="45"/>
      <c r="AY46" s="45"/>
      <c r="AZ46" s="31" t="s">
        <v>25</v>
      </c>
      <c r="BA46" s="45"/>
      <c r="BB46" s="31"/>
      <c r="BC46" s="31" t="s">
        <v>94</v>
      </c>
      <c r="BD46" s="45"/>
      <c r="BE46" s="26"/>
      <c r="BF46" s="42"/>
      <c r="BG46" s="42"/>
      <c r="BH46" s="42"/>
    </row>
    <row r="47" spans="1:60" ht="25.5" customHeight="1" x14ac:dyDescent="0.2">
      <c r="A47" s="32"/>
      <c r="B47" s="269" t="s">
        <v>92</v>
      </c>
      <c r="C47" s="334"/>
      <c r="D47" s="334"/>
      <c r="E47" s="335"/>
      <c r="F47" s="365" t="s">
        <v>11</v>
      </c>
      <c r="G47" s="365"/>
      <c r="H47" s="377">
        <v>10</v>
      </c>
      <c r="I47" s="378"/>
      <c r="J47" s="354" t="s">
        <v>12</v>
      </c>
      <c r="K47" s="354"/>
      <c r="L47" s="378">
        <v>0</v>
      </c>
      <c r="M47" s="378"/>
      <c r="N47" s="354" t="s">
        <v>13</v>
      </c>
      <c r="O47" s="356"/>
      <c r="P47" s="366" t="s">
        <v>14</v>
      </c>
      <c r="Q47" s="356"/>
      <c r="R47" s="348" t="s">
        <v>15</v>
      </c>
      <c r="S47" s="348"/>
      <c r="T47" s="377">
        <v>21</v>
      </c>
      <c r="U47" s="378"/>
      <c r="V47" s="354" t="s">
        <v>12</v>
      </c>
      <c r="W47" s="354"/>
      <c r="X47" s="378">
        <v>0</v>
      </c>
      <c r="Y47" s="378"/>
      <c r="Z47" s="354" t="s">
        <v>13</v>
      </c>
      <c r="AA47" s="356"/>
      <c r="AB47" s="37"/>
      <c r="AC47" s="37"/>
      <c r="AD47" s="37"/>
      <c r="AE47" s="358" t="s">
        <v>26</v>
      </c>
      <c r="AF47" s="354"/>
      <c r="AG47" s="354"/>
      <c r="AH47" s="354"/>
      <c r="AI47" s="356"/>
      <c r="AJ47" s="361">
        <f>ROUNDDOWN(AW52/60,0)</f>
        <v>2</v>
      </c>
      <c r="AK47" s="362"/>
      <c r="AL47" s="354" t="s">
        <v>12</v>
      </c>
      <c r="AM47" s="354"/>
      <c r="AN47" s="362">
        <f>AW52-AJ47*60</f>
        <v>0</v>
      </c>
      <c r="AO47" s="362"/>
      <c r="AP47" s="354" t="s">
        <v>13</v>
      </c>
      <c r="AQ47" s="356"/>
      <c r="AR47" s="37"/>
      <c r="AS47" s="47"/>
      <c r="AT47" s="47"/>
      <c r="AU47" s="31"/>
      <c r="AV47" s="345" t="s">
        <v>27</v>
      </c>
      <c r="AW47" s="360">
        <f>IF(AZ47&lt;=BC47,BC47,AW42)</f>
        <v>1260</v>
      </c>
      <c r="AX47" s="143"/>
      <c r="AY47" s="345" t="s">
        <v>28</v>
      </c>
      <c r="AZ47" s="360">
        <f>T47*60+X47</f>
        <v>1260</v>
      </c>
      <c r="BA47" s="143"/>
      <c r="BB47" s="345" t="s">
        <v>29</v>
      </c>
      <c r="BC47" s="360">
        <f>IF(C55="☑",21*60,20*60)</f>
        <v>1260</v>
      </c>
      <c r="BD47" s="31"/>
      <c r="BE47" s="26"/>
      <c r="BF47" s="26"/>
      <c r="BG47" s="26"/>
      <c r="BH47" s="26"/>
    </row>
    <row r="48" spans="1:60" ht="35.25" customHeight="1" x14ac:dyDescent="0.2">
      <c r="A48" s="32"/>
      <c r="B48" s="336"/>
      <c r="C48" s="337"/>
      <c r="D48" s="337"/>
      <c r="E48" s="338"/>
      <c r="F48" s="365"/>
      <c r="G48" s="365"/>
      <c r="H48" s="379"/>
      <c r="I48" s="380"/>
      <c r="J48" s="355"/>
      <c r="K48" s="355"/>
      <c r="L48" s="380"/>
      <c r="M48" s="380"/>
      <c r="N48" s="355"/>
      <c r="O48" s="357"/>
      <c r="P48" s="359"/>
      <c r="Q48" s="357"/>
      <c r="R48" s="349"/>
      <c r="S48" s="349"/>
      <c r="T48" s="379"/>
      <c r="U48" s="380"/>
      <c r="V48" s="355"/>
      <c r="W48" s="355"/>
      <c r="X48" s="380"/>
      <c r="Y48" s="380"/>
      <c r="Z48" s="355"/>
      <c r="AA48" s="357"/>
      <c r="AB48" s="31"/>
      <c r="AC48" s="31"/>
      <c r="AD48" s="31"/>
      <c r="AE48" s="359"/>
      <c r="AF48" s="355"/>
      <c r="AG48" s="355"/>
      <c r="AH48" s="355"/>
      <c r="AI48" s="357"/>
      <c r="AJ48" s="363"/>
      <c r="AK48" s="364"/>
      <c r="AL48" s="355"/>
      <c r="AM48" s="355"/>
      <c r="AN48" s="364"/>
      <c r="AO48" s="364"/>
      <c r="AP48" s="355"/>
      <c r="AQ48" s="357"/>
      <c r="AR48" s="37"/>
      <c r="AS48" s="47"/>
      <c r="AT48" s="47"/>
      <c r="AU48" s="31"/>
      <c r="AV48" s="345"/>
      <c r="AW48" s="360"/>
      <c r="AX48" s="143"/>
      <c r="AY48" s="345"/>
      <c r="AZ48" s="360"/>
      <c r="BA48" s="143"/>
      <c r="BB48" s="345"/>
      <c r="BC48" s="360"/>
      <c r="BD48" s="31"/>
      <c r="BE48" s="26"/>
      <c r="BF48" s="26"/>
      <c r="BG48" s="26"/>
      <c r="BH48" s="26"/>
    </row>
    <row r="49" spans="1:60" ht="17.25" customHeight="1" x14ac:dyDescent="0.2">
      <c r="A49" s="48"/>
      <c r="B49" s="38"/>
      <c r="C49" s="38"/>
      <c r="D49" s="38"/>
      <c r="E49" s="38"/>
      <c r="F49" s="31"/>
      <c r="G49" s="38"/>
      <c r="H49" s="40"/>
      <c r="I49" s="38"/>
      <c r="J49" s="38"/>
      <c r="K49" s="38"/>
      <c r="L49" s="38"/>
      <c r="M49" s="38"/>
      <c r="N49" s="38"/>
      <c r="O49" s="38"/>
      <c r="P49" s="49"/>
      <c r="Q49" s="38"/>
      <c r="R49" s="38"/>
      <c r="S49" s="38"/>
      <c r="T49" s="38"/>
      <c r="U49" s="38"/>
      <c r="V49" s="38"/>
      <c r="W49" s="38"/>
      <c r="X49" s="37"/>
      <c r="Y49" s="37"/>
      <c r="Z49" s="35"/>
      <c r="AA49" s="31"/>
      <c r="AB49" s="31"/>
      <c r="AC49" s="31"/>
      <c r="AD49" s="31"/>
      <c r="AE49" s="31"/>
      <c r="AF49" s="31"/>
      <c r="AG49" s="31"/>
      <c r="AH49" s="31"/>
      <c r="AI49" s="31"/>
      <c r="AJ49" s="41" t="s">
        <v>20</v>
      </c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57" t="s">
        <v>30</v>
      </c>
      <c r="BA49" s="31"/>
      <c r="BB49" s="31"/>
      <c r="BC49" s="31"/>
      <c r="BD49" s="31"/>
      <c r="BE49" s="26"/>
      <c r="BF49" s="26"/>
      <c r="BG49" s="26"/>
      <c r="BH49" s="26"/>
    </row>
    <row r="50" spans="1:60" ht="25.5" customHeight="1" x14ac:dyDescent="0.3">
      <c r="A50" s="48"/>
      <c r="B50" s="31"/>
      <c r="C50" s="328" t="s">
        <v>95</v>
      </c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30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122" t="s">
        <v>96</v>
      </c>
      <c r="BA50" s="31"/>
      <c r="BB50" s="31"/>
      <c r="BC50" s="31"/>
      <c r="BD50" s="31"/>
      <c r="BE50" s="26"/>
      <c r="BF50" s="26"/>
      <c r="BG50" s="26"/>
      <c r="BH50" s="26"/>
    </row>
    <row r="51" spans="1:60" ht="25.5" customHeight="1" x14ac:dyDescent="0.2">
      <c r="A51" s="48"/>
      <c r="B51" s="31"/>
      <c r="C51" s="331"/>
      <c r="D51" s="332"/>
      <c r="E51" s="332"/>
      <c r="F51" s="332"/>
      <c r="G51" s="332"/>
      <c r="H51" s="332"/>
      <c r="I51" s="332"/>
      <c r="J51" s="332"/>
      <c r="K51" s="332"/>
      <c r="L51" s="332"/>
      <c r="M51" s="332"/>
      <c r="N51" s="332"/>
      <c r="O51" s="332"/>
      <c r="P51" s="332"/>
      <c r="Q51" s="332"/>
      <c r="R51" s="332"/>
      <c r="S51" s="332"/>
      <c r="T51" s="332"/>
      <c r="U51" s="332"/>
      <c r="V51" s="332"/>
      <c r="W51" s="332"/>
      <c r="X51" s="332"/>
      <c r="Y51" s="332"/>
      <c r="Z51" s="332"/>
      <c r="AA51" s="332"/>
      <c r="AB51" s="333"/>
      <c r="AD51" s="31"/>
      <c r="AE51" s="33" t="s">
        <v>31</v>
      </c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 t="s">
        <v>32</v>
      </c>
      <c r="AX51" s="31"/>
      <c r="AY51" s="31"/>
      <c r="AZ51" s="31" t="s">
        <v>33</v>
      </c>
      <c r="BA51" s="123"/>
      <c r="BB51" s="31"/>
      <c r="BC51" s="31"/>
      <c r="BD51" s="31"/>
      <c r="BE51" s="26"/>
      <c r="BF51" s="26"/>
      <c r="BG51" s="26"/>
      <c r="BH51" s="26"/>
    </row>
    <row r="52" spans="1:60" s="46" customFormat="1" ht="25.5" customHeight="1" x14ac:dyDescent="0.2">
      <c r="A52" s="48"/>
      <c r="B52" s="31"/>
      <c r="C52" s="331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332"/>
      <c r="V52" s="332"/>
      <c r="W52" s="332"/>
      <c r="X52" s="332"/>
      <c r="Y52" s="332"/>
      <c r="Z52" s="332"/>
      <c r="AA52" s="332"/>
      <c r="AB52" s="333"/>
      <c r="AC52" s="1"/>
      <c r="AD52" s="31"/>
      <c r="AE52" s="269" t="s">
        <v>34</v>
      </c>
      <c r="AF52" s="334"/>
      <c r="AG52" s="334"/>
      <c r="AH52" s="334"/>
      <c r="AI52" s="334"/>
      <c r="AJ52" s="334"/>
      <c r="AK52" s="335"/>
      <c r="AL52" s="339">
        <f>IF(AZ42=0,0,ROUNDUP(AW52/AZ42,3))</f>
        <v>0.154</v>
      </c>
      <c r="AM52" s="340"/>
      <c r="AN52" s="340"/>
      <c r="AO52" s="340"/>
      <c r="AP52" s="340"/>
      <c r="AQ52" s="341"/>
      <c r="AR52" s="31"/>
      <c r="AS52" s="31"/>
      <c r="AT52" s="31"/>
      <c r="AU52" s="45"/>
      <c r="AV52" s="345" t="s">
        <v>35</v>
      </c>
      <c r="AW52" s="346">
        <f>IF(AW42-AW47&gt;0,IF(AW42-AW47&gt;AZ42,AZ42,AW42-AW47),0)</f>
        <v>120</v>
      </c>
      <c r="AX52" s="347" t="s">
        <v>36</v>
      </c>
      <c r="AY52" s="347"/>
      <c r="AZ52" s="123"/>
      <c r="BA52" s="123"/>
      <c r="BB52" s="45"/>
      <c r="BC52" s="45"/>
      <c r="BD52" s="45"/>
      <c r="BE52" s="42"/>
      <c r="BF52" s="42"/>
      <c r="BG52" s="42"/>
      <c r="BH52" s="42"/>
    </row>
    <row r="53" spans="1:60" ht="35.25" customHeight="1" x14ac:dyDescent="0.2">
      <c r="A53" s="48"/>
      <c r="B53" s="31"/>
      <c r="C53" s="331"/>
      <c r="D53" s="332"/>
      <c r="E53" s="332"/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3"/>
      <c r="AD53" s="31"/>
      <c r="AE53" s="336"/>
      <c r="AF53" s="337"/>
      <c r="AG53" s="337"/>
      <c r="AH53" s="337"/>
      <c r="AI53" s="337"/>
      <c r="AJ53" s="337"/>
      <c r="AK53" s="338"/>
      <c r="AL53" s="342"/>
      <c r="AM53" s="343"/>
      <c r="AN53" s="343"/>
      <c r="AO53" s="343"/>
      <c r="AP53" s="343"/>
      <c r="AQ53" s="344"/>
      <c r="AR53" s="31"/>
      <c r="AS53" s="31"/>
      <c r="AT53" s="31"/>
      <c r="AU53" s="345"/>
      <c r="AV53" s="345"/>
      <c r="AW53" s="346"/>
      <c r="AX53" s="347"/>
      <c r="AY53" s="347"/>
      <c r="AZ53" s="31"/>
      <c r="BA53" s="31"/>
      <c r="BB53" s="31"/>
      <c r="BC53" s="31"/>
      <c r="BD53" s="31"/>
      <c r="BE53" s="26"/>
      <c r="BF53" s="26"/>
      <c r="BG53" s="26"/>
      <c r="BH53" s="26"/>
    </row>
    <row r="54" spans="1:60" ht="25.5" customHeight="1" x14ac:dyDescent="0.2">
      <c r="A54" s="48"/>
      <c r="B54" s="31"/>
      <c r="C54" s="331"/>
      <c r="D54" s="332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R54" s="332"/>
      <c r="S54" s="332"/>
      <c r="T54" s="332"/>
      <c r="U54" s="332"/>
      <c r="V54" s="332"/>
      <c r="W54" s="332"/>
      <c r="X54" s="332"/>
      <c r="Y54" s="332"/>
      <c r="Z54" s="332"/>
      <c r="AA54" s="332"/>
      <c r="AB54" s="333"/>
      <c r="AD54" s="31"/>
      <c r="AE54" s="31"/>
      <c r="AF54" s="31"/>
      <c r="AG54" s="31"/>
      <c r="AH54" s="31"/>
      <c r="AI54" s="31"/>
      <c r="AJ54" s="31"/>
      <c r="AK54" s="41" t="s">
        <v>20</v>
      </c>
      <c r="AL54" s="31"/>
      <c r="AM54" s="37"/>
      <c r="AN54" s="37"/>
      <c r="AO54" s="37"/>
      <c r="AP54" s="31"/>
      <c r="AQ54" s="31"/>
      <c r="AR54" s="31"/>
      <c r="AS54" s="31"/>
      <c r="AT54" s="31"/>
      <c r="AU54" s="345"/>
      <c r="AV54" s="31"/>
      <c r="AW54" s="31"/>
      <c r="AX54" s="31"/>
      <c r="AY54" s="31"/>
      <c r="AZ54" s="31"/>
      <c r="BA54" s="31"/>
      <c r="BB54" s="31"/>
      <c r="BC54" s="31"/>
      <c r="BD54" s="31"/>
      <c r="BE54" s="26"/>
      <c r="BF54" s="26"/>
      <c r="BG54" s="26"/>
      <c r="BH54" s="26"/>
    </row>
    <row r="55" spans="1:60" ht="25.5" customHeight="1" x14ac:dyDescent="0.2">
      <c r="A55" s="48"/>
      <c r="B55" s="31"/>
      <c r="C55" s="375" t="s">
        <v>100</v>
      </c>
      <c r="D55" s="376"/>
      <c r="E55" s="323" t="s">
        <v>98</v>
      </c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3"/>
      <c r="S55" s="323"/>
      <c r="T55" s="323"/>
      <c r="U55" s="323"/>
      <c r="V55" s="323"/>
      <c r="W55" s="323"/>
      <c r="X55" s="323"/>
      <c r="Y55" s="323"/>
      <c r="Z55" s="323"/>
      <c r="AA55" s="323"/>
      <c r="AB55" s="324"/>
      <c r="AD55" s="31"/>
      <c r="AE55" s="31"/>
      <c r="AF55" s="31"/>
      <c r="AG55" s="31"/>
      <c r="AJ55" s="31"/>
      <c r="AK55" s="50" t="s">
        <v>37</v>
      </c>
      <c r="AL55" s="31"/>
      <c r="AM55" s="37"/>
      <c r="AN55" s="37"/>
      <c r="AO55" s="37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26"/>
      <c r="BF55" s="26"/>
      <c r="BG55" s="26"/>
      <c r="BH55" s="26"/>
    </row>
    <row r="56" spans="1:60" s="11" customFormat="1" ht="15" customHeight="1" x14ac:dyDescent="0.2">
      <c r="A56" s="20"/>
      <c r="B56" s="21"/>
      <c r="D56" s="22"/>
      <c r="X56" s="14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23"/>
      <c r="BE56" s="23"/>
    </row>
    <row r="57" spans="1:60" ht="25.5" customHeight="1" x14ac:dyDescent="0.2">
      <c r="A57" s="369" t="s">
        <v>40</v>
      </c>
      <c r="B57" s="370"/>
      <c r="C57" s="370"/>
      <c r="D57" s="370"/>
      <c r="E57" s="370"/>
      <c r="F57" s="370"/>
      <c r="G57" s="370"/>
      <c r="H57" s="370"/>
      <c r="I57" s="371"/>
      <c r="J57" s="25"/>
      <c r="K57" s="59" t="s">
        <v>41</v>
      </c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25"/>
      <c r="AP57" s="25"/>
      <c r="AQ57" s="25"/>
      <c r="AR57" s="25"/>
      <c r="AS57" s="25"/>
      <c r="AT57" s="31"/>
      <c r="AU57" s="31" t="s">
        <v>6</v>
      </c>
      <c r="AV57" s="37"/>
      <c r="AW57" s="37"/>
      <c r="AX57" s="37"/>
      <c r="AY57" s="37"/>
      <c r="AZ57" s="31"/>
      <c r="BA57" s="37"/>
      <c r="BB57" s="37"/>
      <c r="BC57" s="37"/>
      <c r="BD57" s="23"/>
      <c r="BE57" s="23"/>
      <c r="BF57" s="11"/>
    </row>
    <row r="58" spans="1:60" ht="17.25" customHeight="1" x14ac:dyDescent="0.2">
      <c r="A58" s="372"/>
      <c r="B58" s="373"/>
      <c r="C58" s="373"/>
      <c r="D58" s="373"/>
      <c r="E58" s="373"/>
      <c r="F58" s="373"/>
      <c r="G58" s="373"/>
      <c r="H58" s="373"/>
      <c r="I58" s="374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8"/>
      <c r="Y58" s="28"/>
      <c r="Z58" s="28"/>
      <c r="AA58" s="28"/>
      <c r="AB58" s="28"/>
      <c r="AC58" s="28"/>
      <c r="AD58" s="28"/>
      <c r="AE58" s="29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30"/>
      <c r="AQ58" s="30"/>
      <c r="AR58" s="30"/>
      <c r="AS58" s="30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26"/>
      <c r="BE58" s="26"/>
      <c r="BF58" s="31"/>
    </row>
    <row r="59" spans="1:60" ht="28.5" customHeight="1" x14ac:dyDescent="0.2">
      <c r="A59" s="32"/>
      <c r="B59" s="33" t="s">
        <v>7</v>
      </c>
      <c r="C59" s="34"/>
      <c r="D59" s="34"/>
      <c r="E59" s="34"/>
      <c r="F59" s="31"/>
      <c r="G59" s="35"/>
      <c r="H59" s="31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6"/>
      <c r="AB59" s="37"/>
      <c r="AC59" s="37"/>
      <c r="AD59" s="37"/>
      <c r="AE59" s="33" t="s">
        <v>8</v>
      </c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1"/>
      <c r="AV59" s="31"/>
      <c r="AW59" s="31" t="s">
        <v>9</v>
      </c>
      <c r="AX59" s="31"/>
      <c r="AY59" s="31"/>
      <c r="AZ59" s="31" t="s">
        <v>10</v>
      </c>
      <c r="BA59" s="31"/>
      <c r="BB59" s="31"/>
      <c r="BC59" s="31"/>
      <c r="BD59" s="31"/>
      <c r="BE59" s="26"/>
      <c r="BF59" s="26"/>
      <c r="BG59" s="26"/>
      <c r="BH59" s="26"/>
    </row>
    <row r="60" spans="1:60" ht="25.5" customHeight="1" x14ac:dyDescent="0.2">
      <c r="A60" s="32"/>
      <c r="B60" s="269" t="s">
        <v>92</v>
      </c>
      <c r="C60" s="334"/>
      <c r="D60" s="334"/>
      <c r="E60" s="335"/>
      <c r="F60" s="365" t="s">
        <v>11</v>
      </c>
      <c r="G60" s="365"/>
      <c r="H60" s="351"/>
      <c r="I60" s="351"/>
      <c r="J60" s="354" t="s">
        <v>12</v>
      </c>
      <c r="K60" s="354"/>
      <c r="L60" s="351"/>
      <c r="M60" s="351"/>
      <c r="N60" s="354" t="s">
        <v>13</v>
      </c>
      <c r="O60" s="356"/>
      <c r="P60" s="366" t="s">
        <v>14</v>
      </c>
      <c r="Q60" s="356"/>
      <c r="R60" s="348" t="s">
        <v>15</v>
      </c>
      <c r="S60" s="348"/>
      <c r="T60" s="351"/>
      <c r="U60" s="351"/>
      <c r="V60" s="354" t="s">
        <v>12</v>
      </c>
      <c r="W60" s="354"/>
      <c r="X60" s="351"/>
      <c r="Y60" s="351"/>
      <c r="Z60" s="354" t="s">
        <v>13</v>
      </c>
      <c r="AA60" s="356"/>
      <c r="AB60" s="31"/>
      <c r="AC60" s="31"/>
      <c r="AD60" s="31"/>
      <c r="AE60" s="269" t="s">
        <v>16</v>
      </c>
      <c r="AF60" s="261"/>
      <c r="AG60" s="261"/>
      <c r="AH60" s="261"/>
      <c r="AI60" s="262"/>
      <c r="AJ60" s="362">
        <f>ROUNDDOWN(AZ60/60,0)</f>
        <v>0</v>
      </c>
      <c r="AK60" s="362"/>
      <c r="AL60" s="367" t="s">
        <v>17</v>
      </c>
      <c r="AM60" s="367"/>
      <c r="AN60" s="362">
        <f>AZ60-AJ60*60</f>
        <v>0</v>
      </c>
      <c r="AO60" s="362"/>
      <c r="AP60" s="354" t="s">
        <v>13</v>
      </c>
      <c r="AQ60" s="356"/>
      <c r="AR60" s="37"/>
      <c r="AS60" s="31"/>
      <c r="AT60" s="31"/>
      <c r="AU60" s="345"/>
      <c r="AV60" s="345" t="s">
        <v>18</v>
      </c>
      <c r="AW60" s="360">
        <f>T60*60+X60</f>
        <v>0</v>
      </c>
      <c r="AX60" s="31"/>
      <c r="AY60" s="345" t="s">
        <v>19</v>
      </c>
      <c r="AZ60" s="360">
        <f>(T60*60+X60)-(H60*60+L60)</f>
        <v>0</v>
      </c>
      <c r="BA60" s="31"/>
      <c r="BB60" s="31"/>
      <c r="BC60" s="31"/>
      <c r="BD60" s="31"/>
      <c r="BE60" s="26"/>
      <c r="BF60" s="26"/>
      <c r="BG60" s="26"/>
      <c r="BH60" s="26"/>
    </row>
    <row r="61" spans="1:60" ht="35.25" customHeight="1" x14ac:dyDescent="0.2">
      <c r="A61" s="32"/>
      <c r="B61" s="336"/>
      <c r="C61" s="337"/>
      <c r="D61" s="337"/>
      <c r="E61" s="338"/>
      <c r="F61" s="365"/>
      <c r="G61" s="365"/>
      <c r="H61" s="353"/>
      <c r="I61" s="353"/>
      <c r="J61" s="355"/>
      <c r="K61" s="355"/>
      <c r="L61" s="353"/>
      <c r="M61" s="353"/>
      <c r="N61" s="355"/>
      <c r="O61" s="357"/>
      <c r="P61" s="359"/>
      <c r="Q61" s="357"/>
      <c r="R61" s="349"/>
      <c r="S61" s="349"/>
      <c r="T61" s="353"/>
      <c r="U61" s="353"/>
      <c r="V61" s="355"/>
      <c r="W61" s="355"/>
      <c r="X61" s="353"/>
      <c r="Y61" s="353"/>
      <c r="Z61" s="355"/>
      <c r="AA61" s="357"/>
      <c r="AB61" s="31"/>
      <c r="AC61" s="31"/>
      <c r="AD61" s="31"/>
      <c r="AE61" s="273"/>
      <c r="AF61" s="267"/>
      <c r="AG61" s="267"/>
      <c r="AH61" s="267"/>
      <c r="AI61" s="268"/>
      <c r="AJ61" s="364"/>
      <c r="AK61" s="364"/>
      <c r="AL61" s="368"/>
      <c r="AM61" s="368"/>
      <c r="AN61" s="364"/>
      <c r="AO61" s="364"/>
      <c r="AP61" s="355"/>
      <c r="AQ61" s="357"/>
      <c r="AR61" s="37"/>
      <c r="AS61" s="31"/>
      <c r="AT61" s="31"/>
      <c r="AU61" s="345"/>
      <c r="AV61" s="345"/>
      <c r="AW61" s="360"/>
      <c r="AX61" s="31"/>
      <c r="AY61" s="345"/>
      <c r="AZ61" s="360"/>
      <c r="BA61" s="31"/>
      <c r="BB61" s="31"/>
      <c r="BC61" s="31"/>
      <c r="BD61" s="31"/>
      <c r="BE61" s="26"/>
      <c r="BF61" s="26"/>
      <c r="BG61" s="26"/>
      <c r="BH61" s="26"/>
    </row>
    <row r="62" spans="1:60" ht="17.25" customHeight="1" x14ac:dyDescent="0.2">
      <c r="A62" s="32"/>
      <c r="B62" s="38"/>
      <c r="C62" s="38"/>
      <c r="D62" s="38"/>
      <c r="E62" s="38"/>
      <c r="F62" s="39"/>
      <c r="G62" s="39"/>
      <c r="H62" s="40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7"/>
      <c r="Y62" s="37"/>
      <c r="Z62" s="35"/>
      <c r="AA62" s="36"/>
      <c r="AB62" s="37"/>
      <c r="AC62" s="37"/>
      <c r="AD62" s="37"/>
      <c r="AE62" s="37"/>
      <c r="AF62" s="37"/>
      <c r="AG62" s="37"/>
      <c r="AH62" s="37"/>
      <c r="AI62" s="37"/>
      <c r="AJ62" s="61" t="s">
        <v>20</v>
      </c>
      <c r="AK62" s="60"/>
      <c r="AL62" s="60"/>
      <c r="AM62" s="60"/>
      <c r="AN62" s="60"/>
      <c r="AO62" s="60"/>
      <c r="AP62" s="37"/>
      <c r="AQ62" s="37"/>
      <c r="AR62" s="37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26"/>
      <c r="BF62" s="26"/>
      <c r="BG62" s="26"/>
      <c r="BH62" s="26"/>
    </row>
    <row r="63" spans="1:60" s="31" customFormat="1" ht="25.5" customHeight="1" x14ac:dyDescent="0.2">
      <c r="A63" s="32"/>
      <c r="B63" s="33"/>
      <c r="C63" s="34"/>
      <c r="D63" s="34"/>
      <c r="E63" s="34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6"/>
      <c r="X63" s="37"/>
      <c r="Y63" s="37"/>
      <c r="Z63" s="35"/>
      <c r="AA63" s="36"/>
      <c r="AB63" s="37"/>
      <c r="AC63" s="37"/>
      <c r="AD63" s="37"/>
      <c r="AE63" s="37"/>
      <c r="AF63" s="37"/>
      <c r="AG63" s="37"/>
      <c r="AH63" s="37"/>
      <c r="AI63" s="37"/>
      <c r="AJ63" s="60"/>
      <c r="AK63" s="60"/>
      <c r="AL63" s="60"/>
      <c r="AM63" s="60"/>
      <c r="AN63" s="60"/>
      <c r="AO63" s="60"/>
      <c r="AP63" s="37"/>
      <c r="AQ63" s="37"/>
      <c r="AR63" s="37"/>
      <c r="AW63" s="45" t="s">
        <v>21</v>
      </c>
      <c r="AZ63" s="31" t="s">
        <v>22</v>
      </c>
      <c r="BC63" s="31" t="s">
        <v>93</v>
      </c>
      <c r="BE63" s="26"/>
      <c r="BF63" s="26"/>
      <c r="BG63" s="26"/>
      <c r="BH63" s="26"/>
    </row>
    <row r="64" spans="1:60" s="46" customFormat="1" ht="25.5" customHeight="1" x14ac:dyDescent="0.2">
      <c r="A64" s="43"/>
      <c r="B64" s="44" t="s">
        <v>91</v>
      </c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5"/>
      <c r="P64" s="44"/>
      <c r="Q64" s="44"/>
      <c r="R64" s="44"/>
      <c r="S64" s="44"/>
      <c r="T64" s="44"/>
      <c r="U64" s="14"/>
      <c r="V64" s="44"/>
      <c r="W64" s="44"/>
      <c r="X64" s="37"/>
      <c r="Y64" s="37"/>
      <c r="Z64" s="35"/>
      <c r="AA64" s="36"/>
      <c r="AB64" s="37"/>
      <c r="AC64" s="37"/>
      <c r="AD64" s="37"/>
      <c r="AE64" s="33" t="s">
        <v>23</v>
      </c>
      <c r="AF64" s="45"/>
      <c r="AG64" s="39"/>
      <c r="AH64" s="39"/>
      <c r="AI64" s="39"/>
      <c r="AJ64" s="63"/>
      <c r="AK64" s="63"/>
      <c r="AL64" s="63"/>
      <c r="AM64" s="63"/>
      <c r="AN64" s="60"/>
      <c r="AO64" s="60"/>
      <c r="AP64" s="37"/>
      <c r="AQ64" s="31"/>
      <c r="AR64" s="37"/>
      <c r="AS64" s="31"/>
      <c r="AT64" s="31"/>
      <c r="AU64" s="45"/>
      <c r="AV64" s="45"/>
      <c r="AW64" s="45" t="s">
        <v>24</v>
      </c>
      <c r="AX64" s="45"/>
      <c r="AY64" s="45"/>
      <c r="AZ64" s="31" t="s">
        <v>25</v>
      </c>
      <c r="BA64" s="45"/>
      <c r="BB64" s="31"/>
      <c r="BC64" s="31" t="s">
        <v>94</v>
      </c>
      <c r="BD64" s="45"/>
      <c r="BE64" s="26"/>
      <c r="BF64" s="42"/>
      <c r="BG64" s="42"/>
      <c r="BH64" s="42"/>
    </row>
    <row r="65" spans="1:60" ht="25.5" customHeight="1" x14ac:dyDescent="0.2">
      <c r="A65" s="32"/>
      <c r="B65" s="269" t="s">
        <v>92</v>
      </c>
      <c r="C65" s="334"/>
      <c r="D65" s="334"/>
      <c r="E65" s="335"/>
      <c r="F65" s="365" t="s">
        <v>11</v>
      </c>
      <c r="G65" s="365"/>
      <c r="H65" s="351"/>
      <c r="I65" s="351"/>
      <c r="J65" s="354" t="s">
        <v>12</v>
      </c>
      <c r="K65" s="354"/>
      <c r="L65" s="351"/>
      <c r="M65" s="351"/>
      <c r="N65" s="354" t="s">
        <v>13</v>
      </c>
      <c r="O65" s="356"/>
      <c r="P65" s="366" t="s">
        <v>14</v>
      </c>
      <c r="Q65" s="356"/>
      <c r="R65" s="348" t="s">
        <v>15</v>
      </c>
      <c r="S65" s="348"/>
      <c r="T65" s="350"/>
      <c r="U65" s="351"/>
      <c r="V65" s="354" t="s">
        <v>12</v>
      </c>
      <c r="W65" s="354"/>
      <c r="X65" s="351"/>
      <c r="Y65" s="351"/>
      <c r="Z65" s="354" t="s">
        <v>13</v>
      </c>
      <c r="AA65" s="356"/>
      <c r="AB65" s="37"/>
      <c r="AC65" s="37"/>
      <c r="AD65" s="37"/>
      <c r="AE65" s="358" t="s">
        <v>26</v>
      </c>
      <c r="AF65" s="354"/>
      <c r="AG65" s="354"/>
      <c r="AH65" s="354"/>
      <c r="AI65" s="356"/>
      <c r="AJ65" s="361">
        <f>ROUNDDOWN(AW70/60,0)</f>
        <v>0</v>
      </c>
      <c r="AK65" s="362"/>
      <c r="AL65" s="354" t="s">
        <v>12</v>
      </c>
      <c r="AM65" s="354"/>
      <c r="AN65" s="362">
        <f>AW70-AJ65*60</f>
        <v>0</v>
      </c>
      <c r="AO65" s="362"/>
      <c r="AP65" s="354" t="s">
        <v>13</v>
      </c>
      <c r="AQ65" s="356"/>
      <c r="AR65" s="37"/>
      <c r="AS65" s="47"/>
      <c r="AT65" s="47"/>
      <c r="AU65" s="31"/>
      <c r="AV65" s="345" t="s">
        <v>27</v>
      </c>
      <c r="AW65" s="360">
        <f>IF(AZ65&lt;=BC65,BC65,AW60)</f>
        <v>1200</v>
      </c>
      <c r="AX65" s="143"/>
      <c r="AY65" s="345" t="s">
        <v>28</v>
      </c>
      <c r="AZ65" s="360">
        <f>T65*60+X65</f>
        <v>0</v>
      </c>
      <c r="BA65" s="143"/>
      <c r="BB65" s="345" t="s">
        <v>29</v>
      </c>
      <c r="BC65" s="360">
        <f>IF(C73="☑",21*60,20*60)</f>
        <v>1200</v>
      </c>
      <c r="BD65" s="31"/>
      <c r="BE65" s="26"/>
      <c r="BF65" s="26"/>
      <c r="BG65" s="26"/>
      <c r="BH65" s="26"/>
    </row>
    <row r="66" spans="1:60" ht="35.25" customHeight="1" x14ac:dyDescent="0.2">
      <c r="A66" s="32"/>
      <c r="B66" s="336"/>
      <c r="C66" s="337"/>
      <c r="D66" s="337"/>
      <c r="E66" s="338"/>
      <c r="F66" s="365"/>
      <c r="G66" s="365"/>
      <c r="H66" s="353"/>
      <c r="I66" s="353"/>
      <c r="J66" s="355"/>
      <c r="K66" s="355"/>
      <c r="L66" s="353"/>
      <c r="M66" s="353"/>
      <c r="N66" s="355"/>
      <c r="O66" s="357"/>
      <c r="P66" s="359"/>
      <c r="Q66" s="357"/>
      <c r="R66" s="349"/>
      <c r="S66" s="349"/>
      <c r="T66" s="352"/>
      <c r="U66" s="353"/>
      <c r="V66" s="355"/>
      <c r="W66" s="355"/>
      <c r="X66" s="353"/>
      <c r="Y66" s="353"/>
      <c r="Z66" s="355"/>
      <c r="AA66" s="357"/>
      <c r="AB66" s="31"/>
      <c r="AC66" s="31"/>
      <c r="AD66" s="31"/>
      <c r="AE66" s="359"/>
      <c r="AF66" s="355"/>
      <c r="AG66" s="355"/>
      <c r="AH66" s="355"/>
      <c r="AI66" s="357"/>
      <c r="AJ66" s="363"/>
      <c r="AK66" s="364"/>
      <c r="AL66" s="355"/>
      <c r="AM66" s="355"/>
      <c r="AN66" s="364"/>
      <c r="AO66" s="364"/>
      <c r="AP66" s="355"/>
      <c r="AQ66" s="357"/>
      <c r="AR66" s="37"/>
      <c r="AS66" s="47"/>
      <c r="AT66" s="47"/>
      <c r="AU66" s="31"/>
      <c r="AV66" s="345"/>
      <c r="AW66" s="360"/>
      <c r="AX66" s="143"/>
      <c r="AY66" s="345"/>
      <c r="AZ66" s="360"/>
      <c r="BA66" s="143"/>
      <c r="BB66" s="345"/>
      <c r="BC66" s="360"/>
      <c r="BD66" s="31"/>
      <c r="BE66" s="26"/>
      <c r="BF66" s="26"/>
      <c r="BG66" s="26"/>
      <c r="BH66" s="26"/>
    </row>
    <row r="67" spans="1:60" ht="17.25" customHeight="1" x14ac:dyDescent="0.2">
      <c r="A67" s="48"/>
      <c r="B67" s="38"/>
      <c r="C67" s="38"/>
      <c r="D67" s="38"/>
      <c r="E67" s="38"/>
      <c r="F67" s="31"/>
      <c r="G67" s="38"/>
      <c r="H67" s="40"/>
      <c r="I67" s="38"/>
      <c r="J67" s="38"/>
      <c r="K67" s="38"/>
      <c r="L67" s="38"/>
      <c r="M67" s="38"/>
      <c r="N67" s="38"/>
      <c r="O67" s="38"/>
      <c r="P67" s="49"/>
      <c r="Q67" s="38"/>
      <c r="R67" s="38"/>
      <c r="S67" s="38"/>
      <c r="T67" s="38"/>
      <c r="U67" s="38"/>
      <c r="V67" s="38"/>
      <c r="W67" s="38"/>
      <c r="X67" s="37"/>
      <c r="Y67" s="37"/>
      <c r="Z67" s="35"/>
      <c r="AA67" s="31"/>
      <c r="AB67" s="31"/>
      <c r="AC67" s="31"/>
      <c r="AD67" s="31"/>
      <c r="AE67" s="31"/>
      <c r="AF67" s="31"/>
      <c r="AG67" s="31"/>
      <c r="AH67" s="31"/>
      <c r="AI67" s="31"/>
      <c r="AJ67" s="41" t="s">
        <v>20</v>
      </c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57" t="s">
        <v>30</v>
      </c>
      <c r="BA67" s="31"/>
      <c r="BB67" s="31"/>
      <c r="BC67" s="31"/>
      <c r="BD67" s="31"/>
      <c r="BE67" s="26"/>
      <c r="BF67" s="26"/>
      <c r="BG67" s="26"/>
      <c r="BH67" s="26"/>
    </row>
    <row r="68" spans="1:60" ht="25.5" customHeight="1" x14ac:dyDescent="0.3">
      <c r="A68" s="48"/>
      <c r="B68" s="31"/>
      <c r="C68" s="328" t="s">
        <v>95</v>
      </c>
      <c r="D68" s="329"/>
      <c r="E68" s="329"/>
      <c r="F68" s="329"/>
      <c r="G68" s="329"/>
      <c r="H68" s="329"/>
      <c r="I68" s="329"/>
      <c r="J68" s="329"/>
      <c r="K68" s="329"/>
      <c r="L68" s="329"/>
      <c r="M68" s="329"/>
      <c r="N68" s="329"/>
      <c r="O68" s="329"/>
      <c r="P68" s="329"/>
      <c r="Q68" s="329"/>
      <c r="R68" s="329"/>
      <c r="S68" s="329"/>
      <c r="T68" s="329"/>
      <c r="U68" s="329"/>
      <c r="V68" s="329"/>
      <c r="W68" s="329"/>
      <c r="X68" s="329"/>
      <c r="Y68" s="329"/>
      <c r="Z68" s="329"/>
      <c r="AA68" s="329"/>
      <c r="AB68" s="330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122" t="s">
        <v>96</v>
      </c>
      <c r="BA68" s="31"/>
      <c r="BB68" s="31"/>
      <c r="BC68" s="31"/>
      <c r="BD68" s="31"/>
      <c r="BE68" s="26"/>
      <c r="BF68" s="26"/>
      <c r="BG68" s="26"/>
      <c r="BH68" s="26"/>
    </row>
    <row r="69" spans="1:60" ht="25.5" customHeight="1" x14ac:dyDescent="0.2">
      <c r="A69" s="48"/>
      <c r="B69" s="31"/>
      <c r="C69" s="331"/>
      <c r="D69" s="332"/>
      <c r="E69" s="332"/>
      <c r="F69" s="332"/>
      <c r="G69" s="332"/>
      <c r="H69" s="332"/>
      <c r="I69" s="332"/>
      <c r="J69" s="332"/>
      <c r="K69" s="332"/>
      <c r="L69" s="332"/>
      <c r="M69" s="332"/>
      <c r="N69" s="332"/>
      <c r="O69" s="332"/>
      <c r="P69" s="332"/>
      <c r="Q69" s="332"/>
      <c r="R69" s="332"/>
      <c r="S69" s="332"/>
      <c r="T69" s="332"/>
      <c r="U69" s="332"/>
      <c r="V69" s="332"/>
      <c r="W69" s="332"/>
      <c r="X69" s="332"/>
      <c r="Y69" s="332"/>
      <c r="Z69" s="332"/>
      <c r="AA69" s="332"/>
      <c r="AB69" s="333"/>
      <c r="AD69" s="31"/>
      <c r="AE69" s="33" t="s">
        <v>31</v>
      </c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 t="s">
        <v>32</v>
      </c>
      <c r="AX69" s="31"/>
      <c r="AY69" s="31"/>
      <c r="AZ69" s="31" t="s">
        <v>33</v>
      </c>
      <c r="BA69" s="123"/>
      <c r="BB69" s="31"/>
      <c r="BC69" s="31"/>
      <c r="BD69" s="31"/>
      <c r="BE69" s="26"/>
      <c r="BF69" s="26"/>
      <c r="BG69" s="26"/>
      <c r="BH69" s="26"/>
    </row>
    <row r="70" spans="1:60" s="46" customFormat="1" ht="25.5" customHeight="1" x14ac:dyDescent="0.2">
      <c r="A70" s="48"/>
      <c r="B70" s="31"/>
      <c r="C70" s="331"/>
      <c r="D70" s="332"/>
      <c r="E70" s="332"/>
      <c r="F70" s="332"/>
      <c r="G70" s="332"/>
      <c r="H70" s="332"/>
      <c r="I70" s="332"/>
      <c r="J70" s="332"/>
      <c r="K70" s="332"/>
      <c r="L70" s="332"/>
      <c r="M70" s="332"/>
      <c r="N70" s="332"/>
      <c r="O70" s="332"/>
      <c r="P70" s="332"/>
      <c r="Q70" s="332"/>
      <c r="R70" s="332"/>
      <c r="S70" s="332"/>
      <c r="T70" s="332"/>
      <c r="U70" s="332"/>
      <c r="V70" s="332"/>
      <c r="W70" s="332"/>
      <c r="X70" s="332"/>
      <c r="Y70" s="332"/>
      <c r="Z70" s="332"/>
      <c r="AA70" s="332"/>
      <c r="AB70" s="333"/>
      <c r="AC70" s="1"/>
      <c r="AD70" s="31"/>
      <c r="AE70" s="269" t="s">
        <v>34</v>
      </c>
      <c r="AF70" s="334"/>
      <c r="AG70" s="334"/>
      <c r="AH70" s="334"/>
      <c r="AI70" s="334"/>
      <c r="AJ70" s="334"/>
      <c r="AK70" s="335"/>
      <c r="AL70" s="339">
        <f>IF(AZ60=0,0,ROUNDUP(AW70/AZ60,3))</f>
        <v>0</v>
      </c>
      <c r="AM70" s="340"/>
      <c r="AN70" s="340"/>
      <c r="AO70" s="340"/>
      <c r="AP70" s="340"/>
      <c r="AQ70" s="341"/>
      <c r="AR70" s="31"/>
      <c r="AS70" s="31"/>
      <c r="AT70" s="31"/>
      <c r="AU70" s="45"/>
      <c r="AV70" s="345" t="s">
        <v>35</v>
      </c>
      <c r="AW70" s="346">
        <f>IF(AW60-AW65&gt;0,IF(AW60-AW65&gt;AZ60,AZ60,AW60-AW65),0)</f>
        <v>0</v>
      </c>
      <c r="AX70" s="347" t="s">
        <v>36</v>
      </c>
      <c r="AY70" s="347"/>
      <c r="AZ70" s="123"/>
      <c r="BA70" s="123"/>
      <c r="BB70" s="45"/>
      <c r="BC70" s="45"/>
      <c r="BD70" s="45"/>
      <c r="BE70" s="42"/>
      <c r="BF70" s="42"/>
      <c r="BG70" s="42"/>
      <c r="BH70" s="42"/>
    </row>
    <row r="71" spans="1:60" ht="35.25" customHeight="1" x14ac:dyDescent="0.2">
      <c r="A71" s="48"/>
      <c r="B71" s="31"/>
      <c r="C71" s="331"/>
      <c r="D71" s="332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3"/>
      <c r="AD71" s="31"/>
      <c r="AE71" s="336"/>
      <c r="AF71" s="337"/>
      <c r="AG71" s="337"/>
      <c r="AH71" s="337"/>
      <c r="AI71" s="337"/>
      <c r="AJ71" s="337"/>
      <c r="AK71" s="338"/>
      <c r="AL71" s="342"/>
      <c r="AM71" s="343"/>
      <c r="AN71" s="343"/>
      <c r="AO71" s="343"/>
      <c r="AP71" s="343"/>
      <c r="AQ71" s="344"/>
      <c r="AR71" s="31"/>
      <c r="AS71" s="31"/>
      <c r="AT71" s="31"/>
      <c r="AU71" s="345"/>
      <c r="AV71" s="345"/>
      <c r="AW71" s="346"/>
      <c r="AX71" s="347"/>
      <c r="AY71" s="347"/>
      <c r="AZ71" s="31"/>
      <c r="BA71" s="31"/>
      <c r="BB71" s="31"/>
      <c r="BC71" s="31"/>
      <c r="BD71" s="31"/>
      <c r="BE71" s="26"/>
      <c r="BF71" s="26"/>
      <c r="BG71" s="26"/>
      <c r="BH71" s="26"/>
    </row>
    <row r="72" spans="1:60" ht="25.5" customHeight="1" x14ac:dyDescent="0.2">
      <c r="A72" s="48"/>
      <c r="B72" s="31"/>
      <c r="C72" s="331"/>
      <c r="D72" s="332"/>
      <c r="E72" s="332"/>
      <c r="F72" s="332"/>
      <c r="G72" s="332"/>
      <c r="H72" s="332"/>
      <c r="I72" s="332"/>
      <c r="J72" s="332"/>
      <c r="K72" s="332"/>
      <c r="L72" s="332"/>
      <c r="M72" s="332"/>
      <c r="N72" s="332"/>
      <c r="O72" s="332"/>
      <c r="P72" s="332"/>
      <c r="Q72" s="332"/>
      <c r="R72" s="332"/>
      <c r="S72" s="332"/>
      <c r="T72" s="332"/>
      <c r="U72" s="332"/>
      <c r="V72" s="332"/>
      <c r="W72" s="332"/>
      <c r="X72" s="332"/>
      <c r="Y72" s="332"/>
      <c r="Z72" s="332"/>
      <c r="AA72" s="332"/>
      <c r="AB72" s="333"/>
      <c r="AD72" s="31"/>
      <c r="AE72" s="31"/>
      <c r="AF72" s="31"/>
      <c r="AG72" s="31"/>
      <c r="AH72" s="31"/>
      <c r="AI72" s="31"/>
      <c r="AJ72" s="31"/>
      <c r="AK72" s="41" t="s">
        <v>20</v>
      </c>
      <c r="AL72" s="31"/>
      <c r="AM72" s="37"/>
      <c r="AN72" s="37"/>
      <c r="AO72" s="37"/>
      <c r="AP72" s="31"/>
      <c r="AQ72" s="31"/>
      <c r="AR72" s="31"/>
      <c r="AS72" s="31"/>
      <c r="AT72" s="31"/>
      <c r="AU72" s="345"/>
      <c r="AV72" s="31"/>
      <c r="AW72" s="31"/>
      <c r="AX72" s="31"/>
      <c r="AY72" s="31"/>
      <c r="AZ72" s="31"/>
      <c r="BA72" s="31"/>
      <c r="BB72" s="31"/>
      <c r="BC72" s="31"/>
      <c r="BD72" s="31"/>
      <c r="BE72" s="26"/>
      <c r="BF72" s="26"/>
      <c r="BG72" s="26"/>
      <c r="BH72" s="26"/>
    </row>
    <row r="73" spans="1:60" ht="25.5" customHeight="1" x14ac:dyDescent="0.2">
      <c r="A73" s="48"/>
      <c r="B73" s="31"/>
      <c r="C73" s="321" t="s">
        <v>97</v>
      </c>
      <c r="D73" s="322"/>
      <c r="E73" s="323" t="s">
        <v>98</v>
      </c>
      <c r="F73" s="323"/>
      <c r="G73" s="323"/>
      <c r="H73" s="323"/>
      <c r="I73" s="323"/>
      <c r="J73" s="323"/>
      <c r="K73" s="323"/>
      <c r="L73" s="323"/>
      <c r="M73" s="323"/>
      <c r="N73" s="323"/>
      <c r="O73" s="323"/>
      <c r="P73" s="323"/>
      <c r="Q73" s="323"/>
      <c r="R73" s="323"/>
      <c r="S73" s="323"/>
      <c r="T73" s="323"/>
      <c r="U73" s="323"/>
      <c r="V73" s="323"/>
      <c r="W73" s="323"/>
      <c r="X73" s="323"/>
      <c r="Y73" s="323"/>
      <c r="Z73" s="323"/>
      <c r="AA73" s="323"/>
      <c r="AB73" s="324"/>
      <c r="AD73" s="31"/>
      <c r="AE73" s="31"/>
      <c r="AF73" s="31"/>
      <c r="AG73" s="31"/>
      <c r="AJ73" s="31"/>
      <c r="AK73" s="50" t="s">
        <v>37</v>
      </c>
      <c r="AL73" s="31"/>
      <c r="AM73" s="37"/>
      <c r="AN73" s="37"/>
      <c r="AO73" s="37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26"/>
      <c r="BF73" s="26"/>
      <c r="BG73" s="26"/>
      <c r="BH73" s="26"/>
    </row>
    <row r="74" spans="1:60" ht="17.25" customHeight="1" x14ac:dyDescent="0.2">
      <c r="A74" s="51"/>
      <c r="B74" s="52"/>
      <c r="C74" s="52"/>
      <c r="D74" s="52"/>
      <c r="E74" s="52"/>
      <c r="F74" s="53"/>
      <c r="G74" s="52"/>
      <c r="H74" s="52"/>
      <c r="I74" s="52"/>
      <c r="J74" s="52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5"/>
      <c r="AL74" s="54"/>
      <c r="AM74" s="56"/>
      <c r="AN74" s="56"/>
      <c r="AO74" s="56"/>
      <c r="AP74" s="54"/>
      <c r="AQ74" s="54"/>
      <c r="AR74" s="54"/>
      <c r="AS74" s="54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26"/>
      <c r="BE74" s="26"/>
    </row>
    <row r="75" spans="1:60" ht="17.25" hidden="1" customHeight="1" x14ac:dyDescent="0.2">
      <c r="A75" s="39"/>
      <c r="B75" s="39"/>
      <c r="C75" s="39"/>
      <c r="D75" s="39"/>
      <c r="E75" s="39"/>
      <c r="F75" s="57"/>
      <c r="G75" s="39"/>
      <c r="H75" s="39"/>
      <c r="I75" s="39"/>
      <c r="J75" s="39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50"/>
      <c r="AL75" s="31"/>
      <c r="AM75" s="37"/>
      <c r="AN75" s="37"/>
      <c r="AO75" s="37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26"/>
      <c r="BE75" s="26"/>
    </row>
    <row r="76" spans="1:60" ht="17.25" hidden="1" customHeight="1" x14ac:dyDescent="0.2">
      <c r="A76" s="39"/>
      <c r="B76" s="39"/>
      <c r="C76" s="39"/>
      <c r="D76" s="39"/>
      <c r="E76" s="39"/>
      <c r="F76" s="57"/>
      <c r="G76" s="39"/>
      <c r="H76" s="39"/>
      <c r="I76" s="39"/>
      <c r="J76" s="39"/>
      <c r="AK76" s="58"/>
      <c r="AM76" s="11"/>
      <c r="AN76" s="11"/>
      <c r="AO76" s="1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26"/>
      <c r="BE76" s="26"/>
    </row>
    <row r="77" spans="1:60" ht="25.5" hidden="1" customHeight="1" x14ac:dyDescent="0.2">
      <c r="A77" s="369" t="s">
        <v>42</v>
      </c>
      <c r="B77" s="370"/>
      <c r="C77" s="370"/>
      <c r="D77" s="370"/>
      <c r="E77" s="370"/>
      <c r="F77" s="370"/>
      <c r="G77" s="370"/>
      <c r="H77" s="370"/>
      <c r="I77" s="371"/>
      <c r="J77" s="25"/>
      <c r="K77" s="59" t="s">
        <v>41</v>
      </c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25"/>
      <c r="AP77" s="25"/>
      <c r="AQ77" s="25"/>
      <c r="AR77" s="25"/>
      <c r="AS77" s="25"/>
      <c r="AT77" s="31"/>
      <c r="AU77" s="31" t="s">
        <v>6</v>
      </c>
      <c r="AV77" s="37"/>
      <c r="AW77" s="37"/>
      <c r="AX77" s="37"/>
      <c r="AY77" s="37"/>
      <c r="AZ77" s="31"/>
      <c r="BA77" s="37"/>
      <c r="BB77" s="37"/>
      <c r="BC77" s="37"/>
      <c r="BD77" s="23"/>
      <c r="BE77" s="23"/>
      <c r="BF77" s="11"/>
    </row>
    <row r="78" spans="1:60" ht="17.25" hidden="1" customHeight="1" x14ac:dyDescent="0.2">
      <c r="A78" s="372"/>
      <c r="B78" s="373"/>
      <c r="C78" s="373"/>
      <c r="D78" s="373"/>
      <c r="E78" s="373"/>
      <c r="F78" s="373"/>
      <c r="G78" s="373"/>
      <c r="H78" s="373"/>
      <c r="I78" s="374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8"/>
      <c r="Y78" s="28"/>
      <c r="Z78" s="28"/>
      <c r="AA78" s="28"/>
      <c r="AB78" s="28"/>
      <c r="AC78" s="28"/>
      <c r="AD78" s="28"/>
      <c r="AE78" s="29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30"/>
      <c r="AQ78" s="30"/>
      <c r="AR78" s="30"/>
      <c r="AS78" s="30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26"/>
      <c r="BE78" s="26"/>
      <c r="BF78" s="31"/>
    </row>
    <row r="79" spans="1:60" ht="28.5" hidden="1" customHeight="1" x14ac:dyDescent="0.2">
      <c r="A79" s="32"/>
      <c r="B79" s="33" t="s">
        <v>7</v>
      </c>
      <c r="C79" s="34"/>
      <c r="D79" s="34"/>
      <c r="E79" s="34"/>
      <c r="F79" s="31"/>
      <c r="G79" s="35"/>
      <c r="H79" s="3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6"/>
      <c r="AB79" s="37"/>
      <c r="AC79" s="37"/>
      <c r="AD79" s="37"/>
      <c r="AE79" s="33" t="s">
        <v>8</v>
      </c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1"/>
      <c r="AV79" s="31"/>
      <c r="AW79" s="31" t="s">
        <v>9</v>
      </c>
      <c r="AX79" s="31"/>
      <c r="AY79" s="31"/>
      <c r="AZ79" s="31" t="s">
        <v>10</v>
      </c>
      <c r="BA79" s="31"/>
      <c r="BB79" s="31"/>
      <c r="BC79" s="31"/>
      <c r="BD79" s="31"/>
      <c r="BE79" s="26"/>
      <c r="BF79" s="26"/>
      <c r="BG79" s="26"/>
      <c r="BH79" s="26"/>
    </row>
    <row r="80" spans="1:60" ht="25.5" hidden="1" customHeight="1" x14ac:dyDescent="0.2">
      <c r="A80" s="32"/>
      <c r="B80" s="269" t="s">
        <v>92</v>
      </c>
      <c r="C80" s="334"/>
      <c r="D80" s="334"/>
      <c r="E80" s="335"/>
      <c r="F80" s="365" t="s">
        <v>11</v>
      </c>
      <c r="G80" s="365"/>
      <c r="H80" s="351"/>
      <c r="I80" s="351"/>
      <c r="J80" s="354" t="s">
        <v>12</v>
      </c>
      <c r="K80" s="354"/>
      <c r="L80" s="351"/>
      <c r="M80" s="351"/>
      <c r="N80" s="354" t="s">
        <v>13</v>
      </c>
      <c r="O80" s="356"/>
      <c r="P80" s="366" t="s">
        <v>14</v>
      </c>
      <c r="Q80" s="356"/>
      <c r="R80" s="348" t="s">
        <v>15</v>
      </c>
      <c r="S80" s="348"/>
      <c r="T80" s="351"/>
      <c r="U80" s="351"/>
      <c r="V80" s="354" t="s">
        <v>12</v>
      </c>
      <c r="W80" s="354"/>
      <c r="X80" s="351"/>
      <c r="Y80" s="351"/>
      <c r="Z80" s="354" t="s">
        <v>13</v>
      </c>
      <c r="AA80" s="356"/>
      <c r="AB80" s="31"/>
      <c r="AC80" s="31"/>
      <c r="AD80" s="31"/>
      <c r="AE80" s="269" t="s">
        <v>16</v>
      </c>
      <c r="AF80" s="261"/>
      <c r="AG80" s="261"/>
      <c r="AH80" s="261"/>
      <c r="AI80" s="262"/>
      <c r="AJ80" s="362">
        <f>ROUNDDOWN(AZ80/60,0)</f>
        <v>0</v>
      </c>
      <c r="AK80" s="362"/>
      <c r="AL80" s="367" t="s">
        <v>17</v>
      </c>
      <c r="AM80" s="367"/>
      <c r="AN80" s="362">
        <f>AZ80-AJ80*60</f>
        <v>0</v>
      </c>
      <c r="AO80" s="362"/>
      <c r="AP80" s="354" t="s">
        <v>13</v>
      </c>
      <c r="AQ80" s="356"/>
      <c r="AR80" s="37"/>
      <c r="AS80" s="31"/>
      <c r="AT80" s="31"/>
      <c r="AU80" s="345"/>
      <c r="AV80" s="345" t="s">
        <v>18</v>
      </c>
      <c r="AW80" s="360">
        <f>T80*60+X80</f>
        <v>0</v>
      </c>
      <c r="AX80" s="31"/>
      <c r="AY80" s="345" t="s">
        <v>19</v>
      </c>
      <c r="AZ80" s="360">
        <f>(T80*60+X80)-(H80*60+L80)</f>
        <v>0</v>
      </c>
      <c r="BA80" s="31"/>
      <c r="BB80" s="31"/>
      <c r="BC80" s="31"/>
      <c r="BD80" s="31"/>
      <c r="BE80" s="26"/>
      <c r="BF80" s="26"/>
      <c r="BG80" s="26"/>
      <c r="BH80" s="26"/>
    </row>
    <row r="81" spans="1:60" ht="35.25" hidden="1" customHeight="1" x14ac:dyDescent="0.2">
      <c r="A81" s="32"/>
      <c r="B81" s="336"/>
      <c r="C81" s="337"/>
      <c r="D81" s="337"/>
      <c r="E81" s="338"/>
      <c r="F81" s="365"/>
      <c r="G81" s="365"/>
      <c r="H81" s="353"/>
      <c r="I81" s="353"/>
      <c r="J81" s="355"/>
      <c r="K81" s="355"/>
      <c r="L81" s="353"/>
      <c r="M81" s="353"/>
      <c r="N81" s="355"/>
      <c r="O81" s="357"/>
      <c r="P81" s="359"/>
      <c r="Q81" s="357"/>
      <c r="R81" s="349"/>
      <c r="S81" s="349"/>
      <c r="T81" s="353"/>
      <c r="U81" s="353"/>
      <c r="V81" s="355"/>
      <c r="W81" s="355"/>
      <c r="X81" s="353"/>
      <c r="Y81" s="353"/>
      <c r="Z81" s="355"/>
      <c r="AA81" s="357"/>
      <c r="AB81" s="31"/>
      <c r="AC81" s="31"/>
      <c r="AD81" s="31"/>
      <c r="AE81" s="273"/>
      <c r="AF81" s="267"/>
      <c r="AG81" s="267"/>
      <c r="AH81" s="267"/>
      <c r="AI81" s="268"/>
      <c r="AJ81" s="364"/>
      <c r="AK81" s="364"/>
      <c r="AL81" s="368"/>
      <c r="AM81" s="368"/>
      <c r="AN81" s="364"/>
      <c r="AO81" s="364"/>
      <c r="AP81" s="355"/>
      <c r="AQ81" s="357"/>
      <c r="AR81" s="37"/>
      <c r="AS81" s="31"/>
      <c r="AT81" s="31"/>
      <c r="AU81" s="345"/>
      <c r="AV81" s="345"/>
      <c r="AW81" s="360"/>
      <c r="AX81" s="31"/>
      <c r="AY81" s="345"/>
      <c r="AZ81" s="360"/>
      <c r="BA81" s="31"/>
      <c r="BB81" s="31"/>
      <c r="BC81" s="31"/>
      <c r="BD81" s="31"/>
      <c r="BE81" s="26"/>
      <c r="BF81" s="26"/>
      <c r="BG81" s="26"/>
      <c r="BH81" s="26"/>
    </row>
    <row r="82" spans="1:60" ht="17.25" hidden="1" customHeight="1" x14ac:dyDescent="0.2">
      <c r="A82" s="32"/>
      <c r="B82" s="38"/>
      <c r="C82" s="38"/>
      <c r="D82" s="38"/>
      <c r="E82" s="38"/>
      <c r="F82" s="39"/>
      <c r="G82" s="39"/>
      <c r="H82" s="40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7"/>
      <c r="Y82" s="37"/>
      <c r="Z82" s="35"/>
      <c r="AA82" s="36"/>
      <c r="AB82" s="37"/>
      <c r="AC82" s="37"/>
      <c r="AD82" s="37"/>
      <c r="AE82" s="37"/>
      <c r="AF82" s="37"/>
      <c r="AG82" s="37"/>
      <c r="AH82" s="37"/>
      <c r="AI82" s="37"/>
      <c r="AJ82" s="61" t="s">
        <v>20</v>
      </c>
      <c r="AK82" s="60"/>
      <c r="AL82" s="60"/>
      <c r="AM82" s="60"/>
      <c r="AN82" s="60"/>
      <c r="AO82" s="60"/>
      <c r="AP82" s="37"/>
      <c r="AQ82" s="37"/>
      <c r="AR82" s="37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26"/>
      <c r="BF82" s="26"/>
      <c r="BG82" s="26"/>
      <c r="BH82" s="26"/>
    </row>
    <row r="83" spans="1:60" s="31" customFormat="1" ht="25.5" hidden="1" customHeight="1" x14ac:dyDescent="0.2">
      <c r="A83" s="32"/>
      <c r="B83" s="33"/>
      <c r="C83" s="34"/>
      <c r="D83" s="34"/>
      <c r="E83" s="34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6"/>
      <c r="X83" s="37"/>
      <c r="Y83" s="37"/>
      <c r="Z83" s="35"/>
      <c r="AA83" s="36"/>
      <c r="AB83" s="37"/>
      <c r="AC83" s="37"/>
      <c r="AD83" s="37"/>
      <c r="AE83" s="37"/>
      <c r="AF83" s="37"/>
      <c r="AG83" s="37"/>
      <c r="AH83" s="37"/>
      <c r="AI83" s="37"/>
      <c r="AJ83" s="60"/>
      <c r="AK83" s="60"/>
      <c r="AL83" s="60"/>
      <c r="AM83" s="60"/>
      <c r="AN83" s="60"/>
      <c r="AO83" s="60"/>
      <c r="AP83" s="37"/>
      <c r="AQ83" s="37"/>
      <c r="AR83" s="37"/>
      <c r="AW83" s="45" t="s">
        <v>21</v>
      </c>
      <c r="AZ83" s="31" t="s">
        <v>22</v>
      </c>
      <c r="BC83" s="31" t="s">
        <v>93</v>
      </c>
      <c r="BE83" s="26"/>
      <c r="BF83" s="26"/>
      <c r="BG83" s="26"/>
      <c r="BH83" s="26"/>
    </row>
    <row r="84" spans="1:60" s="46" customFormat="1" ht="25.5" hidden="1" customHeight="1" x14ac:dyDescent="0.2">
      <c r="A84" s="43"/>
      <c r="B84" s="44" t="s">
        <v>91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5"/>
      <c r="P84" s="44"/>
      <c r="Q84" s="44"/>
      <c r="R84" s="44"/>
      <c r="S84" s="44"/>
      <c r="T84" s="44"/>
      <c r="U84" s="14"/>
      <c r="V84" s="44"/>
      <c r="W84" s="44"/>
      <c r="X84" s="37"/>
      <c r="Y84" s="37"/>
      <c r="Z84" s="35"/>
      <c r="AA84" s="36"/>
      <c r="AB84" s="37"/>
      <c r="AC84" s="37"/>
      <c r="AD84" s="37"/>
      <c r="AE84" s="33" t="s">
        <v>23</v>
      </c>
      <c r="AF84" s="45"/>
      <c r="AG84" s="39"/>
      <c r="AH84" s="39"/>
      <c r="AI84" s="39"/>
      <c r="AJ84" s="63"/>
      <c r="AK84" s="63"/>
      <c r="AL84" s="63"/>
      <c r="AM84" s="63"/>
      <c r="AN84" s="60"/>
      <c r="AO84" s="60"/>
      <c r="AP84" s="37"/>
      <c r="AQ84" s="31"/>
      <c r="AR84" s="37"/>
      <c r="AS84" s="31"/>
      <c r="AT84" s="31"/>
      <c r="AU84" s="45"/>
      <c r="AV84" s="45"/>
      <c r="AW84" s="45" t="s">
        <v>24</v>
      </c>
      <c r="AX84" s="45"/>
      <c r="AY84" s="45"/>
      <c r="AZ84" s="31" t="s">
        <v>25</v>
      </c>
      <c r="BA84" s="45"/>
      <c r="BB84" s="31"/>
      <c r="BC84" s="31" t="s">
        <v>94</v>
      </c>
      <c r="BD84" s="45"/>
      <c r="BE84" s="26"/>
      <c r="BF84" s="42"/>
      <c r="BG84" s="42"/>
      <c r="BH84" s="42"/>
    </row>
    <row r="85" spans="1:60" ht="25.5" hidden="1" customHeight="1" x14ac:dyDescent="0.2">
      <c r="A85" s="32"/>
      <c r="B85" s="269" t="s">
        <v>92</v>
      </c>
      <c r="C85" s="334"/>
      <c r="D85" s="334"/>
      <c r="E85" s="335"/>
      <c r="F85" s="365" t="s">
        <v>11</v>
      </c>
      <c r="G85" s="365"/>
      <c r="H85" s="351"/>
      <c r="I85" s="351"/>
      <c r="J85" s="354" t="s">
        <v>12</v>
      </c>
      <c r="K85" s="354"/>
      <c r="L85" s="351"/>
      <c r="M85" s="351"/>
      <c r="N85" s="354" t="s">
        <v>13</v>
      </c>
      <c r="O85" s="356"/>
      <c r="P85" s="366" t="s">
        <v>14</v>
      </c>
      <c r="Q85" s="356"/>
      <c r="R85" s="348" t="s">
        <v>15</v>
      </c>
      <c r="S85" s="348"/>
      <c r="T85" s="350"/>
      <c r="U85" s="351"/>
      <c r="V85" s="354" t="s">
        <v>12</v>
      </c>
      <c r="W85" s="354"/>
      <c r="X85" s="351"/>
      <c r="Y85" s="351"/>
      <c r="Z85" s="354" t="s">
        <v>13</v>
      </c>
      <c r="AA85" s="356"/>
      <c r="AB85" s="37"/>
      <c r="AC85" s="37"/>
      <c r="AD85" s="37"/>
      <c r="AE85" s="358" t="s">
        <v>26</v>
      </c>
      <c r="AF85" s="354"/>
      <c r="AG85" s="354"/>
      <c r="AH85" s="354"/>
      <c r="AI85" s="356"/>
      <c r="AJ85" s="361">
        <f>ROUNDDOWN(AW90/60,0)</f>
        <v>0</v>
      </c>
      <c r="AK85" s="362"/>
      <c r="AL85" s="354" t="s">
        <v>12</v>
      </c>
      <c r="AM85" s="354"/>
      <c r="AN85" s="362">
        <f>AW90-AJ85*60</f>
        <v>0</v>
      </c>
      <c r="AO85" s="362"/>
      <c r="AP85" s="354" t="s">
        <v>13</v>
      </c>
      <c r="AQ85" s="356"/>
      <c r="AR85" s="37"/>
      <c r="AS85" s="47"/>
      <c r="AT85" s="47"/>
      <c r="AU85" s="31"/>
      <c r="AV85" s="345" t="s">
        <v>27</v>
      </c>
      <c r="AW85" s="360">
        <f>IF(AZ85&lt;=BC85,BC85,AW80)</f>
        <v>1200</v>
      </c>
      <c r="AX85" s="143"/>
      <c r="AY85" s="345" t="s">
        <v>28</v>
      </c>
      <c r="AZ85" s="360">
        <f>T85*60+X85</f>
        <v>0</v>
      </c>
      <c r="BA85" s="143"/>
      <c r="BB85" s="345" t="s">
        <v>29</v>
      </c>
      <c r="BC85" s="360">
        <f>IF(C93="☑",21*60,20*60)</f>
        <v>1200</v>
      </c>
      <c r="BD85" s="31"/>
      <c r="BE85" s="26"/>
      <c r="BF85" s="26"/>
      <c r="BG85" s="26"/>
      <c r="BH85" s="26"/>
    </row>
    <row r="86" spans="1:60" ht="35.25" hidden="1" customHeight="1" x14ac:dyDescent="0.2">
      <c r="A86" s="32"/>
      <c r="B86" s="336"/>
      <c r="C86" s="337"/>
      <c r="D86" s="337"/>
      <c r="E86" s="338"/>
      <c r="F86" s="365"/>
      <c r="G86" s="365"/>
      <c r="H86" s="353"/>
      <c r="I86" s="353"/>
      <c r="J86" s="355"/>
      <c r="K86" s="355"/>
      <c r="L86" s="353"/>
      <c r="M86" s="353"/>
      <c r="N86" s="355"/>
      <c r="O86" s="357"/>
      <c r="P86" s="359"/>
      <c r="Q86" s="357"/>
      <c r="R86" s="349"/>
      <c r="S86" s="349"/>
      <c r="T86" s="352"/>
      <c r="U86" s="353"/>
      <c r="V86" s="355"/>
      <c r="W86" s="355"/>
      <c r="X86" s="353"/>
      <c r="Y86" s="353"/>
      <c r="Z86" s="355"/>
      <c r="AA86" s="357"/>
      <c r="AB86" s="31"/>
      <c r="AC86" s="31"/>
      <c r="AD86" s="31"/>
      <c r="AE86" s="359"/>
      <c r="AF86" s="355"/>
      <c r="AG86" s="355"/>
      <c r="AH86" s="355"/>
      <c r="AI86" s="357"/>
      <c r="AJ86" s="363"/>
      <c r="AK86" s="364"/>
      <c r="AL86" s="355"/>
      <c r="AM86" s="355"/>
      <c r="AN86" s="364"/>
      <c r="AO86" s="364"/>
      <c r="AP86" s="355"/>
      <c r="AQ86" s="357"/>
      <c r="AR86" s="37"/>
      <c r="AS86" s="47"/>
      <c r="AT86" s="47"/>
      <c r="AU86" s="31"/>
      <c r="AV86" s="345"/>
      <c r="AW86" s="360"/>
      <c r="AX86" s="143"/>
      <c r="AY86" s="345"/>
      <c r="AZ86" s="360"/>
      <c r="BA86" s="143"/>
      <c r="BB86" s="345"/>
      <c r="BC86" s="360"/>
      <c r="BD86" s="31"/>
      <c r="BE86" s="26"/>
      <c r="BF86" s="26"/>
      <c r="BG86" s="26"/>
      <c r="BH86" s="26"/>
    </row>
    <row r="87" spans="1:60" ht="17.25" hidden="1" customHeight="1" x14ac:dyDescent="0.2">
      <c r="A87" s="48"/>
      <c r="B87" s="38"/>
      <c r="C87" s="38"/>
      <c r="D87" s="38"/>
      <c r="E87" s="38"/>
      <c r="F87" s="31"/>
      <c r="G87" s="38"/>
      <c r="H87" s="40"/>
      <c r="I87" s="38"/>
      <c r="J87" s="38"/>
      <c r="K87" s="38"/>
      <c r="L87" s="38"/>
      <c r="M87" s="38"/>
      <c r="N87" s="38"/>
      <c r="O87" s="38"/>
      <c r="P87" s="49"/>
      <c r="Q87" s="38"/>
      <c r="R87" s="38"/>
      <c r="S87" s="38"/>
      <c r="T87" s="38"/>
      <c r="U87" s="38"/>
      <c r="V87" s="38"/>
      <c r="W87" s="38"/>
      <c r="X87" s="37"/>
      <c r="Y87" s="37"/>
      <c r="Z87" s="35"/>
      <c r="AA87" s="31"/>
      <c r="AB87" s="31"/>
      <c r="AC87" s="31"/>
      <c r="AD87" s="31"/>
      <c r="AE87" s="31"/>
      <c r="AF87" s="31"/>
      <c r="AG87" s="31"/>
      <c r="AH87" s="31"/>
      <c r="AI87" s="31"/>
      <c r="AJ87" s="41" t="s">
        <v>20</v>
      </c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57" t="s">
        <v>30</v>
      </c>
      <c r="BA87" s="31"/>
      <c r="BB87" s="31"/>
      <c r="BC87" s="31"/>
      <c r="BD87" s="31"/>
      <c r="BE87" s="26"/>
      <c r="BF87" s="26"/>
      <c r="BG87" s="26"/>
      <c r="BH87" s="26"/>
    </row>
    <row r="88" spans="1:60" ht="25.5" hidden="1" customHeight="1" x14ac:dyDescent="0.3">
      <c r="A88" s="48"/>
      <c r="B88" s="31"/>
      <c r="C88" s="328" t="s">
        <v>95</v>
      </c>
      <c r="D88" s="329"/>
      <c r="E88" s="329"/>
      <c r="F88" s="329"/>
      <c r="G88" s="329"/>
      <c r="H88" s="329"/>
      <c r="I88" s="329"/>
      <c r="J88" s="329"/>
      <c r="K88" s="329"/>
      <c r="L88" s="329"/>
      <c r="M88" s="329"/>
      <c r="N88" s="329"/>
      <c r="O88" s="329"/>
      <c r="P88" s="329"/>
      <c r="Q88" s="329"/>
      <c r="R88" s="329"/>
      <c r="S88" s="329"/>
      <c r="T88" s="329"/>
      <c r="U88" s="329"/>
      <c r="V88" s="329"/>
      <c r="W88" s="329"/>
      <c r="X88" s="329"/>
      <c r="Y88" s="329"/>
      <c r="Z88" s="329"/>
      <c r="AA88" s="329"/>
      <c r="AB88" s="330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122" t="s">
        <v>96</v>
      </c>
      <c r="BA88" s="31"/>
      <c r="BB88" s="31"/>
      <c r="BC88" s="31"/>
      <c r="BD88" s="31"/>
      <c r="BE88" s="26"/>
      <c r="BF88" s="26"/>
      <c r="BG88" s="26"/>
      <c r="BH88" s="26"/>
    </row>
    <row r="89" spans="1:60" ht="25.5" hidden="1" customHeight="1" x14ac:dyDescent="0.2">
      <c r="A89" s="48"/>
      <c r="B89" s="31"/>
      <c r="C89" s="331"/>
      <c r="D89" s="332"/>
      <c r="E89" s="332"/>
      <c r="F89" s="332"/>
      <c r="G89" s="332"/>
      <c r="H89" s="332"/>
      <c r="I89" s="332"/>
      <c r="J89" s="332"/>
      <c r="K89" s="332"/>
      <c r="L89" s="332"/>
      <c r="M89" s="332"/>
      <c r="N89" s="332"/>
      <c r="O89" s="332"/>
      <c r="P89" s="332"/>
      <c r="Q89" s="332"/>
      <c r="R89" s="332"/>
      <c r="S89" s="332"/>
      <c r="T89" s="332"/>
      <c r="U89" s="332"/>
      <c r="V89" s="332"/>
      <c r="W89" s="332"/>
      <c r="X89" s="332"/>
      <c r="Y89" s="332"/>
      <c r="Z89" s="332"/>
      <c r="AA89" s="332"/>
      <c r="AB89" s="333"/>
      <c r="AD89" s="31"/>
      <c r="AE89" s="33" t="s">
        <v>31</v>
      </c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 t="s">
        <v>32</v>
      </c>
      <c r="AX89" s="31"/>
      <c r="AY89" s="31"/>
      <c r="AZ89" s="31" t="s">
        <v>33</v>
      </c>
      <c r="BA89" s="123"/>
      <c r="BB89" s="31"/>
      <c r="BC89" s="31"/>
      <c r="BD89" s="31"/>
      <c r="BE89" s="26"/>
      <c r="BF89" s="26"/>
      <c r="BG89" s="26"/>
      <c r="BH89" s="26"/>
    </row>
    <row r="90" spans="1:60" s="46" customFormat="1" ht="25.5" hidden="1" customHeight="1" x14ac:dyDescent="0.2">
      <c r="A90" s="48"/>
      <c r="B90" s="31"/>
      <c r="C90" s="331"/>
      <c r="D90" s="332"/>
      <c r="E90" s="332"/>
      <c r="F90" s="332"/>
      <c r="G90" s="332"/>
      <c r="H90" s="332"/>
      <c r="I90" s="332"/>
      <c r="J90" s="332"/>
      <c r="K90" s="332"/>
      <c r="L90" s="332"/>
      <c r="M90" s="332"/>
      <c r="N90" s="332"/>
      <c r="O90" s="332"/>
      <c r="P90" s="332"/>
      <c r="Q90" s="332"/>
      <c r="R90" s="332"/>
      <c r="S90" s="332"/>
      <c r="T90" s="332"/>
      <c r="U90" s="332"/>
      <c r="V90" s="332"/>
      <c r="W90" s="332"/>
      <c r="X90" s="332"/>
      <c r="Y90" s="332"/>
      <c r="Z90" s="332"/>
      <c r="AA90" s="332"/>
      <c r="AB90" s="333"/>
      <c r="AC90" s="1"/>
      <c r="AD90" s="31"/>
      <c r="AE90" s="269" t="s">
        <v>34</v>
      </c>
      <c r="AF90" s="334"/>
      <c r="AG90" s="334"/>
      <c r="AH90" s="334"/>
      <c r="AI90" s="334"/>
      <c r="AJ90" s="334"/>
      <c r="AK90" s="335"/>
      <c r="AL90" s="339">
        <f>IF(AZ80=0,0,ROUNDUP(AW90/AZ80,3))</f>
        <v>0</v>
      </c>
      <c r="AM90" s="340"/>
      <c r="AN90" s="340"/>
      <c r="AO90" s="340"/>
      <c r="AP90" s="340"/>
      <c r="AQ90" s="341"/>
      <c r="AR90" s="31"/>
      <c r="AS90" s="31"/>
      <c r="AT90" s="31"/>
      <c r="AU90" s="45"/>
      <c r="AV90" s="345" t="s">
        <v>35</v>
      </c>
      <c r="AW90" s="346">
        <f>IF(AW80-AW85&gt;0,IF(AW80-AW85&gt;AZ80,AZ80,AW80-AW85),0)</f>
        <v>0</v>
      </c>
      <c r="AX90" s="347" t="s">
        <v>36</v>
      </c>
      <c r="AY90" s="347"/>
      <c r="AZ90" s="123"/>
      <c r="BA90" s="123"/>
      <c r="BB90" s="45"/>
      <c r="BC90" s="45"/>
      <c r="BD90" s="45"/>
      <c r="BE90" s="42"/>
      <c r="BF90" s="42"/>
      <c r="BG90" s="42"/>
      <c r="BH90" s="42"/>
    </row>
    <row r="91" spans="1:60" ht="35.25" hidden="1" customHeight="1" x14ac:dyDescent="0.2">
      <c r="A91" s="48"/>
      <c r="B91" s="31"/>
      <c r="C91" s="331"/>
      <c r="D91" s="332"/>
      <c r="E91" s="332"/>
      <c r="F91" s="332"/>
      <c r="G91" s="332"/>
      <c r="H91" s="332"/>
      <c r="I91" s="332"/>
      <c r="J91" s="332"/>
      <c r="K91" s="332"/>
      <c r="L91" s="332"/>
      <c r="M91" s="332"/>
      <c r="N91" s="332"/>
      <c r="O91" s="332"/>
      <c r="P91" s="332"/>
      <c r="Q91" s="332"/>
      <c r="R91" s="332"/>
      <c r="S91" s="332"/>
      <c r="T91" s="332"/>
      <c r="U91" s="332"/>
      <c r="V91" s="332"/>
      <c r="W91" s="332"/>
      <c r="X91" s="332"/>
      <c r="Y91" s="332"/>
      <c r="Z91" s="332"/>
      <c r="AA91" s="332"/>
      <c r="AB91" s="333"/>
      <c r="AD91" s="31"/>
      <c r="AE91" s="336"/>
      <c r="AF91" s="337"/>
      <c r="AG91" s="337"/>
      <c r="AH91" s="337"/>
      <c r="AI91" s="337"/>
      <c r="AJ91" s="337"/>
      <c r="AK91" s="338"/>
      <c r="AL91" s="342"/>
      <c r="AM91" s="343"/>
      <c r="AN91" s="343"/>
      <c r="AO91" s="343"/>
      <c r="AP91" s="343"/>
      <c r="AQ91" s="344"/>
      <c r="AR91" s="31"/>
      <c r="AS91" s="31"/>
      <c r="AT91" s="31"/>
      <c r="AU91" s="345"/>
      <c r="AV91" s="345"/>
      <c r="AW91" s="346"/>
      <c r="AX91" s="347"/>
      <c r="AY91" s="347"/>
      <c r="AZ91" s="31"/>
      <c r="BA91" s="31"/>
      <c r="BB91" s="31"/>
      <c r="BC91" s="31"/>
      <c r="BD91" s="31"/>
      <c r="BE91" s="26"/>
      <c r="BF91" s="26"/>
      <c r="BG91" s="26"/>
      <c r="BH91" s="26"/>
    </row>
    <row r="92" spans="1:60" ht="25.5" hidden="1" customHeight="1" x14ac:dyDescent="0.2">
      <c r="A92" s="48"/>
      <c r="B92" s="31"/>
      <c r="C92" s="331"/>
      <c r="D92" s="332"/>
      <c r="E92" s="332"/>
      <c r="F92" s="332"/>
      <c r="G92" s="332"/>
      <c r="H92" s="332"/>
      <c r="I92" s="332"/>
      <c r="J92" s="332"/>
      <c r="K92" s="332"/>
      <c r="L92" s="332"/>
      <c r="M92" s="332"/>
      <c r="N92" s="332"/>
      <c r="O92" s="332"/>
      <c r="P92" s="332"/>
      <c r="Q92" s="332"/>
      <c r="R92" s="332"/>
      <c r="S92" s="332"/>
      <c r="T92" s="332"/>
      <c r="U92" s="332"/>
      <c r="V92" s="332"/>
      <c r="W92" s="332"/>
      <c r="X92" s="332"/>
      <c r="Y92" s="332"/>
      <c r="Z92" s="332"/>
      <c r="AA92" s="332"/>
      <c r="AB92" s="333"/>
      <c r="AD92" s="31"/>
      <c r="AE92" s="31"/>
      <c r="AF92" s="31"/>
      <c r="AG92" s="31"/>
      <c r="AH92" s="31"/>
      <c r="AI92" s="31"/>
      <c r="AJ92" s="31"/>
      <c r="AK92" s="41" t="s">
        <v>20</v>
      </c>
      <c r="AL92" s="31"/>
      <c r="AM92" s="37"/>
      <c r="AN92" s="37"/>
      <c r="AO92" s="37"/>
      <c r="AP92" s="31"/>
      <c r="AQ92" s="31"/>
      <c r="AR92" s="31"/>
      <c r="AS92" s="31"/>
      <c r="AT92" s="31"/>
      <c r="AU92" s="345"/>
      <c r="AV92" s="31"/>
      <c r="AW92" s="31"/>
      <c r="AX92" s="31"/>
      <c r="AY92" s="31"/>
      <c r="AZ92" s="31"/>
      <c r="BA92" s="31"/>
      <c r="BB92" s="31"/>
      <c r="BC92" s="31"/>
      <c r="BD92" s="31"/>
      <c r="BE92" s="26"/>
      <c r="BF92" s="26"/>
      <c r="BG92" s="26"/>
      <c r="BH92" s="26"/>
    </row>
    <row r="93" spans="1:60" ht="25.5" hidden="1" customHeight="1" x14ac:dyDescent="0.2">
      <c r="A93" s="48"/>
      <c r="B93" s="31"/>
      <c r="C93" s="321" t="s">
        <v>97</v>
      </c>
      <c r="D93" s="322"/>
      <c r="E93" s="323" t="s">
        <v>98</v>
      </c>
      <c r="F93" s="323"/>
      <c r="G93" s="323"/>
      <c r="H93" s="323"/>
      <c r="I93" s="323"/>
      <c r="J93" s="323"/>
      <c r="K93" s="323"/>
      <c r="L93" s="323"/>
      <c r="M93" s="323"/>
      <c r="N93" s="323"/>
      <c r="O93" s="323"/>
      <c r="P93" s="323"/>
      <c r="Q93" s="323"/>
      <c r="R93" s="323"/>
      <c r="S93" s="323"/>
      <c r="T93" s="323"/>
      <c r="U93" s="323"/>
      <c r="V93" s="323"/>
      <c r="W93" s="323"/>
      <c r="X93" s="323"/>
      <c r="Y93" s="323"/>
      <c r="Z93" s="323"/>
      <c r="AA93" s="323"/>
      <c r="AB93" s="324"/>
      <c r="AD93" s="31"/>
      <c r="AE93" s="31"/>
      <c r="AF93" s="31"/>
      <c r="AG93" s="31"/>
      <c r="AJ93" s="31"/>
      <c r="AK93" s="50" t="s">
        <v>37</v>
      </c>
      <c r="AL93" s="31"/>
      <c r="AM93" s="37"/>
      <c r="AN93" s="37"/>
      <c r="AO93" s="37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26"/>
      <c r="BF93" s="26"/>
      <c r="BG93" s="26"/>
      <c r="BH93" s="26"/>
    </row>
    <row r="94" spans="1:60" s="11" customFormat="1" ht="15" hidden="1" customHeight="1" x14ac:dyDescent="0.2">
      <c r="A94" s="20"/>
      <c r="B94" s="21"/>
      <c r="D94" s="22"/>
      <c r="X94" s="14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23"/>
      <c r="BE94" s="23"/>
    </row>
    <row r="95" spans="1:60" ht="25.5" hidden="1" customHeight="1" x14ac:dyDescent="0.2">
      <c r="A95" s="369" t="s">
        <v>43</v>
      </c>
      <c r="B95" s="370"/>
      <c r="C95" s="370"/>
      <c r="D95" s="370"/>
      <c r="E95" s="370"/>
      <c r="F95" s="370"/>
      <c r="G95" s="370"/>
      <c r="H95" s="370"/>
      <c r="I95" s="371"/>
      <c r="J95" s="25"/>
      <c r="K95" s="59" t="s">
        <v>41</v>
      </c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25"/>
      <c r="AP95" s="25"/>
      <c r="AQ95" s="25"/>
      <c r="AR95" s="25"/>
      <c r="AS95" s="25"/>
      <c r="AT95" s="31"/>
      <c r="AU95" s="31" t="s">
        <v>6</v>
      </c>
      <c r="AV95" s="37"/>
      <c r="AW95" s="37"/>
      <c r="AX95" s="37"/>
      <c r="AY95" s="37"/>
      <c r="AZ95" s="31"/>
      <c r="BA95" s="37"/>
      <c r="BB95" s="37"/>
      <c r="BC95" s="37"/>
      <c r="BD95" s="23"/>
      <c r="BE95" s="23"/>
      <c r="BF95" s="11"/>
    </row>
    <row r="96" spans="1:60" ht="17.25" hidden="1" customHeight="1" x14ac:dyDescent="0.2">
      <c r="A96" s="372"/>
      <c r="B96" s="373"/>
      <c r="C96" s="373"/>
      <c r="D96" s="373"/>
      <c r="E96" s="373"/>
      <c r="F96" s="373"/>
      <c r="G96" s="373"/>
      <c r="H96" s="373"/>
      <c r="I96" s="374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8"/>
      <c r="Y96" s="28"/>
      <c r="Z96" s="28"/>
      <c r="AA96" s="28"/>
      <c r="AB96" s="28"/>
      <c r="AC96" s="28"/>
      <c r="AD96" s="28"/>
      <c r="AE96" s="29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30"/>
      <c r="AQ96" s="30"/>
      <c r="AR96" s="30"/>
      <c r="AS96" s="30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26"/>
      <c r="BE96" s="26"/>
      <c r="BF96" s="31"/>
    </row>
    <row r="97" spans="1:60" ht="28.5" hidden="1" customHeight="1" x14ac:dyDescent="0.2">
      <c r="A97" s="32"/>
      <c r="B97" s="33" t="s">
        <v>7</v>
      </c>
      <c r="C97" s="34"/>
      <c r="D97" s="34"/>
      <c r="E97" s="34"/>
      <c r="F97" s="31"/>
      <c r="G97" s="35"/>
      <c r="H97" s="3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6"/>
      <c r="AB97" s="37"/>
      <c r="AC97" s="37"/>
      <c r="AD97" s="37"/>
      <c r="AE97" s="33" t="s">
        <v>8</v>
      </c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1"/>
      <c r="AV97" s="31"/>
      <c r="AW97" s="31" t="s">
        <v>9</v>
      </c>
      <c r="AX97" s="31"/>
      <c r="AY97" s="31"/>
      <c r="AZ97" s="31" t="s">
        <v>10</v>
      </c>
      <c r="BA97" s="31"/>
      <c r="BB97" s="31"/>
      <c r="BC97" s="31"/>
      <c r="BD97" s="31"/>
      <c r="BE97" s="26"/>
      <c r="BF97" s="26"/>
      <c r="BG97" s="26"/>
      <c r="BH97" s="26"/>
    </row>
    <row r="98" spans="1:60" ht="25.5" hidden="1" customHeight="1" x14ac:dyDescent="0.2">
      <c r="A98" s="32"/>
      <c r="B98" s="269" t="s">
        <v>92</v>
      </c>
      <c r="C98" s="334"/>
      <c r="D98" s="334"/>
      <c r="E98" s="335"/>
      <c r="F98" s="365" t="s">
        <v>11</v>
      </c>
      <c r="G98" s="365"/>
      <c r="H98" s="351"/>
      <c r="I98" s="351"/>
      <c r="J98" s="354" t="s">
        <v>12</v>
      </c>
      <c r="K98" s="354"/>
      <c r="L98" s="351"/>
      <c r="M98" s="351"/>
      <c r="N98" s="354" t="s">
        <v>13</v>
      </c>
      <c r="O98" s="356"/>
      <c r="P98" s="366" t="s">
        <v>14</v>
      </c>
      <c r="Q98" s="356"/>
      <c r="R98" s="348" t="s">
        <v>15</v>
      </c>
      <c r="S98" s="348"/>
      <c r="T98" s="351"/>
      <c r="U98" s="351"/>
      <c r="V98" s="354" t="s">
        <v>12</v>
      </c>
      <c r="W98" s="354"/>
      <c r="X98" s="351"/>
      <c r="Y98" s="351"/>
      <c r="Z98" s="354" t="s">
        <v>13</v>
      </c>
      <c r="AA98" s="356"/>
      <c r="AB98" s="31"/>
      <c r="AC98" s="31"/>
      <c r="AD98" s="31"/>
      <c r="AE98" s="269" t="s">
        <v>16</v>
      </c>
      <c r="AF98" s="261"/>
      <c r="AG98" s="261"/>
      <c r="AH98" s="261"/>
      <c r="AI98" s="262"/>
      <c r="AJ98" s="362">
        <f>ROUNDDOWN(AZ98/60,0)</f>
        <v>0</v>
      </c>
      <c r="AK98" s="362"/>
      <c r="AL98" s="367" t="s">
        <v>17</v>
      </c>
      <c r="AM98" s="367"/>
      <c r="AN98" s="362">
        <f>AZ98-AJ98*60</f>
        <v>0</v>
      </c>
      <c r="AO98" s="362"/>
      <c r="AP98" s="354" t="s">
        <v>13</v>
      </c>
      <c r="AQ98" s="356"/>
      <c r="AR98" s="37"/>
      <c r="AS98" s="31"/>
      <c r="AT98" s="31"/>
      <c r="AU98" s="345"/>
      <c r="AV98" s="345" t="s">
        <v>18</v>
      </c>
      <c r="AW98" s="360">
        <f>T98*60+X98</f>
        <v>0</v>
      </c>
      <c r="AX98" s="31"/>
      <c r="AY98" s="345" t="s">
        <v>19</v>
      </c>
      <c r="AZ98" s="360">
        <f>(T98*60+X98)-(H98*60+L98)</f>
        <v>0</v>
      </c>
      <c r="BA98" s="31"/>
      <c r="BB98" s="31"/>
      <c r="BC98" s="31"/>
      <c r="BD98" s="31"/>
      <c r="BE98" s="26"/>
      <c r="BF98" s="26"/>
      <c r="BG98" s="26"/>
      <c r="BH98" s="26"/>
    </row>
    <row r="99" spans="1:60" ht="35.25" hidden="1" customHeight="1" x14ac:dyDescent="0.2">
      <c r="A99" s="32"/>
      <c r="B99" s="336"/>
      <c r="C99" s="337"/>
      <c r="D99" s="337"/>
      <c r="E99" s="338"/>
      <c r="F99" s="365"/>
      <c r="G99" s="365"/>
      <c r="H99" s="353"/>
      <c r="I99" s="353"/>
      <c r="J99" s="355"/>
      <c r="K99" s="355"/>
      <c r="L99" s="353"/>
      <c r="M99" s="353"/>
      <c r="N99" s="355"/>
      <c r="O99" s="357"/>
      <c r="P99" s="359"/>
      <c r="Q99" s="357"/>
      <c r="R99" s="349"/>
      <c r="S99" s="349"/>
      <c r="T99" s="353"/>
      <c r="U99" s="353"/>
      <c r="V99" s="355"/>
      <c r="W99" s="355"/>
      <c r="X99" s="353"/>
      <c r="Y99" s="353"/>
      <c r="Z99" s="355"/>
      <c r="AA99" s="357"/>
      <c r="AB99" s="31"/>
      <c r="AC99" s="31"/>
      <c r="AD99" s="31"/>
      <c r="AE99" s="273"/>
      <c r="AF99" s="267"/>
      <c r="AG99" s="267"/>
      <c r="AH99" s="267"/>
      <c r="AI99" s="268"/>
      <c r="AJ99" s="364"/>
      <c r="AK99" s="364"/>
      <c r="AL99" s="368"/>
      <c r="AM99" s="368"/>
      <c r="AN99" s="364"/>
      <c r="AO99" s="364"/>
      <c r="AP99" s="355"/>
      <c r="AQ99" s="357"/>
      <c r="AR99" s="37"/>
      <c r="AS99" s="31"/>
      <c r="AT99" s="31"/>
      <c r="AU99" s="345"/>
      <c r="AV99" s="345"/>
      <c r="AW99" s="360"/>
      <c r="AX99" s="31"/>
      <c r="AY99" s="345"/>
      <c r="AZ99" s="360"/>
      <c r="BA99" s="31"/>
      <c r="BB99" s="31"/>
      <c r="BC99" s="31"/>
      <c r="BD99" s="31"/>
      <c r="BE99" s="26"/>
      <c r="BF99" s="26"/>
      <c r="BG99" s="26"/>
      <c r="BH99" s="26"/>
    </row>
    <row r="100" spans="1:60" ht="17.25" hidden="1" customHeight="1" x14ac:dyDescent="0.2">
      <c r="A100" s="32"/>
      <c r="B100" s="38"/>
      <c r="C100" s="38"/>
      <c r="D100" s="38"/>
      <c r="E100" s="38"/>
      <c r="F100" s="39"/>
      <c r="G100" s="39"/>
      <c r="H100" s="40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7"/>
      <c r="Y100" s="37"/>
      <c r="Z100" s="35"/>
      <c r="AA100" s="36"/>
      <c r="AB100" s="37"/>
      <c r="AC100" s="37"/>
      <c r="AD100" s="37"/>
      <c r="AE100" s="37"/>
      <c r="AF100" s="37"/>
      <c r="AG100" s="37"/>
      <c r="AH100" s="37"/>
      <c r="AI100" s="37"/>
      <c r="AJ100" s="61" t="s">
        <v>20</v>
      </c>
      <c r="AK100" s="60"/>
      <c r="AL100" s="60"/>
      <c r="AM100" s="60"/>
      <c r="AN100" s="60"/>
      <c r="AO100" s="60"/>
      <c r="AP100" s="37"/>
      <c r="AQ100" s="37"/>
      <c r="AR100" s="37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26"/>
      <c r="BF100" s="26"/>
      <c r="BG100" s="26"/>
      <c r="BH100" s="26"/>
    </row>
    <row r="101" spans="1:60" s="31" customFormat="1" ht="25.5" hidden="1" customHeight="1" x14ac:dyDescent="0.2">
      <c r="A101" s="32"/>
      <c r="B101" s="33"/>
      <c r="C101" s="34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6"/>
      <c r="X101" s="37"/>
      <c r="Y101" s="37"/>
      <c r="Z101" s="35"/>
      <c r="AA101" s="36"/>
      <c r="AB101" s="37"/>
      <c r="AC101" s="37"/>
      <c r="AD101" s="37"/>
      <c r="AE101" s="37"/>
      <c r="AF101" s="37"/>
      <c r="AG101" s="37"/>
      <c r="AH101" s="37"/>
      <c r="AI101" s="37"/>
      <c r="AJ101" s="60"/>
      <c r="AK101" s="60"/>
      <c r="AL101" s="60"/>
      <c r="AM101" s="60"/>
      <c r="AN101" s="60"/>
      <c r="AO101" s="60"/>
      <c r="AP101" s="37"/>
      <c r="AQ101" s="37"/>
      <c r="AR101" s="37"/>
      <c r="AW101" s="45" t="s">
        <v>21</v>
      </c>
      <c r="AZ101" s="31" t="s">
        <v>22</v>
      </c>
      <c r="BC101" s="31" t="s">
        <v>93</v>
      </c>
      <c r="BE101" s="26"/>
      <c r="BF101" s="26"/>
      <c r="BG101" s="26"/>
      <c r="BH101" s="26"/>
    </row>
    <row r="102" spans="1:60" s="46" customFormat="1" ht="25.5" hidden="1" customHeight="1" x14ac:dyDescent="0.2">
      <c r="A102" s="43"/>
      <c r="B102" s="44" t="s">
        <v>91</v>
      </c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5"/>
      <c r="P102" s="44"/>
      <c r="Q102" s="44"/>
      <c r="R102" s="44"/>
      <c r="S102" s="44"/>
      <c r="T102" s="44"/>
      <c r="U102" s="14"/>
      <c r="V102" s="44"/>
      <c r="W102" s="44"/>
      <c r="X102" s="37"/>
      <c r="Y102" s="37"/>
      <c r="Z102" s="35"/>
      <c r="AA102" s="36"/>
      <c r="AB102" s="37"/>
      <c r="AC102" s="37"/>
      <c r="AD102" s="37"/>
      <c r="AE102" s="33" t="s">
        <v>23</v>
      </c>
      <c r="AF102" s="45"/>
      <c r="AG102" s="39"/>
      <c r="AH102" s="39"/>
      <c r="AI102" s="39"/>
      <c r="AJ102" s="63"/>
      <c r="AK102" s="63"/>
      <c r="AL102" s="63"/>
      <c r="AM102" s="63"/>
      <c r="AN102" s="60"/>
      <c r="AO102" s="60"/>
      <c r="AP102" s="37"/>
      <c r="AQ102" s="31"/>
      <c r="AR102" s="37"/>
      <c r="AS102" s="31"/>
      <c r="AT102" s="31"/>
      <c r="AU102" s="45"/>
      <c r="AV102" s="45"/>
      <c r="AW102" s="45" t="s">
        <v>24</v>
      </c>
      <c r="AX102" s="45"/>
      <c r="AY102" s="45"/>
      <c r="AZ102" s="31" t="s">
        <v>25</v>
      </c>
      <c r="BA102" s="45"/>
      <c r="BB102" s="31"/>
      <c r="BC102" s="31" t="s">
        <v>94</v>
      </c>
      <c r="BD102" s="45"/>
      <c r="BE102" s="26"/>
      <c r="BF102" s="42"/>
      <c r="BG102" s="42"/>
      <c r="BH102" s="42"/>
    </row>
    <row r="103" spans="1:60" ht="25.5" hidden="1" customHeight="1" x14ac:dyDescent="0.2">
      <c r="A103" s="32"/>
      <c r="B103" s="269" t="s">
        <v>92</v>
      </c>
      <c r="C103" s="334"/>
      <c r="D103" s="334"/>
      <c r="E103" s="335"/>
      <c r="F103" s="365" t="s">
        <v>11</v>
      </c>
      <c r="G103" s="365"/>
      <c r="H103" s="351"/>
      <c r="I103" s="351"/>
      <c r="J103" s="354" t="s">
        <v>12</v>
      </c>
      <c r="K103" s="354"/>
      <c r="L103" s="351"/>
      <c r="M103" s="351"/>
      <c r="N103" s="354" t="s">
        <v>13</v>
      </c>
      <c r="O103" s="356"/>
      <c r="P103" s="366" t="s">
        <v>14</v>
      </c>
      <c r="Q103" s="356"/>
      <c r="R103" s="348" t="s">
        <v>15</v>
      </c>
      <c r="S103" s="348"/>
      <c r="T103" s="350"/>
      <c r="U103" s="351"/>
      <c r="V103" s="354" t="s">
        <v>12</v>
      </c>
      <c r="W103" s="354"/>
      <c r="X103" s="351"/>
      <c r="Y103" s="351"/>
      <c r="Z103" s="354" t="s">
        <v>13</v>
      </c>
      <c r="AA103" s="356"/>
      <c r="AB103" s="37"/>
      <c r="AC103" s="37"/>
      <c r="AD103" s="37"/>
      <c r="AE103" s="358" t="s">
        <v>26</v>
      </c>
      <c r="AF103" s="354"/>
      <c r="AG103" s="354"/>
      <c r="AH103" s="354"/>
      <c r="AI103" s="356"/>
      <c r="AJ103" s="361">
        <f>ROUNDDOWN(AW108/60,0)</f>
        <v>0</v>
      </c>
      <c r="AK103" s="362"/>
      <c r="AL103" s="354" t="s">
        <v>12</v>
      </c>
      <c r="AM103" s="354"/>
      <c r="AN103" s="362">
        <f>AW108-AJ103*60</f>
        <v>0</v>
      </c>
      <c r="AO103" s="362"/>
      <c r="AP103" s="354" t="s">
        <v>13</v>
      </c>
      <c r="AQ103" s="356"/>
      <c r="AR103" s="37"/>
      <c r="AS103" s="47"/>
      <c r="AT103" s="47"/>
      <c r="AU103" s="31"/>
      <c r="AV103" s="345" t="s">
        <v>27</v>
      </c>
      <c r="AW103" s="360">
        <f>IF(AZ103&lt;=BC103,BC103,AW98)</f>
        <v>1200</v>
      </c>
      <c r="AX103" s="143"/>
      <c r="AY103" s="345" t="s">
        <v>28</v>
      </c>
      <c r="AZ103" s="360">
        <f>T103*60+X103</f>
        <v>0</v>
      </c>
      <c r="BA103" s="143"/>
      <c r="BB103" s="345" t="s">
        <v>29</v>
      </c>
      <c r="BC103" s="360">
        <f>IF(C111="☑",21*60,20*60)</f>
        <v>1200</v>
      </c>
      <c r="BD103" s="31"/>
      <c r="BE103" s="26"/>
      <c r="BF103" s="26"/>
      <c r="BG103" s="26"/>
      <c r="BH103" s="26"/>
    </row>
    <row r="104" spans="1:60" ht="35.25" hidden="1" customHeight="1" x14ac:dyDescent="0.2">
      <c r="A104" s="32"/>
      <c r="B104" s="336"/>
      <c r="C104" s="337"/>
      <c r="D104" s="337"/>
      <c r="E104" s="338"/>
      <c r="F104" s="365"/>
      <c r="G104" s="365"/>
      <c r="H104" s="353"/>
      <c r="I104" s="353"/>
      <c r="J104" s="355"/>
      <c r="K104" s="355"/>
      <c r="L104" s="353"/>
      <c r="M104" s="353"/>
      <c r="N104" s="355"/>
      <c r="O104" s="357"/>
      <c r="P104" s="359"/>
      <c r="Q104" s="357"/>
      <c r="R104" s="349"/>
      <c r="S104" s="349"/>
      <c r="T104" s="352"/>
      <c r="U104" s="353"/>
      <c r="V104" s="355"/>
      <c r="W104" s="355"/>
      <c r="X104" s="353"/>
      <c r="Y104" s="353"/>
      <c r="Z104" s="355"/>
      <c r="AA104" s="357"/>
      <c r="AB104" s="31"/>
      <c r="AC104" s="31"/>
      <c r="AD104" s="31"/>
      <c r="AE104" s="359"/>
      <c r="AF104" s="355"/>
      <c r="AG104" s="355"/>
      <c r="AH104" s="355"/>
      <c r="AI104" s="357"/>
      <c r="AJ104" s="363"/>
      <c r="AK104" s="364"/>
      <c r="AL104" s="355"/>
      <c r="AM104" s="355"/>
      <c r="AN104" s="364"/>
      <c r="AO104" s="364"/>
      <c r="AP104" s="355"/>
      <c r="AQ104" s="357"/>
      <c r="AR104" s="37"/>
      <c r="AS104" s="47"/>
      <c r="AT104" s="47"/>
      <c r="AU104" s="31"/>
      <c r="AV104" s="345"/>
      <c r="AW104" s="360"/>
      <c r="AX104" s="143"/>
      <c r="AY104" s="345"/>
      <c r="AZ104" s="360"/>
      <c r="BA104" s="143"/>
      <c r="BB104" s="345"/>
      <c r="BC104" s="360"/>
      <c r="BD104" s="31"/>
      <c r="BE104" s="26"/>
      <c r="BF104" s="26"/>
      <c r="BG104" s="26"/>
      <c r="BH104" s="26"/>
    </row>
    <row r="105" spans="1:60" ht="17.25" hidden="1" customHeight="1" x14ac:dyDescent="0.2">
      <c r="A105" s="48"/>
      <c r="B105" s="38"/>
      <c r="C105" s="38"/>
      <c r="D105" s="38"/>
      <c r="E105" s="38"/>
      <c r="F105" s="31"/>
      <c r="G105" s="38"/>
      <c r="H105" s="40"/>
      <c r="I105" s="38"/>
      <c r="J105" s="38"/>
      <c r="K105" s="38"/>
      <c r="L105" s="38"/>
      <c r="M105" s="38"/>
      <c r="N105" s="38"/>
      <c r="O105" s="38"/>
      <c r="P105" s="49"/>
      <c r="Q105" s="38"/>
      <c r="R105" s="38"/>
      <c r="S105" s="38"/>
      <c r="T105" s="38"/>
      <c r="U105" s="38"/>
      <c r="V105" s="38"/>
      <c r="W105" s="38"/>
      <c r="X105" s="37"/>
      <c r="Y105" s="37"/>
      <c r="Z105" s="35"/>
      <c r="AA105" s="31"/>
      <c r="AB105" s="31"/>
      <c r="AC105" s="31"/>
      <c r="AD105" s="31"/>
      <c r="AE105" s="31"/>
      <c r="AF105" s="31"/>
      <c r="AG105" s="31"/>
      <c r="AH105" s="31"/>
      <c r="AI105" s="31"/>
      <c r="AJ105" s="41" t="s">
        <v>20</v>
      </c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57" t="s">
        <v>30</v>
      </c>
      <c r="BA105" s="31"/>
      <c r="BB105" s="31"/>
      <c r="BC105" s="31"/>
      <c r="BD105" s="31"/>
      <c r="BE105" s="26"/>
      <c r="BF105" s="26"/>
      <c r="BG105" s="26"/>
      <c r="BH105" s="26"/>
    </row>
    <row r="106" spans="1:60" ht="25.5" hidden="1" customHeight="1" x14ac:dyDescent="0.3">
      <c r="A106" s="48"/>
      <c r="B106" s="31"/>
      <c r="C106" s="328" t="s">
        <v>95</v>
      </c>
      <c r="D106" s="329"/>
      <c r="E106" s="329"/>
      <c r="F106" s="329"/>
      <c r="G106" s="329"/>
      <c r="H106" s="329"/>
      <c r="I106" s="329"/>
      <c r="J106" s="329"/>
      <c r="K106" s="329"/>
      <c r="L106" s="329"/>
      <c r="M106" s="329"/>
      <c r="N106" s="329"/>
      <c r="O106" s="329"/>
      <c r="P106" s="329"/>
      <c r="Q106" s="329"/>
      <c r="R106" s="329"/>
      <c r="S106" s="329"/>
      <c r="T106" s="329"/>
      <c r="U106" s="329"/>
      <c r="V106" s="329"/>
      <c r="W106" s="329"/>
      <c r="X106" s="329"/>
      <c r="Y106" s="329"/>
      <c r="Z106" s="329"/>
      <c r="AA106" s="329"/>
      <c r="AB106" s="330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122" t="s">
        <v>96</v>
      </c>
      <c r="BA106" s="31"/>
      <c r="BB106" s="31"/>
      <c r="BC106" s="31"/>
      <c r="BD106" s="31"/>
      <c r="BE106" s="26"/>
      <c r="BF106" s="26"/>
      <c r="BG106" s="26"/>
      <c r="BH106" s="26"/>
    </row>
    <row r="107" spans="1:60" ht="25.5" hidden="1" customHeight="1" x14ac:dyDescent="0.2">
      <c r="A107" s="48"/>
      <c r="B107" s="31"/>
      <c r="C107" s="331"/>
      <c r="D107" s="332"/>
      <c r="E107" s="332"/>
      <c r="F107" s="332"/>
      <c r="G107" s="332"/>
      <c r="H107" s="332"/>
      <c r="I107" s="332"/>
      <c r="J107" s="332"/>
      <c r="K107" s="332"/>
      <c r="L107" s="332"/>
      <c r="M107" s="332"/>
      <c r="N107" s="332"/>
      <c r="O107" s="332"/>
      <c r="P107" s="332"/>
      <c r="Q107" s="332"/>
      <c r="R107" s="332"/>
      <c r="S107" s="332"/>
      <c r="T107" s="332"/>
      <c r="U107" s="332"/>
      <c r="V107" s="332"/>
      <c r="W107" s="332"/>
      <c r="X107" s="332"/>
      <c r="Y107" s="332"/>
      <c r="Z107" s="332"/>
      <c r="AA107" s="332"/>
      <c r="AB107" s="333"/>
      <c r="AD107" s="31"/>
      <c r="AE107" s="33" t="s">
        <v>31</v>
      </c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 t="s">
        <v>32</v>
      </c>
      <c r="AX107" s="31"/>
      <c r="AY107" s="31"/>
      <c r="AZ107" s="31" t="s">
        <v>33</v>
      </c>
      <c r="BA107" s="123"/>
      <c r="BB107" s="31"/>
      <c r="BC107" s="31"/>
      <c r="BD107" s="31"/>
      <c r="BE107" s="26"/>
      <c r="BF107" s="26"/>
      <c r="BG107" s="26"/>
      <c r="BH107" s="26"/>
    </row>
    <row r="108" spans="1:60" s="46" customFormat="1" ht="25.5" hidden="1" customHeight="1" x14ac:dyDescent="0.2">
      <c r="A108" s="48"/>
      <c r="B108" s="31"/>
      <c r="C108" s="331"/>
      <c r="D108" s="332"/>
      <c r="E108" s="332"/>
      <c r="F108" s="332"/>
      <c r="G108" s="332"/>
      <c r="H108" s="332"/>
      <c r="I108" s="332"/>
      <c r="J108" s="332"/>
      <c r="K108" s="332"/>
      <c r="L108" s="332"/>
      <c r="M108" s="332"/>
      <c r="N108" s="332"/>
      <c r="O108" s="332"/>
      <c r="P108" s="332"/>
      <c r="Q108" s="332"/>
      <c r="R108" s="332"/>
      <c r="S108" s="332"/>
      <c r="T108" s="332"/>
      <c r="U108" s="332"/>
      <c r="V108" s="332"/>
      <c r="W108" s="332"/>
      <c r="X108" s="332"/>
      <c r="Y108" s="332"/>
      <c r="Z108" s="332"/>
      <c r="AA108" s="332"/>
      <c r="AB108" s="333"/>
      <c r="AC108" s="1"/>
      <c r="AD108" s="31"/>
      <c r="AE108" s="269" t="s">
        <v>34</v>
      </c>
      <c r="AF108" s="334"/>
      <c r="AG108" s="334"/>
      <c r="AH108" s="334"/>
      <c r="AI108" s="334"/>
      <c r="AJ108" s="334"/>
      <c r="AK108" s="335"/>
      <c r="AL108" s="339">
        <f>IF(AZ98=0,0,ROUNDUP(AW108/AZ98,3))</f>
        <v>0</v>
      </c>
      <c r="AM108" s="340"/>
      <c r="AN108" s="340"/>
      <c r="AO108" s="340"/>
      <c r="AP108" s="340"/>
      <c r="AQ108" s="341"/>
      <c r="AR108" s="31"/>
      <c r="AS108" s="31"/>
      <c r="AT108" s="31"/>
      <c r="AU108" s="45"/>
      <c r="AV108" s="345" t="s">
        <v>35</v>
      </c>
      <c r="AW108" s="346">
        <f>IF(AW98-AW103&gt;0,IF(AW98-AW103&gt;AZ98,AZ98,AW98-AW103),0)</f>
        <v>0</v>
      </c>
      <c r="AX108" s="347" t="s">
        <v>36</v>
      </c>
      <c r="AY108" s="347"/>
      <c r="AZ108" s="123"/>
      <c r="BA108" s="123"/>
      <c r="BB108" s="45"/>
      <c r="BC108" s="45"/>
      <c r="BD108" s="45"/>
      <c r="BE108" s="42"/>
      <c r="BF108" s="42"/>
      <c r="BG108" s="42"/>
      <c r="BH108" s="42"/>
    </row>
    <row r="109" spans="1:60" ht="35.25" hidden="1" customHeight="1" x14ac:dyDescent="0.2">
      <c r="A109" s="48"/>
      <c r="B109" s="31"/>
      <c r="C109" s="331"/>
      <c r="D109" s="332"/>
      <c r="E109" s="332"/>
      <c r="F109" s="332"/>
      <c r="G109" s="332"/>
      <c r="H109" s="332"/>
      <c r="I109" s="332"/>
      <c r="J109" s="332"/>
      <c r="K109" s="332"/>
      <c r="L109" s="332"/>
      <c r="M109" s="332"/>
      <c r="N109" s="332"/>
      <c r="O109" s="332"/>
      <c r="P109" s="332"/>
      <c r="Q109" s="332"/>
      <c r="R109" s="332"/>
      <c r="S109" s="332"/>
      <c r="T109" s="332"/>
      <c r="U109" s="332"/>
      <c r="V109" s="332"/>
      <c r="W109" s="332"/>
      <c r="X109" s="332"/>
      <c r="Y109" s="332"/>
      <c r="Z109" s="332"/>
      <c r="AA109" s="332"/>
      <c r="AB109" s="333"/>
      <c r="AD109" s="31"/>
      <c r="AE109" s="336"/>
      <c r="AF109" s="337"/>
      <c r="AG109" s="337"/>
      <c r="AH109" s="337"/>
      <c r="AI109" s="337"/>
      <c r="AJ109" s="337"/>
      <c r="AK109" s="338"/>
      <c r="AL109" s="342"/>
      <c r="AM109" s="343"/>
      <c r="AN109" s="343"/>
      <c r="AO109" s="343"/>
      <c r="AP109" s="343"/>
      <c r="AQ109" s="344"/>
      <c r="AR109" s="31"/>
      <c r="AS109" s="31"/>
      <c r="AT109" s="31"/>
      <c r="AU109" s="345"/>
      <c r="AV109" s="345"/>
      <c r="AW109" s="346"/>
      <c r="AX109" s="347"/>
      <c r="AY109" s="347"/>
      <c r="AZ109" s="31"/>
      <c r="BA109" s="31"/>
      <c r="BB109" s="31"/>
      <c r="BC109" s="31"/>
      <c r="BD109" s="31"/>
      <c r="BE109" s="26"/>
      <c r="BF109" s="26"/>
      <c r="BG109" s="26"/>
      <c r="BH109" s="26"/>
    </row>
    <row r="110" spans="1:60" ht="25.5" hidden="1" customHeight="1" x14ac:dyDescent="0.2">
      <c r="A110" s="48"/>
      <c r="B110" s="31"/>
      <c r="C110" s="331"/>
      <c r="D110" s="332"/>
      <c r="E110" s="332"/>
      <c r="F110" s="332"/>
      <c r="G110" s="332"/>
      <c r="H110" s="332"/>
      <c r="I110" s="332"/>
      <c r="J110" s="332"/>
      <c r="K110" s="332"/>
      <c r="L110" s="332"/>
      <c r="M110" s="332"/>
      <c r="N110" s="332"/>
      <c r="O110" s="332"/>
      <c r="P110" s="332"/>
      <c r="Q110" s="332"/>
      <c r="R110" s="332"/>
      <c r="S110" s="332"/>
      <c r="T110" s="332"/>
      <c r="U110" s="332"/>
      <c r="V110" s="332"/>
      <c r="W110" s="332"/>
      <c r="X110" s="332"/>
      <c r="Y110" s="332"/>
      <c r="Z110" s="332"/>
      <c r="AA110" s="332"/>
      <c r="AB110" s="333"/>
      <c r="AD110" s="31"/>
      <c r="AE110" s="31"/>
      <c r="AF110" s="31"/>
      <c r="AG110" s="31"/>
      <c r="AH110" s="31"/>
      <c r="AI110" s="31"/>
      <c r="AJ110" s="31"/>
      <c r="AK110" s="41" t="s">
        <v>20</v>
      </c>
      <c r="AL110" s="31"/>
      <c r="AM110" s="37"/>
      <c r="AN110" s="37"/>
      <c r="AO110" s="37"/>
      <c r="AP110" s="31"/>
      <c r="AQ110" s="31"/>
      <c r="AR110" s="31"/>
      <c r="AS110" s="31"/>
      <c r="AT110" s="31"/>
      <c r="AU110" s="345"/>
      <c r="AV110" s="31"/>
      <c r="AW110" s="31"/>
      <c r="AX110" s="31"/>
      <c r="AY110" s="31"/>
      <c r="AZ110" s="31"/>
      <c r="BA110" s="31"/>
      <c r="BB110" s="31"/>
      <c r="BC110" s="31"/>
      <c r="BD110" s="31"/>
      <c r="BE110" s="26"/>
      <c r="BF110" s="26"/>
      <c r="BG110" s="26"/>
      <c r="BH110" s="26"/>
    </row>
    <row r="111" spans="1:60" ht="25.5" hidden="1" customHeight="1" x14ac:dyDescent="0.2">
      <c r="A111" s="48"/>
      <c r="B111" s="31"/>
      <c r="C111" s="321" t="s">
        <v>97</v>
      </c>
      <c r="D111" s="322"/>
      <c r="E111" s="323" t="s">
        <v>98</v>
      </c>
      <c r="F111" s="323"/>
      <c r="G111" s="323"/>
      <c r="H111" s="323"/>
      <c r="I111" s="323"/>
      <c r="J111" s="323"/>
      <c r="K111" s="323"/>
      <c r="L111" s="323"/>
      <c r="M111" s="323"/>
      <c r="N111" s="323"/>
      <c r="O111" s="323"/>
      <c r="P111" s="323"/>
      <c r="Q111" s="323"/>
      <c r="R111" s="323"/>
      <c r="S111" s="323"/>
      <c r="T111" s="323"/>
      <c r="U111" s="323"/>
      <c r="V111" s="323"/>
      <c r="W111" s="323"/>
      <c r="X111" s="323"/>
      <c r="Y111" s="323"/>
      <c r="Z111" s="323"/>
      <c r="AA111" s="323"/>
      <c r="AB111" s="324"/>
      <c r="AD111" s="31"/>
      <c r="AE111" s="31"/>
      <c r="AF111" s="31"/>
      <c r="AG111" s="31"/>
      <c r="AJ111" s="31"/>
      <c r="AK111" s="50" t="s">
        <v>37</v>
      </c>
      <c r="AL111" s="31"/>
      <c r="AM111" s="37"/>
      <c r="AN111" s="37"/>
      <c r="AO111" s="37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26"/>
      <c r="BF111" s="26"/>
      <c r="BG111" s="26"/>
      <c r="BH111" s="26"/>
    </row>
    <row r="112" spans="1:60" ht="17.25" hidden="1" customHeight="1" x14ac:dyDescent="0.2">
      <c r="A112" s="51"/>
      <c r="B112" s="52"/>
      <c r="C112" s="52"/>
      <c r="D112" s="52"/>
      <c r="E112" s="52"/>
      <c r="F112" s="53"/>
      <c r="G112" s="52"/>
      <c r="H112" s="52"/>
      <c r="I112" s="52"/>
      <c r="J112" s="52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5"/>
      <c r="AL112" s="54"/>
      <c r="AM112" s="56"/>
      <c r="AN112" s="56"/>
      <c r="AO112" s="56"/>
      <c r="AP112" s="54"/>
      <c r="AQ112" s="54"/>
      <c r="AR112" s="54"/>
      <c r="AS112" s="54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26"/>
      <c r="BE112" s="26"/>
    </row>
    <row r="113" spans="1:60" ht="17.25" hidden="1" customHeight="1" x14ac:dyDescent="0.2">
      <c r="A113" s="39"/>
      <c r="B113" s="39"/>
      <c r="C113" s="39"/>
      <c r="D113" s="39"/>
      <c r="E113" s="39"/>
      <c r="F113" s="57"/>
      <c r="G113" s="39"/>
      <c r="H113" s="39"/>
      <c r="I113" s="39"/>
      <c r="J113" s="39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50"/>
      <c r="AL113" s="31"/>
      <c r="AM113" s="37"/>
      <c r="AN113" s="37"/>
      <c r="AO113" s="37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26"/>
      <c r="BE113" s="26"/>
    </row>
    <row r="114" spans="1:60" ht="17.25" hidden="1" customHeight="1" x14ac:dyDescent="0.2">
      <c r="A114" s="39"/>
      <c r="B114" s="39"/>
      <c r="C114" s="39"/>
      <c r="D114" s="39"/>
      <c r="E114" s="39"/>
      <c r="F114" s="57"/>
      <c r="G114" s="39"/>
      <c r="H114" s="39"/>
      <c r="I114" s="39"/>
      <c r="J114" s="39"/>
      <c r="AK114" s="58"/>
      <c r="AM114" s="11"/>
      <c r="AN114" s="11"/>
      <c r="AO114" s="1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26"/>
      <c r="BE114" s="26"/>
    </row>
    <row r="115" spans="1:60" ht="25.5" hidden="1" customHeight="1" x14ac:dyDescent="0.2">
      <c r="A115" s="369" t="s">
        <v>44</v>
      </c>
      <c r="B115" s="370"/>
      <c r="C115" s="370"/>
      <c r="D115" s="370"/>
      <c r="E115" s="370"/>
      <c r="F115" s="370"/>
      <c r="G115" s="370"/>
      <c r="H115" s="370"/>
      <c r="I115" s="371"/>
      <c r="J115" s="25"/>
      <c r="K115" s="59" t="s">
        <v>41</v>
      </c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25"/>
      <c r="AP115" s="25"/>
      <c r="AQ115" s="25"/>
      <c r="AR115" s="25"/>
      <c r="AS115" s="25"/>
      <c r="AT115" s="31"/>
      <c r="AU115" s="31" t="s">
        <v>6</v>
      </c>
      <c r="AV115" s="37"/>
      <c r="AW115" s="37"/>
      <c r="AX115" s="37"/>
      <c r="AY115" s="37"/>
      <c r="AZ115" s="31"/>
      <c r="BA115" s="37"/>
      <c r="BB115" s="37"/>
      <c r="BC115" s="37"/>
      <c r="BD115" s="23"/>
      <c r="BE115" s="23"/>
      <c r="BF115" s="11"/>
    </row>
    <row r="116" spans="1:60" ht="17.25" hidden="1" customHeight="1" x14ac:dyDescent="0.2">
      <c r="A116" s="372"/>
      <c r="B116" s="373"/>
      <c r="C116" s="373"/>
      <c r="D116" s="373"/>
      <c r="E116" s="373"/>
      <c r="F116" s="373"/>
      <c r="G116" s="373"/>
      <c r="H116" s="373"/>
      <c r="I116" s="374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8"/>
      <c r="Y116" s="28"/>
      <c r="Z116" s="28"/>
      <c r="AA116" s="28"/>
      <c r="AB116" s="28"/>
      <c r="AC116" s="28"/>
      <c r="AD116" s="28"/>
      <c r="AE116" s="29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30"/>
      <c r="AQ116" s="30"/>
      <c r="AR116" s="30"/>
      <c r="AS116" s="30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26"/>
      <c r="BE116" s="26"/>
      <c r="BF116" s="31"/>
    </row>
    <row r="117" spans="1:60" ht="28.5" hidden="1" customHeight="1" x14ac:dyDescent="0.2">
      <c r="A117" s="32"/>
      <c r="B117" s="33" t="s">
        <v>7</v>
      </c>
      <c r="C117" s="34"/>
      <c r="D117" s="34"/>
      <c r="E117" s="34"/>
      <c r="F117" s="31"/>
      <c r="G117" s="35"/>
      <c r="H117" s="3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6"/>
      <c r="AB117" s="37"/>
      <c r="AC117" s="37"/>
      <c r="AD117" s="37"/>
      <c r="AE117" s="33" t="s">
        <v>8</v>
      </c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1"/>
      <c r="AV117" s="31"/>
      <c r="AW117" s="31" t="s">
        <v>9</v>
      </c>
      <c r="AX117" s="31"/>
      <c r="AY117" s="31"/>
      <c r="AZ117" s="31" t="s">
        <v>10</v>
      </c>
      <c r="BA117" s="31"/>
      <c r="BB117" s="31"/>
      <c r="BC117" s="31"/>
      <c r="BD117" s="31"/>
      <c r="BE117" s="26"/>
      <c r="BF117" s="26"/>
      <c r="BG117" s="26"/>
      <c r="BH117" s="26"/>
    </row>
    <row r="118" spans="1:60" ht="25.5" hidden="1" customHeight="1" x14ac:dyDescent="0.2">
      <c r="A118" s="32"/>
      <c r="B118" s="269" t="s">
        <v>92</v>
      </c>
      <c r="C118" s="334"/>
      <c r="D118" s="334"/>
      <c r="E118" s="335"/>
      <c r="F118" s="365" t="s">
        <v>11</v>
      </c>
      <c r="G118" s="365"/>
      <c r="H118" s="351"/>
      <c r="I118" s="351"/>
      <c r="J118" s="354" t="s">
        <v>12</v>
      </c>
      <c r="K118" s="354"/>
      <c r="L118" s="351"/>
      <c r="M118" s="351"/>
      <c r="N118" s="354" t="s">
        <v>13</v>
      </c>
      <c r="O118" s="356"/>
      <c r="P118" s="366" t="s">
        <v>14</v>
      </c>
      <c r="Q118" s="356"/>
      <c r="R118" s="348" t="s">
        <v>15</v>
      </c>
      <c r="S118" s="348"/>
      <c r="T118" s="351"/>
      <c r="U118" s="351"/>
      <c r="V118" s="354" t="s">
        <v>12</v>
      </c>
      <c r="W118" s="354"/>
      <c r="X118" s="351"/>
      <c r="Y118" s="351"/>
      <c r="Z118" s="354" t="s">
        <v>13</v>
      </c>
      <c r="AA118" s="356"/>
      <c r="AB118" s="31"/>
      <c r="AC118" s="31"/>
      <c r="AD118" s="31"/>
      <c r="AE118" s="269" t="s">
        <v>16</v>
      </c>
      <c r="AF118" s="261"/>
      <c r="AG118" s="261"/>
      <c r="AH118" s="261"/>
      <c r="AI118" s="262"/>
      <c r="AJ118" s="362">
        <f>ROUNDDOWN(AZ118/60,0)</f>
        <v>0</v>
      </c>
      <c r="AK118" s="362"/>
      <c r="AL118" s="367" t="s">
        <v>17</v>
      </c>
      <c r="AM118" s="367"/>
      <c r="AN118" s="362">
        <f>AZ118-AJ118*60</f>
        <v>0</v>
      </c>
      <c r="AO118" s="362"/>
      <c r="AP118" s="354" t="s">
        <v>13</v>
      </c>
      <c r="AQ118" s="356"/>
      <c r="AR118" s="37"/>
      <c r="AS118" s="31"/>
      <c r="AT118" s="31"/>
      <c r="AU118" s="345"/>
      <c r="AV118" s="345" t="s">
        <v>18</v>
      </c>
      <c r="AW118" s="360">
        <f>T118*60+X118</f>
        <v>0</v>
      </c>
      <c r="AX118" s="31"/>
      <c r="AY118" s="345" t="s">
        <v>19</v>
      </c>
      <c r="AZ118" s="360">
        <f>(T118*60+X118)-(H118*60+L118)</f>
        <v>0</v>
      </c>
      <c r="BA118" s="31"/>
      <c r="BB118" s="31"/>
      <c r="BC118" s="31"/>
      <c r="BD118" s="31"/>
      <c r="BE118" s="26"/>
      <c r="BF118" s="26"/>
      <c r="BG118" s="26"/>
      <c r="BH118" s="26"/>
    </row>
    <row r="119" spans="1:60" ht="35.25" hidden="1" customHeight="1" x14ac:dyDescent="0.2">
      <c r="A119" s="32"/>
      <c r="B119" s="336"/>
      <c r="C119" s="337"/>
      <c r="D119" s="337"/>
      <c r="E119" s="338"/>
      <c r="F119" s="365"/>
      <c r="G119" s="365"/>
      <c r="H119" s="353"/>
      <c r="I119" s="353"/>
      <c r="J119" s="355"/>
      <c r="K119" s="355"/>
      <c r="L119" s="353"/>
      <c r="M119" s="353"/>
      <c r="N119" s="355"/>
      <c r="O119" s="357"/>
      <c r="P119" s="359"/>
      <c r="Q119" s="357"/>
      <c r="R119" s="349"/>
      <c r="S119" s="349"/>
      <c r="T119" s="353"/>
      <c r="U119" s="353"/>
      <c r="V119" s="355"/>
      <c r="W119" s="355"/>
      <c r="X119" s="353"/>
      <c r="Y119" s="353"/>
      <c r="Z119" s="355"/>
      <c r="AA119" s="357"/>
      <c r="AB119" s="31"/>
      <c r="AC119" s="31"/>
      <c r="AD119" s="31"/>
      <c r="AE119" s="273"/>
      <c r="AF119" s="267"/>
      <c r="AG119" s="267"/>
      <c r="AH119" s="267"/>
      <c r="AI119" s="268"/>
      <c r="AJ119" s="364"/>
      <c r="AK119" s="364"/>
      <c r="AL119" s="368"/>
      <c r="AM119" s="368"/>
      <c r="AN119" s="364"/>
      <c r="AO119" s="364"/>
      <c r="AP119" s="355"/>
      <c r="AQ119" s="357"/>
      <c r="AR119" s="37"/>
      <c r="AS119" s="31"/>
      <c r="AT119" s="31"/>
      <c r="AU119" s="345"/>
      <c r="AV119" s="345"/>
      <c r="AW119" s="360"/>
      <c r="AX119" s="31"/>
      <c r="AY119" s="345"/>
      <c r="AZ119" s="360"/>
      <c r="BA119" s="31"/>
      <c r="BB119" s="31"/>
      <c r="BC119" s="31"/>
      <c r="BD119" s="31"/>
      <c r="BE119" s="26"/>
      <c r="BF119" s="26"/>
      <c r="BG119" s="26"/>
      <c r="BH119" s="26"/>
    </row>
    <row r="120" spans="1:60" ht="17.25" hidden="1" customHeight="1" x14ac:dyDescent="0.2">
      <c r="A120" s="32"/>
      <c r="B120" s="38"/>
      <c r="C120" s="38"/>
      <c r="D120" s="38"/>
      <c r="E120" s="38"/>
      <c r="F120" s="39"/>
      <c r="G120" s="39"/>
      <c r="H120" s="40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7"/>
      <c r="Y120" s="37"/>
      <c r="Z120" s="35"/>
      <c r="AA120" s="36"/>
      <c r="AB120" s="37"/>
      <c r="AC120" s="37"/>
      <c r="AD120" s="37"/>
      <c r="AE120" s="37"/>
      <c r="AF120" s="37"/>
      <c r="AG120" s="37"/>
      <c r="AH120" s="37"/>
      <c r="AI120" s="37"/>
      <c r="AJ120" s="61" t="s">
        <v>20</v>
      </c>
      <c r="AK120" s="60"/>
      <c r="AL120" s="60"/>
      <c r="AM120" s="60"/>
      <c r="AN120" s="60"/>
      <c r="AO120" s="60"/>
      <c r="AP120" s="37"/>
      <c r="AQ120" s="37"/>
      <c r="AR120" s="37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26"/>
      <c r="BF120" s="26"/>
      <c r="BG120" s="26"/>
      <c r="BH120" s="26"/>
    </row>
    <row r="121" spans="1:60" s="31" customFormat="1" ht="25.5" hidden="1" customHeight="1" x14ac:dyDescent="0.2">
      <c r="A121" s="32"/>
      <c r="B121" s="33"/>
      <c r="C121" s="34"/>
      <c r="D121" s="34"/>
      <c r="E121" s="34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6"/>
      <c r="X121" s="37"/>
      <c r="Y121" s="37"/>
      <c r="Z121" s="35"/>
      <c r="AA121" s="36"/>
      <c r="AB121" s="37"/>
      <c r="AC121" s="37"/>
      <c r="AD121" s="37"/>
      <c r="AE121" s="37"/>
      <c r="AF121" s="37"/>
      <c r="AG121" s="37"/>
      <c r="AH121" s="37"/>
      <c r="AI121" s="37"/>
      <c r="AJ121" s="60"/>
      <c r="AK121" s="60"/>
      <c r="AL121" s="60"/>
      <c r="AM121" s="60"/>
      <c r="AN121" s="60"/>
      <c r="AO121" s="60"/>
      <c r="AP121" s="37"/>
      <c r="AQ121" s="37"/>
      <c r="AR121" s="37"/>
      <c r="AW121" s="45" t="s">
        <v>21</v>
      </c>
      <c r="AZ121" s="31" t="s">
        <v>22</v>
      </c>
      <c r="BC121" s="31" t="s">
        <v>93</v>
      </c>
      <c r="BE121" s="26"/>
      <c r="BF121" s="26"/>
      <c r="BG121" s="26"/>
      <c r="BH121" s="26"/>
    </row>
    <row r="122" spans="1:60" s="46" customFormat="1" ht="25.5" hidden="1" customHeight="1" x14ac:dyDescent="0.2">
      <c r="A122" s="43"/>
      <c r="B122" s="44" t="s">
        <v>91</v>
      </c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5"/>
      <c r="P122" s="44"/>
      <c r="Q122" s="44"/>
      <c r="R122" s="44"/>
      <c r="S122" s="44"/>
      <c r="T122" s="44"/>
      <c r="U122" s="14"/>
      <c r="V122" s="44"/>
      <c r="W122" s="44"/>
      <c r="X122" s="37"/>
      <c r="Y122" s="37"/>
      <c r="Z122" s="35"/>
      <c r="AA122" s="36"/>
      <c r="AB122" s="37"/>
      <c r="AC122" s="37"/>
      <c r="AD122" s="37"/>
      <c r="AE122" s="33" t="s">
        <v>23</v>
      </c>
      <c r="AF122" s="45"/>
      <c r="AG122" s="39"/>
      <c r="AH122" s="39"/>
      <c r="AI122" s="39"/>
      <c r="AJ122" s="63"/>
      <c r="AK122" s="63"/>
      <c r="AL122" s="63"/>
      <c r="AM122" s="63"/>
      <c r="AN122" s="60"/>
      <c r="AO122" s="60"/>
      <c r="AP122" s="37"/>
      <c r="AQ122" s="31"/>
      <c r="AR122" s="37"/>
      <c r="AS122" s="31"/>
      <c r="AT122" s="31"/>
      <c r="AU122" s="45"/>
      <c r="AV122" s="45"/>
      <c r="AW122" s="45" t="s">
        <v>24</v>
      </c>
      <c r="AX122" s="45"/>
      <c r="AY122" s="45"/>
      <c r="AZ122" s="31" t="s">
        <v>25</v>
      </c>
      <c r="BA122" s="45"/>
      <c r="BB122" s="31"/>
      <c r="BC122" s="31" t="s">
        <v>94</v>
      </c>
      <c r="BD122" s="45"/>
      <c r="BE122" s="26"/>
      <c r="BF122" s="42"/>
      <c r="BG122" s="42"/>
      <c r="BH122" s="42"/>
    </row>
    <row r="123" spans="1:60" ht="25.5" hidden="1" customHeight="1" x14ac:dyDescent="0.2">
      <c r="A123" s="32"/>
      <c r="B123" s="269" t="s">
        <v>92</v>
      </c>
      <c r="C123" s="334"/>
      <c r="D123" s="334"/>
      <c r="E123" s="335"/>
      <c r="F123" s="365" t="s">
        <v>11</v>
      </c>
      <c r="G123" s="365"/>
      <c r="H123" s="351"/>
      <c r="I123" s="351"/>
      <c r="J123" s="354" t="s">
        <v>12</v>
      </c>
      <c r="K123" s="354"/>
      <c r="L123" s="351"/>
      <c r="M123" s="351"/>
      <c r="N123" s="354" t="s">
        <v>13</v>
      </c>
      <c r="O123" s="356"/>
      <c r="P123" s="366" t="s">
        <v>14</v>
      </c>
      <c r="Q123" s="356"/>
      <c r="R123" s="348" t="s">
        <v>15</v>
      </c>
      <c r="S123" s="348"/>
      <c r="T123" s="350"/>
      <c r="U123" s="351"/>
      <c r="V123" s="354" t="s">
        <v>12</v>
      </c>
      <c r="W123" s="354"/>
      <c r="X123" s="351"/>
      <c r="Y123" s="351"/>
      <c r="Z123" s="354" t="s">
        <v>13</v>
      </c>
      <c r="AA123" s="356"/>
      <c r="AB123" s="37"/>
      <c r="AC123" s="37"/>
      <c r="AD123" s="37"/>
      <c r="AE123" s="358" t="s">
        <v>26</v>
      </c>
      <c r="AF123" s="354"/>
      <c r="AG123" s="354"/>
      <c r="AH123" s="354"/>
      <c r="AI123" s="356"/>
      <c r="AJ123" s="361">
        <f>ROUNDDOWN(AW128/60,0)</f>
        <v>0</v>
      </c>
      <c r="AK123" s="362"/>
      <c r="AL123" s="354" t="s">
        <v>12</v>
      </c>
      <c r="AM123" s="354"/>
      <c r="AN123" s="362">
        <f>AW128-AJ123*60</f>
        <v>0</v>
      </c>
      <c r="AO123" s="362"/>
      <c r="AP123" s="354" t="s">
        <v>13</v>
      </c>
      <c r="AQ123" s="356"/>
      <c r="AR123" s="37"/>
      <c r="AS123" s="47"/>
      <c r="AT123" s="47"/>
      <c r="AU123" s="31"/>
      <c r="AV123" s="345" t="s">
        <v>27</v>
      </c>
      <c r="AW123" s="360">
        <f>IF(AZ123&lt;=BC123,BC123,AW118)</f>
        <v>1200</v>
      </c>
      <c r="AX123" s="143"/>
      <c r="AY123" s="345" t="s">
        <v>28</v>
      </c>
      <c r="AZ123" s="360">
        <f>T123*60+X123</f>
        <v>0</v>
      </c>
      <c r="BA123" s="143"/>
      <c r="BB123" s="345" t="s">
        <v>29</v>
      </c>
      <c r="BC123" s="360">
        <f>IF(C131="☑",21*60,20*60)</f>
        <v>1200</v>
      </c>
      <c r="BD123" s="31"/>
      <c r="BE123" s="26"/>
      <c r="BF123" s="26"/>
      <c r="BG123" s="26"/>
      <c r="BH123" s="26"/>
    </row>
    <row r="124" spans="1:60" ht="35.25" hidden="1" customHeight="1" x14ac:dyDescent="0.2">
      <c r="A124" s="32"/>
      <c r="B124" s="336"/>
      <c r="C124" s="337"/>
      <c r="D124" s="337"/>
      <c r="E124" s="338"/>
      <c r="F124" s="365"/>
      <c r="G124" s="365"/>
      <c r="H124" s="353"/>
      <c r="I124" s="353"/>
      <c r="J124" s="355"/>
      <c r="K124" s="355"/>
      <c r="L124" s="353"/>
      <c r="M124" s="353"/>
      <c r="N124" s="355"/>
      <c r="O124" s="357"/>
      <c r="P124" s="359"/>
      <c r="Q124" s="357"/>
      <c r="R124" s="349"/>
      <c r="S124" s="349"/>
      <c r="T124" s="352"/>
      <c r="U124" s="353"/>
      <c r="V124" s="355"/>
      <c r="W124" s="355"/>
      <c r="X124" s="353"/>
      <c r="Y124" s="353"/>
      <c r="Z124" s="355"/>
      <c r="AA124" s="357"/>
      <c r="AB124" s="31"/>
      <c r="AC124" s="31"/>
      <c r="AD124" s="31"/>
      <c r="AE124" s="359"/>
      <c r="AF124" s="355"/>
      <c r="AG124" s="355"/>
      <c r="AH124" s="355"/>
      <c r="AI124" s="357"/>
      <c r="AJ124" s="363"/>
      <c r="AK124" s="364"/>
      <c r="AL124" s="355"/>
      <c r="AM124" s="355"/>
      <c r="AN124" s="364"/>
      <c r="AO124" s="364"/>
      <c r="AP124" s="355"/>
      <c r="AQ124" s="357"/>
      <c r="AR124" s="37"/>
      <c r="AS124" s="47"/>
      <c r="AT124" s="47"/>
      <c r="AU124" s="31"/>
      <c r="AV124" s="345"/>
      <c r="AW124" s="360"/>
      <c r="AX124" s="143"/>
      <c r="AY124" s="345"/>
      <c r="AZ124" s="360"/>
      <c r="BA124" s="143"/>
      <c r="BB124" s="345"/>
      <c r="BC124" s="360"/>
      <c r="BD124" s="31"/>
      <c r="BE124" s="26"/>
      <c r="BF124" s="26"/>
      <c r="BG124" s="26"/>
      <c r="BH124" s="26"/>
    </row>
    <row r="125" spans="1:60" ht="17.25" hidden="1" customHeight="1" x14ac:dyDescent="0.2">
      <c r="A125" s="48"/>
      <c r="B125" s="38"/>
      <c r="C125" s="38"/>
      <c r="D125" s="38"/>
      <c r="E125" s="38"/>
      <c r="F125" s="31"/>
      <c r="G125" s="38"/>
      <c r="H125" s="40"/>
      <c r="I125" s="38"/>
      <c r="J125" s="38"/>
      <c r="K125" s="38"/>
      <c r="L125" s="38"/>
      <c r="M125" s="38"/>
      <c r="N125" s="38"/>
      <c r="O125" s="38"/>
      <c r="P125" s="49"/>
      <c r="Q125" s="38"/>
      <c r="R125" s="38"/>
      <c r="S125" s="38"/>
      <c r="T125" s="38"/>
      <c r="U125" s="38"/>
      <c r="V125" s="38"/>
      <c r="W125" s="38"/>
      <c r="X125" s="37"/>
      <c r="Y125" s="37"/>
      <c r="Z125" s="35"/>
      <c r="AA125" s="31"/>
      <c r="AB125" s="31"/>
      <c r="AC125" s="31"/>
      <c r="AD125" s="31"/>
      <c r="AE125" s="31"/>
      <c r="AF125" s="31"/>
      <c r="AG125" s="31"/>
      <c r="AH125" s="31"/>
      <c r="AI125" s="31"/>
      <c r="AJ125" s="41" t="s">
        <v>20</v>
      </c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57" t="s">
        <v>30</v>
      </c>
      <c r="BA125" s="31"/>
      <c r="BB125" s="31"/>
      <c r="BC125" s="31"/>
      <c r="BD125" s="31"/>
      <c r="BE125" s="26"/>
      <c r="BF125" s="26"/>
      <c r="BG125" s="26"/>
      <c r="BH125" s="26"/>
    </row>
    <row r="126" spans="1:60" ht="25.5" hidden="1" customHeight="1" x14ac:dyDescent="0.3">
      <c r="A126" s="48"/>
      <c r="B126" s="31"/>
      <c r="C126" s="328" t="s">
        <v>95</v>
      </c>
      <c r="D126" s="329"/>
      <c r="E126" s="329"/>
      <c r="F126" s="329"/>
      <c r="G126" s="329"/>
      <c r="H126" s="329"/>
      <c r="I126" s="329"/>
      <c r="J126" s="329"/>
      <c r="K126" s="329"/>
      <c r="L126" s="329"/>
      <c r="M126" s="329"/>
      <c r="N126" s="329"/>
      <c r="O126" s="329"/>
      <c r="P126" s="329"/>
      <c r="Q126" s="329"/>
      <c r="R126" s="329"/>
      <c r="S126" s="329"/>
      <c r="T126" s="329"/>
      <c r="U126" s="329"/>
      <c r="V126" s="329"/>
      <c r="W126" s="329"/>
      <c r="X126" s="329"/>
      <c r="Y126" s="329"/>
      <c r="Z126" s="329"/>
      <c r="AA126" s="329"/>
      <c r="AB126" s="330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122" t="s">
        <v>96</v>
      </c>
      <c r="BA126" s="31"/>
      <c r="BB126" s="31"/>
      <c r="BC126" s="31"/>
      <c r="BD126" s="31"/>
      <c r="BE126" s="26"/>
      <c r="BF126" s="26"/>
      <c r="BG126" s="26"/>
      <c r="BH126" s="26"/>
    </row>
    <row r="127" spans="1:60" ht="25.5" hidden="1" customHeight="1" x14ac:dyDescent="0.2">
      <c r="A127" s="48"/>
      <c r="B127" s="31"/>
      <c r="C127" s="331"/>
      <c r="D127" s="332"/>
      <c r="E127" s="332"/>
      <c r="F127" s="332"/>
      <c r="G127" s="332"/>
      <c r="H127" s="332"/>
      <c r="I127" s="332"/>
      <c r="J127" s="332"/>
      <c r="K127" s="332"/>
      <c r="L127" s="332"/>
      <c r="M127" s="332"/>
      <c r="N127" s="332"/>
      <c r="O127" s="332"/>
      <c r="P127" s="332"/>
      <c r="Q127" s="332"/>
      <c r="R127" s="332"/>
      <c r="S127" s="332"/>
      <c r="T127" s="332"/>
      <c r="U127" s="332"/>
      <c r="V127" s="332"/>
      <c r="W127" s="332"/>
      <c r="X127" s="332"/>
      <c r="Y127" s="332"/>
      <c r="Z127" s="332"/>
      <c r="AA127" s="332"/>
      <c r="AB127" s="333"/>
      <c r="AD127" s="31"/>
      <c r="AE127" s="33" t="s">
        <v>31</v>
      </c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 t="s">
        <v>32</v>
      </c>
      <c r="AX127" s="31"/>
      <c r="AY127" s="31"/>
      <c r="AZ127" s="31" t="s">
        <v>33</v>
      </c>
      <c r="BA127" s="123"/>
      <c r="BB127" s="31"/>
      <c r="BC127" s="31"/>
      <c r="BD127" s="31"/>
      <c r="BE127" s="26"/>
      <c r="BF127" s="26"/>
      <c r="BG127" s="26"/>
      <c r="BH127" s="26"/>
    </row>
    <row r="128" spans="1:60" s="46" customFormat="1" ht="25.5" hidden="1" customHeight="1" x14ac:dyDescent="0.2">
      <c r="A128" s="48"/>
      <c r="B128" s="31"/>
      <c r="C128" s="331"/>
      <c r="D128" s="332"/>
      <c r="E128" s="332"/>
      <c r="F128" s="332"/>
      <c r="G128" s="332"/>
      <c r="H128" s="332"/>
      <c r="I128" s="332"/>
      <c r="J128" s="332"/>
      <c r="K128" s="332"/>
      <c r="L128" s="332"/>
      <c r="M128" s="332"/>
      <c r="N128" s="332"/>
      <c r="O128" s="332"/>
      <c r="P128" s="332"/>
      <c r="Q128" s="332"/>
      <c r="R128" s="332"/>
      <c r="S128" s="332"/>
      <c r="T128" s="332"/>
      <c r="U128" s="332"/>
      <c r="V128" s="332"/>
      <c r="W128" s="332"/>
      <c r="X128" s="332"/>
      <c r="Y128" s="332"/>
      <c r="Z128" s="332"/>
      <c r="AA128" s="332"/>
      <c r="AB128" s="333"/>
      <c r="AC128" s="1"/>
      <c r="AD128" s="31"/>
      <c r="AE128" s="269" t="s">
        <v>34</v>
      </c>
      <c r="AF128" s="334"/>
      <c r="AG128" s="334"/>
      <c r="AH128" s="334"/>
      <c r="AI128" s="334"/>
      <c r="AJ128" s="334"/>
      <c r="AK128" s="335"/>
      <c r="AL128" s="339">
        <f>IF(AZ118=0,0,ROUNDUP(AW128/AZ118,3))</f>
        <v>0</v>
      </c>
      <c r="AM128" s="340"/>
      <c r="AN128" s="340"/>
      <c r="AO128" s="340"/>
      <c r="AP128" s="340"/>
      <c r="AQ128" s="341"/>
      <c r="AR128" s="31"/>
      <c r="AS128" s="31"/>
      <c r="AT128" s="31"/>
      <c r="AU128" s="45"/>
      <c r="AV128" s="345" t="s">
        <v>35</v>
      </c>
      <c r="AW128" s="346">
        <f>IF(AW118-AW123&gt;0,IF(AW118-AW123&gt;AZ118,AZ118,AW118-AW123),0)</f>
        <v>0</v>
      </c>
      <c r="AX128" s="347" t="s">
        <v>36</v>
      </c>
      <c r="AY128" s="347"/>
      <c r="AZ128" s="123"/>
      <c r="BA128" s="123"/>
      <c r="BB128" s="45"/>
      <c r="BC128" s="45"/>
      <c r="BD128" s="45"/>
      <c r="BE128" s="42"/>
      <c r="BF128" s="42"/>
      <c r="BG128" s="42"/>
      <c r="BH128" s="42"/>
    </row>
    <row r="129" spans="1:60" ht="35.25" hidden="1" customHeight="1" x14ac:dyDescent="0.2">
      <c r="A129" s="48"/>
      <c r="B129" s="31"/>
      <c r="C129" s="331"/>
      <c r="D129" s="332"/>
      <c r="E129" s="332"/>
      <c r="F129" s="332"/>
      <c r="G129" s="332"/>
      <c r="H129" s="332"/>
      <c r="I129" s="332"/>
      <c r="J129" s="332"/>
      <c r="K129" s="332"/>
      <c r="L129" s="332"/>
      <c r="M129" s="332"/>
      <c r="N129" s="332"/>
      <c r="O129" s="332"/>
      <c r="P129" s="332"/>
      <c r="Q129" s="332"/>
      <c r="R129" s="332"/>
      <c r="S129" s="332"/>
      <c r="T129" s="332"/>
      <c r="U129" s="332"/>
      <c r="V129" s="332"/>
      <c r="W129" s="332"/>
      <c r="X129" s="332"/>
      <c r="Y129" s="332"/>
      <c r="Z129" s="332"/>
      <c r="AA129" s="332"/>
      <c r="AB129" s="333"/>
      <c r="AD129" s="31"/>
      <c r="AE129" s="336"/>
      <c r="AF129" s="337"/>
      <c r="AG129" s="337"/>
      <c r="AH129" s="337"/>
      <c r="AI129" s="337"/>
      <c r="AJ129" s="337"/>
      <c r="AK129" s="338"/>
      <c r="AL129" s="342"/>
      <c r="AM129" s="343"/>
      <c r="AN129" s="343"/>
      <c r="AO129" s="343"/>
      <c r="AP129" s="343"/>
      <c r="AQ129" s="344"/>
      <c r="AR129" s="31"/>
      <c r="AS129" s="31"/>
      <c r="AT129" s="31"/>
      <c r="AU129" s="345"/>
      <c r="AV129" s="345"/>
      <c r="AW129" s="346"/>
      <c r="AX129" s="347"/>
      <c r="AY129" s="347"/>
      <c r="AZ129" s="31"/>
      <c r="BA129" s="31"/>
      <c r="BB129" s="31"/>
      <c r="BC129" s="31"/>
      <c r="BD129" s="31"/>
      <c r="BE129" s="26"/>
      <c r="BF129" s="26"/>
      <c r="BG129" s="26"/>
      <c r="BH129" s="26"/>
    </row>
    <row r="130" spans="1:60" ht="25.5" hidden="1" customHeight="1" x14ac:dyDescent="0.2">
      <c r="A130" s="48"/>
      <c r="B130" s="31"/>
      <c r="C130" s="331"/>
      <c r="D130" s="332"/>
      <c r="E130" s="332"/>
      <c r="F130" s="332"/>
      <c r="G130" s="332"/>
      <c r="H130" s="332"/>
      <c r="I130" s="332"/>
      <c r="J130" s="332"/>
      <c r="K130" s="332"/>
      <c r="L130" s="332"/>
      <c r="M130" s="332"/>
      <c r="N130" s="332"/>
      <c r="O130" s="332"/>
      <c r="P130" s="332"/>
      <c r="Q130" s="332"/>
      <c r="R130" s="332"/>
      <c r="S130" s="332"/>
      <c r="T130" s="332"/>
      <c r="U130" s="332"/>
      <c r="V130" s="332"/>
      <c r="W130" s="332"/>
      <c r="X130" s="332"/>
      <c r="Y130" s="332"/>
      <c r="Z130" s="332"/>
      <c r="AA130" s="332"/>
      <c r="AB130" s="333"/>
      <c r="AD130" s="31"/>
      <c r="AE130" s="31"/>
      <c r="AF130" s="31"/>
      <c r="AG130" s="31"/>
      <c r="AH130" s="31"/>
      <c r="AI130" s="31"/>
      <c r="AJ130" s="31"/>
      <c r="AK130" s="41" t="s">
        <v>20</v>
      </c>
      <c r="AL130" s="31"/>
      <c r="AM130" s="37"/>
      <c r="AN130" s="37"/>
      <c r="AO130" s="37"/>
      <c r="AP130" s="31"/>
      <c r="AQ130" s="31"/>
      <c r="AR130" s="31"/>
      <c r="AS130" s="31"/>
      <c r="AT130" s="31"/>
      <c r="AU130" s="345"/>
      <c r="AV130" s="31"/>
      <c r="AW130" s="31"/>
      <c r="AX130" s="31"/>
      <c r="AY130" s="31"/>
      <c r="AZ130" s="31"/>
      <c r="BA130" s="31"/>
      <c r="BB130" s="31"/>
      <c r="BC130" s="31"/>
      <c r="BD130" s="31"/>
      <c r="BE130" s="26"/>
      <c r="BF130" s="26"/>
      <c r="BG130" s="26"/>
      <c r="BH130" s="26"/>
    </row>
    <row r="131" spans="1:60" ht="25.5" hidden="1" customHeight="1" x14ac:dyDescent="0.2">
      <c r="A131" s="48"/>
      <c r="B131" s="31"/>
      <c r="C131" s="321" t="s">
        <v>97</v>
      </c>
      <c r="D131" s="322"/>
      <c r="E131" s="323" t="s">
        <v>98</v>
      </c>
      <c r="F131" s="323"/>
      <c r="G131" s="323"/>
      <c r="H131" s="323"/>
      <c r="I131" s="323"/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3"/>
      <c r="X131" s="323"/>
      <c r="Y131" s="323"/>
      <c r="Z131" s="323"/>
      <c r="AA131" s="323"/>
      <c r="AB131" s="324"/>
      <c r="AD131" s="31"/>
      <c r="AE131" s="31"/>
      <c r="AF131" s="31"/>
      <c r="AG131" s="31"/>
      <c r="AJ131" s="31"/>
      <c r="AK131" s="50" t="s">
        <v>37</v>
      </c>
      <c r="AL131" s="31"/>
      <c r="AM131" s="37"/>
      <c r="AN131" s="37"/>
      <c r="AO131" s="37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26"/>
      <c r="BF131" s="26"/>
      <c r="BG131" s="26"/>
      <c r="BH131" s="26"/>
    </row>
    <row r="132" spans="1:60" s="11" customFormat="1" ht="15" hidden="1" customHeight="1" x14ac:dyDescent="0.2">
      <c r="A132" s="20"/>
      <c r="B132" s="21"/>
      <c r="D132" s="22"/>
      <c r="X132" s="14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23"/>
      <c r="BE132" s="23"/>
    </row>
    <row r="133" spans="1:60" ht="25.5" hidden="1" customHeight="1" x14ac:dyDescent="0.2">
      <c r="A133" s="369" t="s">
        <v>45</v>
      </c>
      <c r="B133" s="370"/>
      <c r="C133" s="370"/>
      <c r="D133" s="370"/>
      <c r="E133" s="370"/>
      <c r="F133" s="370"/>
      <c r="G133" s="370"/>
      <c r="H133" s="370"/>
      <c r="I133" s="371"/>
      <c r="J133" s="25"/>
      <c r="K133" s="59" t="s">
        <v>41</v>
      </c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25"/>
      <c r="AP133" s="25"/>
      <c r="AQ133" s="25"/>
      <c r="AR133" s="25"/>
      <c r="AS133" s="25"/>
      <c r="AT133" s="31"/>
      <c r="AU133" s="31" t="s">
        <v>6</v>
      </c>
      <c r="AV133" s="37"/>
      <c r="AW133" s="37"/>
      <c r="AX133" s="37"/>
      <c r="AY133" s="37"/>
      <c r="AZ133" s="31"/>
      <c r="BA133" s="37"/>
      <c r="BB133" s="37"/>
      <c r="BC133" s="37"/>
      <c r="BD133" s="23"/>
      <c r="BE133" s="23"/>
      <c r="BF133" s="11"/>
    </row>
    <row r="134" spans="1:60" ht="17.25" hidden="1" customHeight="1" x14ac:dyDescent="0.2">
      <c r="A134" s="372"/>
      <c r="B134" s="373"/>
      <c r="C134" s="373"/>
      <c r="D134" s="373"/>
      <c r="E134" s="373"/>
      <c r="F134" s="373"/>
      <c r="G134" s="373"/>
      <c r="H134" s="373"/>
      <c r="I134" s="374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8"/>
      <c r="Y134" s="28"/>
      <c r="Z134" s="28"/>
      <c r="AA134" s="28"/>
      <c r="AB134" s="28"/>
      <c r="AC134" s="28"/>
      <c r="AD134" s="28"/>
      <c r="AE134" s="29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30"/>
      <c r="AQ134" s="30"/>
      <c r="AR134" s="30"/>
      <c r="AS134" s="30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26"/>
      <c r="BE134" s="26"/>
      <c r="BF134" s="31"/>
    </row>
    <row r="135" spans="1:60" ht="28.5" hidden="1" customHeight="1" x14ac:dyDescent="0.2">
      <c r="A135" s="32"/>
      <c r="B135" s="33" t="s">
        <v>7</v>
      </c>
      <c r="C135" s="34"/>
      <c r="D135" s="34"/>
      <c r="E135" s="34"/>
      <c r="F135" s="31"/>
      <c r="G135" s="35"/>
      <c r="H135" s="3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6"/>
      <c r="AB135" s="37"/>
      <c r="AC135" s="37"/>
      <c r="AD135" s="37"/>
      <c r="AE135" s="33" t="s">
        <v>8</v>
      </c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1"/>
      <c r="AV135" s="31"/>
      <c r="AW135" s="31" t="s">
        <v>9</v>
      </c>
      <c r="AX135" s="31"/>
      <c r="AY135" s="31"/>
      <c r="AZ135" s="31" t="s">
        <v>10</v>
      </c>
      <c r="BA135" s="31"/>
      <c r="BB135" s="31"/>
      <c r="BC135" s="31"/>
      <c r="BD135" s="31"/>
      <c r="BE135" s="26"/>
      <c r="BF135" s="26"/>
      <c r="BG135" s="26"/>
      <c r="BH135" s="26"/>
    </row>
    <row r="136" spans="1:60" ht="25.5" hidden="1" customHeight="1" x14ac:dyDescent="0.2">
      <c r="A136" s="32"/>
      <c r="B136" s="269" t="s">
        <v>92</v>
      </c>
      <c r="C136" s="334"/>
      <c r="D136" s="334"/>
      <c r="E136" s="335"/>
      <c r="F136" s="365" t="s">
        <v>11</v>
      </c>
      <c r="G136" s="365"/>
      <c r="H136" s="351"/>
      <c r="I136" s="351"/>
      <c r="J136" s="354" t="s">
        <v>12</v>
      </c>
      <c r="K136" s="354"/>
      <c r="L136" s="351"/>
      <c r="M136" s="351"/>
      <c r="N136" s="354" t="s">
        <v>13</v>
      </c>
      <c r="O136" s="356"/>
      <c r="P136" s="366" t="s">
        <v>14</v>
      </c>
      <c r="Q136" s="356"/>
      <c r="R136" s="348" t="s">
        <v>15</v>
      </c>
      <c r="S136" s="348"/>
      <c r="T136" s="351"/>
      <c r="U136" s="351"/>
      <c r="V136" s="354" t="s">
        <v>12</v>
      </c>
      <c r="W136" s="354"/>
      <c r="X136" s="351"/>
      <c r="Y136" s="351"/>
      <c r="Z136" s="354" t="s">
        <v>13</v>
      </c>
      <c r="AA136" s="356"/>
      <c r="AB136" s="31"/>
      <c r="AC136" s="31"/>
      <c r="AD136" s="31"/>
      <c r="AE136" s="269" t="s">
        <v>16</v>
      </c>
      <c r="AF136" s="261"/>
      <c r="AG136" s="261"/>
      <c r="AH136" s="261"/>
      <c r="AI136" s="262"/>
      <c r="AJ136" s="362">
        <f>ROUNDDOWN(AZ136/60,0)</f>
        <v>0</v>
      </c>
      <c r="AK136" s="362"/>
      <c r="AL136" s="367" t="s">
        <v>17</v>
      </c>
      <c r="AM136" s="367"/>
      <c r="AN136" s="362">
        <f>AZ136-AJ136*60</f>
        <v>0</v>
      </c>
      <c r="AO136" s="362"/>
      <c r="AP136" s="354" t="s">
        <v>13</v>
      </c>
      <c r="AQ136" s="356"/>
      <c r="AR136" s="37"/>
      <c r="AS136" s="31"/>
      <c r="AT136" s="31"/>
      <c r="AU136" s="345"/>
      <c r="AV136" s="345" t="s">
        <v>18</v>
      </c>
      <c r="AW136" s="360">
        <f>T136*60+X136</f>
        <v>0</v>
      </c>
      <c r="AX136" s="31"/>
      <c r="AY136" s="345" t="s">
        <v>19</v>
      </c>
      <c r="AZ136" s="360">
        <f>(T136*60+X136)-(H136*60+L136)</f>
        <v>0</v>
      </c>
      <c r="BA136" s="31"/>
      <c r="BB136" s="31"/>
      <c r="BC136" s="31"/>
      <c r="BD136" s="31"/>
      <c r="BE136" s="26"/>
      <c r="BF136" s="26"/>
      <c r="BG136" s="26"/>
      <c r="BH136" s="26"/>
    </row>
    <row r="137" spans="1:60" ht="35.25" hidden="1" customHeight="1" x14ac:dyDescent="0.2">
      <c r="A137" s="32"/>
      <c r="B137" s="336"/>
      <c r="C137" s="337"/>
      <c r="D137" s="337"/>
      <c r="E137" s="338"/>
      <c r="F137" s="365"/>
      <c r="G137" s="365"/>
      <c r="H137" s="353"/>
      <c r="I137" s="353"/>
      <c r="J137" s="355"/>
      <c r="K137" s="355"/>
      <c r="L137" s="353"/>
      <c r="M137" s="353"/>
      <c r="N137" s="355"/>
      <c r="O137" s="357"/>
      <c r="P137" s="359"/>
      <c r="Q137" s="357"/>
      <c r="R137" s="349"/>
      <c r="S137" s="349"/>
      <c r="T137" s="353"/>
      <c r="U137" s="353"/>
      <c r="V137" s="355"/>
      <c r="W137" s="355"/>
      <c r="X137" s="353"/>
      <c r="Y137" s="353"/>
      <c r="Z137" s="355"/>
      <c r="AA137" s="357"/>
      <c r="AB137" s="31"/>
      <c r="AC137" s="31"/>
      <c r="AD137" s="31"/>
      <c r="AE137" s="273"/>
      <c r="AF137" s="267"/>
      <c r="AG137" s="267"/>
      <c r="AH137" s="267"/>
      <c r="AI137" s="268"/>
      <c r="AJ137" s="364"/>
      <c r="AK137" s="364"/>
      <c r="AL137" s="368"/>
      <c r="AM137" s="368"/>
      <c r="AN137" s="364"/>
      <c r="AO137" s="364"/>
      <c r="AP137" s="355"/>
      <c r="AQ137" s="357"/>
      <c r="AR137" s="37"/>
      <c r="AS137" s="31"/>
      <c r="AT137" s="31"/>
      <c r="AU137" s="345"/>
      <c r="AV137" s="345"/>
      <c r="AW137" s="360"/>
      <c r="AX137" s="31"/>
      <c r="AY137" s="345"/>
      <c r="AZ137" s="360"/>
      <c r="BA137" s="31"/>
      <c r="BB137" s="31"/>
      <c r="BC137" s="31"/>
      <c r="BD137" s="31"/>
      <c r="BE137" s="26"/>
      <c r="BF137" s="26"/>
      <c r="BG137" s="26"/>
      <c r="BH137" s="26"/>
    </row>
    <row r="138" spans="1:60" ht="17.25" hidden="1" customHeight="1" x14ac:dyDescent="0.2">
      <c r="A138" s="32"/>
      <c r="B138" s="38"/>
      <c r="C138" s="38"/>
      <c r="D138" s="38"/>
      <c r="E138" s="38"/>
      <c r="F138" s="39"/>
      <c r="G138" s="39"/>
      <c r="H138" s="40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7"/>
      <c r="Y138" s="37"/>
      <c r="Z138" s="35"/>
      <c r="AA138" s="36"/>
      <c r="AB138" s="37"/>
      <c r="AC138" s="37"/>
      <c r="AD138" s="37"/>
      <c r="AE138" s="37"/>
      <c r="AF138" s="37"/>
      <c r="AG138" s="37"/>
      <c r="AH138" s="37"/>
      <c r="AI138" s="37"/>
      <c r="AJ138" s="61" t="s">
        <v>20</v>
      </c>
      <c r="AK138" s="60"/>
      <c r="AL138" s="60"/>
      <c r="AM138" s="60"/>
      <c r="AN138" s="60"/>
      <c r="AO138" s="60"/>
      <c r="AP138" s="37"/>
      <c r="AQ138" s="37"/>
      <c r="AR138" s="37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26"/>
      <c r="BF138" s="26"/>
      <c r="BG138" s="26"/>
      <c r="BH138" s="26"/>
    </row>
    <row r="139" spans="1:60" s="31" customFormat="1" ht="25.5" hidden="1" customHeight="1" x14ac:dyDescent="0.2">
      <c r="A139" s="32"/>
      <c r="B139" s="33"/>
      <c r="C139" s="34"/>
      <c r="D139" s="34"/>
      <c r="E139" s="34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6"/>
      <c r="X139" s="37"/>
      <c r="Y139" s="37"/>
      <c r="Z139" s="35"/>
      <c r="AA139" s="36"/>
      <c r="AB139" s="37"/>
      <c r="AC139" s="37"/>
      <c r="AD139" s="37"/>
      <c r="AE139" s="37"/>
      <c r="AF139" s="37"/>
      <c r="AG139" s="37"/>
      <c r="AH139" s="37"/>
      <c r="AI139" s="37"/>
      <c r="AJ139" s="60"/>
      <c r="AK139" s="60"/>
      <c r="AL139" s="60"/>
      <c r="AM139" s="60"/>
      <c r="AN139" s="60"/>
      <c r="AO139" s="60"/>
      <c r="AP139" s="37"/>
      <c r="AQ139" s="37"/>
      <c r="AR139" s="37"/>
      <c r="AW139" s="45" t="s">
        <v>21</v>
      </c>
      <c r="AZ139" s="31" t="s">
        <v>22</v>
      </c>
      <c r="BC139" s="31" t="s">
        <v>93</v>
      </c>
      <c r="BE139" s="26"/>
      <c r="BF139" s="26"/>
      <c r="BG139" s="26"/>
      <c r="BH139" s="26"/>
    </row>
    <row r="140" spans="1:60" s="46" customFormat="1" ht="25.5" hidden="1" customHeight="1" x14ac:dyDescent="0.2">
      <c r="A140" s="43"/>
      <c r="B140" s="44" t="s">
        <v>91</v>
      </c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5"/>
      <c r="P140" s="44"/>
      <c r="Q140" s="44"/>
      <c r="R140" s="44"/>
      <c r="S140" s="44"/>
      <c r="T140" s="44"/>
      <c r="U140" s="14"/>
      <c r="V140" s="44"/>
      <c r="W140" s="44"/>
      <c r="X140" s="37"/>
      <c r="Y140" s="37"/>
      <c r="Z140" s="35"/>
      <c r="AA140" s="36"/>
      <c r="AB140" s="37"/>
      <c r="AC140" s="37"/>
      <c r="AD140" s="37"/>
      <c r="AE140" s="33" t="s">
        <v>23</v>
      </c>
      <c r="AF140" s="45"/>
      <c r="AG140" s="39"/>
      <c r="AH140" s="39"/>
      <c r="AI140" s="39"/>
      <c r="AJ140" s="63"/>
      <c r="AK140" s="63"/>
      <c r="AL140" s="63"/>
      <c r="AM140" s="63"/>
      <c r="AN140" s="60"/>
      <c r="AO140" s="60"/>
      <c r="AP140" s="37"/>
      <c r="AQ140" s="31"/>
      <c r="AR140" s="37"/>
      <c r="AS140" s="31"/>
      <c r="AT140" s="31"/>
      <c r="AU140" s="45"/>
      <c r="AV140" s="45"/>
      <c r="AW140" s="45" t="s">
        <v>24</v>
      </c>
      <c r="AX140" s="45"/>
      <c r="AY140" s="45"/>
      <c r="AZ140" s="31" t="s">
        <v>25</v>
      </c>
      <c r="BA140" s="45"/>
      <c r="BB140" s="31"/>
      <c r="BC140" s="31" t="s">
        <v>94</v>
      </c>
      <c r="BD140" s="45"/>
      <c r="BE140" s="26"/>
      <c r="BF140" s="42"/>
      <c r="BG140" s="42"/>
      <c r="BH140" s="42"/>
    </row>
    <row r="141" spans="1:60" ht="25.5" hidden="1" customHeight="1" x14ac:dyDescent="0.2">
      <c r="A141" s="32"/>
      <c r="B141" s="269" t="s">
        <v>92</v>
      </c>
      <c r="C141" s="334"/>
      <c r="D141" s="334"/>
      <c r="E141" s="335"/>
      <c r="F141" s="365" t="s">
        <v>11</v>
      </c>
      <c r="G141" s="365"/>
      <c r="H141" s="351"/>
      <c r="I141" s="351"/>
      <c r="J141" s="354" t="s">
        <v>12</v>
      </c>
      <c r="K141" s="354"/>
      <c r="L141" s="351"/>
      <c r="M141" s="351"/>
      <c r="N141" s="354" t="s">
        <v>13</v>
      </c>
      <c r="O141" s="356"/>
      <c r="P141" s="366" t="s">
        <v>14</v>
      </c>
      <c r="Q141" s="356"/>
      <c r="R141" s="348" t="s">
        <v>15</v>
      </c>
      <c r="S141" s="348"/>
      <c r="T141" s="350"/>
      <c r="U141" s="351"/>
      <c r="V141" s="354" t="s">
        <v>12</v>
      </c>
      <c r="W141" s="354"/>
      <c r="X141" s="351"/>
      <c r="Y141" s="351"/>
      <c r="Z141" s="354" t="s">
        <v>13</v>
      </c>
      <c r="AA141" s="356"/>
      <c r="AB141" s="37"/>
      <c r="AC141" s="37"/>
      <c r="AD141" s="37"/>
      <c r="AE141" s="358" t="s">
        <v>26</v>
      </c>
      <c r="AF141" s="354"/>
      <c r="AG141" s="354"/>
      <c r="AH141" s="354"/>
      <c r="AI141" s="356"/>
      <c r="AJ141" s="361">
        <f>ROUNDDOWN(AW146/60,0)</f>
        <v>0</v>
      </c>
      <c r="AK141" s="362"/>
      <c r="AL141" s="354" t="s">
        <v>12</v>
      </c>
      <c r="AM141" s="354"/>
      <c r="AN141" s="362">
        <f>AW146-AJ141*60</f>
        <v>0</v>
      </c>
      <c r="AO141" s="362"/>
      <c r="AP141" s="354" t="s">
        <v>13</v>
      </c>
      <c r="AQ141" s="356"/>
      <c r="AR141" s="37"/>
      <c r="AS141" s="47"/>
      <c r="AT141" s="47"/>
      <c r="AU141" s="31"/>
      <c r="AV141" s="345" t="s">
        <v>27</v>
      </c>
      <c r="AW141" s="360">
        <f>IF(AZ141&lt;=BC141,BC141,AW136)</f>
        <v>1200</v>
      </c>
      <c r="AX141" s="143"/>
      <c r="AY141" s="345" t="s">
        <v>28</v>
      </c>
      <c r="AZ141" s="360">
        <f>T141*60+X141</f>
        <v>0</v>
      </c>
      <c r="BA141" s="143"/>
      <c r="BB141" s="345" t="s">
        <v>29</v>
      </c>
      <c r="BC141" s="360">
        <f>IF(C149="☑",21*60,20*60)</f>
        <v>1200</v>
      </c>
      <c r="BD141" s="31"/>
      <c r="BE141" s="26"/>
      <c r="BF141" s="26"/>
      <c r="BG141" s="26"/>
      <c r="BH141" s="26"/>
    </row>
    <row r="142" spans="1:60" ht="35.25" hidden="1" customHeight="1" x14ac:dyDescent="0.2">
      <c r="A142" s="32"/>
      <c r="B142" s="336"/>
      <c r="C142" s="337"/>
      <c r="D142" s="337"/>
      <c r="E142" s="338"/>
      <c r="F142" s="365"/>
      <c r="G142" s="365"/>
      <c r="H142" s="353"/>
      <c r="I142" s="353"/>
      <c r="J142" s="355"/>
      <c r="K142" s="355"/>
      <c r="L142" s="353"/>
      <c r="M142" s="353"/>
      <c r="N142" s="355"/>
      <c r="O142" s="357"/>
      <c r="P142" s="359"/>
      <c r="Q142" s="357"/>
      <c r="R142" s="349"/>
      <c r="S142" s="349"/>
      <c r="T142" s="352"/>
      <c r="U142" s="353"/>
      <c r="V142" s="355"/>
      <c r="W142" s="355"/>
      <c r="X142" s="353"/>
      <c r="Y142" s="353"/>
      <c r="Z142" s="355"/>
      <c r="AA142" s="357"/>
      <c r="AB142" s="31"/>
      <c r="AC142" s="31"/>
      <c r="AD142" s="31"/>
      <c r="AE142" s="359"/>
      <c r="AF142" s="355"/>
      <c r="AG142" s="355"/>
      <c r="AH142" s="355"/>
      <c r="AI142" s="357"/>
      <c r="AJ142" s="363"/>
      <c r="AK142" s="364"/>
      <c r="AL142" s="355"/>
      <c r="AM142" s="355"/>
      <c r="AN142" s="364"/>
      <c r="AO142" s="364"/>
      <c r="AP142" s="355"/>
      <c r="AQ142" s="357"/>
      <c r="AR142" s="37"/>
      <c r="AS142" s="47"/>
      <c r="AT142" s="47"/>
      <c r="AU142" s="31"/>
      <c r="AV142" s="345"/>
      <c r="AW142" s="360"/>
      <c r="AX142" s="143"/>
      <c r="AY142" s="345"/>
      <c r="AZ142" s="360"/>
      <c r="BA142" s="143"/>
      <c r="BB142" s="345"/>
      <c r="BC142" s="360"/>
      <c r="BD142" s="31"/>
      <c r="BE142" s="26"/>
      <c r="BF142" s="26"/>
      <c r="BG142" s="26"/>
      <c r="BH142" s="26"/>
    </row>
    <row r="143" spans="1:60" ht="17.25" hidden="1" customHeight="1" x14ac:dyDescent="0.2">
      <c r="A143" s="48"/>
      <c r="B143" s="38"/>
      <c r="C143" s="38"/>
      <c r="D143" s="38"/>
      <c r="E143" s="38"/>
      <c r="F143" s="31"/>
      <c r="G143" s="38"/>
      <c r="H143" s="40"/>
      <c r="I143" s="38"/>
      <c r="J143" s="38"/>
      <c r="K143" s="38"/>
      <c r="L143" s="38"/>
      <c r="M143" s="38"/>
      <c r="N143" s="38"/>
      <c r="O143" s="38"/>
      <c r="P143" s="49"/>
      <c r="Q143" s="38"/>
      <c r="R143" s="38"/>
      <c r="S143" s="38"/>
      <c r="T143" s="38"/>
      <c r="U143" s="38"/>
      <c r="V143" s="38"/>
      <c r="W143" s="38"/>
      <c r="X143" s="37"/>
      <c r="Y143" s="37"/>
      <c r="Z143" s="35"/>
      <c r="AA143" s="31"/>
      <c r="AB143" s="31"/>
      <c r="AC143" s="31"/>
      <c r="AD143" s="31"/>
      <c r="AE143" s="31"/>
      <c r="AF143" s="31"/>
      <c r="AG143" s="31"/>
      <c r="AH143" s="31"/>
      <c r="AI143" s="31"/>
      <c r="AJ143" s="41" t="s">
        <v>20</v>
      </c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57" t="s">
        <v>30</v>
      </c>
      <c r="BA143" s="31"/>
      <c r="BB143" s="31"/>
      <c r="BC143" s="31"/>
      <c r="BD143" s="31"/>
      <c r="BE143" s="26"/>
      <c r="BF143" s="26"/>
      <c r="BG143" s="26"/>
      <c r="BH143" s="26"/>
    </row>
    <row r="144" spans="1:60" ht="25.5" hidden="1" customHeight="1" x14ac:dyDescent="0.3">
      <c r="A144" s="48"/>
      <c r="B144" s="31"/>
      <c r="C144" s="328" t="s">
        <v>95</v>
      </c>
      <c r="D144" s="329"/>
      <c r="E144" s="329"/>
      <c r="F144" s="329"/>
      <c r="G144" s="329"/>
      <c r="H144" s="329"/>
      <c r="I144" s="329"/>
      <c r="J144" s="329"/>
      <c r="K144" s="329"/>
      <c r="L144" s="329"/>
      <c r="M144" s="329"/>
      <c r="N144" s="329"/>
      <c r="O144" s="329"/>
      <c r="P144" s="329"/>
      <c r="Q144" s="329"/>
      <c r="R144" s="329"/>
      <c r="S144" s="329"/>
      <c r="T144" s="329"/>
      <c r="U144" s="329"/>
      <c r="V144" s="329"/>
      <c r="W144" s="329"/>
      <c r="X144" s="329"/>
      <c r="Y144" s="329"/>
      <c r="Z144" s="329"/>
      <c r="AA144" s="329"/>
      <c r="AB144" s="330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122" t="s">
        <v>96</v>
      </c>
      <c r="BA144" s="31"/>
      <c r="BB144" s="31"/>
      <c r="BC144" s="31"/>
      <c r="BD144" s="31"/>
      <c r="BE144" s="26"/>
      <c r="BF144" s="26"/>
      <c r="BG144" s="26"/>
      <c r="BH144" s="26"/>
    </row>
    <row r="145" spans="1:60" ht="25.5" hidden="1" customHeight="1" x14ac:dyDescent="0.2">
      <c r="A145" s="48"/>
      <c r="B145" s="31"/>
      <c r="C145" s="331"/>
      <c r="D145" s="332"/>
      <c r="E145" s="332"/>
      <c r="F145" s="332"/>
      <c r="G145" s="332"/>
      <c r="H145" s="332"/>
      <c r="I145" s="332"/>
      <c r="J145" s="332"/>
      <c r="K145" s="332"/>
      <c r="L145" s="332"/>
      <c r="M145" s="332"/>
      <c r="N145" s="332"/>
      <c r="O145" s="332"/>
      <c r="P145" s="332"/>
      <c r="Q145" s="332"/>
      <c r="R145" s="332"/>
      <c r="S145" s="332"/>
      <c r="T145" s="332"/>
      <c r="U145" s="332"/>
      <c r="V145" s="332"/>
      <c r="W145" s="332"/>
      <c r="X145" s="332"/>
      <c r="Y145" s="332"/>
      <c r="Z145" s="332"/>
      <c r="AA145" s="332"/>
      <c r="AB145" s="333"/>
      <c r="AD145" s="31"/>
      <c r="AE145" s="33" t="s">
        <v>31</v>
      </c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 t="s">
        <v>32</v>
      </c>
      <c r="AX145" s="31"/>
      <c r="AY145" s="31"/>
      <c r="AZ145" s="31" t="s">
        <v>33</v>
      </c>
      <c r="BA145" s="123"/>
      <c r="BB145" s="31"/>
      <c r="BC145" s="31"/>
      <c r="BD145" s="31"/>
      <c r="BE145" s="26"/>
      <c r="BF145" s="26"/>
      <c r="BG145" s="26"/>
      <c r="BH145" s="26"/>
    </row>
    <row r="146" spans="1:60" s="46" customFormat="1" ht="25.5" hidden="1" customHeight="1" x14ac:dyDescent="0.2">
      <c r="A146" s="48"/>
      <c r="B146" s="31"/>
      <c r="C146" s="331"/>
      <c r="D146" s="332"/>
      <c r="E146" s="332"/>
      <c r="F146" s="332"/>
      <c r="G146" s="332"/>
      <c r="H146" s="332"/>
      <c r="I146" s="332"/>
      <c r="J146" s="332"/>
      <c r="K146" s="332"/>
      <c r="L146" s="332"/>
      <c r="M146" s="332"/>
      <c r="N146" s="332"/>
      <c r="O146" s="332"/>
      <c r="P146" s="332"/>
      <c r="Q146" s="332"/>
      <c r="R146" s="332"/>
      <c r="S146" s="332"/>
      <c r="T146" s="332"/>
      <c r="U146" s="332"/>
      <c r="V146" s="332"/>
      <c r="W146" s="332"/>
      <c r="X146" s="332"/>
      <c r="Y146" s="332"/>
      <c r="Z146" s="332"/>
      <c r="AA146" s="332"/>
      <c r="AB146" s="333"/>
      <c r="AC146" s="1"/>
      <c r="AD146" s="31"/>
      <c r="AE146" s="269" t="s">
        <v>34</v>
      </c>
      <c r="AF146" s="334"/>
      <c r="AG146" s="334"/>
      <c r="AH146" s="334"/>
      <c r="AI146" s="334"/>
      <c r="AJ146" s="334"/>
      <c r="AK146" s="335"/>
      <c r="AL146" s="339">
        <f>IF(AZ136=0,0,ROUNDUP(AW146/AZ136,3))</f>
        <v>0</v>
      </c>
      <c r="AM146" s="340"/>
      <c r="AN146" s="340"/>
      <c r="AO146" s="340"/>
      <c r="AP146" s="340"/>
      <c r="AQ146" s="341"/>
      <c r="AR146" s="31"/>
      <c r="AS146" s="31"/>
      <c r="AT146" s="31"/>
      <c r="AU146" s="45"/>
      <c r="AV146" s="345" t="s">
        <v>35</v>
      </c>
      <c r="AW146" s="346">
        <f>IF(AW136-AW141&gt;0,IF(AW136-AW141&gt;AZ136,AZ136,AW136-AW141),0)</f>
        <v>0</v>
      </c>
      <c r="AX146" s="347" t="s">
        <v>36</v>
      </c>
      <c r="AY146" s="347"/>
      <c r="AZ146" s="123"/>
      <c r="BA146" s="123"/>
      <c r="BB146" s="45"/>
      <c r="BC146" s="45"/>
      <c r="BD146" s="45"/>
      <c r="BE146" s="42"/>
      <c r="BF146" s="42"/>
      <c r="BG146" s="42"/>
      <c r="BH146" s="42"/>
    </row>
    <row r="147" spans="1:60" ht="35.25" hidden="1" customHeight="1" x14ac:dyDescent="0.2">
      <c r="A147" s="48"/>
      <c r="B147" s="31"/>
      <c r="C147" s="331"/>
      <c r="D147" s="332"/>
      <c r="E147" s="332"/>
      <c r="F147" s="332"/>
      <c r="G147" s="332"/>
      <c r="H147" s="332"/>
      <c r="I147" s="332"/>
      <c r="J147" s="332"/>
      <c r="K147" s="332"/>
      <c r="L147" s="332"/>
      <c r="M147" s="332"/>
      <c r="N147" s="332"/>
      <c r="O147" s="332"/>
      <c r="P147" s="332"/>
      <c r="Q147" s="332"/>
      <c r="R147" s="332"/>
      <c r="S147" s="332"/>
      <c r="T147" s="332"/>
      <c r="U147" s="332"/>
      <c r="V147" s="332"/>
      <c r="W147" s="332"/>
      <c r="X147" s="332"/>
      <c r="Y147" s="332"/>
      <c r="Z147" s="332"/>
      <c r="AA147" s="332"/>
      <c r="AB147" s="333"/>
      <c r="AD147" s="31"/>
      <c r="AE147" s="336"/>
      <c r="AF147" s="337"/>
      <c r="AG147" s="337"/>
      <c r="AH147" s="337"/>
      <c r="AI147" s="337"/>
      <c r="AJ147" s="337"/>
      <c r="AK147" s="338"/>
      <c r="AL147" s="342"/>
      <c r="AM147" s="343"/>
      <c r="AN147" s="343"/>
      <c r="AO147" s="343"/>
      <c r="AP147" s="343"/>
      <c r="AQ147" s="344"/>
      <c r="AR147" s="31"/>
      <c r="AS147" s="31"/>
      <c r="AT147" s="31"/>
      <c r="AU147" s="345"/>
      <c r="AV147" s="345"/>
      <c r="AW147" s="346"/>
      <c r="AX147" s="347"/>
      <c r="AY147" s="347"/>
      <c r="AZ147" s="31"/>
      <c r="BA147" s="31"/>
      <c r="BB147" s="31"/>
      <c r="BC147" s="31"/>
      <c r="BD147" s="31"/>
      <c r="BE147" s="26"/>
      <c r="BF147" s="26"/>
      <c r="BG147" s="26"/>
      <c r="BH147" s="26"/>
    </row>
    <row r="148" spans="1:60" ht="25.5" hidden="1" customHeight="1" x14ac:dyDescent="0.2">
      <c r="A148" s="48"/>
      <c r="B148" s="31"/>
      <c r="C148" s="331"/>
      <c r="D148" s="332"/>
      <c r="E148" s="332"/>
      <c r="F148" s="332"/>
      <c r="G148" s="332"/>
      <c r="H148" s="332"/>
      <c r="I148" s="332"/>
      <c r="J148" s="332"/>
      <c r="K148" s="332"/>
      <c r="L148" s="332"/>
      <c r="M148" s="332"/>
      <c r="N148" s="332"/>
      <c r="O148" s="332"/>
      <c r="P148" s="332"/>
      <c r="Q148" s="332"/>
      <c r="R148" s="332"/>
      <c r="S148" s="332"/>
      <c r="T148" s="332"/>
      <c r="U148" s="332"/>
      <c r="V148" s="332"/>
      <c r="W148" s="332"/>
      <c r="X148" s="332"/>
      <c r="Y148" s="332"/>
      <c r="Z148" s="332"/>
      <c r="AA148" s="332"/>
      <c r="AB148" s="333"/>
      <c r="AD148" s="31"/>
      <c r="AE148" s="31"/>
      <c r="AF148" s="31"/>
      <c r="AG148" s="31"/>
      <c r="AH148" s="31"/>
      <c r="AI148" s="31"/>
      <c r="AJ148" s="31"/>
      <c r="AK148" s="41" t="s">
        <v>20</v>
      </c>
      <c r="AL148" s="31"/>
      <c r="AM148" s="37"/>
      <c r="AN148" s="37"/>
      <c r="AO148" s="37"/>
      <c r="AP148" s="31"/>
      <c r="AQ148" s="31"/>
      <c r="AR148" s="31"/>
      <c r="AS148" s="31"/>
      <c r="AT148" s="31"/>
      <c r="AU148" s="345"/>
      <c r="AV148" s="31"/>
      <c r="AW148" s="31"/>
      <c r="AX148" s="31"/>
      <c r="AY148" s="31"/>
      <c r="AZ148" s="31"/>
      <c r="BA148" s="31"/>
      <c r="BB148" s="31"/>
      <c r="BC148" s="31"/>
      <c r="BD148" s="31"/>
      <c r="BE148" s="26"/>
      <c r="BF148" s="26"/>
      <c r="BG148" s="26"/>
      <c r="BH148" s="26"/>
    </row>
    <row r="149" spans="1:60" ht="25.5" hidden="1" customHeight="1" x14ac:dyDescent="0.2">
      <c r="A149" s="48"/>
      <c r="B149" s="31"/>
      <c r="C149" s="321" t="s">
        <v>97</v>
      </c>
      <c r="D149" s="322"/>
      <c r="E149" s="323" t="s">
        <v>98</v>
      </c>
      <c r="F149" s="323"/>
      <c r="G149" s="323"/>
      <c r="H149" s="323"/>
      <c r="I149" s="323"/>
      <c r="J149" s="323"/>
      <c r="K149" s="323"/>
      <c r="L149" s="323"/>
      <c r="M149" s="323"/>
      <c r="N149" s="323"/>
      <c r="O149" s="323"/>
      <c r="P149" s="323"/>
      <c r="Q149" s="323"/>
      <c r="R149" s="323"/>
      <c r="S149" s="323"/>
      <c r="T149" s="323"/>
      <c r="U149" s="323"/>
      <c r="V149" s="323"/>
      <c r="W149" s="323"/>
      <c r="X149" s="323"/>
      <c r="Y149" s="323"/>
      <c r="Z149" s="323"/>
      <c r="AA149" s="323"/>
      <c r="AB149" s="324"/>
      <c r="AD149" s="31"/>
      <c r="AE149" s="31"/>
      <c r="AF149" s="31"/>
      <c r="AG149" s="31"/>
      <c r="AJ149" s="31"/>
      <c r="AK149" s="50" t="s">
        <v>37</v>
      </c>
      <c r="AL149" s="31"/>
      <c r="AM149" s="37"/>
      <c r="AN149" s="37"/>
      <c r="AO149" s="37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26"/>
      <c r="BF149" s="26"/>
      <c r="BG149" s="26"/>
      <c r="BH149" s="26"/>
    </row>
    <row r="150" spans="1:60" ht="17.25" hidden="1" customHeight="1" x14ac:dyDescent="0.2">
      <c r="A150" s="51"/>
      <c r="B150" s="52"/>
      <c r="C150" s="52"/>
      <c r="D150" s="52"/>
      <c r="E150" s="52"/>
      <c r="F150" s="53"/>
      <c r="G150" s="52"/>
      <c r="H150" s="52"/>
      <c r="I150" s="52"/>
      <c r="J150" s="52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5"/>
      <c r="AL150" s="54"/>
      <c r="AM150" s="56"/>
      <c r="AN150" s="56"/>
      <c r="AO150" s="56"/>
      <c r="AP150" s="54"/>
      <c r="AQ150" s="54"/>
      <c r="AR150" s="54"/>
      <c r="AS150" s="54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26"/>
      <c r="BE150" s="26"/>
    </row>
    <row r="151" spans="1:60" ht="17.25" hidden="1" customHeight="1" x14ac:dyDescent="0.2">
      <c r="A151" s="39"/>
      <c r="B151" s="39"/>
      <c r="C151" s="39"/>
      <c r="D151" s="39"/>
      <c r="E151" s="39"/>
      <c r="F151" s="57"/>
      <c r="G151" s="39"/>
      <c r="H151" s="39"/>
      <c r="I151" s="39"/>
      <c r="J151" s="39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50"/>
      <c r="AL151" s="31"/>
      <c r="AM151" s="37"/>
      <c r="AN151" s="37"/>
      <c r="AO151" s="37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26"/>
      <c r="BE151" s="26"/>
    </row>
    <row r="152" spans="1:60" ht="17.25" hidden="1" customHeight="1" x14ac:dyDescent="0.2">
      <c r="A152" s="39"/>
      <c r="B152" s="39"/>
      <c r="C152" s="39"/>
      <c r="D152" s="39"/>
      <c r="E152" s="39"/>
      <c r="F152" s="57"/>
      <c r="G152" s="39"/>
      <c r="H152" s="39"/>
      <c r="I152" s="39"/>
      <c r="J152" s="39"/>
      <c r="AK152" s="58"/>
      <c r="AM152" s="11"/>
      <c r="AN152" s="11"/>
      <c r="AO152" s="1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26"/>
      <c r="BE152" s="26"/>
    </row>
    <row r="153" spans="1:60" ht="25.5" hidden="1" customHeight="1" x14ac:dyDescent="0.2">
      <c r="A153" s="369" t="s">
        <v>46</v>
      </c>
      <c r="B153" s="370"/>
      <c r="C153" s="370"/>
      <c r="D153" s="370"/>
      <c r="E153" s="370"/>
      <c r="F153" s="370"/>
      <c r="G153" s="370"/>
      <c r="H153" s="370"/>
      <c r="I153" s="371"/>
      <c r="J153" s="25"/>
      <c r="K153" s="59" t="s">
        <v>41</v>
      </c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25"/>
      <c r="AP153" s="25"/>
      <c r="AQ153" s="25"/>
      <c r="AR153" s="25"/>
      <c r="AS153" s="25"/>
      <c r="AT153" s="31"/>
      <c r="AU153" s="31" t="s">
        <v>6</v>
      </c>
      <c r="AV153" s="37"/>
      <c r="AW153" s="37"/>
      <c r="AX153" s="37"/>
      <c r="AY153" s="37"/>
      <c r="AZ153" s="31"/>
      <c r="BA153" s="37"/>
      <c r="BB153" s="37"/>
      <c r="BC153" s="37"/>
      <c r="BD153" s="23"/>
      <c r="BE153" s="23"/>
      <c r="BF153" s="11"/>
    </row>
    <row r="154" spans="1:60" ht="17.25" hidden="1" customHeight="1" x14ac:dyDescent="0.2">
      <c r="A154" s="372"/>
      <c r="B154" s="373"/>
      <c r="C154" s="373"/>
      <c r="D154" s="373"/>
      <c r="E154" s="373"/>
      <c r="F154" s="373"/>
      <c r="G154" s="373"/>
      <c r="H154" s="373"/>
      <c r="I154" s="374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8"/>
      <c r="Y154" s="28"/>
      <c r="Z154" s="28"/>
      <c r="AA154" s="28"/>
      <c r="AB154" s="28"/>
      <c r="AC154" s="28"/>
      <c r="AD154" s="28"/>
      <c r="AE154" s="29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30"/>
      <c r="AQ154" s="30"/>
      <c r="AR154" s="30"/>
      <c r="AS154" s="30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26"/>
      <c r="BE154" s="26"/>
      <c r="BF154" s="31"/>
    </row>
    <row r="155" spans="1:60" ht="28.5" hidden="1" customHeight="1" x14ac:dyDescent="0.2">
      <c r="A155" s="32"/>
      <c r="B155" s="33" t="s">
        <v>7</v>
      </c>
      <c r="C155" s="34"/>
      <c r="D155" s="34"/>
      <c r="E155" s="34"/>
      <c r="F155" s="31"/>
      <c r="G155" s="35"/>
      <c r="H155" s="3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6"/>
      <c r="AB155" s="37"/>
      <c r="AC155" s="37"/>
      <c r="AD155" s="37"/>
      <c r="AE155" s="33" t="s">
        <v>8</v>
      </c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1"/>
      <c r="AV155" s="31"/>
      <c r="AW155" s="31" t="s">
        <v>9</v>
      </c>
      <c r="AX155" s="31"/>
      <c r="AY155" s="31"/>
      <c r="AZ155" s="31" t="s">
        <v>10</v>
      </c>
      <c r="BA155" s="31"/>
      <c r="BB155" s="31"/>
      <c r="BC155" s="31"/>
      <c r="BD155" s="31"/>
      <c r="BE155" s="26"/>
      <c r="BF155" s="26"/>
      <c r="BG155" s="26"/>
      <c r="BH155" s="26"/>
    </row>
    <row r="156" spans="1:60" ht="25.5" hidden="1" customHeight="1" x14ac:dyDescent="0.2">
      <c r="A156" s="32"/>
      <c r="B156" s="269" t="s">
        <v>92</v>
      </c>
      <c r="C156" s="334"/>
      <c r="D156" s="334"/>
      <c r="E156" s="335"/>
      <c r="F156" s="365" t="s">
        <v>11</v>
      </c>
      <c r="G156" s="365"/>
      <c r="H156" s="351"/>
      <c r="I156" s="351"/>
      <c r="J156" s="354" t="s">
        <v>12</v>
      </c>
      <c r="K156" s="354"/>
      <c r="L156" s="351"/>
      <c r="M156" s="351"/>
      <c r="N156" s="354" t="s">
        <v>13</v>
      </c>
      <c r="O156" s="356"/>
      <c r="P156" s="366" t="s">
        <v>14</v>
      </c>
      <c r="Q156" s="356"/>
      <c r="R156" s="348" t="s">
        <v>15</v>
      </c>
      <c r="S156" s="348"/>
      <c r="T156" s="351"/>
      <c r="U156" s="351"/>
      <c r="V156" s="354" t="s">
        <v>12</v>
      </c>
      <c r="W156" s="354"/>
      <c r="X156" s="351"/>
      <c r="Y156" s="351"/>
      <c r="Z156" s="354" t="s">
        <v>13</v>
      </c>
      <c r="AA156" s="356"/>
      <c r="AB156" s="31"/>
      <c r="AC156" s="31"/>
      <c r="AD156" s="31"/>
      <c r="AE156" s="269" t="s">
        <v>16</v>
      </c>
      <c r="AF156" s="261"/>
      <c r="AG156" s="261"/>
      <c r="AH156" s="261"/>
      <c r="AI156" s="262"/>
      <c r="AJ156" s="362">
        <f>ROUNDDOWN(AZ156/60,0)</f>
        <v>0</v>
      </c>
      <c r="AK156" s="362"/>
      <c r="AL156" s="367" t="s">
        <v>17</v>
      </c>
      <c r="AM156" s="367"/>
      <c r="AN156" s="362">
        <f>AZ156-AJ156*60</f>
        <v>0</v>
      </c>
      <c r="AO156" s="362"/>
      <c r="AP156" s="354" t="s">
        <v>13</v>
      </c>
      <c r="AQ156" s="356"/>
      <c r="AR156" s="37"/>
      <c r="AS156" s="31"/>
      <c r="AT156" s="31"/>
      <c r="AU156" s="345"/>
      <c r="AV156" s="345" t="s">
        <v>18</v>
      </c>
      <c r="AW156" s="360">
        <f>T156*60+X156</f>
        <v>0</v>
      </c>
      <c r="AX156" s="31"/>
      <c r="AY156" s="345" t="s">
        <v>19</v>
      </c>
      <c r="AZ156" s="360">
        <f>(T156*60+X156)-(H156*60+L156)</f>
        <v>0</v>
      </c>
      <c r="BA156" s="31"/>
      <c r="BB156" s="31"/>
      <c r="BC156" s="31"/>
      <c r="BD156" s="31"/>
      <c r="BE156" s="26"/>
      <c r="BF156" s="26"/>
      <c r="BG156" s="26"/>
      <c r="BH156" s="26"/>
    </row>
    <row r="157" spans="1:60" ht="35.25" hidden="1" customHeight="1" x14ac:dyDescent="0.2">
      <c r="A157" s="32"/>
      <c r="B157" s="336"/>
      <c r="C157" s="337"/>
      <c r="D157" s="337"/>
      <c r="E157" s="338"/>
      <c r="F157" s="365"/>
      <c r="G157" s="365"/>
      <c r="H157" s="353"/>
      <c r="I157" s="353"/>
      <c r="J157" s="355"/>
      <c r="K157" s="355"/>
      <c r="L157" s="353"/>
      <c r="M157" s="353"/>
      <c r="N157" s="355"/>
      <c r="O157" s="357"/>
      <c r="P157" s="359"/>
      <c r="Q157" s="357"/>
      <c r="R157" s="349"/>
      <c r="S157" s="349"/>
      <c r="T157" s="353"/>
      <c r="U157" s="353"/>
      <c r="V157" s="355"/>
      <c r="W157" s="355"/>
      <c r="X157" s="353"/>
      <c r="Y157" s="353"/>
      <c r="Z157" s="355"/>
      <c r="AA157" s="357"/>
      <c r="AB157" s="31"/>
      <c r="AC157" s="31"/>
      <c r="AD157" s="31"/>
      <c r="AE157" s="273"/>
      <c r="AF157" s="267"/>
      <c r="AG157" s="267"/>
      <c r="AH157" s="267"/>
      <c r="AI157" s="268"/>
      <c r="AJ157" s="364"/>
      <c r="AK157" s="364"/>
      <c r="AL157" s="368"/>
      <c r="AM157" s="368"/>
      <c r="AN157" s="364"/>
      <c r="AO157" s="364"/>
      <c r="AP157" s="355"/>
      <c r="AQ157" s="357"/>
      <c r="AR157" s="37"/>
      <c r="AS157" s="31"/>
      <c r="AT157" s="31"/>
      <c r="AU157" s="345"/>
      <c r="AV157" s="345"/>
      <c r="AW157" s="360"/>
      <c r="AX157" s="31"/>
      <c r="AY157" s="345"/>
      <c r="AZ157" s="360"/>
      <c r="BA157" s="31"/>
      <c r="BB157" s="31"/>
      <c r="BC157" s="31"/>
      <c r="BD157" s="31"/>
      <c r="BE157" s="26"/>
      <c r="BF157" s="26"/>
      <c r="BG157" s="26"/>
      <c r="BH157" s="26"/>
    </row>
    <row r="158" spans="1:60" ht="17.25" hidden="1" customHeight="1" x14ac:dyDescent="0.2">
      <c r="A158" s="32"/>
      <c r="B158" s="38"/>
      <c r="C158" s="38"/>
      <c r="D158" s="38"/>
      <c r="E158" s="38"/>
      <c r="F158" s="39"/>
      <c r="G158" s="39"/>
      <c r="H158" s="40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7"/>
      <c r="Y158" s="37"/>
      <c r="Z158" s="35"/>
      <c r="AA158" s="36"/>
      <c r="AB158" s="37"/>
      <c r="AC158" s="37"/>
      <c r="AD158" s="37"/>
      <c r="AE158" s="37"/>
      <c r="AF158" s="37"/>
      <c r="AG158" s="37"/>
      <c r="AH158" s="37"/>
      <c r="AI158" s="37"/>
      <c r="AJ158" s="61" t="s">
        <v>20</v>
      </c>
      <c r="AK158" s="60"/>
      <c r="AL158" s="60"/>
      <c r="AM158" s="60"/>
      <c r="AN158" s="60"/>
      <c r="AO158" s="60"/>
      <c r="AP158" s="37"/>
      <c r="AQ158" s="37"/>
      <c r="AR158" s="37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26"/>
      <c r="BF158" s="26"/>
      <c r="BG158" s="26"/>
      <c r="BH158" s="26"/>
    </row>
    <row r="159" spans="1:60" s="31" customFormat="1" ht="25.5" hidden="1" customHeight="1" x14ac:dyDescent="0.2">
      <c r="A159" s="32"/>
      <c r="B159" s="33"/>
      <c r="C159" s="34"/>
      <c r="D159" s="34"/>
      <c r="E159" s="34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6"/>
      <c r="X159" s="37"/>
      <c r="Y159" s="37"/>
      <c r="Z159" s="35"/>
      <c r="AA159" s="36"/>
      <c r="AB159" s="37"/>
      <c r="AC159" s="37"/>
      <c r="AD159" s="37"/>
      <c r="AE159" s="37"/>
      <c r="AF159" s="37"/>
      <c r="AG159" s="37"/>
      <c r="AH159" s="37"/>
      <c r="AI159" s="37"/>
      <c r="AJ159" s="60"/>
      <c r="AK159" s="60"/>
      <c r="AL159" s="60"/>
      <c r="AM159" s="60"/>
      <c r="AN159" s="60"/>
      <c r="AO159" s="60"/>
      <c r="AP159" s="37"/>
      <c r="AQ159" s="37"/>
      <c r="AR159" s="37"/>
      <c r="AW159" s="45" t="s">
        <v>21</v>
      </c>
      <c r="AZ159" s="31" t="s">
        <v>22</v>
      </c>
      <c r="BC159" s="31" t="s">
        <v>93</v>
      </c>
      <c r="BE159" s="26"/>
      <c r="BF159" s="26"/>
      <c r="BG159" s="26"/>
      <c r="BH159" s="26"/>
    </row>
    <row r="160" spans="1:60" s="46" customFormat="1" ht="25.5" hidden="1" customHeight="1" x14ac:dyDescent="0.2">
      <c r="A160" s="43"/>
      <c r="B160" s="44" t="s">
        <v>91</v>
      </c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5"/>
      <c r="P160" s="44"/>
      <c r="Q160" s="44"/>
      <c r="R160" s="44"/>
      <c r="S160" s="44"/>
      <c r="T160" s="44"/>
      <c r="U160" s="14"/>
      <c r="V160" s="44"/>
      <c r="W160" s="44"/>
      <c r="X160" s="37"/>
      <c r="Y160" s="37"/>
      <c r="Z160" s="35"/>
      <c r="AA160" s="36"/>
      <c r="AB160" s="37"/>
      <c r="AC160" s="37"/>
      <c r="AD160" s="37"/>
      <c r="AE160" s="33" t="s">
        <v>23</v>
      </c>
      <c r="AF160" s="45"/>
      <c r="AG160" s="39"/>
      <c r="AH160" s="39"/>
      <c r="AI160" s="39"/>
      <c r="AJ160" s="63"/>
      <c r="AK160" s="63"/>
      <c r="AL160" s="63"/>
      <c r="AM160" s="63"/>
      <c r="AN160" s="60"/>
      <c r="AO160" s="60"/>
      <c r="AP160" s="37"/>
      <c r="AQ160" s="31"/>
      <c r="AR160" s="37"/>
      <c r="AS160" s="31"/>
      <c r="AT160" s="31"/>
      <c r="AU160" s="45"/>
      <c r="AV160" s="45"/>
      <c r="AW160" s="45" t="s">
        <v>24</v>
      </c>
      <c r="AX160" s="45"/>
      <c r="AY160" s="45"/>
      <c r="AZ160" s="31" t="s">
        <v>25</v>
      </c>
      <c r="BA160" s="45"/>
      <c r="BB160" s="31"/>
      <c r="BC160" s="31" t="s">
        <v>94</v>
      </c>
      <c r="BD160" s="45"/>
      <c r="BE160" s="26"/>
      <c r="BF160" s="42"/>
      <c r="BG160" s="42"/>
      <c r="BH160" s="42"/>
    </row>
    <row r="161" spans="1:60" ht="25.5" hidden="1" customHeight="1" x14ac:dyDescent="0.2">
      <c r="A161" s="32"/>
      <c r="B161" s="269" t="s">
        <v>92</v>
      </c>
      <c r="C161" s="334"/>
      <c r="D161" s="334"/>
      <c r="E161" s="335"/>
      <c r="F161" s="365" t="s">
        <v>11</v>
      </c>
      <c r="G161" s="365"/>
      <c r="H161" s="351"/>
      <c r="I161" s="351"/>
      <c r="J161" s="354" t="s">
        <v>12</v>
      </c>
      <c r="K161" s="354"/>
      <c r="L161" s="351"/>
      <c r="M161" s="351"/>
      <c r="N161" s="354" t="s">
        <v>13</v>
      </c>
      <c r="O161" s="356"/>
      <c r="P161" s="366" t="s">
        <v>14</v>
      </c>
      <c r="Q161" s="356"/>
      <c r="R161" s="348" t="s">
        <v>15</v>
      </c>
      <c r="S161" s="348"/>
      <c r="T161" s="350"/>
      <c r="U161" s="351"/>
      <c r="V161" s="354" t="s">
        <v>12</v>
      </c>
      <c r="W161" s="354"/>
      <c r="X161" s="351"/>
      <c r="Y161" s="351"/>
      <c r="Z161" s="354" t="s">
        <v>13</v>
      </c>
      <c r="AA161" s="356"/>
      <c r="AB161" s="37"/>
      <c r="AC161" s="37"/>
      <c r="AD161" s="37"/>
      <c r="AE161" s="358" t="s">
        <v>26</v>
      </c>
      <c r="AF161" s="354"/>
      <c r="AG161" s="354"/>
      <c r="AH161" s="354"/>
      <c r="AI161" s="356"/>
      <c r="AJ161" s="361">
        <f>ROUNDDOWN(AW166/60,0)</f>
        <v>0</v>
      </c>
      <c r="AK161" s="362"/>
      <c r="AL161" s="354" t="s">
        <v>12</v>
      </c>
      <c r="AM161" s="354"/>
      <c r="AN161" s="362">
        <f>AW166-AJ161*60</f>
        <v>0</v>
      </c>
      <c r="AO161" s="362"/>
      <c r="AP161" s="354" t="s">
        <v>13</v>
      </c>
      <c r="AQ161" s="356"/>
      <c r="AR161" s="37"/>
      <c r="AS161" s="47"/>
      <c r="AT161" s="47"/>
      <c r="AU161" s="31"/>
      <c r="AV161" s="345" t="s">
        <v>27</v>
      </c>
      <c r="AW161" s="360">
        <f>IF(AZ161&lt;=BC161,BC161,AW156)</f>
        <v>1200</v>
      </c>
      <c r="AX161" s="143"/>
      <c r="AY161" s="345" t="s">
        <v>28</v>
      </c>
      <c r="AZ161" s="360">
        <f>T161*60+X161</f>
        <v>0</v>
      </c>
      <c r="BA161" s="143"/>
      <c r="BB161" s="345" t="s">
        <v>29</v>
      </c>
      <c r="BC161" s="360">
        <f>IF(C169="☑",21*60,20*60)</f>
        <v>1200</v>
      </c>
      <c r="BD161" s="31"/>
      <c r="BE161" s="26"/>
      <c r="BF161" s="26"/>
      <c r="BG161" s="26"/>
      <c r="BH161" s="26"/>
    </row>
    <row r="162" spans="1:60" ht="35.25" hidden="1" customHeight="1" x14ac:dyDescent="0.2">
      <c r="A162" s="32"/>
      <c r="B162" s="336"/>
      <c r="C162" s="337"/>
      <c r="D162" s="337"/>
      <c r="E162" s="338"/>
      <c r="F162" s="365"/>
      <c r="G162" s="365"/>
      <c r="H162" s="353"/>
      <c r="I162" s="353"/>
      <c r="J162" s="355"/>
      <c r="K162" s="355"/>
      <c r="L162" s="353"/>
      <c r="M162" s="353"/>
      <c r="N162" s="355"/>
      <c r="O162" s="357"/>
      <c r="P162" s="359"/>
      <c r="Q162" s="357"/>
      <c r="R162" s="349"/>
      <c r="S162" s="349"/>
      <c r="T162" s="352"/>
      <c r="U162" s="353"/>
      <c r="V162" s="355"/>
      <c r="W162" s="355"/>
      <c r="X162" s="353"/>
      <c r="Y162" s="353"/>
      <c r="Z162" s="355"/>
      <c r="AA162" s="357"/>
      <c r="AB162" s="31"/>
      <c r="AC162" s="31"/>
      <c r="AD162" s="31"/>
      <c r="AE162" s="359"/>
      <c r="AF162" s="355"/>
      <c r="AG162" s="355"/>
      <c r="AH162" s="355"/>
      <c r="AI162" s="357"/>
      <c r="AJ162" s="363"/>
      <c r="AK162" s="364"/>
      <c r="AL162" s="355"/>
      <c r="AM162" s="355"/>
      <c r="AN162" s="364"/>
      <c r="AO162" s="364"/>
      <c r="AP162" s="355"/>
      <c r="AQ162" s="357"/>
      <c r="AR162" s="37"/>
      <c r="AS162" s="47"/>
      <c r="AT162" s="47"/>
      <c r="AU162" s="31"/>
      <c r="AV162" s="345"/>
      <c r="AW162" s="360"/>
      <c r="AX162" s="143"/>
      <c r="AY162" s="345"/>
      <c r="AZ162" s="360"/>
      <c r="BA162" s="143"/>
      <c r="BB162" s="345"/>
      <c r="BC162" s="360"/>
      <c r="BD162" s="31"/>
      <c r="BE162" s="26"/>
      <c r="BF162" s="26"/>
      <c r="BG162" s="26"/>
      <c r="BH162" s="26"/>
    </row>
    <row r="163" spans="1:60" ht="17.25" hidden="1" customHeight="1" x14ac:dyDescent="0.2">
      <c r="A163" s="48"/>
      <c r="B163" s="38"/>
      <c r="C163" s="38"/>
      <c r="D163" s="38"/>
      <c r="E163" s="38"/>
      <c r="F163" s="31"/>
      <c r="G163" s="38"/>
      <c r="H163" s="40"/>
      <c r="I163" s="38"/>
      <c r="J163" s="38"/>
      <c r="K163" s="38"/>
      <c r="L163" s="38"/>
      <c r="M163" s="38"/>
      <c r="N163" s="38"/>
      <c r="O163" s="38"/>
      <c r="P163" s="49"/>
      <c r="Q163" s="38"/>
      <c r="R163" s="38"/>
      <c r="S163" s="38"/>
      <c r="T163" s="38"/>
      <c r="U163" s="38"/>
      <c r="V163" s="38"/>
      <c r="W163" s="38"/>
      <c r="X163" s="37"/>
      <c r="Y163" s="37"/>
      <c r="Z163" s="35"/>
      <c r="AA163" s="31"/>
      <c r="AB163" s="31"/>
      <c r="AC163" s="31"/>
      <c r="AD163" s="31"/>
      <c r="AE163" s="31"/>
      <c r="AF163" s="31"/>
      <c r="AG163" s="31"/>
      <c r="AH163" s="31"/>
      <c r="AI163" s="31"/>
      <c r="AJ163" s="41" t="s">
        <v>20</v>
      </c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57" t="s">
        <v>30</v>
      </c>
      <c r="BA163" s="31"/>
      <c r="BB163" s="31"/>
      <c r="BC163" s="31"/>
      <c r="BD163" s="31"/>
      <c r="BE163" s="26"/>
      <c r="BF163" s="26"/>
      <c r="BG163" s="26"/>
      <c r="BH163" s="26"/>
    </row>
    <row r="164" spans="1:60" ht="25.5" hidden="1" customHeight="1" x14ac:dyDescent="0.3">
      <c r="A164" s="48"/>
      <c r="B164" s="31"/>
      <c r="C164" s="328" t="s">
        <v>95</v>
      </c>
      <c r="D164" s="329"/>
      <c r="E164" s="329"/>
      <c r="F164" s="329"/>
      <c r="G164" s="329"/>
      <c r="H164" s="329"/>
      <c r="I164" s="329"/>
      <c r="J164" s="329"/>
      <c r="K164" s="329"/>
      <c r="L164" s="329"/>
      <c r="M164" s="329"/>
      <c r="N164" s="329"/>
      <c r="O164" s="329"/>
      <c r="P164" s="329"/>
      <c r="Q164" s="329"/>
      <c r="R164" s="329"/>
      <c r="S164" s="329"/>
      <c r="T164" s="329"/>
      <c r="U164" s="329"/>
      <c r="V164" s="329"/>
      <c r="W164" s="329"/>
      <c r="X164" s="329"/>
      <c r="Y164" s="329"/>
      <c r="Z164" s="329"/>
      <c r="AA164" s="329"/>
      <c r="AB164" s="330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122" t="s">
        <v>96</v>
      </c>
      <c r="BA164" s="31"/>
      <c r="BB164" s="31"/>
      <c r="BC164" s="31"/>
      <c r="BD164" s="31"/>
      <c r="BE164" s="26"/>
      <c r="BF164" s="26"/>
      <c r="BG164" s="26"/>
      <c r="BH164" s="26"/>
    </row>
    <row r="165" spans="1:60" ht="25.5" hidden="1" customHeight="1" x14ac:dyDescent="0.2">
      <c r="A165" s="48"/>
      <c r="B165" s="31"/>
      <c r="C165" s="331"/>
      <c r="D165" s="332"/>
      <c r="E165" s="332"/>
      <c r="F165" s="332"/>
      <c r="G165" s="332"/>
      <c r="H165" s="332"/>
      <c r="I165" s="332"/>
      <c r="J165" s="332"/>
      <c r="K165" s="332"/>
      <c r="L165" s="332"/>
      <c r="M165" s="332"/>
      <c r="N165" s="332"/>
      <c r="O165" s="332"/>
      <c r="P165" s="332"/>
      <c r="Q165" s="332"/>
      <c r="R165" s="332"/>
      <c r="S165" s="332"/>
      <c r="T165" s="332"/>
      <c r="U165" s="332"/>
      <c r="V165" s="332"/>
      <c r="W165" s="332"/>
      <c r="X165" s="332"/>
      <c r="Y165" s="332"/>
      <c r="Z165" s="332"/>
      <c r="AA165" s="332"/>
      <c r="AB165" s="333"/>
      <c r="AD165" s="31"/>
      <c r="AE165" s="33" t="s">
        <v>31</v>
      </c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 t="s">
        <v>32</v>
      </c>
      <c r="AX165" s="31"/>
      <c r="AY165" s="31"/>
      <c r="AZ165" s="31" t="s">
        <v>33</v>
      </c>
      <c r="BA165" s="123"/>
      <c r="BB165" s="31"/>
      <c r="BC165" s="31"/>
      <c r="BD165" s="31"/>
      <c r="BE165" s="26"/>
      <c r="BF165" s="26"/>
      <c r="BG165" s="26"/>
      <c r="BH165" s="26"/>
    </row>
    <row r="166" spans="1:60" s="46" customFormat="1" ht="25.5" hidden="1" customHeight="1" x14ac:dyDescent="0.2">
      <c r="A166" s="48"/>
      <c r="B166" s="31"/>
      <c r="C166" s="331"/>
      <c r="D166" s="332"/>
      <c r="E166" s="332"/>
      <c r="F166" s="332"/>
      <c r="G166" s="332"/>
      <c r="H166" s="332"/>
      <c r="I166" s="332"/>
      <c r="J166" s="332"/>
      <c r="K166" s="332"/>
      <c r="L166" s="332"/>
      <c r="M166" s="332"/>
      <c r="N166" s="332"/>
      <c r="O166" s="332"/>
      <c r="P166" s="332"/>
      <c r="Q166" s="332"/>
      <c r="R166" s="332"/>
      <c r="S166" s="332"/>
      <c r="T166" s="332"/>
      <c r="U166" s="332"/>
      <c r="V166" s="332"/>
      <c r="W166" s="332"/>
      <c r="X166" s="332"/>
      <c r="Y166" s="332"/>
      <c r="Z166" s="332"/>
      <c r="AA166" s="332"/>
      <c r="AB166" s="333"/>
      <c r="AC166" s="1"/>
      <c r="AD166" s="31"/>
      <c r="AE166" s="269" t="s">
        <v>34</v>
      </c>
      <c r="AF166" s="334"/>
      <c r="AG166" s="334"/>
      <c r="AH166" s="334"/>
      <c r="AI166" s="334"/>
      <c r="AJ166" s="334"/>
      <c r="AK166" s="335"/>
      <c r="AL166" s="339">
        <f>IF(AZ156=0,0,ROUNDUP(AW166/AZ156,3))</f>
        <v>0</v>
      </c>
      <c r="AM166" s="340"/>
      <c r="AN166" s="340"/>
      <c r="AO166" s="340"/>
      <c r="AP166" s="340"/>
      <c r="AQ166" s="341"/>
      <c r="AR166" s="31"/>
      <c r="AS166" s="31"/>
      <c r="AT166" s="31"/>
      <c r="AU166" s="45"/>
      <c r="AV166" s="345" t="s">
        <v>35</v>
      </c>
      <c r="AW166" s="346">
        <f>IF(AW156-AW161&gt;0,IF(AW156-AW161&gt;AZ156,AZ156,AW156-AW161),0)</f>
        <v>0</v>
      </c>
      <c r="AX166" s="347" t="s">
        <v>36</v>
      </c>
      <c r="AY166" s="347"/>
      <c r="AZ166" s="123"/>
      <c r="BA166" s="123"/>
      <c r="BB166" s="45"/>
      <c r="BC166" s="45"/>
      <c r="BD166" s="45"/>
      <c r="BE166" s="42"/>
      <c r="BF166" s="42"/>
      <c r="BG166" s="42"/>
      <c r="BH166" s="42"/>
    </row>
    <row r="167" spans="1:60" ht="35.25" hidden="1" customHeight="1" x14ac:dyDescent="0.2">
      <c r="A167" s="48"/>
      <c r="B167" s="31"/>
      <c r="C167" s="331"/>
      <c r="D167" s="332"/>
      <c r="E167" s="332"/>
      <c r="F167" s="332"/>
      <c r="G167" s="332"/>
      <c r="H167" s="332"/>
      <c r="I167" s="332"/>
      <c r="J167" s="332"/>
      <c r="K167" s="332"/>
      <c r="L167" s="332"/>
      <c r="M167" s="332"/>
      <c r="N167" s="332"/>
      <c r="O167" s="332"/>
      <c r="P167" s="332"/>
      <c r="Q167" s="332"/>
      <c r="R167" s="332"/>
      <c r="S167" s="332"/>
      <c r="T167" s="332"/>
      <c r="U167" s="332"/>
      <c r="V167" s="332"/>
      <c r="W167" s="332"/>
      <c r="X167" s="332"/>
      <c r="Y167" s="332"/>
      <c r="Z167" s="332"/>
      <c r="AA167" s="332"/>
      <c r="AB167" s="333"/>
      <c r="AD167" s="31"/>
      <c r="AE167" s="336"/>
      <c r="AF167" s="337"/>
      <c r="AG167" s="337"/>
      <c r="AH167" s="337"/>
      <c r="AI167" s="337"/>
      <c r="AJ167" s="337"/>
      <c r="AK167" s="338"/>
      <c r="AL167" s="342"/>
      <c r="AM167" s="343"/>
      <c r="AN167" s="343"/>
      <c r="AO167" s="343"/>
      <c r="AP167" s="343"/>
      <c r="AQ167" s="344"/>
      <c r="AR167" s="31"/>
      <c r="AS167" s="31"/>
      <c r="AT167" s="31"/>
      <c r="AU167" s="345"/>
      <c r="AV167" s="345"/>
      <c r="AW167" s="346"/>
      <c r="AX167" s="347"/>
      <c r="AY167" s="347"/>
      <c r="AZ167" s="31"/>
      <c r="BA167" s="31"/>
      <c r="BB167" s="31"/>
      <c r="BC167" s="31"/>
      <c r="BD167" s="31"/>
      <c r="BE167" s="26"/>
      <c r="BF167" s="26"/>
      <c r="BG167" s="26"/>
      <c r="BH167" s="26"/>
    </row>
    <row r="168" spans="1:60" ht="25.5" hidden="1" customHeight="1" x14ac:dyDescent="0.2">
      <c r="A168" s="48"/>
      <c r="B168" s="31"/>
      <c r="C168" s="331"/>
      <c r="D168" s="332"/>
      <c r="E168" s="332"/>
      <c r="F168" s="332"/>
      <c r="G168" s="332"/>
      <c r="H168" s="332"/>
      <c r="I168" s="332"/>
      <c r="J168" s="332"/>
      <c r="K168" s="332"/>
      <c r="L168" s="332"/>
      <c r="M168" s="332"/>
      <c r="N168" s="332"/>
      <c r="O168" s="332"/>
      <c r="P168" s="332"/>
      <c r="Q168" s="332"/>
      <c r="R168" s="332"/>
      <c r="S168" s="332"/>
      <c r="T168" s="332"/>
      <c r="U168" s="332"/>
      <c r="V168" s="332"/>
      <c r="W168" s="332"/>
      <c r="X168" s="332"/>
      <c r="Y168" s="332"/>
      <c r="Z168" s="332"/>
      <c r="AA168" s="332"/>
      <c r="AB168" s="333"/>
      <c r="AD168" s="31"/>
      <c r="AE168" s="31"/>
      <c r="AF168" s="31"/>
      <c r="AG168" s="31"/>
      <c r="AH168" s="31"/>
      <c r="AI168" s="31"/>
      <c r="AJ168" s="31"/>
      <c r="AK168" s="41" t="s">
        <v>20</v>
      </c>
      <c r="AL168" s="31"/>
      <c r="AM168" s="37"/>
      <c r="AN168" s="37"/>
      <c r="AO168" s="37"/>
      <c r="AP168" s="31"/>
      <c r="AQ168" s="31"/>
      <c r="AR168" s="31"/>
      <c r="AS168" s="31"/>
      <c r="AT168" s="31"/>
      <c r="AU168" s="345"/>
      <c r="AV168" s="31"/>
      <c r="AW168" s="31"/>
      <c r="AX168" s="31"/>
      <c r="AY168" s="31"/>
      <c r="AZ168" s="31"/>
      <c r="BA168" s="31"/>
      <c r="BB168" s="31"/>
      <c r="BC168" s="31"/>
      <c r="BD168" s="31"/>
      <c r="BE168" s="26"/>
      <c r="BF168" s="26"/>
      <c r="BG168" s="26"/>
      <c r="BH168" s="26"/>
    </row>
    <row r="169" spans="1:60" ht="25.5" hidden="1" customHeight="1" x14ac:dyDescent="0.2">
      <c r="A169" s="48"/>
      <c r="B169" s="31"/>
      <c r="C169" s="321" t="s">
        <v>97</v>
      </c>
      <c r="D169" s="322"/>
      <c r="E169" s="323" t="s">
        <v>98</v>
      </c>
      <c r="F169" s="323"/>
      <c r="G169" s="323"/>
      <c r="H169" s="323"/>
      <c r="I169" s="323"/>
      <c r="J169" s="323"/>
      <c r="K169" s="323"/>
      <c r="L169" s="323"/>
      <c r="M169" s="323"/>
      <c r="N169" s="323"/>
      <c r="O169" s="323"/>
      <c r="P169" s="323"/>
      <c r="Q169" s="323"/>
      <c r="R169" s="323"/>
      <c r="S169" s="323"/>
      <c r="T169" s="323"/>
      <c r="U169" s="323"/>
      <c r="V169" s="323"/>
      <c r="W169" s="323"/>
      <c r="X169" s="323"/>
      <c r="Y169" s="323"/>
      <c r="Z169" s="323"/>
      <c r="AA169" s="323"/>
      <c r="AB169" s="324"/>
      <c r="AD169" s="31"/>
      <c r="AE169" s="31"/>
      <c r="AF169" s="31"/>
      <c r="AG169" s="31"/>
      <c r="AJ169" s="31"/>
      <c r="AK169" s="50" t="s">
        <v>37</v>
      </c>
      <c r="AL169" s="31"/>
      <c r="AM169" s="37"/>
      <c r="AN169" s="37"/>
      <c r="AO169" s="37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26"/>
      <c r="BF169" s="26"/>
      <c r="BG169" s="26"/>
      <c r="BH169" s="26"/>
    </row>
    <row r="170" spans="1:60" s="11" customFormat="1" ht="15" hidden="1" customHeight="1" x14ac:dyDescent="0.2">
      <c r="A170" s="20"/>
      <c r="B170" s="21"/>
      <c r="D170" s="22"/>
      <c r="X170" s="14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23"/>
      <c r="BE170" s="23"/>
    </row>
    <row r="171" spans="1:60" ht="25.5" hidden="1" customHeight="1" x14ac:dyDescent="0.2">
      <c r="A171" s="369" t="s">
        <v>47</v>
      </c>
      <c r="B171" s="370"/>
      <c r="C171" s="370"/>
      <c r="D171" s="370"/>
      <c r="E171" s="370"/>
      <c r="F171" s="370"/>
      <c r="G171" s="370"/>
      <c r="H171" s="370"/>
      <c r="I171" s="371"/>
      <c r="J171" s="25"/>
      <c r="K171" s="59" t="s">
        <v>41</v>
      </c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25"/>
      <c r="AP171" s="25"/>
      <c r="AQ171" s="25"/>
      <c r="AR171" s="25"/>
      <c r="AS171" s="25"/>
      <c r="AT171" s="31"/>
      <c r="AU171" s="31" t="s">
        <v>6</v>
      </c>
      <c r="AV171" s="37"/>
      <c r="AW171" s="37"/>
      <c r="AX171" s="37"/>
      <c r="AY171" s="37"/>
      <c r="AZ171" s="31"/>
      <c r="BA171" s="37"/>
      <c r="BB171" s="37"/>
      <c r="BC171" s="37"/>
      <c r="BD171" s="23"/>
      <c r="BE171" s="23"/>
      <c r="BF171" s="11"/>
    </row>
    <row r="172" spans="1:60" ht="17.25" hidden="1" customHeight="1" x14ac:dyDescent="0.2">
      <c r="A172" s="372"/>
      <c r="B172" s="373"/>
      <c r="C172" s="373"/>
      <c r="D172" s="373"/>
      <c r="E172" s="373"/>
      <c r="F172" s="373"/>
      <c r="G172" s="373"/>
      <c r="H172" s="373"/>
      <c r="I172" s="374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8"/>
      <c r="Y172" s="28"/>
      <c r="Z172" s="28"/>
      <c r="AA172" s="28"/>
      <c r="AB172" s="28"/>
      <c r="AC172" s="28"/>
      <c r="AD172" s="28"/>
      <c r="AE172" s="29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30"/>
      <c r="AQ172" s="30"/>
      <c r="AR172" s="30"/>
      <c r="AS172" s="30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26"/>
      <c r="BE172" s="26"/>
      <c r="BF172" s="31"/>
    </row>
    <row r="173" spans="1:60" ht="28.5" hidden="1" customHeight="1" x14ac:dyDescent="0.2">
      <c r="A173" s="32"/>
      <c r="B173" s="33" t="s">
        <v>7</v>
      </c>
      <c r="C173" s="34"/>
      <c r="D173" s="34"/>
      <c r="E173" s="34"/>
      <c r="F173" s="31"/>
      <c r="G173" s="35"/>
      <c r="H173" s="3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6"/>
      <c r="AB173" s="37"/>
      <c r="AC173" s="37"/>
      <c r="AD173" s="37"/>
      <c r="AE173" s="33" t="s">
        <v>8</v>
      </c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1"/>
      <c r="AV173" s="31"/>
      <c r="AW173" s="31" t="s">
        <v>9</v>
      </c>
      <c r="AX173" s="31"/>
      <c r="AY173" s="31"/>
      <c r="AZ173" s="31" t="s">
        <v>10</v>
      </c>
      <c r="BA173" s="31"/>
      <c r="BB173" s="31"/>
      <c r="BC173" s="31"/>
      <c r="BD173" s="31"/>
      <c r="BE173" s="26"/>
      <c r="BF173" s="26"/>
      <c r="BG173" s="26"/>
      <c r="BH173" s="26"/>
    </row>
    <row r="174" spans="1:60" ht="25.5" hidden="1" customHeight="1" x14ac:dyDescent="0.2">
      <c r="A174" s="32"/>
      <c r="B174" s="269" t="s">
        <v>92</v>
      </c>
      <c r="C174" s="334"/>
      <c r="D174" s="334"/>
      <c r="E174" s="335"/>
      <c r="F174" s="365" t="s">
        <v>11</v>
      </c>
      <c r="G174" s="365"/>
      <c r="H174" s="351"/>
      <c r="I174" s="351"/>
      <c r="J174" s="354" t="s">
        <v>12</v>
      </c>
      <c r="K174" s="354"/>
      <c r="L174" s="351"/>
      <c r="M174" s="351"/>
      <c r="N174" s="354" t="s">
        <v>13</v>
      </c>
      <c r="O174" s="356"/>
      <c r="P174" s="366" t="s">
        <v>14</v>
      </c>
      <c r="Q174" s="356"/>
      <c r="R174" s="348" t="s">
        <v>15</v>
      </c>
      <c r="S174" s="348"/>
      <c r="T174" s="351"/>
      <c r="U174" s="351"/>
      <c r="V174" s="354" t="s">
        <v>12</v>
      </c>
      <c r="W174" s="354"/>
      <c r="X174" s="351"/>
      <c r="Y174" s="351"/>
      <c r="Z174" s="354" t="s">
        <v>13</v>
      </c>
      <c r="AA174" s="356"/>
      <c r="AB174" s="31"/>
      <c r="AC174" s="31"/>
      <c r="AD174" s="31"/>
      <c r="AE174" s="269" t="s">
        <v>16</v>
      </c>
      <c r="AF174" s="261"/>
      <c r="AG174" s="261"/>
      <c r="AH174" s="261"/>
      <c r="AI174" s="262"/>
      <c r="AJ174" s="362">
        <f>ROUNDDOWN(AZ174/60,0)</f>
        <v>0</v>
      </c>
      <c r="AK174" s="362"/>
      <c r="AL174" s="367" t="s">
        <v>17</v>
      </c>
      <c r="AM174" s="367"/>
      <c r="AN174" s="362">
        <f>AZ174-AJ174*60</f>
        <v>0</v>
      </c>
      <c r="AO174" s="362"/>
      <c r="AP174" s="354" t="s">
        <v>13</v>
      </c>
      <c r="AQ174" s="356"/>
      <c r="AR174" s="37"/>
      <c r="AS174" s="31"/>
      <c r="AT174" s="31"/>
      <c r="AU174" s="345"/>
      <c r="AV174" s="345" t="s">
        <v>18</v>
      </c>
      <c r="AW174" s="360">
        <f>T174*60+X174</f>
        <v>0</v>
      </c>
      <c r="AX174" s="31"/>
      <c r="AY174" s="345" t="s">
        <v>19</v>
      </c>
      <c r="AZ174" s="360">
        <f>(T174*60+X174)-(H174*60+L174)</f>
        <v>0</v>
      </c>
      <c r="BA174" s="31"/>
      <c r="BB174" s="31"/>
      <c r="BC174" s="31"/>
      <c r="BD174" s="31"/>
      <c r="BE174" s="26"/>
      <c r="BF174" s="26"/>
      <c r="BG174" s="26"/>
      <c r="BH174" s="26"/>
    </row>
    <row r="175" spans="1:60" ht="35.25" hidden="1" customHeight="1" x14ac:dyDescent="0.2">
      <c r="A175" s="32"/>
      <c r="B175" s="336"/>
      <c r="C175" s="337"/>
      <c r="D175" s="337"/>
      <c r="E175" s="338"/>
      <c r="F175" s="365"/>
      <c r="G175" s="365"/>
      <c r="H175" s="353"/>
      <c r="I175" s="353"/>
      <c r="J175" s="355"/>
      <c r="K175" s="355"/>
      <c r="L175" s="353"/>
      <c r="M175" s="353"/>
      <c r="N175" s="355"/>
      <c r="O175" s="357"/>
      <c r="P175" s="359"/>
      <c r="Q175" s="357"/>
      <c r="R175" s="349"/>
      <c r="S175" s="349"/>
      <c r="T175" s="353"/>
      <c r="U175" s="353"/>
      <c r="V175" s="355"/>
      <c r="W175" s="355"/>
      <c r="X175" s="353"/>
      <c r="Y175" s="353"/>
      <c r="Z175" s="355"/>
      <c r="AA175" s="357"/>
      <c r="AB175" s="31"/>
      <c r="AC175" s="31"/>
      <c r="AD175" s="31"/>
      <c r="AE175" s="273"/>
      <c r="AF175" s="267"/>
      <c r="AG175" s="267"/>
      <c r="AH175" s="267"/>
      <c r="AI175" s="268"/>
      <c r="AJ175" s="364"/>
      <c r="AK175" s="364"/>
      <c r="AL175" s="368"/>
      <c r="AM175" s="368"/>
      <c r="AN175" s="364"/>
      <c r="AO175" s="364"/>
      <c r="AP175" s="355"/>
      <c r="AQ175" s="357"/>
      <c r="AR175" s="37"/>
      <c r="AS175" s="31"/>
      <c r="AT175" s="31"/>
      <c r="AU175" s="345"/>
      <c r="AV175" s="345"/>
      <c r="AW175" s="360"/>
      <c r="AX175" s="31"/>
      <c r="AY175" s="345"/>
      <c r="AZ175" s="360"/>
      <c r="BA175" s="31"/>
      <c r="BB175" s="31"/>
      <c r="BC175" s="31"/>
      <c r="BD175" s="31"/>
      <c r="BE175" s="26"/>
      <c r="BF175" s="26"/>
      <c r="BG175" s="26"/>
      <c r="BH175" s="26"/>
    </row>
    <row r="176" spans="1:60" ht="17.25" hidden="1" customHeight="1" x14ac:dyDescent="0.2">
      <c r="A176" s="32"/>
      <c r="B176" s="38"/>
      <c r="C176" s="38"/>
      <c r="D176" s="38"/>
      <c r="E176" s="38"/>
      <c r="F176" s="39"/>
      <c r="G176" s="39"/>
      <c r="H176" s="40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7"/>
      <c r="Y176" s="37"/>
      <c r="Z176" s="35"/>
      <c r="AA176" s="36"/>
      <c r="AB176" s="37"/>
      <c r="AC176" s="37"/>
      <c r="AD176" s="37"/>
      <c r="AE176" s="37"/>
      <c r="AF176" s="37"/>
      <c r="AG176" s="37"/>
      <c r="AH176" s="37"/>
      <c r="AI176" s="37"/>
      <c r="AJ176" s="61" t="s">
        <v>20</v>
      </c>
      <c r="AK176" s="60"/>
      <c r="AL176" s="60"/>
      <c r="AM176" s="60"/>
      <c r="AN176" s="60"/>
      <c r="AO176" s="60"/>
      <c r="AP176" s="37"/>
      <c r="AQ176" s="37"/>
      <c r="AR176" s="37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26"/>
      <c r="BF176" s="26"/>
      <c r="BG176" s="26"/>
      <c r="BH176" s="26"/>
    </row>
    <row r="177" spans="1:60" s="31" customFormat="1" ht="25.5" hidden="1" customHeight="1" x14ac:dyDescent="0.2">
      <c r="A177" s="32"/>
      <c r="B177" s="33"/>
      <c r="C177" s="34"/>
      <c r="D177" s="34"/>
      <c r="E177" s="34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6"/>
      <c r="X177" s="37"/>
      <c r="Y177" s="37"/>
      <c r="Z177" s="35"/>
      <c r="AA177" s="36"/>
      <c r="AB177" s="37"/>
      <c r="AC177" s="37"/>
      <c r="AD177" s="37"/>
      <c r="AE177" s="37"/>
      <c r="AF177" s="37"/>
      <c r="AG177" s="37"/>
      <c r="AH177" s="37"/>
      <c r="AI177" s="37"/>
      <c r="AJ177" s="60"/>
      <c r="AK177" s="60"/>
      <c r="AL177" s="60"/>
      <c r="AM177" s="60"/>
      <c r="AN177" s="60"/>
      <c r="AO177" s="60"/>
      <c r="AP177" s="37"/>
      <c r="AQ177" s="37"/>
      <c r="AR177" s="37"/>
      <c r="AW177" s="45" t="s">
        <v>21</v>
      </c>
      <c r="AZ177" s="31" t="s">
        <v>22</v>
      </c>
      <c r="BC177" s="31" t="s">
        <v>93</v>
      </c>
      <c r="BE177" s="26"/>
      <c r="BF177" s="26"/>
      <c r="BG177" s="26"/>
      <c r="BH177" s="26"/>
    </row>
    <row r="178" spans="1:60" s="46" customFormat="1" ht="25.5" hidden="1" customHeight="1" x14ac:dyDescent="0.2">
      <c r="A178" s="43"/>
      <c r="B178" s="44" t="s">
        <v>91</v>
      </c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5"/>
      <c r="P178" s="44"/>
      <c r="Q178" s="44"/>
      <c r="R178" s="44"/>
      <c r="S178" s="44"/>
      <c r="T178" s="44"/>
      <c r="U178" s="14"/>
      <c r="V178" s="44"/>
      <c r="W178" s="44"/>
      <c r="X178" s="37"/>
      <c r="Y178" s="37"/>
      <c r="Z178" s="35"/>
      <c r="AA178" s="36"/>
      <c r="AB178" s="37"/>
      <c r="AC178" s="37"/>
      <c r="AD178" s="37"/>
      <c r="AE178" s="33" t="s">
        <v>23</v>
      </c>
      <c r="AF178" s="45"/>
      <c r="AG178" s="39"/>
      <c r="AH178" s="39"/>
      <c r="AI178" s="39"/>
      <c r="AJ178" s="63"/>
      <c r="AK178" s="63"/>
      <c r="AL178" s="63"/>
      <c r="AM178" s="63"/>
      <c r="AN178" s="60"/>
      <c r="AO178" s="60"/>
      <c r="AP178" s="37"/>
      <c r="AQ178" s="31"/>
      <c r="AR178" s="37"/>
      <c r="AS178" s="31"/>
      <c r="AT178" s="31"/>
      <c r="AU178" s="45"/>
      <c r="AV178" s="45"/>
      <c r="AW178" s="45" t="s">
        <v>24</v>
      </c>
      <c r="AX178" s="45"/>
      <c r="AY178" s="45"/>
      <c r="AZ178" s="31" t="s">
        <v>25</v>
      </c>
      <c r="BA178" s="45"/>
      <c r="BB178" s="31"/>
      <c r="BC178" s="31" t="s">
        <v>94</v>
      </c>
      <c r="BD178" s="45"/>
      <c r="BE178" s="26"/>
      <c r="BF178" s="42"/>
      <c r="BG178" s="42"/>
      <c r="BH178" s="42"/>
    </row>
    <row r="179" spans="1:60" ht="25.5" hidden="1" customHeight="1" x14ac:dyDescent="0.2">
      <c r="A179" s="32"/>
      <c r="B179" s="269" t="s">
        <v>92</v>
      </c>
      <c r="C179" s="334"/>
      <c r="D179" s="334"/>
      <c r="E179" s="335"/>
      <c r="F179" s="365" t="s">
        <v>11</v>
      </c>
      <c r="G179" s="365"/>
      <c r="H179" s="351"/>
      <c r="I179" s="351"/>
      <c r="J179" s="354" t="s">
        <v>12</v>
      </c>
      <c r="K179" s="354"/>
      <c r="L179" s="351"/>
      <c r="M179" s="351"/>
      <c r="N179" s="354" t="s">
        <v>13</v>
      </c>
      <c r="O179" s="356"/>
      <c r="P179" s="366" t="s">
        <v>14</v>
      </c>
      <c r="Q179" s="356"/>
      <c r="R179" s="348" t="s">
        <v>15</v>
      </c>
      <c r="S179" s="348"/>
      <c r="T179" s="350"/>
      <c r="U179" s="351"/>
      <c r="V179" s="354" t="s">
        <v>12</v>
      </c>
      <c r="W179" s="354"/>
      <c r="X179" s="351"/>
      <c r="Y179" s="351"/>
      <c r="Z179" s="354" t="s">
        <v>13</v>
      </c>
      <c r="AA179" s="356"/>
      <c r="AB179" s="37"/>
      <c r="AC179" s="37"/>
      <c r="AD179" s="37"/>
      <c r="AE179" s="358" t="s">
        <v>26</v>
      </c>
      <c r="AF179" s="354"/>
      <c r="AG179" s="354"/>
      <c r="AH179" s="354"/>
      <c r="AI179" s="356"/>
      <c r="AJ179" s="361">
        <f>ROUNDDOWN(AW184/60,0)</f>
        <v>0</v>
      </c>
      <c r="AK179" s="362"/>
      <c r="AL179" s="354" t="s">
        <v>12</v>
      </c>
      <c r="AM179" s="354"/>
      <c r="AN179" s="362">
        <f>AW184-AJ179*60</f>
        <v>0</v>
      </c>
      <c r="AO179" s="362"/>
      <c r="AP179" s="354" t="s">
        <v>13</v>
      </c>
      <c r="AQ179" s="356"/>
      <c r="AR179" s="37"/>
      <c r="AS179" s="47"/>
      <c r="AT179" s="47"/>
      <c r="AU179" s="31"/>
      <c r="AV179" s="345" t="s">
        <v>27</v>
      </c>
      <c r="AW179" s="360">
        <f>IF(AZ179&lt;=BC179,BC179,AW174)</f>
        <v>1200</v>
      </c>
      <c r="AX179" s="143"/>
      <c r="AY179" s="345" t="s">
        <v>28</v>
      </c>
      <c r="AZ179" s="360">
        <f>T179*60+X179</f>
        <v>0</v>
      </c>
      <c r="BA179" s="143"/>
      <c r="BB179" s="345" t="s">
        <v>29</v>
      </c>
      <c r="BC179" s="360">
        <f>IF(C187="☑",21*60,20*60)</f>
        <v>1200</v>
      </c>
      <c r="BD179" s="31"/>
      <c r="BE179" s="26"/>
      <c r="BF179" s="26"/>
      <c r="BG179" s="26"/>
      <c r="BH179" s="26"/>
    </row>
    <row r="180" spans="1:60" ht="35.25" hidden="1" customHeight="1" x14ac:dyDescent="0.2">
      <c r="A180" s="32"/>
      <c r="B180" s="336"/>
      <c r="C180" s="337"/>
      <c r="D180" s="337"/>
      <c r="E180" s="338"/>
      <c r="F180" s="365"/>
      <c r="G180" s="365"/>
      <c r="H180" s="353"/>
      <c r="I180" s="353"/>
      <c r="J180" s="355"/>
      <c r="K180" s="355"/>
      <c r="L180" s="353"/>
      <c r="M180" s="353"/>
      <c r="N180" s="355"/>
      <c r="O180" s="357"/>
      <c r="P180" s="359"/>
      <c r="Q180" s="357"/>
      <c r="R180" s="349"/>
      <c r="S180" s="349"/>
      <c r="T180" s="352"/>
      <c r="U180" s="353"/>
      <c r="V180" s="355"/>
      <c r="W180" s="355"/>
      <c r="X180" s="353"/>
      <c r="Y180" s="353"/>
      <c r="Z180" s="355"/>
      <c r="AA180" s="357"/>
      <c r="AB180" s="31"/>
      <c r="AC180" s="31"/>
      <c r="AD180" s="31"/>
      <c r="AE180" s="359"/>
      <c r="AF180" s="355"/>
      <c r="AG180" s="355"/>
      <c r="AH180" s="355"/>
      <c r="AI180" s="357"/>
      <c r="AJ180" s="363"/>
      <c r="AK180" s="364"/>
      <c r="AL180" s="355"/>
      <c r="AM180" s="355"/>
      <c r="AN180" s="364"/>
      <c r="AO180" s="364"/>
      <c r="AP180" s="355"/>
      <c r="AQ180" s="357"/>
      <c r="AR180" s="37"/>
      <c r="AS180" s="47"/>
      <c r="AT180" s="47"/>
      <c r="AU180" s="31"/>
      <c r="AV180" s="345"/>
      <c r="AW180" s="360"/>
      <c r="AX180" s="143"/>
      <c r="AY180" s="345"/>
      <c r="AZ180" s="360"/>
      <c r="BA180" s="143"/>
      <c r="BB180" s="345"/>
      <c r="BC180" s="360"/>
      <c r="BD180" s="31"/>
      <c r="BE180" s="26"/>
      <c r="BF180" s="26"/>
      <c r="BG180" s="26"/>
      <c r="BH180" s="26"/>
    </row>
    <row r="181" spans="1:60" ht="17.25" hidden="1" customHeight="1" x14ac:dyDescent="0.2">
      <c r="A181" s="48"/>
      <c r="B181" s="38"/>
      <c r="C181" s="38"/>
      <c r="D181" s="38"/>
      <c r="E181" s="38"/>
      <c r="F181" s="31"/>
      <c r="G181" s="38"/>
      <c r="H181" s="40"/>
      <c r="I181" s="38"/>
      <c r="J181" s="38"/>
      <c r="K181" s="38"/>
      <c r="L181" s="38"/>
      <c r="M181" s="38"/>
      <c r="N181" s="38"/>
      <c r="O181" s="38"/>
      <c r="P181" s="49"/>
      <c r="Q181" s="38"/>
      <c r="R181" s="38"/>
      <c r="S181" s="38"/>
      <c r="T181" s="38"/>
      <c r="U181" s="38"/>
      <c r="V181" s="38"/>
      <c r="W181" s="38"/>
      <c r="X181" s="37"/>
      <c r="Y181" s="37"/>
      <c r="Z181" s="35"/>
      <c r="AA181" s="31"/>
      <c r="AB181" s="31"/>
      <c r="AC181" s="31"/>
      <c r="AD181" s="31"/>
      <c r="AE181" s="31"/>
      <c r="AF181" s="31"/>
      <c r="AG181" s="31"/>
      <c r="AH181" s="31"/>
      <c r="AI181" s="31"/>
      <c r="AJ181" s="41" t="s">
        <v>20</v>
      </c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57" t="s">
        <v>30</v>
      </c>
      <c r="BA181" s="31"/>
      <c r="BB181" s="31"/>
      <c r="BC181" s="31"/>
      <c r="BD181" s="31"/>
      <c r="BE181" s="26"/>
      <c r="BF181" s="26"/>
      <c r="BG181" s="26"/>
      <c r="BH181" s="26"/>
    </row>
    <row r="182" spans="1:60" ht="25.5" hidden="1" customHeight="1" x14ac:dyDescent="0.3">
      <c r="A182" s="48"/>
      <c r="B182" s="31"/>
      <c r="C182" s="328" t="s">
        <v>95</v>
      </c>
      <c r="D182" s="329"/>
      <c r="E182" s="329"/>
      <c r="F182" s="329"/>
      <c r="G182" s="329"/>
      <c r="H182" s="329"/>
      <c r="I182" s="329"/>
      <c r="J182" s="329"/>
      <c r="K182" s="329"/>
      <c r="L182" s="329"/>
      <c r="M182" s="329"/>
      <c r="N182" s="329"/>
      <c r="O182" s="329"/>
      <c r="P182" s="329"/>
      <c r="Q182" s="329"/>
      <c r="R182" s="329"/>
      <c r="S182" s="329"/>
      <c r="T182" s="329"/>
      <c r="U182" s="329"/>
      <c r="V182" s="329"/>
      <c r="W182" s="329"/>
      <c r="X182" s="329"/>
      <c r="Y182" s="329"/>
      <c r="Z182" s="329"/>
      <c r="AA182" s="329"/>
      <c r="AB182" s="330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122" t="s">
        <v>96</v>
      </c>
      <c r="BA182" s="31"/>
      <c r="BB182" s="31"/>
      <c r="BC182" s="31"/>
      <c r="BD182" s="31"/>
      <c r="BE182" s="26"/>
      <c r="BF182" s="26"/>
      <c r="BG182" s="26"/>
      <c r="BH182" s="26"/>
    </row>
    <row r="183" spans="1:60" ht="25.5" hidden="1" customHeight="1" x14ac:dyDescent="0.2">
      <c r="A183" s="48"/>
      <c r="B183" s="31"/>
      <c r="C183" s="331"/>
      <c r="D183" s="332"/>
      <c r="E183" s="332"/>
      <c r="F183" s="332"/>
      <c r="G183" s="332"/>
      <c r="H183" s="332"/>
      <c r="I183" s="332"/>
      <c r="J183" s="332"/>
      <c r="K183" s="332"/>
      <c r="L183" s="332"/>
      <c r="M183" s="332"/>
      <c r="N183" s="332"/>
      <c r="O183" s="332"/>
      <c r="P183" s="332"/>
      <c r="Q183" s="332"/>
      <c r="R183" s="332"/>
      <c r="S183" s="332"/>
      <c r="T183" s="332"/>
      <c r="U183" s="332"/>
      <c r="V183" s="332"/>
      <c r="W183" s="332"/>
      <c r="X183" s="332"/>
      <c r="Y183" s="332"/>
      <c r="Z183" s="332"/>
      <c r="AA183" s="332"/>
      <c r="AB183" s="333"/>
      <c r="AD183" s="31"/>
      <c r="AE183" s="33" t="s">
        <v>31</v>
      </c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 t="s">
        <v>32</v>
      </c>
      <c r="AX183" s="31"/>
      <c r="AY183" s="31"/>
      <c r="AZ183" s="31" t="s">
        <v>33</v>
      </c>
      <c r="BA183" s="123"/>
      <c r="BB183" s="31"/>
      <c r="BC183" s="31"/>
      <c r="BD183" s="31"/>
      <c r="BE183" s="26"/>
      <c r="BF183" s="26"/>
      <c r="BG183" s="26"/>
      <c r="BH183" s="26"/>
    </row>
    <row r="184" spans="1:60" s="46" customFormat="1" ht="25.5" hidden="1" customHeight="1" x14ac:dyDescent="0.2">
      <c r="A184" s="48"/>
      <c r="B184" s="31"/>
      <c r="C184" s="331"/>
      <c r="D184" s="332"/>
      <c r="E184" s="332"/>
      <c r="F184" s="332"/>
      <c r="G184" s="332"/>
      <c r="H184" s="332"/>
      <c r="I184" s="332"/>
      <c r="J184" s="332"/>
      <c r="K184" s="332"/>
      <c r="L184" s="332"/>
      <c r="M184" s="332"/>
      <c r="N184" s="332"/>
      <c r="O184" s="332"/>
      <c r="P184" s="332"/>
      <c r="Q184" s="332"/>
      <c r="R184" s="332"/>
      <c r="S184" s="332"/>
      <c r="T184" s="332"/>
      <c r="U184" s="332"/>
      <c r="V184" s="332"/>
      <c r="W184" s="332"/>
      <c r="X184" s="332"/>
      <c r="Y184" s="332"/>
      <c r="Z184" s="332"/>
      <c r="AA184" s="332"/>
      <c r="AB184" s="333"/>
      <c r="AC184" s="1"/>
      <c r="AD184" s="31"/>
      <c r="AE184" s="269" t="s">
        <v>34</v>
      </c>
      <c r="AF184" s="334"/>
      <c r="AG184" s="334"/>
      <c r="AH184" s="334"/>
      <c r="AI184" s="334"/>
      <c r="AJ184" s="334"/>
      <c r="AK184" s="335"/>
      <c r="AL184" s="339">
        <f>IF(AZ174=0,0,ROUNDUP(AW184/AZ174,3))</f>
        <v>0</v>
      </c>
      <c r="AM184" s="340"/>
      <c r="AN184" s="340"/>
      <c r="AO184" s="340"/>
      <c r="AP184" s="340"/>
      <c r="AQ184" s="341"/>
      <c r="AR184" s="31"/>
      <c r="AS184" s="31"/>
      <c r="AT184" s="31"/>
      <c r="AU184" s="45"/>
      <c r="AV184" s="345" t="s">
        <v>35</v>
      </c>
      <c r="AW184" s="346">
        <f>IF(AW174-AW179&gt;0,IF(AW174-AW179&gt;AZ174,AZ174,AW174-AW179),0)</f>
        <v>0</v>
      </c>
      <c r="AX184" s="347" t="s">
        <v>36</v>
      </c>
      <c r="AY184" s="347"/>
      <c r="AZ184" s="123"/>
      <c r="BA184" s="123"/>
      <c r="BB184" s="45"/>
      <c r="BC184" s="45"/>
      <c r="BD184" s="45"/>
      <c r="BE184" s="42"/>
      <c r="BF184" s="42"/>
      <c r="BG184" s="42"/>
      <c r="BH184" s="42"/>
    </row>
    <row r="185" spans="1:60" ht="35.25" hidden="1" customHeight="1" x14ac:dyDescent="0.2">
      <c r="A185" s="48"/>
      <c r="B185" s="31"/>
      <c r="C185" s="331"/>
      <c r="D185" s="332"/>
      <c r="E185" s="332"/>
      <c r="F185" s="332"/>
      <c r="G185" s="332"/>
      <c r="H185" s="332"/>
      <c r="I185" s="332"/>
      <c r="J185" s="332"/>
      <c r="K185" s="332"/>
      <c r="L185" s="332"/>
      <c r="M185" s="332"/>
      <c r="N185" s="332"/>
      <c r="O185" s="332"/>
      <c r="P185" s="332"/>
      <c r="Q185" s="332"/>
      <c r="R185" s="332"/>
      <c r="S185" s="332"/>
      <c r="T185" s="332"/>
      <c r="U185" s="332"/>
      <c r="V185" s="332"/>
      <c r="W185" s="332"/>
      <c r="X185" s="332"/>
      <c r="Y185" s="332"/>
      <c r="Z185" s="332"/>
      <c r="AA185" s="332"/>
      <c r="AB185" s="333"/>
      <c r="AD185" s="31"/>
      <c r="AE185" s="336"/>
      <c r="AF185" s="337"/>
      <c r="AG185" s="337"/>
      <c r="AH185" s="337"/>
      <c r="AI185" s="337"/>
      <c r="AJ185" s="337"/>
      <c r="AK185" s="338"/>
      <c r="AL185" s="342"/>
      <c r="AM185" s="343"/>
      <c r="AN185" s="343"/>
      <c r="AO185" s="343"/>
      <c r="AP185" s="343"/>
      <c r="AQ185" s="344"/>
      <c r="AR185" s="31"/>
      <c r="AS185" s="31"/>
      <c r="AT185" s="31"/>
      <c r="AU185" s="345"/>
      <c r="AV185" s="345"/>
      <c r="AW185" s="346"/>
      <c r="AX185" s="347"/>
      <c r="AY185" s="347"/>
      <c r="AZ185" s="31"/>
      <c r="BA185" s="31"/>
      <c r="BB185" s="31"/>
      <c r="BC185" s="31"/>
      <c r="BD185" s="31"/>
      <c r="BE185" s="26"/>
      <c r="BF185" s="26"/>
      <c r="BG185" s="26"/>
      <c r="BH185" s="26"/>
    </row>
    <row r="186" spans="1:60" ht="25.5" hidden="1" customHeight="1" x14ac:dyDescent="0.2">
      <c r="A186" s="48"/>
      <c r="B186" s="31"/>
      <c r="C186" s="331"/>
      <c r="D186" s="332"/>
      <c r="E186" s="332"/>
      <c r="F186" s="332"/>
      <c r="G186" s="332"/>
      <c r="H186" s="332"/>
      <c r="I186" s="332"/>
      <c r="J186" s="332"/>
      <c r="K186" s="332"/>
      <c r="L186" s="332"/>
      <c r="M186" s="332"/>
      <c r="N186" s="332"/>
      <c r="O186" s="332"/>
      <c r="P186" s="332"/>
      <c r="Q186" s="332"/>
      <c r="R186" s="332"/>
      <c r="S186" s="332"/>
      <c r="T186" s="332"/>
      <c r="U186" s="332"/>
      <c r="V186" s="332"/>
      <c r="W186" s="332"/>
      <c r="X186" s="332"/>
      <c r="Y186" s="332"/>
      <c r="Z186" s="332"/>
      <c r="AA186" s="332"/>
      <c r="AB186" s="333"/>
      <c r="AD186" s="31"/>
      <c r="AE186" s="31"/>
      <c r="AF186" s="31"/>
      <c r="AG186" s="31"/>
      <c r="AH186" s="31"/>
      <c r="AI186" s="31"/>
      <c r="AJ186" s="31"/>
      <c r="AK186" s="41" t="s">
        <v>20</v>
      </c>
      <c r="AL186" s="31"/>
      <c r="AM186" s="37"/>
      <c r="AN186" s="37"/>
      <c r="AO186" s="37"/>
      <c r="AP186" s="31"/>
      <c r="AQ186" s="31"/>
      <c r="AR186" s="31"/>
      <c r="AS186" s="31"/>
      <c r="AT186" s="31"/>
      <c r="AU186" s="345"/>
      <c r="AV186" s="31"/>
      <c r="AW186" s="31"/>
      <c r="AX186" s="31"/>
      <c r="AY186" s="31"/>
      <c r="AZ186" s="31"/>
      <c r="BA186" s="31"/>
      <c r="BB186" s="31"/>
      <c r="BC186" s="31"/>
      <c r="BD186" s="31"/>
      <c r="BE186" s="26"/>
      <c r="BF186" s="26"/>
      <c r="BG186" s="26"/>
      <c r="BH186" s="26"/>
    </row>
    <row r="187" spans="1:60" ht="25.5" hidden="1" customHeight="1" x14ac:dyDescent="0.2">
      <c r="A187" s="48"/>
      <c r="B187" s="31"/>
      <c r="C187" s="321" t="s">
        <v>97</v>
      </c>
      <c r="D187" s="322"/>
      <c r="E187" s="323" t="s">
        <v>98</v>
      </c>
      <c r="F187" s="323"/>
      <c r="G187" s="323"/>
      <c r="H187" s="323"/>
      <c r="I187" s="323"/>
      <c r="J187" s="323"/>
      <c r="K187" s="323"/>
      <c r="L187" s="323"/>
      <c r="M187" s="323"/>
      <c r="N187" s="323"/>
      <c r="O187" s="323"/>
      <c r="P187" s="323"/>
      <c r="Q187" s="323"/>
      <c r="R187" s="323"/>
      <c r="S187" s="323"/>
      <c r="T187" s="323"/>
      <c r="U187" s="323"/>
      <c r="V187" s="323"/>
      <c r="W187" s="323"/>
      <c r="X187" s="323"/>
      <c r="Y187" s="323"/>
      <c r="Z187" s="323"/>
      <c r="AA187" s="323"/>
      <c r="AB187" s="324"/>
      <c r="AD187" s="31"/>
      <c r="AE187" s="31"/>
      <c r="AF187" s="31"/>
      <c r="AG187" s="31"/>
      <c r="AJ187" s="31"/>
      <c r="AK187" s="50" t="s">
        <v>37</v>
      </c>
      <c r="AL187" s="31"/>
      <c r="AM187" s="37"/>
      <c r="AN187" s="37"/>
      <c r="AO187" s="37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26"/>
      <c r="BF187" s="26"/>
      <c r="BG187" s="26"/>
      <c r="BH187" s="26"/>
    </row>
    <row r="188" spans="1:60" ht="17.25" hidden="1" customHeight="1" x14ac:dyDescent="0.2">
      <c r="A188" s="51"/>
      <c r="B188" s="52"/>
      <c r="C188" s="52"/>
      <c r="D188" s="52"/>
      <c r="E188" s="52"/>
      <c r="F188" s="53"/>
      <c r="G188" s="52"/>
      <c r="H188" s="52"/>
      <c r="I188" s="52"/>
      <c r="J188" s="52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5"/>
      <c r="AL188" s="54"/>
      <c r="AM188" s="56"/>
      <c r="AN188" s="56"/>
      <c r="AO188" s="56"/>
      <c r="AP188" s="54"/>
      <c r="AQ188" s="54"/>
      <c r="AR188" s="54"/>
      <c r="AS188" s="54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26"/>
      <c r="BE188" s="26"/>
    </row>
    <row r="189" spans="1:60" ht="17.25" hidden="1" customHeight="1" x14ac:dyDescent="0.2">
      <c r="A189" s="39"/>
      <c r="B189" s="39"/>
      <c r="C189" s="39"/>
      <c r="D189" s="39"/>
      <c r="E189" s="39"/>
      <c r="F189" s="57"/>
      <c r="G189" s="39"/>
      <c r="H189" s="39"/>
      <c r="I189" s="39"/>
      <c r="J189" s="39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50"/>
      <c r="AL189" s="31"/>
      <c r="AM189" s="37"/>
      <c r="AN189" s="37"/>
      <c r="AO189" s="37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26"/>
      <c r="BE189" s="26"/>
    </row>
    <row r="190" spans="1:60" ht="17.25" hidden="1" customHeight="1" x14ac:dyDescent="0.2">
      <c r="A190" s="39"/>
      <c r="B190" s="39"/>
      <c r="C190" s="39"/>
      <c r="D190" s="39"/>
      <c r="E190" s="39"/>
      <c r="F190" s="57"/>
      <c r="G190" s="39"/>
      <c r="H190" s="39"/>
      <c r="I190" s="39"/>
      <c r="J190" s="39"/>
      <c r="AK190" s="58"/>
      <c r="AM190" s="11"/>
      <c r="AN190" s="11"/>
      <c r="AO190" s="1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26"/>
      <c r="BE190" s="26"/>
    </row>
    <row r="191" spans="1:60" ht="25.5" hidden="1" customHeight="1" x14ac:dyDescent="0.2">
      <c r="A191" s="369" t="s">
        <v>48</v>
      </c>
      <c r="B191" s="370"/>
      <c r="C191" s="370"/>
      <c r="D191" s="370"/>
      <c r="E191" s="370"/>
      <c r="F191" s="370"/>
      <c r="G191" s="370"/>
      <c r="H191" s="370"/>
      <c r="I191" s="371"/>
      <c r="J191" s="25"/>
      <c r="K191" s="59" t="s">
        <v>41</v>
      </c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25"/>
      <c r="AP191" s="25"/>
      <c r="AQ191" s="25"/>
      <c r="AR191" s="25"/>
      <c r="AS191" s="25"/>
      <c r="AT191" s="31"/>
      <c r="AU191" s="31" t="s">
        <v>6</v>
      </c>
      <c r="AV191" s="37"/>
      <c r="AW191" s="37"/>
      <c r="AX191" s="37"/>
      <c r="AY191" s="37"/>
      <c r="AZ191" s="31"/>
      <c r="BA191" s="37"/>
      <c r="BB191" s="37"/>
      <c r="BC191" s="37"/>
      <c r="BD191" s="23"/>
      <c r="BE191" s="23"/>
      <c r="BF191" s="11"/>
    </row>
    <row r="192" spans="1:60" ht="17.25" hidden="1" customHeight="1" x14ac:dyDescent="0.2">
      <c r="A192" s="372"/>
      <c r="B192" s="373"/>
      <c r="C192" s="373"/>
      <c r="D192" s="373"/>
      <c r="E192" s="373"/>
      <c r="F192" s="373"/>
      <c r="G192" s="373"/>
      <c r="H192" s="373"/>
      <c r="I192" s="374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8"/>
      <c r="Y192" s="28"/>
      <c r="Z192" s="28"/>
      <c r="AA192" s="28"/>
      <c r="AB192" s="28"/>
      <c r="AC192" s="28"/>
      <c r="AD192" s="28"/>
      <c r="AE192" s="29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30"/>
      <c r="AQ192" s="30"/>
      <c r="AR192" s="30"/>
      <c r="AS192" s="30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26"/>
      <c r="BE192" s="26"/>
      <c r="BF192" s="31"/>
    </row>
    <row r="193" spans="1:60" ht="28.5" hidden="1" customHeight="1" x14ac:dyDescent="0.2">
      <c r="A193" s="32"/>
      <c r="B193" s="33" t="s">
        <v>7</v>
      </c>
      <c r="C193" s="34"/>
      <c r="D193" s="34"/>
      <c r="E193" s="34"/>
      <c r="F193" s="31"/>
      <c r="G193" s="35"/>
      <c r="H193" s="3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6"/>
      <c r="AB193" s="37"/>
      <c r="AC193" s="37"/>
      <c r="AD193" s="37"/>
      <c r="AE193" s="33" t="s">
        <v>8</v>
      </c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1"/>
      <c r="AV193" s="31"/>
      <c r="AW193" s="31" t="s">
        <v>9</v>
      </c>
      <c r="AX193" s="31"/>
      <c r="AY193" s="31"/>
      <c r="AZ193" s="31" t="s">
        <v>10</v>
      </c>
      <c r="BA193" s="31"/>
      <c r="BB193" s="31"/>
      <c r="BC193" s="31"/>
      <c r="BD193" s="31"/>
      <c r="BE193" s="26"/>
      <c r="BF193" s="26"/>
      <c r="BG193" s="26"/>
      <c r="BH193" s="26"/>
    </row>
    <row r="194" spans="1:60" ht="25.5" hidden="1" customHeight="1" x14ac:dyDescent="0.2">
      <c r="A194" s="32"/>
      <c r="B194" s="269" t="s">
        <v>92</v>
      </c>
      <c r="C194" s="334"/>
      <c r="D194" s="334"/>
      <c r="E194" s="335"/>
      <c r="F194" s="365" t="s">
        <v>11</v>
      </c>
      <c r="G194" s="365"/>
      <c r="H194" s="351"/>
      <c r="I194" s="351"/>
      <c r="J194" s="354" t="s">
        <v>12</v>
      </c>
      <c r="K194" s="354"/>
      <c r="L194" s="351"/>
      <c r="M194" s="351"/>
      <c r="N194" s="354" t="s">
        <v>13</v>
      </c>
      <c r="O194" s="356"/>
      <c r="P194" s="366" t="s">
        <v>14</v>
      </c>
      <c r="Q194" s="356"/>
      <c r="R194" s="348" t="s">
        <v>15</v>
      </c>
      <c r="S194" s="348"/>
      <c r="T194" s="351"/>
      <c r="U194" s="351"/>
      <c r="V194" s="354" t="s">
        <v>12</v>
      </c>
      <c r="W194" s="354"/>
      <c r="X194" s="351"/>
      <c r="Y194" s="351"/>
      <c r="Z194" s="354" t="s">
        <v>13</v>
      </c>
      <c r="AA194" s="356"/>
      <c r="AB194" s="31"/>
      <c r="AC194" s="31"/>
      <c r="AD194" s="31"/>
      <c r="AE194" s="269" t="s">
        <v>16</v>
      </c>
      <c r="AF194" s="261"/>
      <c r="AG194" s="261"/>
      <c r="AH194" s="261"/>
      <c r="AI194" s="262"/>
      <c r="AJ194" s="362">
        <f>ROUNDDOWN(AZ194/60,0)</f>
        <v>0</v>
      </c>
      <c r="AK194" s="362"/>
      <c r="AL194" s="367" t="s">
        <v>17</v>
      </c>
      <c r="AM194" s="367"/>
      <c r="AN194" s="362">
        <f>AZ194-AJ194*60</f>
        <v>0</v>
      </c>
      <c r="AO194" s="362"/>
      <c r="AP194" s="354" t="s">
        <v>13</v>
      </c>
      <c r="AQ194" s="356"/>
      <c r="AR194" s="37"/>
      <c r="AS194" s="31"/>
      <c r="AT194" s="31"/>
      <c r="AU194" s="345"/>
      <c r="AV194" s="345" t="s">
        <v>18</v>
      </c>
      <c r="AW194" s="360">
        <f>T194*60+X194</f>
        <v>0</v>
      </c>
      <c r="AX194" s="31"/>
      <c r="AY194" s="345" t="s">
        <v>19</v>
      </c>
      <c r="AZ194" s="360">
        <f>(T194*60+X194)-(H194*60+L194)</f>
        <v>0</v>
      </c>
      <c r="BA194" s="31"/>
      <c r="BB194" s="31"/>
      <c r="BC194" s="31"/>
      <c r="BD194" s="31"/>
      <c r="BE194" s="26"/>
      <c r="BF194" s="26"/>
      <c r="BG194" s="26"/>
      <c r="BH194" s="26"/>
    </row>
    <row r="195" spans="1:60" ht="35.25" hidden="1" customHeight="1" x14ac:dyDescent="0.2">
      <c r="A195" s="32"/>
      <c r="B195" s="336"/>
      <c r="C195" s="337"/>
      <c r="D195" s="337"/>
      <c r="E195" s="338"/>
      <c r="F195" s="365"/>
      <c r="G195" s="365"/>
      <c r="H195" s="353"/>
      <c r="I195" s="353"/>
      <c r="J195" s="355"/>
      <c r="K195" s="355"/>
      <c r="L195" s="353"/>
      <c r="M195" s="353"/>
      <c r="N195" s="355"/>
      <c r="O195" s="357"/>
      <c r="P195" s="359"/>
      <c r="Q195" s="357"/>
      <c r="R195" s="349"/>
      <c r="S195" s="349"/>
      <c r="T195" s="353"/>
      <c r="U195" s="353"/>
      <c r="V195" s="355"/>
      <c r="W195" s="355"/>
      <c r="X195" s="353"/>
      <c r="Y195" s="353"/>
      <c r="Z195" s="355"/>
      <c r="AA195" s="357"/>
      <c r="AB195" s="31"/>
      <c r="AC195" s="31"/>
      <c r="AD195" s="31"/>
      <c r="AE195" s="273"/>
      <c r="AF195" s="267"/>
      <c r="AG195" s="267"/>
      <c r="AH195" s="267"/>
      <c r="AI195" s="268"/>
      <c r="AJ195" s="364"/>
      <c r="AK195" s="364"/>
      <c r="AL195" s="368"/>
      <c r="AM195" s="368"/>
      <c r="AN195" s="364"/>
      <c r="AO195" s="364"/>
      <c r="AP195" s="355"/>
      <c r="AQ195" s="357"/>
      <c r="AR195" s="37"/>
      <c r="AS195" s="31"/>
      <c r="AT195" s="31"/>
      <c r="AU195" s="345"/>
      <c r="AV195" s="345"/>
      <c r="AW195" s="360"/>
      <c r="AX195" s="31"/>
      <c r="AY195" s="345"/>
      <c r="AZ195" s="360"/>
      <c r="BA195" s="31"/>
      <c r="BB195" s="31"/>
      <c r="BC195" s="31"/>
      <c r="BD195" s="31"/>
      <c r="BE195" s="26"/>
      <c r="BF195" s="26"/>
      <c r="BG195" s="26"/>
      <c r="BH195" s="26"/>
    </row>
    <row r="196" spans="1:60" ht="17.25" hidden="1" customHeight="1" x14ac:dyDescent="0.2">
      <c r="A196" s="32"/>
      <c r="B196" s="38"/>
      <c r="C196" s="38"/>
      <c r="D196" s="38"/>
      <c r="E196" s="38"/>
      <c r="F196" s="39"/>
      <c r="G196" s="39"/>
      <c r="H196" s="40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7"/>
      <c r="Y196" s="37"/>
      <c r="Z196" s="35"/>
      <c r="AA196" s="36"/>
      <c r="AB196" s="37"/>
      <c r="AC196" s="37"/>
      <c r="AD196" s="37"/>
      <c r="AE196" s="37"/>
      <c r="AF196" s="37"/>
      <c r="AG196" s="37"/>
      <c r="AH196" s="37"/>
      <c r="AI196" s="37"/>
      <c r="AJ196" s="61" t="s">
        <v>20</v>
      </c>
      <c r="AK196" s="60"/>
      <c r="AL196" s="60"/>
      <c r="AM196" s="60"/>
      <c r="AN196" s="60"/>
      <c r="AO196" s="60"/>
      <c r="AP196" s="37"/>
      <c r="AQ196" s="37"/>
      <c r="AR196" s="37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26"/>
      <c r="BF196" s="26"/>
      <c r="BG196" s="26"/>
      <c r="BH196" s="26"/>
    </row>
    <row r="197" spans="1:60" s="31" customFormat="1" ht="25.5" hidden="1" customHeight="1" x14ac:dyDescent="0.2">
      <c r="A197" s="32"/>
      <c r="B197" s="33"/>
      <c r="C197" s="34"/>
      <c r="D197" s="34"/>
      <c r="E197" s="34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6"/>
      <c r="X197" s="37"/>
      <c r="Y197" s="37"/>
      <c r="Z197" s="35"/>
      <c r="AA197" s="36"/>
      <c r="AB197" s="37"/>
      <c r="AC197" s="37"/>
      <c r="AD197" s="37"/>
      <c r="AE197" s="37"/>
      <c r="AF197" s="37"/>
      <c r="AG197" s="37"/>
      <c r="AH197" s="37"/>
      <c r="AI197" s="37"/>
      <c r="AJ197" s="60"/>
      <c r="AK197" s="60"/>
      <c r="AL197" s="60"/>
      <c r="AM197" s="60"/>
      <c r="AN197" s="60"/>
      <c r="AO197" s="60"/>
      <c r="AP197" s="37"/>
      <c r="AQ197" s="37"/>
      <c r="AR197" s="37"/>
      <c r="AW197" s="45" t="s">
        <v>21</v>
      </c>
      <c r="AZ197" s="31" t="s">
        <v>22</v>
      </c>
      <c r="BC197" s="31" t="s">
        <v>93</v>
      </c>
      <c r="BE197" s="26"/>
      <c r="BF197" s="26"/>
      <c r="BG197" s="26"/>
      <c r="BH197" s="26"/>
    </row>
    <row r="198" spans="1:60" s="46" customFormat="1" ht="25.5" hidden="1" customHeight="1" x14ac:dyDescent="0.2">
      <c r="A198" s="43"/>
      <c r="B198" s="44" t="s">
        <v>91</v>
      </c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5"/>
      <c r="P198" s="44"/>
      <c r="Q198" s="44"/>
      <c r="R198" s="44"/>
      <c r="S198" s="44"/>
      <c r="T198" s="44"/>
      <c r="U198" s="14"/>
      <c r="V198" s="44"/>
      <c r="W198" s="44"/>
      <c r="X198" s="37"/>
      <c r="Y198" s="37"/>
      <c r="Z198" s="35"/>
      <c r="AA198" s="36"/>
      <c r="AB198" s="37"/>
      <c r="AC198" s="37"/>
      <c r="AD198" s="37"/>
      <c r="AE198" s="33" t="s">
        <v>23</v>
      </c>
      <c r="AF198" s="45"/>
      <c r="AG198" s="39"/>
      <c r="AH198" s="39"/>
      <c r="AI198" s="39"/>
      <c r="AJ198" s="63"/>
      <c r="AK198" s="63"/>
      <c r="AL198" s="63"/>
      <c r="AM198" s="63"/>
      <c r="AN198" s="60"/>
      <c r="AO198" s="60"/>
      <c r="AP198" s="37"/>
      <c r="AQ198" s="31"/>
      <c r="AR198" s="37"/>
      <c r="AS198" s="31"/>
      <c r="AT198" s="31"/>
      <c r="AU198" s="45"/>
      <c r="AV198" s="45"/>
      <c r="AW198" s="45" t="s">
        <v>24</v>
      </c>
      <c r="AX198" s="45"/>
      <c r="AY198" s="45"/>
      <c r="AZ198" s="31" t="s">
        <v>25</v>
      </c>
      <c r="BA198" s="45"/>
      <c r="BB198" s="31"/>
      <c r="BC198" s="31" t="s">
        <v>94</v>
      </c>
      <c r="BD198" s="45"/>
      <c r="BE198" s="26"/>
      <c r="BF198" s="42"/>
      <c r="BG198" s="42"/>
      <c r="BH198" s="42"/>
    </row>
    <row r="199" spans="1:60" ht="25.5" hidden="1" customHeight="1" x14ac:dyDescent="0.2">
      <c r="A199" s="32"/>
      <c r="B199" s="269" t="s">
        <v>92</v>
      </c>
      <c r="C199" s="334"/>
      <c r="D199" s="334"/>
      <c r="E199" s="335"/>
      <c r="F199" s="365" t="s">
        <v>11</v>
      </c>
      <c r="G199" s="365"/>
      <c r="H199" s="351"/>
      <c r="I199" s="351"/>
      <c r="J199" s="354" t="s">
        <v>12</v>
      </c>
      <c r="K199" s="354"/>
      <c r="L199" s="351"/>
      <c r="M199" s="351"/>
      <c r="N199" s="354" t="s">
        <v>13</v>
      </c>
      <c r="O199" s="356"/>
      <c r="P199" s="366" t="s">
        <v>14</v>
      </c>
      <c r="Q199" s="356"/>
      <c r="R199" s="348" t="s">
        <v>15</v>
      </c>
      <c r="S199" s="348"/>
      <c r="T199" s="350"/>
      <c r="U199" s="351"/>
      <c r="V199" s="354" t="s">
        <v>12</v>
      </c>
      <c r="W199" s="354"/>
      <c r="X199" s="351"/>
      <c r="Y199" s="351"/>
      <c r="Z199" s="354" t="s">
        <v>13</v>
      </c>
      <c r="AA199" s="356"/>
      <c r="AB199" s="37"/>
      <c r="AC199" s="37"/>
      <c r="AD199" s="37"/>
      <c r="AE199" s="358" t="s">
        <v>26</v>
      </c>
      <c r="AF199" s="354"/>
      <c r="AG199" s="354"/>
      <c r="AH199" s="354"/>
      <c r="AI199" s="356"/>
      <c r="AJ199" s="361">
        <f>ROUNDDOWN(AW204/60,0)</f>
        <v>0</v>
      </c>
      <c r="AK199" s="362"/>
      <c r="AL199" s="354" t="s">
        <v>12</v>
      </c>
      <c r="AM199" s="354"/>
      <c r="AN199" s="362">
        <f>AW204-AJ199*60</f>
        <v>0</v>
      </c>
      <c r="AO199" s="362"/>
      <c r="AP199" s="354" t="s">
        <v>13</v>
      </c>
      <c r="AQ199" s="356"/>
      <c r="AR199" s="37"/>
      <c r="AS199" s="47"/>
      <c r="AT199" s="47"/>
      <c r="AU199" s="31"/>
      <c r="AV199" s="345" t="s">
        <v>27</v>
      </c>
      <c r="AW199" s="360">
        <f>IF(AZ199&lt;=BC199,BC199,AW194)</f>
        <v>1200</v>
      </c>
      <c r="AX199" s="143"/>
      <c r="AY199" s="345" t="s">
        <v>28</v>
      </c>
      <c r="AZ199" s="360">
        <f>T199*60+X199</f>
        <v>0</v>
      </c>
      <c r="BA199" s="143"/>
      <c r="BB199" s="345" t="s">
        <v>29</v>
      </c>
      <c r="BC199" s="360">
        <f>IF(C207="☑",21*60,20*60)</f>
        <v>1200</v>
      </c>
      <c r="BD199" s="31"/>
      <c r="BE199" s="26"/>
      <c r="BF199" s="26"/>
      <c r="BG199" s="26"/>
      <c r="BH199" s="26"/>
    </row>
    <row r="200" spans="1:60" ht="35.25" hidden="1" customHeight="1" x14ac:dyDescent="0.2">
      <c r="A200" s="32"/>
      <c r="B200" s="336"/>
      <c r="C200" s="337"/>
      <c r="D200" s="337"/>
      <c r="E200" s="338"/>
      <c r="F200" s="365"/>
      <c r="G200" s="365"/>
      <c r="H200" s="353"/>
      <c r="I200" s="353"/>
      <c r="J200" s="355"/>
      <c r="K200" s="355"/>
      <c r="L200" s="353"/>
      <c r="M200" s="353"/>
      <c r="N200" s="355"/>
      <c r="O200" s="357"/>
      <c r="P200" s="359"/>
      <c r="Q200" s="357"/>
      <c r="R200" s="349"/>
      <c r="S200" s="349"/>
      <c r="T200" s="352"/>
      <c r="U200" s="353"/>
      <c r="V200" s="355"/>
      <c r="W200" s="355"/>
      <c r="X200" s="353"/>
      <c r="Y200" s="353"/>
      <c r="Z200" s="355"/>
      <c r="AA200" s="357"/>
      <c r="AB200" s="31"/>
      <c r="AC200" s="31"/>
      <c r="AD200" s="31"/>
      <c r="AE200" s="359"/>
      <c r="AF200" s="355"/>
      <c r="AG200" s="355"/>
      <c r="AH200" s="355"/>
      <c r="AI200" s="357"/>
      <c r="AJ200" s="363"/>
      <c r="AK200" s="364"/>
      <c r="AL200" s="355"/>
      <c r="AM200" s="355"/>
      <c r="AN200" s="364"/>
      <c r="AO200" s="364"/>
      <c r="AP200" s="355"/>
      <c r="AQ200" s="357"/>
      <c r="AR200" s="37"/>
      <c r="AS200" s="47"/>
      <c r="AT200" s="47"/>
      <c r="AU200" s="31"/>
      <c r="AV200" s="345"/>
      <c r="AW200" s="360"/>
      <c r="AX200" s="143"/>
      <c r="AY200" s="345"/>
      <c r="AZ200" s="360"/>
      <c r="BA200" s="143"/>
      <c r="BB200" s="345"/>
      <c r="BC200" s="360"/>
      <c r="BD200" s="31"/>
      <c r="BE200" s="26"/>
      <c r="BF200" s="26"/>
      <c r="BG200" s="26"/>
      <c r="BH200" s="26"/>
    </row>
    <row r="201" spans="1:60" ht="17.25" hidden="1" customHeight="1" x14ac:dyDescent="0.2">
      <c r="A201" s="48"/>
      <c r="B201" s="38"/>
      <c r="C201" s="38"/>
      <c r="D201" s="38"/>
      <c r="E201" s="38"/>
      <c r="F201" s="31"/>
      <c r="G201" s="38"/>
      <c r="H201" s="40"/>
      <c r="I201" s="38"/>
      <c r="J201" s="38"/>
      <c r="K201" s="38"/>
      <c r="L201" s="38"/>
      <c r="M201" s="38"/>
      <c r="N201" s="38"/>
      <c r="O201" s="38"/>
      <c r="P201" s="49"/>
      <c r="Q201" s="38"/>
      <c r="R201" s="38"/>
      <c r="S201" s="38"/>
      <c r="T201" s="38"/>
      <c r="U201" s="38"/>
      <c r="V201" s="38"/>
      <c r="W201" s="38"/>
      <c r="X201" s="37"/>
      <c r="Y201" s="37"/>
      <c r="Z201" s="35"/>
      <c r="AA201" s="31"/>
      <c r="AB201" s="31"/>
      <c r="AC201" s="31"/>
      <c r="AD201" s="31"/>
      <c r="AE201" s="31"/>
      <c r="AF201" s="31"/>
      <c r="AG201" s="31"/>
      <c r="AH201" s="31"/>
      <c r="AI201" s="31"/>
      <c r="AJ201" s="41" t="s">
        <v>20</v>
      </c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57" t="s">
        <v>30</v>
      </c>
      <c r="BA201" s="31"/>
      <c r="BB201" s="31"/>
      <c r="BC201" s="31"/>
      <c r="BD201" s="31"/>
      <c r="BE201" s="26"/>
      <c r="BF201" s="26"/>
      <c r="BG201" s="26"/>
      <c r="BH201" s="26"/>
    </row>
    <row r="202" spans="1:60" ht="25.5" hidden="1" customHeight="1" x14ac:dyDescent="0.3">
      <c r="A202" s="48"/>
      <c r="B202" s="31"/>
      <c r="C202" s="328" t="s">
        <v>95</v>
      </c>
      <c r="D202" s="329"/>
      <c r="E202" s="329"/>
      <c r="F202" s="329"/>
      <c r="G202" s="329"/>
      <c r="H202" s="329"/>
      <c r="I202" s="329"/>
      <c r="J202" s="329"/>
      <c r="K202" s="329"/>
      <c r="L202" s="329"/>
      <c r="M202" s="329"/>
      <c r="N202" s="329"/>
      <c r="O202" s="329"/>
      <c r="P202" s="329"/>
      <c r="Q202" s="329"/>
      <c r="R202" s="329"/>
      <c r="S202" s="329"/>
      <c r="T202" s="329"/>
      <c r="U202" s="329"/>
      <c r="V202" s="329"/>
      <c r="W202" s="329"/>
      <c r="X202" s="329"/>
      <c r="Y202" s="329"/>
      <c r="Z202" s="329"/>
      <c r="AA202" s="329"/>
      <c r="AB202" s="330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122" t="s">
        <v>96</v>
      </c>
      <c r="BA202" s="31"/>
      <c r="BB202" s="31"/>
      <c r="BC202" s="31"/>
      <c r="BD202" s="31"/>
      <c r="BE202" s="26"/>
      <c r="BF202" s="26"/>
      <c r="BG202" s="26"/>
      <c r="BH202" s="26"/>
    </row>
    <row r="203" spans="1:60" ht="25.5" hidden="1" customHeight="1" x14ac:dyDescent="0.2">
      <c r="A203" s="48"/>
      <c r="B203" s="31"/>
      <c r="C203" s="331"/>
      <c r="D203" s="332"/>
      <c r="E203" s="332"/>
      <c r="F203" s="332"/>
      <c r="G203" s="332"/>
      <c r="H203" s="332"/>
      <c r="I203" s="332"/>
      <c r="J203" s="332"/>
      <c r="K203" s="332"/>
      <c r="L203" s="332"/>
      <c r="M203" s="332"/>
      <c r="N203" s="332"/>
      <c r="O203" s="332"/>
      <c r="P203" s="332"/>
      <c r="Q203" s="332"/>
      <c r="R203" s="332"/>
      <c r="S203" s="332"/>
      <c r="T203" s="332"/>
      <c r="U203" s="332"/>
      <c r="V203" s="332"/>
      <c r="W203" s="332"/>
      <c r="X203" s="332"/>
      <c r="Y203" s="332"/>
      <c r="Z203" s="332"/>
      <c r="AA203" s="332"/>
      <c r="AB203" s="333"/>
      <c r="AD203" s="31"/>
      <c r="AE203" s="33" t="s">
        <v>31</v>
      </c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 t="s">
        <v>32</v>
      </c>
      <c r="AX203" s="31"/>
      <c r="AY203" s="31"/>
      <c r="AZ203" s="31" t="s">
        <v>33</v>
      </c>
      <c r="BA203" s="123"/>
      <c r="BB203" s="31"/>
      <c r="BC203" s="31"/>
      <c r="BD203" s="31"/>
      <c r="BE203" s="26"/>
      <c r="BF203" s="26"/>
      <c r="BG203" s="26"/>
      <c r="BH203" s="26"/>
    </row>
    <row r="204" spans="1:60" s="46" customFormat="1" ht="25.5" hidden="1" customHeight="1" x14ac:dyDescent="0.2">
      <c r="A204" s="48"/>
      <c r="B204" s="31"/>
      <c r="C204" s="331"/>
      <c r="D204" s="332"/>
      <c r="E204" s="332"/>
      <c r="F204" s="332"/>
      <c r="G204" s="332"/>
      <c r="H204" s="332"/>
      <c r="I204" s="332"/>
      <c r="J204" s="332"/>
      <c r="K204" s="332"/>
      <c r="L204" s="332"/>
      <c r="M204" s="332"/>
      <c r="N204" s="332"/>
      <c r="O204" s="332"/>
      <c r="P204" s="332"/>
      <c r="Q204" s="332"/>
      <c r="R204" s="332"/>
      <c r="S204" s="332"/>
      <c r="T204" s="332"/>
      <c r="U204" s="332"/>
      <c r="V204" s="332"/>
      <c r="W204" s="332"/>
      <c r="X204" s="332"/>
      <c r="Y204" s="332"/>
      <c r="Z204" s="332"/>
      <c r="AA204" s="332"/>
      <c r="AB204" s="333"/>
      <c r="AC204" s="1"/>
      <c r="AD204" s="31"/>
      <c r="AE204" s="269" t="s">
        <v>34</v>
      </c>
      <c r="AF204" s="334"/>
      <c r="AG204" s="334"/>
      <c r="AH204" s="334"/>
      <c r="AI204" s="334"/>
      <c r="AJ204" s="334"/>
      <c r="AK204" s="335"/>
      <c r="AL204" s="339">
        <f>IF(AZ194=0,0,ROUNDUP(AW204/AZ194,3))</f>
        <v>0</v>
      </c>
      <c r="AM204" s="340"/>
      <c r="AN204" s="340"/>
      <c r="AO204" s="340"/>
      <c r="AP204" s="340"/>
      <c r="AQ204" s="341"/>
      <c r="AR204" s="31"/>
      <c r="AS204" s="31"/>
      <c r="AT204" s="31"/>
      <c r="AU204" s="45"/>
      <c r="AV204" s="345" t="s">
        <v>35</v>
      </c>
      <c r="AW204" s="346">
        <f>IF(AW194-AW199&gt;0,IF(AW194-AW199&gt;AZ194,AZ194,AW194-AW199),0)</f>
        <v>0</v>
      </c>
      <c r="AX204" s="347" t="s">
        <v>36</v>
      </c>
      <c r="AY204" s="347"/>
      <c r="AZ204" s="123"/>
      <c r="BA204" s="123"/>
      <c r="BB204" s="45"/>
      <c r="BC204" s="45"/>
      <c r="BD204" s="45"/>
      <c r="BE204" s="42"/>
      <c r="BF204" s="42"/>
      <c r="BG204" s="42"/>
      <c r="BH204" s="42"/>
    </row>
    <row r="205" spans="1:60" ht="35.25" hidden="1" customHeight="1" x14ac:dyDescent="0.2">
      <c r="A205" s="48"/>
      <c r="B205" s="31"/>
      <c r="C205" s="331"/>
      <c r="D205" s="332"/>
      <c r="E205" s="332"/>
      <c r="F205" s="332"/>
      <c r="G205" s="332"/>
      <c r="H205" s="332"/>
      <c r="I205" s="332"/>
      <c r="J205" s="332"/>
      <c r="K205" s="332"/>
      <c r="L205" s="332"/>
      <c r="M205" s="332"/>
      <c r="N205" s="332"/>
      <c r="O205" s="332"/>
      <c r="P205" s="332"/>
      <c r="Q205" s="332"/>
      <c r="R205" s="332"/>
      <c r="S205" s="332"/>
      <c r="T205" s="332"/>
      <c r="U205" s="332"/>
      <c r="V205" s="332"/>
      <c r="W205" s="332"/>
      <c r="X205" s="332"/>
      <c r="Y205" s="332"/>
      <c r="Z205" s="332"/>
      <c r="AA205" s="332"/>
      <c r="AB205" s="333"/>
      <c r="AD205" s="31"/>
      <c r="AE205" s="336"/>
      <c r="AF205" s="337"/>
      <c r="AG205" s="337"/>
      <c r="AH205" s="337"/>
      <c r="AI205" s="337"/>
      <c r="AJ205" s="337"/>
      <c r="AK205" s="338"/>
      <c r="AL205" s="342"/>
      <c r="AM205" s="343"/>
      <c r="AN205" s="343"/>
      <c r="AO205" s="343"/>
      <c r="AP205" s="343"/>
      <c r="AQ205" s="344"/>
      <c r="AR205" s="31"/>
      <c r="AS205" s="31"/>
      <c r="AT205" s="31"/>
      <c r="AU205" s="345"/>
      <c r="AV205" s="345"/>
      <c r="AW205" s="346"/>
      <c r="AX205" s="347"/>
      <c r="AY205" s="347"/>
      <c r="AZ205" s="31"/>
      <c r="BA205" s="31"/>
      <c r="BB205" s="31"/>
      <c r="BC205" s="31"/>
      <c r="BD205" s="31"/>
      <c r="BE205" s="26"/>
      <c r="BF205" s="26"/>
      <c r="BG205" s="26"/>
      <c r="BH205" s="26"/>
    </row>
    <row r="206" spans="1:60" ht="25.5" hidden="1" customHeight="1" x14ac:dyDescent="0.2">
      <c r="A206" s="48"/>
      <c r="B206" s="31"/>
      <c r="C206" s="331"/>
      <c r="D206" s="332"/>
      <c r="E206" s="332"/>
      <c r="F206" s="332"/>
      <c r="G206" s="332"/>
      <c r="H206" s="332"/>
      <c r="I206" s="332"/>
      <c r="J206" s="332"/>
      <c r="K206" s="332"/>
      <c r="L206" s="332"/>
      <c r="M206" s="332"/>
      <c r="N206" s="332"/>
      <c r="O206" s="332"/>
      <c r="P206" s="332"/>
      <c r="Q206" s="332"/>
      <c r="R206" s="332"/>
      <c r="S206" s="332"/>
      <c r="T206" s="332"/>
      <c r="U206" s="332"/>
      <c r="V206" s="332"/>
      <c r="W206" s="332"/>
      <c r="X206" s="332"/>
      <c r="Y206" s="332"/>
      <c r="Z206" s="332"/>
      <c r="AA206" s="332"/>
      <c r="AB206" s="333"/>
      <c r="AD206" s="31"/>
      <c r="AE206" s="31"/>
      <c r="AF206" s="31"/>
      <c r="AG206" s="31"/>
      <c r="AH206" s="31"/>
      <c r="AI206" s="31"/>
      <c r="AJ206" s="31"/>
      <c r="AK206" s="41" t="s">
        <v>20</v>
      </c>
      <c r="AL206" s="31"/>
      <c r="AM206" s="37"/>
      <c r="AN206" s="37"/>
      <c r="AO206" s="37"/>
      <c r="AP206" s="31"/>
      <c r="AQ206" s="31"/>
      <c r="AR206" s="31"/>
      <c r="AS206" s="31"/>
      <c r="AT206" s="31"/>
      <c r="AU206" s="345"/>
      <c r="AV206" s="31"/>
      <c r="AW206" s="31"/>
      <c r="AX206" s="31"/>
      <c r="AY206" s="31"/>
      <c r="AZ206" s="31"/>
      <c r="BA206" s="31"/>
      <c r="BB206" s="31"/>
      <c r="BC206" s="31"/>
      <c r="BD206" s="31"/>
      <c r="BE206" s="26"/>
      <c r="BF206" s="26"/>
      <c r="BG206" s="26"/>
      <c r="BH206" s="26"/>
    </row>
    <row r="207" spans="1:60" ht="25.5" hidden="1" customHeight="1" x14ac:dyDescent="0.2">
      <c r="A207" s="48"/>
      <c r="B207" s="31"/>
      <c r="C207" s="321" t="s">
        <v>97</v>
      </c>
      <c r="D207" s="322"/>
      <c r="E207" s="323" t="s">
        <v>98</v>
      </c>
      <c r="F207" s="323"/>
      <c r="G207" s="323"/>
      <c r="H207" s="323"/>
      <c r="I207" s="323"/>
      <c r="J207" s="323"/>
      <c r="K207" s="323"/>
      <c r="L207" s="323"/>
      <c r="M207" s="323"/>
      <c r="N207" s="323"/>
      <c r="O207" s="323"/>
      <c r="P207" s="323"/>
      <c r="Q207" s="323"/>
      <c r="R207" s="323"/>
      <c r="S207" s="323"/>
      <c r="T207" s="323"/>
      <c r="U207" s="323"/>
      <c r="V207" s="323"/>
      <c r="W207" s="323"/>
      <c r="X207" s="323"/>
      <c r="Y207" s="323"/>
      <c r="Z207" s="323"/>
      <c r="AA207" s="323"/>
      <c r="AB207" s="324"/>
      <c r="AD207" s="31"/>
      <c r="AE207" s="31"/>
      <c r="AF207" s="31"/>
      <c r="AG207" s="31"/>
      <c r="AJ207" s="31"/>
      <c r="AK207" s="50" t="s">
        <v>37</v>
      </c>
      <c r="AL207" s="31"/>
      <c r="AM207" s="37"/>
      <c r="AN207" s="37"/>
      <c r="AO207" s="37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26"/>
      <c r="BF207" s="26"/>
      <c r="BG207" s="26"/>
      <c r="BH207" s="26"/>
    </row>
    <row r="208" spans="1:60" ht="17.25" customHeight="1" x14ac:dyDescent="0.2">
      <c r="A208" s="51"/>
      <c r="B208" s="52"/>
      <c r="C208" s="52"/>
      <c r="D208" s="52"/>
      <c r="E208" s="52"/>
      <c r="F208" s="53"/>
      <c r="G208" s="52"/>
      <c r="H208" s="52"/>
      <c r="I208" s="52"/>
      <c r="J208" s="52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5"/>
      <c r="AL208" s="54"/>
      <c r="AM208" s="56"/>
      <c r="AN208" s="56"/>
      <c r="AO208" s="56"/>
      <c r="AP208" s="54"/>
      <c r="AQ208" s="54"/>
      <c r="AR208" s="54"/>
      <c r="AS208" s="54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26"/>
      <c r="BE208" s="26"/>
    </row>
    <row r="209" spans="1:57" ht="36" customHeight="1" x14ac:dyDescent="0.2">
      <c r="A209" s="39"/>
      <c r="B209" s="325" t="s">
        <v>49</v>
      </c>
      <c r="C209" s="325"/>
      <c r="D209" s="325"/>
      <c r="E209" s="325"/>
      <c r="F209" s="325"/>
      <c r="G209" s="325"/>
      <c r="H209" s="325"/>
      <c r="I209" s="325"/>
      <c r="J209" s="325"/>
      <c r="K209" s="325"/>
      <c r="L209" s="325"/>
      <c r="M209" s="325"/>
      <c r="N209" s="325"/>
      <c r="O209" s="325"/>
      <c r="P209" s="325"/>
      <c r="Q209" s="325"/>
      <c r="R209" s="325"/>
      <c r="S209" s="325"/>
      <c r="T209" s="325"/>
      <c r="U209" s="325"/>
      <c r="V209" s="325"/>
      <c r="W209" s="325"/>
      <c r="X209" s="325"/>
      <c r="Y209" s="325"/>
      <c r="Z209" s="325"/>
      <c r="AA209" s="325"/>
      <c r="AB209" s="325"/>
      <c r="AC209" s="325"/>
      <c r="AD209" s="325"/>
      <c r="AE209" s="325"/>
      <c r="AF209" s="325"/>
      <c r="AG209" s="325"/>
      <c r="AH209" s="325"/>
      <c r="AI209" s="325"/>
      <c r="AJ209" s="325"/>
      <c r="AK209" s="325"/>
      <c r="AL209" s="325"/>
      <c r="AM209" s="325"/>
      <c r="AN209" s="325"/>
      <c r="AO209" s="325"/>
      <c r="AP209" s="325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26"/>
      <c r="BE209" s="26"/>
    </row>
    <row r="210" spans="1:57" s="11" customFormat="1" ht="28.5" customHeight="1" x14ac:dyDescent="0.2">
      <c r="A210" s="5" t="s">
        <v>78</v>
      </c>
      <c r="B210" s="6"/>
      <c r="C210" s="6"/>
      <c r="D210" s="7"/>
      <c r="E210" s="6"/>
      <c r="F210" s="6"/>
      <c r="G210" s="6"/>
      <c r="H210" s="6"/>
      <c r="I210" s="6"/>
      <c r="J210" s="6"/>
      <c r="K210" s="6"/>
      <c r="L210" s="65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6"/>
      <c r="AF210" s="66"/>
      <c r="AG210" s="66"/>
      <c r="AH210" s="66"/>
      <c r="AI210" s="66"/>
      <c r="AJ210" s="66"/>
      <c r="AK210" s="6"/>
      <c r="AL210" s="66"/>
      <c r="AM210" s="6"/>
      <c r="AN210" s="6"/>
      <c r="AO210" s="6"/>
      <c r="AP210" s="66"/>
      <c r="AQ210" s="66"/>
      <c r="AR210" s="66"/>
      <c r="AS210" s="1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23"/>
      <c r="BE210" s="23"/>
    </row>
    <row r="211" spans="1:57" ht="37.5" customHeight="1" x14ac:dyDescent="0.2">
      <c r="A211" s="67"/>
      <c r="B211" s="67"/>
      <c r="C211" s="67" t="s">
        <v>50</v>
      </c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26"/>
      <c r="BE211" s="26"/>
    </row>
    <row r="212" spans="1:57" ht="29.15" customHeight="1" x14ac:dyDescent="0.2">
      <c r="C212" s="237" t="s">
        <v>51</v>
      </c>
      <c r="D212" s="238"/>
      <c r="E212" s="238"/>
      <c r="F212" s="238"/>
      <c r="G212" s="238"/>
      <c r="H212" s="238"/>
      <c r="I212" s="326"/>
      <c r="J212" s="237" t="s">
        <v>52</v>
      </c>
      <c r="K212" s="238"/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/>
      <c r="AC212" s="238"/>
      <c r="AD212" s="238"/>
      <c r="AE212" s="238"/>
      <c r="AF212" s="326"/>
      <c r="AG212" s="237" t="s">
        <v>53</v>
      </c>
      <c r="AH212" s="238"/>
      <c r="AI212" s="238"/>
      <c r="AJ212" s="238"/>
      <c r="AK212" s="238"/>
      <c r="AL212" s="238"/>
      <c r="AM212" s="238"/>
      <c r="AN212" s="238"/>
      <c r="AO212" s="326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26"/>
      <c r="BE212" s="26"/>
    </row>
    <row r="213" spans="1:57" ht="29.15" customHeight="1" x14ac:dyDescent="0.2">
      <c r="C213" s="240"/>
      <c r="D213" s="241"/>
      <c r="E213" s="241"/>
      <c r="F213" s="241"/>
      <c r="G213" s="241"/>
      <c r="H213" s="241"/>
      <c r="I213" s="327"/>
      <c r="J213" s="240"/>
      <c r="K213" s="241"/>
      <c r="L213" s="241"/>
      <c r="M213" s="241"/>
      <c r="N213" s="241"/>
      <c r="O213" s="241"/>
      <c r="P213" s="241"/>
      <c r="Q213" s="241"/>
      <c r="R213" s="241"/>
      <c r="S213" s="241"/>
      <c r="T213" s="241"/>
      <c r="U213" s="241"/>
      <c r="V213" s="241"/>
      <c r="W213" s="241"/>
      <c r="X213" s="241"/>
      <c r="Y213" s="241"/>
      <c r="Z213" s="241"/>
      <c r="AA213" s="241"/>
      <c r="AB213" s="241"/>
      <c r="AC213" s="241"/>
      <c r="AD213" s="241"/>
      <c r="AE213" s="241"/>
      <c r="AF213" s="327"/>
      <c r="AG213" s="240"/>
      <c r="AH213" s="241"/>
      <c r="AI213" s="241"/>
      <c r="AJ213" s="241"/>
      <c r="AK213" s="241"/>
      <c r="AL213" s="241"/>
      <c r="AM213" s="241"/>
      <c r="AN213" s="241"/>
      <c r="AO213" s="327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26"/>
      <c r="BE213" s="26"/>
    </row>
    <row r="214" spans="1:57" ht="18.75" customHeight="1" x14ac:dyDescent="0.2">
      <c r="C214" s="286" t="s">
        <v>54</v>
      </c>
      <c r="D214" s="287"/>
      <c r="E214" s="287"/>
      <c r="F214" s="287"/>
      <c r="G214" s="287"/>
      <c r="H214" s="287"/>
      <c r="I214" s="288"/>
      <c r="J214" s="68" t="s">
        <v>55</v>
      </c>
      <c r="K214" s="69"/>
      <c r="L214" s="69"/>
      <c r="M214" s="69"/>
      <c r="N214" s="64"/>
      <c r="O214" s="31"/>
      <c r="P214" s="70"/>
      <c r="Q214" s="71"/>
      <c r="R214" s="71"/>
      <c r="S214" s="71"/>
      <c r="T214" s="70"/>
      <c r="U214" s="70"/>
      <c r="V214" s="72"/>
      <c r="W214" s="71"/>
      <c r="X214" s="71"/>
      <c r="Y214" s="71"/>
      <c r="Z214" s="70"/>
      <c r="AA214" s="70"/>
      <c r="AB214" s="72"/>
      <c r="AC214" s="72"/>
      <c r="AD214" s="70"/>
      <c r="AE214" s="70"/>
      <c r="AF214" s="73"/>
      <c r="AG214" s="295" t="s">
        <v>110</v>
      </c>
      <c r="AH214" s="296"/>
      <c r="AI214" s="296"/>
      <c r="AJ214" s="296"/>
      <c r="AK214" s="296"/>
      <c r="AL214" s="296"/>
      <c r="AM214" s="296"/>
      <c r="AN214" s="296"/>
      <c r="AO214" s="297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26"/>
      <c r="BE214" s="26"/>
    </row>
    <row r="215" spans="1:57" ht="18.75" customHeight="1" x14ac:dyDescent="0.2">
      <c r="C215" s="289"/>
      <c r="D215" s="290"/>
      <c r="E215" s="290"/>
      <c r="F215" s="290"/>
      <c r="G215" s="290"/>
      <c r="H215" s="290"/>
      <c r="I215" s="291"/>
      <c r="J215" s="74"/>
      <c r="K215" s="75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76"/>
      <c r="W215" s="76"/>
      <c r="X215" s="64"/>
      <c r="Y215" s="77"/>
      <c r="Z215" s="64"/>
      <c r="AA215" s="64"/>
      <c r="AB215" s="64"/>
      <c r="AC215" s="64"/>
      <c r="AD215" s="64"/>
      <c r="AE215" s="64"/>
      <c r="AF215" s="78"/>
      <c r="AG215" s="298"/>
      <c r="AH215" s="299"/>
      <c r="AI215" s="299"/>
      <c r="AJ215" s="299"/>
      <c r="AK215" s="299"/>
      <c r="AL215" s="299"/>
      <c r="AM215" s="299"/>
      <c r="AN215" s="299"/>
      <c r="AO215" s="300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26"/>
      <c r="BE215" s="26"/>
    </row>
    <row r="216" spans="1:57" ht="18.75" customHeight="1" x14ac:dyDescent="0.2">
      <c r="C216" s="289"/>
      <c r="D216" s="290"/>
      <c r="E216" s="290"/>
      <c r="F216" s="290"/>
      <c r="G216" s="290"/>
      <c r="H216" s="290"/>
      <c r="I216" s="291"/>
      <c r="J216" s="79"/>
      <c r="K216" s="80" t="s">
        <v>111</v>
      </c>
      <c r="L216" s="80"/>
      <c r="M216" s="80"/>
      <c r="N216" s="18"/>
      <c r="O216" s="81"/>
      <c r="P216" s="82"/>
      <c r="Q216" s="82"/>
      <c r="R216" s="82"/>
      <c r="S216" s="64"/>
      <c r="T216" s="64"/>
      <c r="U216" s="80"/>
      <c r="V216" s="80"/>
      <c r="W216" s="80"/>
      <c r="X216" s="18"/>
      <c r="Y216" s="81"/>
      <c r="Z216" s="18"/>
      <c r="AA216" s="18"/>
      <c r="AB216" s="18"/>
      <c r="AC216" s="18"/>
      <c r="AD216" s="64"/>
      <c r="AE216" s="64"/>
      <c r="AF216" s="83"/>
      <c r="AG216" s="298"/>
      <c r="AH216" s="299"/>
      <c r="AI216" s="299"/>
      <c r="AJ216" s="299"/>
      <c r="AK216" s="299"/>
      <c r="AL216" s="299"/>
      <c r="AM216" s="299"/>
      <c r="AN216" s="299"/>
      <c r="AO216" s="300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26"/>
      <c r="BE216" s="26"/>
    </row>
    <row r="217" spans="1:57" ht="18.75" customHeight="1" x14ac:dyDescent="0.2">
      <c r="C217" s="292"/>
      <c r="D217" s="293"/>
      <c r="E217" s="293"/>
      <c r="F217" s="293"/>
      <c r="G217" s="293"/>
      <c r="H217" s="293"/>
      <c r="I217" s="294"/>
      <c r="J217" s="84"/>
      <c r="K217" s="85"/>
      <c r="L217" s="86"/>
      <c r="M217" s="86"/>
      <c r="N217" s="86"/>
      <c r="O217" s="86"/>
      <c r="P217" s="87"/>
      <c r="Q217" s="88"/>
      <c r="R217" s="88"/>
      <c r="S217" s="86"/>
      <c r="T217" s="88"/>
      <c r="U217" s="88"/>
      <c r="V217" s="88"/>
      <c r="W217" s="88"/>
      <c r="X217" s="88"/>
      <c r="Y217" s="88"/>
      <c r="Z217" s="87"/>
      <c r="AA217" s="89"/>
      <c r="AB217" s="89"/>
      <c r="AC217" s="86"/>
      <c r="AD217" s="86"/>
      <c r="AE217" s="86"/>
      <c r="AF217" s="90"/>
      <c r="AG217" s="301"/>
      <c r="AH217" s="302"/>
      <c r="AI217" s="302"/>
      <c r="AJ217" s="302"/>
      <c r="AK217" s="302"/>
      <c r="AL217" s="302"/>
      <c r="AM217" s="302"/>
      <c r="AN217" s="302"/>
      <c r="AO217" s="303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26"/>
      <c r="BE217" s="26"/>
    </row>
    <row r="218" spans="1:57" x14ac:dyDescent="0.2">
      <c r="AH218" s="57"/>
      <c r="AI218" s="57"/>
      <c r="AJ218" s="57"/>
      <c r="AK218" s="57"/>
      <c r="AL218" s="57"/>
      <c r="AM218" s="57"/>
      <c r="AN218" s="57"/>
      <c r="AO218" s="57"/>
      <c r="AR218" s="127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26"/>
      <c r="BE218" s="26"/>
    </row>
    <row r="219" spans="1:57" x14ac:dyDescent="0.2">
      <c r="C219" s="1" t="s">
        <v>56</v>
      </c>
      <c r="AG219" s="57"/>
      <c r="AH219" s="57"/>
      <c r="AI219" s="57"/>
      <c r="AJ219" s="57"/>
      <c r="AK219" s="57"/>
      <c r="AL219" s="57"/>
      <c r="AM219" s="57"/>
      <c r="AN219" s="57"/>
      <c r="AO219" s="57"/>
      <c r="AT219" s="31"/>
      <c r="AU219" s="31"/>
      <c r="AV219" s="126"/>
      <c r="AW219" s="126"/>
      <c r="AX219" s="126"/>
      <c r="AY219" s="126"/>
      <c r="AZ219" s="126"/>
      <c r="BA219" s="126"/>
      <c r="BB219" s="126"/>
      <c r="BC219" s="31"/>
      <c r="BD219" s="26"/>
      <c r="BE219" s="26"/>
    </row>
    <row r="220" spans="1:57" ht="37.5" customHeight="1" x14ac:dyDescent="0.2">
      <c r="C220" s="304" t="s">
        <v>85</v>
      </c>
      <c r="D220" s="305"/>
      <c r="E220" s="276" t="s">
        <v>57</v>
      </c>
      <c r="F220" s="276"/>
      <c r="G220" s="276"/>
      <c r="H220" s="276"/>
      <c r="I220" s="277"/>
      <c r="J220" s="306" t="s">
        <v>58</v>
      </c>
      <c r="K220" s="307"/>
      <c r="L220" s="307"/>
      <c r="M220" s="307"/>
      <c r="N220" s="307"/>
      <c r="O220" s="307"/>
      <c r="P220" s="307"/>
      <c r="Q220" s="307"/>
      <c r="R220" s="308"/>
      <c r="S220" s="312" t="s">
        <v>84</v>
      </c>
      <c r="T220" s="313"/>
      <c r="U220" s="313"/>
      <c r="V220" s="313"/>
      <c r="W220" s="313"/>
      <c r="X220" s="313"/>
      <c r="Y220" s="313"/>
      <c r="Z220" s="313"/>
      <c r="AA220" s="313"/>
      <c r="AB220" s="313"/>
      <c r="AC220" s="313"/>
      <c r="AD220" s="313"/>
      <c r="AE220" s="313"/>
      <c r="AF220" s="313"/>
      <c r="AG220" s="313"/>
      <c r="AH220" s="313"/>
      <c r="AI220" s="313"/>
      <c r="AJ220" s="313"/>
      <c r="AK220" s="313"/>
      <c r="AL220" s="313"/>
      <c r="AM220" s="313"/>
      <c r="AN220" s="313"/>
      <c r="AO220" s="313"/>
      <c r="AP220" s="313"/>
      <c r="AQ220" s="313"/>
      <c r="AR220" s="314"/>
      <c r="AT220" s="31"/>
      <c r="AU220" s="31"/>
      <c r="AV220" s="275"/>
      <c r="AW220" s="275"/>
      <c r="AX220" s="275"/>
      <c r="AY220" s="275"/>
      <c r="AZ220" s="275"/>
      <c r="BA220" s="275"/>
      <c r="BB220" s="275"/>
      <c r="BC220" s="31"/>
      <c r="BD220" s="26"/>
      <c r="BE220" s="26"/>
    </row>
    <row r="221" spans="1:57" ht="18.75" customHeight="1" x14ac:dyDescent="0.2">
      <c r="C221" s="305"/>
      <c r="D221" s="305"/>
      <c r="E221" s="276"/>
      <c r="F221" s="276"/>
      <c r="G221" s="276"/>
      <c r="H221" s="276"/>
      <c r="I221" s="277"/>
      <c r="J221" s="309"/>
      <c r="K221" s="310"/>
      <c r="L221" s="310"/>
      <c r="M221" s="310"/>
      <c r="N221" s="310"/>
      <c r="O221" s="310"/>
      <c r="P221" s="310"/>
      <c r="Q221" s="310"/>
      <c r="R221" s="311"/>
      <c r="S221" s="315"/>
      <c r="T221" s="316"/>
      <c r="U221" s="316"/>
      <c r="V221" s="316"/>
      <c r="W221" s="316"/>
      <c r="X221" s="316"/>
      <c r="Y221" s="316"/>
      <c r="Z221" s="316"/>
      <c r="AA221" s="316"/>
      <c r="AB221" s="316"/>
      <c r="AC221" s="316"/>
      <c r="AD221" s="316"/>
      <c r="AE221" s="316"/>
      <c r="AF221" s="316"/>
      <c r="AG221" s="316"/>
      <c r="AH221" s="316"/>
      <c r="AI221" s="316"/>
      <c r="AJ221" s="316"/>
      <c r="AK221" s="316"/>
      <c r="AL221" s="316"/>
      <c r="AM221" s="316"/>
      <c r="AN221" s="316"/>
      <c r="AO221" s="316"/>
      <c r="AP221" s="316"/>
      <c r="AQ221" s="316"/>
      <c r="AR221" s="317"/>
      <c r="AT221" s="31"/>
      <c r="AU221" s="31"/>
      <c r="AV221" s="275"/>
      <c r="AW221" s="275"/>
      <c r="AX221" s="275"/>
      <c r="AY221" s="275"/>
      <c r="AZ221" s="275"/>
      <c r="BA221" s="275"/>
      <c r="BB221" s="275"/>
      <c r="BC221" s="31"/>
      <c r="BD221" s="26"/>
      <c r="BE221" s="26"/>
    </row>
    <row r="222" spans="1:57" ht="37.5" customHeight="1" x14ac:dyDescent="0.2">
      <c r="C222" s="305"/>
      <c r="D222" s="305"/>
      <c r="E222" s="276" t="s">
        <v>119</v>
      </c>
      <c r="F222" s="276"/>
      <c r="G222" s="276"/>
      <c r="H222" s="276"/>
      <c r="I222" s="277"/>
      <c r="J222" s="278">
        <v>450</v>
      </c>
      <c r="K222" s="279"/>
      <c r="L222" s="279"/>
      <c r="M222" s="279"/>
      <c r="N222" s="279"/>
      <c r="O222" s="279"/>
      <c r="P222" s="279"/>
      <c r="Q222" s="282" t="s">
        <v>0</v>
      </c>
      <c r="R222" s="283"/>
      <c r="S222" s="315"/>
      <c r="T222" s="316"/>
      <c r="U222" s="316"/>
      <c r="V222" s="316"/>
      <c r="W222" s="316"/>
      <c r="X222" s="316"/>
      <c r="Y222" s="316"/>
      <c r="Z222" s="316"/>
      <c r="AA222" s="316"/>
      <c r="AB222" s="316"/>
      <c r="AC222" s="316"/>
      <c r="AD222" s="316"/>
      <c r="AE222" s="316"/>
      <c r="AF222" s="316"/>
      <c r="AG222" s="316"/>
      <c r="AH222" s="316"/>
      <c r="AI222" s="316"/>
      <c r="AJ222" s="316"/>
      <c r="AK222" s="316"/>
      <c r="AL222" s="316"/>
      <c r="AM222" s="316"/>
      <c r="AN222" s="316"/>
      <c r="AO222" s="316"/>
      <c r="AP222" s="316"/>
      <c r="AQ222" s="316"/>
      <c r="AR222" s="317"/>
      <c r="AT222" s="31"/>
      <c r="AU222" s="31"/>
      <c r="AV222" s="143"/>
      <c r="AW222" s="143"/>
      <c r="AX222" s="143"/>
      <c r="AY222" s="143"/>
      <c r="AZ222" s="143"/>
      <c r="BA222" s="143"/>
      <c r="BB222" s="143"/>
      <c r="BC222" s="31"/>
      <c r="BD222" s="26"/>
      <c r="BE222" s="26"/>
    </row>
    <row r="223" spans="1:57" ht="24.75" customHeight="1" x14ac:dyDescent="0.2">
      <c r="C223" s="305"/>
      <c r="D223" s="305"/>
      <c r="E223" s="276"/>
      <c r="F223" s="276"/>
      <c r="G223" s="276"/>
      <c r="H223" s="276"/>
      <c r="I223" s="277"/>
      <c r="J223" s="280"/>
      <c r="K223" s="281"/>
      <c r="L223" s="281"/>
      <c r="M223" s="281"/>
      <c r="N223" s="281"/>
      <c r="O223" s="281"/>
      <c r="P223" s="281"/>
      <c r="Q223" s="284"/>
      <c r="R223" s="285"/>
      <c r="S223" s="318"/>
      <c r="T223" s="319"/>
      <c r="U223" s="319"/>
      <c r="V223" s="319"/>
      <c r="W223" s="319"/>
      <c r="X223" s="319"/>
      <c r="Y223" s="319"/>
      <c r="Z223" s="319"/>
      <c r="AA223" s="319"/>
      <c r="AB223" s="319"/>
      <c r="AC223" s="319"/>
      <c r="AD223" s="319"/>
      <c r="AE223" s="319"/>
      <c r="AF223" s="319"/>
      <c r="AG223" s="319"/>
      <c r="AH223" s="319"/>
      <c r="AI223" s="319"/>
      <c r="AJ223" s="319"/>
      <c r="AK223" s="319"/>
      <c r="AL223" s="319"/>
      <c r="AM223" s="319"/>
      <c r="AN223" s="319"/>
      <c r="AO223" s="319"/>
      <c r="AP223" s="319"/>
      <c r="AQ223" s="319"/>
      <c r="AR223" s="320"/>
      <c r="AT223" s="31"/>
      <c r="AU223" s="126"/>
      <c r="AV223" s="143"/>
      <c r="AW223" s="143"/>
      <c r="AX223" s="143"/>
      <c r="AY223" s="143"/>
      <c r="AZ223" s="143"/>
      <c r="BA223" s="143"/>
      <c r="BB223" s="143"/>
      <c r="BC223" s="31"/>
      <c r="BD223" s="26"/>
      <c r="BE223" s="26"/>
    </row>
    <row r="224" spans="1:57" ht="32.25" customHeight="1" x14ac:dyDescent="0.2">
      <c r="C224" s="93"/>
      <c r="D224" s="93"/>
      <c r="E224" s="126"/>
      <c r="F224" s="126"/>
      <c r="G224" s="126"/>
      <c r="H224" s="36"/>
      <c r="I224" s="36"/>
      <c r="J224" s="95"/>
      <c r="K224" s="95"/>
      <c r="L224" s="95"/>
      <c r="M224" s="95"/>
      <c r="N224" s="95"/>
      <c r="O224" s="95"/>
      <c r="P224" s="95"/>
      <c r="Q224" s="96"/>
      <c r="R224" s="96"/>
      <c r="S224" s="128"/>
      <c r="T224" s="128"/>
      <c r="U224" s="128"/>
      <c r="V224" s="128"/>
      <c r="W224" s="128"/>
      <c r="X224" s="128"/>
      <c r="Y224" s="128"/>
      <c r="Z224" s="128"/>
      <c r="AA224" s="128"/>
      <c r="AB224" s="128"/>
      <c r="AC224" s="128"/>
      <c r="AD224" s="128"/>
      <c r="AE224" s="128"/>
      <c r="AF224" s="128"/>
      <c r="AG224" s="128"/>
      <c r="AH224" s="128"/>
      <c r="AI224" s="128"/>
      <c r="AJ224" s="128"/>
      <c r="AK224" s="128"/>
      <c r="AL224" s="128"/>
      <c r="AM224" s="128"/>
      <c r="AN224" s="128"/>
      <c r="AO224" s="128"/>
      <c r="AP224" s="128"/>
      <c r="AQ224" s="128"/>
      <c r="AR224" s="98" t="s">
        <v>112</v>
      </c>
      <c r="AT224" s="31"/>
      <c r="AU224" s="31"/>
      <c r="AV224" s="126"/>
      <c r="AW224" s="126"/>
      <c r="AX224" s="126"/>
      <c r="AY224" s="126"/>
      <c r="AZ224" s="126"/>
      <c r="BA224" s="126"/>
      <c r="BB224" s="126"/>
      <c r="BC224" s="31"/>
      <c r="BD224" s="26"/>
      <c r="BE224" s="26"/>
    </row>
    <row r="225" spans="2:57" s="4" customFormat="1" ht="18.75" customHeight="1" x14ac:dyDescent="0.2">
      <c r="C225" s="36"/>
      <c r="D225" s="36"/>
      <c r="E225" s="36"/>
      <c r="F225" s="36"/>
      <c r="G225" s="36"/>
      <c r="H225" s="36"/>
      <c r="I225" s="36"/>
      <c r="J225" s="99"/>
      <c r="K225" s="36"/>
      <c r="L225" s="36"/>
      <c r="M225" s="36"/>
      <c r="N225" s="36"/>
      <c r="O225" s="36"/>
      <c r="P225" s="96"/>
      <c r="Q225" s="96"/>
      <c r="R225" s="96"/>
      <c r="S225" s="96"/>
      <c r="T225" s="96"/>
      <c r="U225" s="96"/>
      <c r="V225" s="96"/>
      <c r="W225" s="96"/>
      <c r="X225" s="35"/>
      <c r="Y225" s="35"/>
      <c r="Z225" s="35"/>
      <c r="AA225" s="36"/>
      <c r="AB225" s="36"/>
      <c r="AC225" s="36"/>
      <c r="AD225" s="64"/>
      <c r="AE225" s="80"/>
      <c r="AF225" s="80"/>
      <c r="AG225" s="64"/>
      <c r="AH225" s="64"/>
      <c r="AI225" s="64"/>
      <c r="AJ225" s="64"/>
      <c r="AK225" s="64"/>
      <c r="AL225" s="64"/>
      <c r="AM225" s="64"/>
      <c r="AN225" s="64"/>
      <c r="AO225" s="64"/>
      <c r="AT225" s="64"/>
      <c r="AU225" s="64"/>
      <c r="AV225" s="143"/>
      <c r="AW225" s="143"/>
      <c r="AX225" s="143"/>
      <c r="AY225" s="143"/>
      <c r="AZ225" s="143"/>
      <c r="BA225" s="143"/>
      <c r="BB225" s="143"/>
      <c r="BC225" s="64"/>
      <c r="BD225" s="3"/>
      <c r="BE225" s="3"/>
    </row>
    <row r="226" spans="2:57" ht="33" customHeight="1" x14ac:dyDescent="0.2">
      <c r="C226" s="67" t="s">
        <v>59</v>
      </c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AT226" s="31"/>
      <c r="AU226" s="31"/>
      <c r="AV226" s="143"/>
      <c r="AW226" s="143"/>
      <c r="AX226" s="143"/>
      <c r="AY226" s="143"/>
      <c r="AZ226" s="143"/>
      <c r="BA226" s="143"/>
      <c r="BB226" s="143"/>
      <c r="BC226" s="31"/>
      <c r="BD226" s="26"/>
      <c r="BE226" s="26"/>
    </row>
    <row r="227" spans="2:57" ht="25" customHeight="1" x14ac:dyDescent="0.2">
      <c r="C227" s="1" t="s">
        <v>60</v>
      </c>
      <c r="D227" s="101" t="s">
        <v>61</v>
      </c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26"/>
      <c r="BE227" s="26"/>
    </row>
    <row r="228" spans="2:57" s="104" customFormat="1" ht="25.5" customHeight="1" x14ac:dyDescent="0.2">
      <c r="B228" s="102"/>
      <c r="C228" s="118" t="s">
        <v>60</v>
      </c>
      <c r="D228" s="236" t="s">
        <v>86</v>
      </c>
      <c r="E228" s="236"/>
      <c r="F228" s="236"/>
      <c r="G228" s="236"/>
      <c r="H228" s="236"/>
      <c r="I228" s="236"/>
      <c r="J228" s="236"/>
      <c r="K228" s="236"/>
      <c r="L228" s="236"/>
      <c r="M228" s="236"/>
      <c r="N228" s="236"/>
      <c r="O228" s="236"/>
      <c r="P228" s="236"/>
      <c r="Q228" s="236"/>
      <c r="R228" s="236"/>
      <c r="S228" s="236"/>
      <c r="T228" s="236"/>
      <c r="U228" s="236"/>
      <c r="V228" s="236"/>
      <c r="W228" s="236"/>
      <c r="X228" s="236"/>
      <c r="Y228" s="236"/>
      <c r="Z228" s="236"/>
      <c r="AA228" s="236"/>
      <c r="AB228" s="236"/>
      <c r="AC228" s="236"/>
      <c r="AD228" s="236"/>
      <c r="AE228" s="236"/>
      <c r="AF228" s="236"/>
      <c r="AG228" s="236"/>
      <c r="AH228" s="236"/>
      <c r="AI228" s="236"/>
      <c r="AJ228" s="236"/>
      <c r="AK228" s="236"/>
      <c r="AL228" s="236"/>
      <c r="AM228" s="236"/>
      <c r="AN228" s="236"/>
      <c r="AO228" s="236"/>
      <c r="AP228" s="236"/>
      <c r="AQ228" s="236"/>
      <c r="AR228" s="236"/>
      <c r="AS228" s="102"/>
      <c r="AT228" s="124"/>
      <c r="AU228" s="124"/>
      <c r="AV228" s="124"/>
      <c r="AW228" s="124"/>
      <c r="AX228" s="124"/>
      <c r="AY228" s="124"/>
      <c r="AZ228" s="124"/>
      <c r="BA228" s="124"/>
      <c r="BB228" s="124"/>
      <c r="BC228" s="124"/>
      <c r="BD228" s="103"/>
      <c r="BE228" s="103"/>
    </row>
    <row r="229" spans="2:57" ht="23.25" customHeight="1" x14ac:dyDescent="0.2">
      <c r="B229" s="102"/>
      <c r="C229" s="118"/>
      <c r="D229" s="121" t="s">
        <v>87</v>
      </c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N229" s="102"/>
      <c r="AO229" s="102"/>
      <c r="AP229" s="102"/>
      <c r="AQ229" s="102"/>
      <c r="AR229" s="102"/>
      <c r="AS229" s="102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26"/>
      <c r="BE229" s="26"/>
    </row>
    <row r="230" spans="2:57" ht="23.25" customHeight="1" x14ac:dyDescent="0.2">
      <c r="B230" s="102"/>
      <c r="C230" s="118" t="s">
        <v>60</v>
      </c>
      <c r="D230" s="236" t="s">
        <v>88</v>
      </c>
      <c r="E230" s="236"/>
      <c r="F230" s="236"/>
      <c r="G230" s="236"/>
      <c r="H230" s="236"/>
      <c r="I230" s="236"/>
      <c r="J230" s="236"/>
      <c r="K230" s="236"/>
      <c r="L230" s="236"/>
      <c r="M230" s="236"/>
      <c r="N230" s="236"/>
      <c r="O230" s="236"/>
      <c r="P230" s="236"/>
      <c r="Q230" s="236"/>
      <c r="R230" s="236"/>
      <c r="S230" s="236"/>
      <c r="T230" s="236"/>
      <c r="U230" s="236"/>
      <c r="V230" s="236"/>
      <c r="W230" s="236"/>
      <c r="X230" s="236"/>
      <c r="Y230" s="236"/>
      <c r="Z230" s="236"/>
      <c r="AA230" s="236"/>
      <c r="AB230" s="236"/>
      <c r="AC230" s="236"/>
      <c r="AD230" s="236"/>
      <c r="AE230" s="236"/>
      <c r="AF230" s="236"/>
      <c r="AG230" s="236"/>
      <c r="AH230" s="236"/>
      <c r="AI230" s="236"/>
      <c r="AJ230" s="236"/>
      <c r="AK230" s="236"/>
      <c r="AL230" s="236"/>
      <c r="AM230" s="236"/>
      <c r="AN230" s="236"/>
      <c r="AO230" s="236"/>
      <c r="AP230" s="236"/>
      <c r="AQ230" s="236"/>
      <c r="AR230" s="236"/>
      <c r="AS230" s="12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26"/>
      <c r="BE230" s="26"/>
    </row>
    <row r="231" spans="2:57" ht="23.25" customHeight="1" x14ac:dyDescent="0.2">
      <c r="B231" s="102"/>
      <c r="C231" s="118"/>
      <c r="D231" s="121" t="s">
        <v>89</v>
      </c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N231" s="102"/>
      <c r="AO231" s="102"/>
      <c r="AP231" s="102"/>
      <c r="AQ231" s="102"/>
      <c r="AR231" s="102"/>
      <c r="AS231" s="102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26"/>
      <c r="BE231" s="26"/>
    </row>
    <row r="232" spans="2:57" s="12" customFormat="1" ht="28.5" customHeight="1" x14ac:dyDescent="0.2">
      <c r="C232" s="100" t="s">
        <v>60</v>
      </c>
      <c r="D232" s="109" t="s">
        <v>62</v>
      </c>
      <c r="E232" s="105"/>
      <c r="F232" s="24"/>
      <c r="W232" s="106"/>
      <c r="X232" s="106"/>
      <c r="Y232" s="106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7"/>
      <c r="AR232" s="107"/>
      <c r="AS232" s="1"/>
      <c r="AT232" s="31"/>
      <c r="AU232" s="33"/>
      <c r="AV232" s="33"/>
      <c r="AW232" s="33"/>
      <c r="AX232" s="33"/>
      <c r="AY232" s="33"/>
      <c r="AZ232" s="33"/>
      <c r="BA232" s="33"/>
      <c r="BB232" s="33"/>
      <c r="BC232" s="33"/>
      <c r="BD232" s="108"/>
      <c r="BE232" s="108"/>
    </row>
    <row r="233" spans="2:57" s="12" customFormat="1" ht="18.75" customHeight="1" thickBot="1" x14ac:dyDescent="0.25">
      <c r="D233" s="24"/>
      <c r="E233" s="110"/>
      <c r="L233" s="111"/>
      <c r="M233" s="111"/>
      <c r="N233" s="111"/>
      <c r="O233" s="111"/>
      <c r="P233" s="111"/>
      <c r="Q233" s="111"/>
      <c r="R233" s="112"/>
      <c r="S233" s="112"/>
      <c r="T233" s="112"/>
      <c r="U233" s="112"/>
      <c r="V233" s="112"/>
      <c r="W233" s="112"/>
      <c r="X233" s="16"/>
      <c r="Y233" s="1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/>
      <c r="AK233" s="106"/>
      <c r="AL233" s="106"/>
      <c r="AM233" s="106"/>
      <c r="AN233" s="106"/>
      <c r="AO233" s="113"/>
      <c r="AP233" s="113"/>
      <c r="AQ233" s="4"/>
      <c r="AR233" s="26"/>
      <c r="AS233" s="114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</row>
    <row r="234" spans="2:57" ht="25" customHeight="1" x14ac:dyDescent="0.2">
      <c r="C234" s="237" t="s">
        <v>63</v>
      </c>
      <c r="D234" s="238"/>
      <c r="E234" s="238"/>
      <c r="F234" s="238"/>
      <c r="G234" s="238"/>
      <c r="H234" s="238"/>
      <c r="I234" s="242" t="s">
        <v>102</v>
      </c>
      <c r="J234" s="243"/>
      <c r="K234" s="244"/>
      <c r="L234" s="245" t="s">
        <v>58</v>
      </c>
      <c r="M234" s="143"/>
      <c r="N234" s="143"/>
      <c r="O234" s="143"/>
      <c r="P234" s="143"/>
      <c r="Q234" s="246"/>
      <c r="R234" s="249" t="s">
        <v>83</v>
      </c>
      <c r="S234" s="250"/>
      <c r="T234" s="250"/>
      <c r="U234" s="250"/>
      <c r="V234" s="250"/>
      <c r="W234" s="251"/>
      <c r="X234" s="255" t="s">
        <v>64</v>
      </c>
      <c r="Y234" s="256"/>
      <c r="Z234" s="256"/>
      <c r="AA234" s="256"/>
      <c r="AB234" s="256"/>
      <c r="AC234" s="257"/>
      <c r="AD234" s="252" t="s">
        <v>113</v>
      </c>
      <c r="AE234" s="253"/>
      <c r="AF234" s="253"/>
      <c r="AG234" s="253"/>
      <c r="AH234" s="253"/>
      <c r="AI234" s="258"/>
      <c r="AR234" s="26"/>
      <c r="AS234" s="26"/>
      <c r="AT234" s="31"/>
      <c r="AU234" s="31"/>
      <c r="AV234" s="31"/>
      <c r="AW234" s="31"/>
      <c r="AX234" s="31"/>
      <c r="AY234" s="259" t="s">
        <v>65</v>
      </c>
      <c r="AZ234" s="259" t="s">
        <v>66</v>
      </c>
      <c r="BA234" s="31"/>
      <c r="BB234" s="31"/>
      <c r="BC234" s="31"/>
    </row>
    <row r="235" spans="2:57" ht="25" customHeight="1" x14ac:dyDescent="0.2">
      <c r="C235" s="239"/>
      <c r="D235" s="143"/>
      <c r="E235" s="143"/>
      <c r="F235" s="143"/>
      <c r="G235" s="143"/>
      <c r="H235" s="143"/>
      <c r="I235" s="245"/>
      <c r="J235" s="143"/>
      <c r="K235" s="246"/>
      <c r="L235" s="245"/>
      <c r="M235" s="143"/>
      <c r="N235" s="143"/>
      <c r="O235" s="143"/>
      <c r="P235" s="143"/>
      <c r="Q235" s="246"/>
      <c r="R235" s="252"/>
      <c r="S235" s="253"/>
      <c r="T235" s="253"/>
      <c r="U235" s="253"/>
      <c r="V235" s="253"/>
      <c r="W235" s="254"/>
      <c r="X235" s="260" t="s">
        <v>67</v>
      </c>
      <c r="Y235" s="261"/>
      <c r="Z235" s="262"/>
      <c r="AA235" s="269" t="s">
        <v>68</v>
      </c>
      <c r="AB235" s="261"/>
      <c r="AC235" s="270"/>
      <c r="AD235" s="252"/>
      <c r="AE235" s="253"/>
      <c r="AF235" s="253"/>
      <c r="AG235" s="253"/>
      <c r="AH235" s="253"/>
      <c r="AI235" s="258"/>
      <c r="AR235" s="26"/>
      <c r="AS235" s="26"/>
      <c r="AT235" s="31"/>
      <c r="AU235" s="31"/>
      <c r="AV235" s="31"/>
      <c r="AW235" s="31"/>
      <c r="AX235" s="31"/>
      <c r="AY235" s="143"/>
      <c r="AZ235" s="142"/>
      <c r="BA235" s="31"/>
      <c r="BB235" s="31"/>
      <c r="BC235" s="31"/>
    </row>
    <row r="236" spans="2:57" ht="25" customHeight="1" x14ac:dyDescent="0.2">
      <c r="C236" s="239"/>
      <c r="D236" s="143"/>
      <c r="E236" s="143"/>
      <c r="F236" s="143"/>
      <c r="G236" s="143"/>
      <c r="H236" s="143"/>
      <c r="I236" s="245"/>
      <c r="J236" s="143"/>
      <c r="K236" s="246"/>
      <c r="L236" s="245"/>
      <c r="M236" s="143"/>
      <c r="N236" s="143"/>
      <c r="O236" s="143"/>
      <c r="P236" s="143"/>
      <c r="Q236" s="246"/>
      <c r="R236" s="252"/>
      <c r="S236" s="253"/>
      <c r="T236" s="253"/>
      <c r="U236" s="253"/>
      <c r="V236" s="253"/>
      <c r="W236" s="254"/>
      <c r="X236" s="263"/>
      <c r="Y236" s="264"/>
      <c r="Z236" s="265"/>
      <c r="AA236" s="271"/>
      <c r="AB236" s="264"/>
      <c r="AC236" s="272"/>
      <c r="AD236" s="252"/>
      <c r="AE236" s="253"/>
      <c r="AF236" s="253"/>
      <c r="AG236" s="253"/>
      <c r="AH236" s="253"/>
      <c r="AI236" s="258"/>
      <c r="AR236" s="26"/>
      <c r="AS236" s="26"/>
      <c r="AT236" s="31"/>
      <c r="AU236" s="31"/>
      <c r="AV236" s="31"/>
      <c r="AW236" s="31"/>
      <c r="AX236" s="31"/>
      <c r="AY236" s="143"/>
      <c r="AZ236" s="142"/>
      <c r="BA236" s="31"/>
      <c r="BB236" s="31"/>
      <c r="BC236" s="31"/>
    </row>
    <row r="237" spans="2:57" ht="25" customHeight="1" x14ac:dyDescent="0.2">
      <c r="C237" s="240"/>
      <c r="D237" s="241"/>
      <c r="E237" s="241"/>
      <c r="F237" s="241"/>
      <c r="G237" s="241"/>
      <c r="H237" s="241"/>
      <c r="I237" s="247"/>
      <c r="J237" s="241"/>
      <c r="K237" s="248"/>
      <c r="L237" s="247"/>
      <c r="M237" s="241"/>
      <c r="N237" s="241"/>
      <c r="O237" s="241"/>
      <c r="P237" s="241"/>
      <c r="Q237" s="248"/>
      <c r="R237" s="252"/>
      <c r="S237" s="253"/>
      <c r="T237" s="253"/>
      <c r="U237" s="253"/>
      <c r="V237" s="253"/>
      <c r="W237" s="254"/>
      <c r="X237" s="266"/>
      <c r="Y237" s="267"/>
      <c r="Z237" s="268"/>
      <c r="AA237" s="273"/>
      <c r="AB237" s="267"/>
      <c r="AC237" s="274"/>
      <c r="AD237" s="252"/>
      <c r="AE237" s="253"/>
      <c r="AF237" s="253"/>
      <c r="AG237" s="253"/>
      <c r="AH237" s="253"/>
      <c r="AI237" s="258"/>
      <c r="AR237" s="26"/>
      <c r="AS237" s="26"/>
      <c r="AT237" s="31"/>
      <c r="AU237" s="31"/>
      <c r="AV237" s="31"/>
      <c r="AW237" s="31"/>
      <c r="AX237" s="31"/>
      <c r="AY237" s="143"/>
      <c r="AZ237" s="142"/>
      <c r="BA237" s="31"/>
      <c r="BB237" s="31"/>
      <c r="BC237" s="31"/>
    </row>
    <row r="238" spans="2:57" ht="10.9" customHeight="1" x14ac:dyDescent="0.2">
      <c r="C238" s="139">
        <v>9</v>
      </c>
      <c r="D238" s="136" t="s">
        <v>69</v>
      </c>
      <c r="E238" s="133">
        <v>13</v>
      </c>
      <c r="F238" s="133" t="s">
        <v>70</v>
      </c>
      <c r="G238" s="139" t="s">
        <v>118</v>
      </c>
      <c r="H238" s="133"/>
      <c r="I238" s="189" t="s">
        <v>101</v>
      </c>
      <c r="J238" s="190"/>
      <c r="K238" s="191"/>
      <c r="L238" s="180">
        <f>J$222</f>
        <v>450</v>
      </c>
      <c r="M238" s="181"/>
      <c r="N238" s="181"/>
      <c r="O238" s="181"/>
      <c r="P238" s="181"/>
      <c r="Q238" s="182"/>
      <c r="R238" s="225">
        <f t="shared" ref="R238" si="0">IF(AND(I238="○",AY238="●"),2+ROUNDDOWN(($L238-100)/100,0)*2,0)</f>
        <v>8</v>
      </c>
      <c r="S238" s="226"/>
      <c r="T238" s="226"/>
      <c r="U238" s="226"/>
      <c r="V238" s="226"/>
      <c r="W238" s="227"/>
      <c r="X238" s="165">
        <v>1</v>
      </c>
      <c r="Y238" s="166"/>
      <c r="Z238" s="167"/>
      <c r="AA238" s="228">
        <f t="shared" ref="AA238" si="1">IF(X238=1,$AL$32,IF(X238=2,$AL$52,IF(X238=3,$AL$70,IF(X238=4,$AL$90,IF(X238=5,$AL$108,IF(X238=6,$AL$128,IF(X238=7,$AL$146,IF(X238=8,$AL$166,IF(X238=9,$AL$184,IF(X238=10,$AL$204,0))))))))))</f>
        <v>0.16700000000000001</v>
      </c>
      <c r="AB238" s="229"/>
      <c r="AC238" s="230"/>
      <c r="AD238" s="233">
        <f t="shared" ref="AD238" si="2">IF(I238="○",ROUNDUP(R238*AA238,1),0)</f>
        <v>1.4000000000000001</v>
      </c>
      <c r="AE238" s="234"/>
      <c r="AF238" s="234"/>
      <c r="AG238" s="234"/>
      <c r="AH238" s="234"/>
      <c r="AI238" s="235"/>
      <c r="AR238" s="26"/>
      <c r="AS238" s="26"/>
      <c r="AT238" s="31"/>
      <c r="AU238" s="31"/>
      <c r="AV238" s="31"/>
      <c r="AW238" s="31"/>
      <c r="AX238" s="31"/>
      <c r="AY238" s="143" t="str">
        <f t="shared" ref="AY238" si="3">IF(OR(I238="×",AY242="×"),"×","●")</f>
        <v>●</v>
      </c>
      <c r="AZ238" s="142" t="str">
        <f t="shared" ref="AZ238" si="4">IF(AY238="●",IF(I238="定","-",I238),"-")</f>
        <v>○</v>
      </c>
      <c r="BA238" s="31"/>
      <c r="BB238" s="31"/>
      <c r="BC238" s="31"/>
    </row>
    <row r="239" spans="2:57" ht="10.9" customHeight="1" x14ac:dyDescent="0.2">
      <c r="C239" s="140"/>
      <c r="D239" s="223"/>
      <c r="E239" s="134"/>
      <c r="F239" s="134"/>
      <c r="G239" s="140"/>
      <c r="H239" s="134"/>
      <c r="I239" s="192"/>
      <c r="J239" s="193"/>
      <c r="K239" s="194"/>
      <c r="L239" s="183"/>
      <c r="M239" s="184"/>
      <c r="N239" s="184"/>
      <c r="O239" s="184"/>
      <c r="P239" s="184"/>
      <c r="Q239" s="185"/>
      <c r="R239" s="225"/>
      <c r="S239" s="226"/>
      <c r="T239" s="226"/>
      <c r="U239" s="226"/>
      <c r="V239" s="226"/>
      <c r="W239" s="227"/>
      <c r="X239" s="165"/>
      <c r="Y239" s="166"/>
      <c r="Z239" s="167"/>
      <c r="AA239" s="231"/>
      <c r="AB239" s="231"/>
      <c r="AC239" s="232"/>
      <c r="AD239" s="233"/>
      <c r="AE239" s="234"/>
      <c r="AF239" s="234"/>
      <c r="AG239" s="234"/>
      <c r="AH239" s="234"/>
      <c r="AI239" s="235"/>
      <c r="AR239" s="26"/>
      <c r="AS239" s="26"/>
      <c r="AT239" s="31"/>
      <c r="AU239" s="31"/>
      <c r="AV239" s="31"/>
      <c r="AW239" s="31"/>
      <c r="AX239" s="31"/>
      <c r="AY239" s="143"/>
      <c r="AZ239" s="142"/>
      <c r="BA239" s="31"/>
      <c r="BB239" s="31"/>
      <c r="BC239" s="31"/>
    </row>
    <row r="240" spans="2:57" ht="10.9" customHeight="1" x14ac:dyDescent="0.2">
      <c r="C240" s="140"/>
      <c r="D240" s="223"/>
      <c r="E240" s="134"/>
      <c r="F240" s="134"/>
      <c r="G240" s="140"/>
      <c r="H240" s="134"/>
      <c r="I240" s="192"/>
      <c r="J240" s="193"/>
      <c r="K240" s="194"/>
      <c r="L240" s="183"/>
      <c r="M240" s="184"/>
      <c r="N240" s="184"/>
      <c r="O240" s="184"/>
      <c r="P240" s="184"/>
      <c r="Q240" s="185"/>
      <c r="R240" s="225"/>
      <c r="S240" s="226"/>
      <c r="T240" s="226"/>
      <c r="U240" s="226"/>
      <c r="V240" s="226"/>
      <c r="W240" s="227"/>
      <c r="X240" s="165"/>
      <c r="Y240" s="166"/>
      <c r="Z240" s="167"/>
      <c r="AA240" s="231"/>
      <c r="AB240" s="231"/>
      <c r="AC240" s="232"/>
      <c r="AD240" s="233"/>
      <c r="AE240" s="234"/>
      <c r="AF240" s="234"/>
      <c r="AG240" s="234"/>
      <c r="AH240" s="234"/>
      <c r="AI240" s="235"/>
      <c r="AR240" s="26"/>
      <c r="AS240" s="26"/>
      <c r="AT240" s="31"/>
      <c r="AU240" s="31"/>
      <c r="AV240" s="31"/>
      <c r="AW240" s="31"/>
      <c r="AX240" s="31"/>
      <c r="AY240" s="143"/>
      <c r="AZ240" s="142"/>
      <c r="BA240" s="31"/>
      <c r="BB240" s="31"/>
      <c r="BC240" s="31"/>
    </row>
    <row r="241" spans="3:55" ht="10.9" customHeight="1" x14ac:dyDescent="0.2">
      <c r="C241" s="141"/>
      <c r="D241" s="224"/>
      <c r="E241" s="135"/>
      <c r="F241" s="135"/>
      <c r="G241" s="141"/>
      <c r="H241" s="135"/>
      <c r="I241" s="195"/>
      <c r="J241" s="196"/>
      <c r="K241" s="197"/>
      <c r="L241" s="186"/>
      <c r="M241" s="187"/>
      <c r="N241" s="187"/>
      <c r="O241" s="187"/>
      <c r="P241" s="187"/>
      <c r="Q241" s="188"/>
      <c r="R241" s="225"/>
      <c r="S241" s="226"/>
      <c r="T241" s="226"/>
      <c r="U241" s="226"/>
      <c r="V241" s="226"/>
      <c r="W241" s="227"/>
      <c r="X241" s="168"/>
      <c r="Y241" s="169"/>
      <c r="Z241" s="170"/>
      <c r="AA241" s="231"/>
      <c r="AB241" s="231"/>
      <c r="AC241" s="232"/>
      <c r="AD241" s="233"/>
      <c r="AE241" s="234"/>
      <c r="AF241" s="234"/>
      <c r="AG241" s="234"/>
      <c r="AH241" s="234"/>
      <c r="AI241" s="235"/>
      <c r="AR241" s="26"/>
      <c r="AS241" s="26"/>
      <c r="AT241" s="31"/>
      <c r="AU241" s="31"/>
      <c r="AV241" s="31"/>
      <c r="AW241" s="31"/>
      <c r="AX241" s="31"/>
      <c r="AY241" s="143"/>
      <c r="AZ241" s="142"/>
      <c r="BA241" s="31"/>
      <c r="BB241" s="31"/>
      <c r="BC241" s="31"/>
    </row>
    <row r="242" spans="3:55" ht="10.9" customHeight="1" x14ac:dyDescent="0.2">
      <c r="C242" s="139">
        <v>9</v>
      </c>
      <c r="D242" s="136" t="s">
        <v>69</v>
      </c>
      <c r="E242" s="133">
        <v>14</v>
      </c>
      <c r="F242" s="133" t="s">
        <v>70</v>
      </c>
      <c r="G242" s="139" t="s">
        <v>107</v>
      </c>
      <c r="H242" s="133"/>
      <c r="I242" s="189" t="s">
        <v>101</v>
      </c>
      <c r="J242" s="190"/>
      <c r="K242" s="191"/>
      <c r="L242" s="180">
        <f>J$222</f>
        <v>450</v>
      </c>
      <c r="M242" s="181"/>
      <c r="N242" s="181"/>
      <c r="O242" s="181"/>
      <c r="P242" s="181"/>
      <c r="Q242" s="182"/>
      <c r="R242" s="225">
        <f t="shared" ref="R242" si="5">IF(AND(I242="○",AY242="●"),2+ROUNDDOWN(($L242-100)/100,0)*2,0)</f>
        <v>8</v>
      </c>
      <c r="S242" s="226"/>
      <c r="T242" s="226"/>
      <c r="U242" s="226"/>
      <c r="V242" s="226"/>
      <c r="W242" s="227"/>
      <c r="X242" s="165">
        <v>1</v>
      </c>
      <c r="Y242" s="166"/>
      <c r="Z242" s="167"/>
      <c r="AA242" s="228">
        <f t="shared" ref="AA242" si="6">IF(X242=1,$AL$32,IF(X242=2,$AL$52,IF(X242=3,$AL$70,IF(X242=4,$AL$90,IF(X242=5,$AL$108,IF(X242=6,$AL$128,IF(X242=7,$AL$146,IF(X242=8,$AL$166,IF(X242=9,$AL$184,IF(X242=10,$AL$204,0))))))))))</f>
        <v>0.16700000000000001</v>
      </c>
      <c r="AB242" s="229"/>
      <c r="AC242" s="230"/>
      <c r="AD242" s="233">
        <f t="shared" ref="AD242" si="7">IF(I242="○",ROUNDUP(R242*AA242,1),0)</f>
        <v>1.4000000000000001</v>
      </c>
      <c r="AE242" s="234"/>
      <c r="AF242" s="234"/>
      <c r="AG242" s="234"/>
      <c r="AH242" s="234"/>
      <c r="AI242" s="235"/>
      <c r="AR242" s="26"/>
      <c r="AS242" s="26"/>
      <c r="AT242" s="31"/>
      <c r="AU242" s="31"/>
      <c r="AV242" s="31"/>
      <c r="AW242" s="31"/>
      <c r="AX242" s="31"/>
      <c r="AY242" s="143" t="str">
        <f t="shared" ref="AY242" si="8">IF(OR(I242="×",AY246="×"),"×","●")</f>
        <v>●</v>
      </c>
      <c r="AZ242" s="142" t="str">
        <f t="shared" ref="AZ242" si="9">IF(AY242="●",IF(I242="定","-",I242),"-")</f>
        <v>○</v>
      </c>
      <c r="BA242" s="31"/>
      <c r="BB242" s="31"/>
      <c r="BC242" s="31"/>
    </row>
    <row r="243" spans="3:55" ht="10.9" customHeight="1" x14ac:dyDescent="0.2">
      <c r="C243" s="140"/>
      <c r="D243" s="223"/>
      <c r="E243" s="134"/>
      <c r="F243" s="134"/>
      <c r="G243" s="140"/>
      <c r="H243" s="134"/>
      <c r="I243" s="192"/>
      <c r="J243" s="193"/>
      <c r="K243" s="194"/>
      <c r="L243" s="183"/>
      <c r="M243" s="184"/>
      <c r="N243" s="184"/>
      <c r="O243" s="184"/>
      <c r="P243" s="184"/>
      <c r="Q243" s="185"/>
      <c r="R243" s="225"/>
      <c r="S243" s="226"/>
      <c r="T243" s="226"/>
      <c r="U243" s="226"/>
      <c r="V243" s="226"/>
      <c r="W243" s="227"/>
      <c r="X243" s="165"/>
      <c r="Y243" s="166"/>
      <c r="Z243" s="167"/>
      <c r="AA243" s="231"/>
      <c r="AB243" s="231"/>
      <c r="AC243" s="232"/>
      <c r="AD243" s="233"/>
      <c r="AE243" s="234"/>
      <c r="AF243" s="234"/>
      <c r="AG243" s="234"/>
      <c r="AH243" s="234"/>
      <c r="AI243" s="235"/>
      <c r="AR243" s="26"/>
      <c r="AS243" s="26"/>
      <c r="AT243" s="31"/>
      <c r="AU243" s="31"/>
      <c r="AV243" s="31"/>
      <c r="AW243" s="31"/>
      <c r="AX243" s="31"/>
      <c r="AY243" s="143"/>
      <c r="AZ243" s="142"/>
      <c r="BA243" s="31"/>
      <c r="BB243" s="31"/>
      <c r="BC243" s="31"/>
    </row>
    <row r="244" spans="3:55" ht="10.9" customHeight="1" x14ac:dyDescent="0.2">
      <c r="C244" s="140"/>
      <c r="D244" s="223"/>
      <c r="E244" s="134"/>
      <c r="F244" s="134"/>
      <c r="G244" s="140"/>
      <c r="H244" s="134"/>
      <c r="I244" s="192"/>
      <c r="J244" s="193"/>
      <c r="K244" s="194"/>
      <c r="L244" s="183"/>
      <c r="M244" s="184"/>
      <c r="N244" s="184"/>
      <c r="O244" s="184"/>
      <c r="P244" s="184"/>
      <c r="Q244" s="185"/>
      <c r="R244" s="225"/>
      <c r="S244" s="226"/>
      <c r="T244" s="226"/>
      <c r="U244" s="226"/>
      <c r="V244" s="226"/>
      <c r="W244" s="227"/>
      <c r="X244" s="165"/>
      <c r="Y244" s="166"/>
      <c r="Z244" s="167"/>
      <c r="AA244" s="231"/>
      <c r="AB244" s="231"/>
      <c r="AC244" s="232"/>
      <c r="AD244" s="233"/>
      <c r="AE244" s="234"/>
      <c r="AF244" s="234"/>
      <c r="AG244" s="234"/>
      <c r="AH244" s="234"/>
      <c r="AI244" s="235"/>
      <c r="AR244" s="26"/>
      <c r="AS244" s="26"/>
      <c r="AT244" s="31"/>
      <c r="AU244" s="31"/>
      <c r="AV244" s="31"/>
      <c r="AW244" s="31"/>
      <c r="AX244" s="31"/>
      <c r="AY244" s="143"/>
      <c r="AZ244" s="142"/>
      <c r="BA244" s="31"/>
      <c r="BB244" s="31"/>
      <c r="BC244" s="31"/>
    </row>
    <row r="245" spans="3:55" ht="10.9" customHeight="1" x14ac:dyDescent="0.2">
      <c r="C245" s="141"/>
      <c r="D245" s="224"/>
      <c r="E245" s="135"/>
      <c r="F245" s="135"/>
      <c r="G245" s="141"/>
      <c r="H245" s="135"/>
      <c r="I245" s="195"/>
      <c r="J245" s="196"/>
      <c r="K245" s="197"/>
      <c r="L245" s="186"/>
      <c r="M245" s="187"/>
      <c r="N245" s="187"/>
      <c r="O245" s="187"/>
      <c r="P245" s="187"/>
      <c r="Q245" s="188"/>
      <c r="R245" s="225"/>
      <c r="S245" s="226"/>
      <c r="T245" s="226"/>
      <c r="U245" s="226"/>
      <c r="V245" s="226"/>
      <c r="W245" s="227"/>
      <c r="X245" s="168"/>
      <c r="Y245" s="169"/>
      <c r="Z245" s="170"/>
      <c r="AA245" s="231"/>
      <c r="AB245" s="231"/>
      <c r="AC245" s="232"/>
      <c r="AD245" s="233"/>
      <c r="AE245" s="234"/>
      <c r="AF245" s="234"/>
      <c r="AG245" s="234"/>
      <c r="AH245" s="234"/>
      <c r="AI245" s="235"/>
      <c r="AR245" s="26"/>
      <c r="AS245" s="26"/>
      <c r="AT245" s="31"/>
      <c r="AU245" s="31"/>
      <c r="AV245" s="31"/>
      <c r="AW245" s="31"/>
      <c r="AX245" s="31"/>
      <c r="AY245" s="143"/>
      <c r="AZ245" s="142"/>
      <c r="BA245" s="31"/>
      <c r="BB245" s="31"/>
      <c r="BC245" s="31"/>
    </row>
    <row r="246" spans="3:55" ht="10.9" customHeight="1" x14ac:dyDescent="0.2">
      <c r="C246" s="139">
        <v>9</v>
      </c>
      <c r="D246" s="136" t="s">
        <v>69</v>
      </c>
      <c r="E246" s="133">
        <v>15</v>
      </c>
      <c r="F246" s="133" t="s">
        <v>70</v>
      </c>
      <c r="G246" s="139" t="s">
        <v>71</v>
      </c>
      <c r="H246" s="133"/>
      <c r="I246" s="189" t="s">
        <v>101</v>
      </c>
      <c r="J246" s="190"/>
      <c r="K246" s="191"/>
      <c r="L246" s="180">
        <f>J$222</f>
        <v>450</v>
      </c>
      <c r="M246" s="181"/>
      <c r="N246" s="181"/>
      <c r="O246" s="181"/>
      <c r="P246" s="181"/>
      <c r="Q246" s="182"/>
      <c r="R246" s="225">
        <f t="shared" ref="R246" si="10">IF(AND(I246="○",AY246="●"),2+ROUNDDOWN(($L246-100)/100,0)*2,0)</f>
        <v>8</v>
      </c>
      <c r="S246" s="226"/>
      <c r="T246" s="226"/>
      <c r="U246" s="226"/>
      <c r="V246" s="226"/>
      <c r="W246" s="227"/>
      <c r="X246" s="165">
        <v>1</v>
      </c>
      <c r="Y246" s="166"/>
      <c r="Z246" s="167"/>
      <c r="AA246" s="228">
        <f t="shared" ref="AA246" si="11">IF(X246=1,$AL$32,IF(X246=2,$AL$52,IF(X246=3,$AL$70,IF(X246=4,$AL$90,IF(X246=5,$AL$108,IF(X246=6,$AL$128,IF(X246=7,$AL$146,IF(X246=8,$AL$166,IF(X246=9,$AL$184,IF(X246=10,$AL$204,0))))))))))</f>
        <v>0.16700000000000001</v>
      </c>
      <c r="AB246" s="229"/>
      <c r="AC246" s="230"/>
      <c r="AD246" s="233">
        <f t="shared" ref="AD246" si="12">IF(I246="○",ROUNDUP(R246*AA246,1),0)</f>
        <v>1.4000000000000001</v>
      </c>
      <c r="AE246" s="234"/>
      <c r="AF246" s="234"/>
      <c r="AG246" s="234"/>
      <c r="AH246" s="234"/>
      <c r="AI246" s="235"/>
      <c r="AR246" s="26"/>
      <c r="AS246" s="26"/>
      <c r="AT246" s="31"/>
      <c r="AU246" s="31"/>
      <c r="AV246" s="31"/>
      <c r="AW246" s="31"/>
      <c r="AX246" s="31"/>
      <c r="AY246" s="143" t="str">
        <f t="shared" ref="AY246" si="13">IF(OR(I246="×",AY250="×"),"×","●")</f>
        <v>●</v>
      </c>
      <c r="AZ246" s="142" t="str">
        <f t="shared" ref="AZ246" si="14">IF(AY246="●",IF(I246="定","-",I246),"-")</f>
        <v>○</v>
      </c>
      <c r="BA246" s="31"/>
      <c r="BB246" s="31"/>
      <c r="BC246" s="31"/>
    </row>
    <row r="247" spans="3:55" ht="10.9" customHeight="1" x14ac:dyDescent="0.2">
      <c r="C247" s="140"/>
      <c r="D247" s="223"/>
      <c r="E247" s="134"/>
      <c r="F247" s="134"/>
      <c r="G247" s="140"/>
      <c r="H247" s="134"/>
      <c r="I247" s="192"/>
      <c r="J247" s="193"/>
      <c r="K247" s="194"/>
      <c r="L247" s="183"/>
      <c r="M247" s="184"/>
      <c r="N247" s="184"/>
      <c r="O247" s="184"/>
      <c r="P247" s="184"/>
      <c r="Q247" s="185"/>
      <c r="R247" s="225"/>
      <c r="S247" s="226"/>
      <c r="T247" s="226"/>
      <c r="U247" s="226"/>
      <c r="V247" s="226"/>
      <c r="W247" s="227"/>
      <c r="X247" s="165"/>
      <c r="Y247" s="166"/>
      <c r="Z247" s="167"/>
      <c r="AA247" s="231"/>
      <c r="AB247" s="231"/>
      <c r="AC247" s="232"/>
      <c r="AD247" s="233"/>
      <c r="AE247" s="234"/>
      <c r="AF247" s="234"/>
      <c r="AG247" s="234"/>
      <c r="AH247" s="234"/>
      <c r="AI247" s="235"/>
      <c r="AR247" s="26"/>
      <c r="AS247" s="26"/>
      <c r="AT247" s="31"/>
      <c r="AU247" s="31"/>
      <c r="AV247" s="31"/>
      <c r="AW247" s="31"/>
      <c r="AX247" s="31"/>
      <c r="AY247" s="143"/>
      <c r="AZ247" s="142"/>
      <c r="BA247" s="31"/>
      <c r="BB247" s="31"/>
      <c r="BC247" s="31"/>
    </row>
    <row r="248" spans="3:55" ht="10.9" customHeight="1" x14ac:dyDescent="0.2">
      <c r="C248" s="140"/>
      <c r="D248" s="223"/>
      <c r="E248" s="134"/>
      <c r="F248" s="134"/>
      <c r="G248" s="140"/>
      <c r="H248" s="134"/>
      <c r="I248" s="192"/>
      <c r="J248" s="193"/>
      <c r="K248" s="194"/>
      <c r="L248" s="183"/>
      <c r="M248" s="184"/>
      <c r="N248" s="184"/>
      <c r="O248" s="184"/>
      <c r="P248" s="184"/>
      <c r="Q248" s="185"/>
      <c r="R248" s="225"/>
      <c r="S248" s="226"/>
      <c r="T248" s="226"/>
      <c r="U248" s="226"/>
      <c r="V248" s="226"/>
      <c r="W248" s="227"/>
      <c r="X248" s="165"/>
      <c r="Y248" s="166"/>
      <c r="Z248" s="167"/>
      <c r="AA248" s="231"/>
      <c r="AB248" s="231"/>
      <c r="AC248" s="232"/>
      <c r="AD248" s="233"/>
      <c r="AE248" s="234"/>
      <c r="AF248" s="234"/>
      <c r="AG248" s="234"/>
      <c r="AH248" s="234"/>
      <c r="AI248" s="235"/>
      <c r="AR248" s="26"/>
      <c r="AS248" s="26"/>
      <c r="AT248" s="31"/>
      <c r="AU248" s="31"/>
      <c r="AV248" s="31"/>
      <c r="AW248" s="31"/>
      <c r="AX248" s="31"/>
      <c r="AY248" s="143"/>
      <c r="AZ248" s="142"/>
      <c r="BA248" s="31"/>
      <c r="BB248" s="31"/>
      <c r="BC248" s="31"/>
    </row>
    <row r="249" spans="3:55" ht="10.9" customHeight="1" x14ac:dyDescent="0.2">
      <c r="C249" s="141"/>
      <c r="D249" s="224"/>
      <c r="E249" s="135"/>
      <c r="F249" s="135"/>
      <c r="G249" s="141"/>
      <c r="H249" s="135"/>
      <c r="I249" s="195"/>
      <c r="J249" s="196"/>
      <c r="K249" s="197"/>
      <c r="L249" s="186"/>
      <c r="M249" s="187"/>
      <c r="N249" s="187"/>
      <c r="O249" s="187"/>
      <c r="P249" s="187"/>
      <c r="Q249" s="188"/>
      <c r="R249" s="225"/>
      <c r="S249" s="226"/>
      <c r="T249" s="226"/>
      <c r="U249" s="226"/>
      <c r="V249" s="226"/>
      <c r="W249" s="227"/>
      <c r="X249" s="168"/>
      <c r="Y249" s="169"/>
      <c r="Z249" s="170"/>
      <c r="AA249" s="231"/>
      <c r="AB249" s="231"/>
      <c r="AC249" s="232"/>
      <c r="AD249" s="233"/>
      <c r="AE249" s="234"/>
      <c r="AF249" s="234"/>
      <c r="AG249" s="234"/>
      <c r="AH249" s="234"/>
      <c r="AI249" s="235"/>
      <c r="AR249" s="26"/>
      <c r="AS249" s="26"/>
      <c r="AT249" s="31"/>
      <c r="AU249" s="31"/>
      <c r="AV249" s="31"/>
      <c r="AW249" s="31"/>
      <c r="AX249" s="31"/>
      <c r="AY249" s="143"/>
      <c r="AZ249" s="142"/>
      <c r="BA249" s="31"/>
      <c r="BB249" s="31"/>
      <c r="BC249" s="31"/>
    </row>
    <row r="250" spans="3:55" ht="10.9" customHeight="1" x14ac:dyDescent="0.2">
      <c r="C250" s="139">
        <v>9</v>
      </c>
      <c r="D250" s="136" t="s">
        <v>69</v>
      </c>
      <c r="E250" s="133">
        <v>16</v>
      </c>
      <c r="F250" s="133" t="s">
        <v>70</v>
      </c>
      <c r="G250" s="139" t="s">
        <v>72</v>
      </c>
      <c r="H250" s="133"/>
      <c r="I250" s="189" t="s">
        <v>101</v>
      </c>
      <c r="J250" s="190"/>
      <c r="K250" s="191"/>
      <c r="L250" s="180">
        <f>J$222</f>
        <v>450</v>
      </c>
      <c r="M250" s="181"/>
      <c r="N250" s="181"/>
      <c r="O250" s="181"/>
      <c r="P250" s="181"/>
      <c r="Q250" s="182"/>
      <c r="R250" s="225">
        <f t="shared" ref="R250" si="15">IF(AND(I250="○",AY250="●"),2+ROUNDDOWN(($L250-100)/100,0)*2,0)</f>
        <v>8</v>
      </c>
      <c r="S250" s="226"/>
      <c r="T250" s="226"/>
      <c r="U250" s="226"/>
      <c r="V250" s="226"/>
      <c r="W250" s="227"/>
      <c r="X250" s="165">
        <v>1</v>
      </c>
      <c r="Y250" s="166"/>
      <c r="Z250" s="167"/>
      <c r="AA250" s="228">
        <f t="shared" ref="AA250" si="16">IF(X250=1,$AL$32,IF(X250=2,$AL$52,IF(X250=3,$AL$70,IF(X250=4,$AL$90,IF(X250=5,$AL$108,IF(X250=6,$AL$128,IF(X250=7,$AL$146,IF(X250=8,$AL$166,IF(X250=9,$AL$184,IF(X250=10,$AL$204,0))))))))))</f>
        <v>0.16700000000000001</v>
      </c>
      <c r="AB250" s="229"/>
      <c r="AC250" s="230"/>
      <c r="AD250" s="233">
        <f t="shared" ref="AD250" si="17">IF(I250="○",ROUNDUP(R250*AA250,1),0)</f>
        <v>1.4000000000000001</v>
      </c>
      <c r="AE250" s="234"/>
      <c r="AF250" s="234"/>
      <c r="AG250" s="234"/>
      <c r="AH250" s="234"/>
      <c r="AI250" s="235"/>
      <c r="AR250" s="26"/>
      <c r="AS250" s="26"/>
      <c r="AT250" s="31"/>
      <c r="AU250" s="31"/>
      <c r="AV250" s="31"/>
      <c r="AW250" s="31"/>
      <c r="AX250" s="31"/>
      <c r="AY250" s="143" t="str">
        <f t="shared" ref="AY250:AY306" si="18">IF(OR(I250="×",AY254="×"),"×","●")</f>
        <v>●</v>
      </c>
      <c r="AZ250" s="142" t="str">
        <f t="shared" ref="AZ250" si="19">IF(AY250="●",IF(I250="定","-",I250),"-")</f>
        <v>○</v>
      </c>
      <c r="BA250" s="31"/>
      <c r="BB250" s="31"/>
      <c r="BC250" s="31"/>
    </row>
    <row r="251" spans="3:55" ht="10.9" customHeight="1" x14ac:dyDescent="0.2">
      <c r="C251" s="140"/>
      <c r="D251" s="223"/>
      <c r="E251" s="134"/>
      <c r="F251" s="134"/>
      <c r="G251" s="140"/>
      <c r="H251" s="134"/>
      <c r="I251" s="192"/>
      <c r="J251" s="193"/>
      <c r="K251" s="194"/>
      <c r="L251" s="183"/>
      <c r="M251" s="184"/>
      <c r="N251" s="184"/>
      <c r="O251" s="184"/>
      <c r="P251" s="184"/>
      <c r="Q251" s="185"/>
      <c r="R251" s="225"/>
      <c r="S251" s="226"/>
      <c r="T251" s="226"/>
      <c r="U251" s="226"/>
      <c r="V251" s="226"/>
      <c r="W251" s="227"/>
      <c r="X251" s="165"/>
      <c r="Y251" s="166"/>
      <c r="Z251" s="167"/>
      <c r="AA251" s="231"/>
      <c r="AB251" s="231"/>
      <c r="AC251" s="232"/>
      <c r="AD251" s="233"/>
      <c r="AE251" s="234"/>
      <c r="AF251" s="234"/>
      <c r="AG251" s="234"/>
      <c r="AH251" s="234"/>
      <c r="AI251" s="235"/>
      <c r="AR251" s="26"/>
      <c r="AS251" s="26"/>
      <c r="AT251" s="31"/>
      <c r="AU251" s="31"/>
      <c r="AV251" s="31"/>
      <c r="AW251" s="31"/>
      <c r="AX251" s="31"/>
      <c r="AY251" s="143"/>
      <c r="AZ251" s="142"/>
      <c r="BA251" s="31"/>
      <c r="BB251" s="31"/>
      <c r="BC251" s="31"/>
    </row>
    <row r="252" spans="3:55" ht="10.9" customHeight="1" x14ac:dyDescent="0.2">
      <c r="C252" s="140"/>
      <c r="D252" s="223"/>
      <c r="E252" s="134"/>
      <c r="F252" s="134"/>
      <c r="G252" s="140"/>
      <c r="H252" s="134"/>
      <c r="I252" s="192"/>
      <c r="J252" s="193"/>
      <c r="K252" s="194"/>
      <c r="L252" s="183"/>
      <c r="M252" s="184"/>
      <c r="N252" s="184"/>
      <c r="O252" s="184"/>
      <c r="P252" s="184"/>
      <c r="Q252" s="185"/>
      <c r="R252" s="225"/>
      <c r="S252" s="226"/>
      <c r="T252" s="226"/>
      <c r="U252" s="226"/>
      <c r="V252" s="226"/>
      <c r="W252" s="227"/>
      <c r="X252" s="165"/>
      <c r="Y252" s="166"/>
      <c r="Z252" s="167"/>
      <c r="AA252" s="231"/>
      <c r="AB252" s="231"/>
      <c r="AC252" s="232"/>
      <c r="AD252" s="233"/>
      <c r="AE252" s="234"/>
      <c r="AF252" s="234"/>
      <c r="AG252" s="234"/>
      <c r="AH252" s="234"/>
      <c r="AI252" s="235"/>
      <c r="AR252" s="26"/>
      <c r="AS252" s="26"/>
      <c r="AT252" s="31"/>
      <c r="AU252" s="31"/>
      <c r="AV252" s="31"/>
      <c r="AW252" s="31"/>
      <c r="AX252" s="31"/>
      <c r="AY252" s="143"/>
      <c r="AZ252" s="142"/>
      <c r="BA252" s="31"/>
      <c r="BB252" s="31"/>
      <c r="BC252" s="31"/>
    </row>
    <row r="253" spans="3:55" ht="10.9" customHeight="1" x14ac:dyDescent="0.2">
      <c r="C253" s="141"/>
      <c r="D253" s="224"/>
      <c r="E253" s="135"/>
      <c r="F253" s="135"/>
      <c r="G253" s="141"/>
      <c r="H253" s="135"/>
      <c r="I253" s="195"/>
      <c r="J253" s="196"/>
      <c r="K253" s="197"/>
      <c r="L253" s="186"/>
      <c r="M253" s="187"/>
      <c r="N253" s="187"/>
      <c r="O253" s="187"/>
      <c r="P253" s="187"/>
      <c r="Q253" s="188"/>
      <c r="R253" s="225"/>
      <c r="S253" s="226"/>
      <c r="T253" s="226"/>
      <c r="U253" s="226"/>
      <c r="V253" s="226"/>
      <c r="W253" s="227"/>
      <c r="X253" s="168"/>
      <c r="Y253" s="169"/>
      <c r="Z253" s="170"/>
      <c r="AA253" s="231"/>
      <c r="AB253" s="231"/>
      <c r="AC253" s="232"/>
      <c r="AD253" s="233"/>
      <c r="AE253" s="234"/>
      <c r="AF253" s="234"/>
      <c r="AG253" s="234"/>
      <c r="AH253" s="234"/>
      <c r="AI253" s="235"/>
      <c r="AR253" s="26"/>
      <c r="AS253" s="26"/>
      <c r="AT253" s="31"/>
      <c r="AU253" s="31"/>
      <c r="AV253" s="31"/>
      <c r="AW253" s="31"/>
      <c r="AX253" s="31"/>
      <c r="AY253" s="143"/>
      <c r="AZ253" s="142"/>
      <c r="BA253" s="31"/>
      <c r="BB253" s="31"/>
      <c r="BC253" s="31"/>
    </row>
    <row r="254" spans="3:55" ht="10.9" customHeight="1" x14ac:dyDescent="0.2">
      <c r="C254" s="139">
        <v>9</v>
      </c>
      <c r="D254" s="136" t="s">
        <v>69</v>
      </c>
      <c r="E254" s="133">
        <v>17</v>
      </c>
      <c r="F254" s="133" t="s">
        <v>70</v>
      </c>
      <c r="G254" s="139" t="s">
        <v>73</v>
      </c>
      <c r="H254" s="133"/>
      <c r="I254" s="189" t="s">
        <v>101</v>
      </c>
      <c r="J254" s="190"/>
      <c r="K254" s="191"/>
      <c r="L254" s="180">
        <f>J$222</f>
        <v>450</v>
      </c>
      <c r="M254" s="181"/>
      <c r="N254" s="181"/>
      <c r="O254" s="181"/>
      <c r="P254" s="181"/>
      <c r="Q254" s="182"/>
      <c r="R254" s="225">
        <f t="shared" ref="R254" si="20">IF(AND(I254="○",AY254="●"),2+ROUNDDOWN(($L254-100)/100,0)*2,0)</f>
        <v>8</v>
      </c>
      <c r="S254" s="226"/>
      <c r="T254" s="226"/>
      <c r="U254" s="226"/>
      <c r="V254" s="226"/>
      <c r="W254" s="227"/>
      <c r="X254" s="192">
        <v>2</v>
      </c>
      <c r="Y254" s="193"/>
      <c r="Z254" s="199"/>
      <c r="AA254" s="228">
        <f t="shared" ref="AA254" si="21">IF(X254=1,$AL$32,IF(X254=2,$AL$52,IF(X254=3,$AL$70,IF(X254=4,$AL$90,IF(X254=5,$AL$108,IF(X254=6,$AL$128,IF(X254=7,$AL$146,IF(X254=8,$AL$166,IF(X254=9,$AL$184,IF(X254=10,$AL$204,0))))))))))</f>
        <v>0.154</v>
      </c>
      <c r="AB254" s="229"/>
      <c r="AC254" s="230"/>
      <c r="AD254" s="233">
        <f t="shared" ref="AD254" si="22">IF(I254="○",ROUNDUP(R254*AA254,1),0)</f>
        <v>1.3</v>
      </c>
      <c r="AE254" s="234"/>
      <c r="AF254" s="234"/>
      <c r="AG254" s="234"/>
      <c r="AH254" s="234"/>
      <c r="AI254" s="235"/>
      <c r="AR254" s="26"/>
      <c r="AS254" s="26"/>
      <c r="AT254" s="31"/>
      <c r="AU254" s="31"/>
      <c r="AV254" s="31"/>
      <c r="AW254" s="31"/>
      <c r="AX254" s="31"/>
      <c r="AY254" s="143" t="str">
        <f t="shared" si="18"/>
        <v>●</v>
      </c>
      <c r="AZ254" s="142" t="str">
        <f t="shared" ref="AZ254" si="23">IF(AY254="●",IF(I254="定","-",I254),"-")</f>
        <v>○</v>
      </c>
      <c r="BA254" s="31"/>
      <c r="BB254" s="31"/>
      <c r="BC254" s="31"/>
    </row>
    <row r="255" spans="3:55" ht="10.9" customHeight="1" x14ac:dyDescent="0.2">
      <c r="C255" s="140"/>
      <c r="D255" s="223"/>
      <c r="E255" s="134"/>
      <c r="F255" s="134"/>
      <c r="G255" s="140"/>
      <c r="H255" s="134"/>
      <c r="I255" s="192"/>
      <c r="J255" s="193"/>
      <c r="K255" s="194"/>
      <c r="L255" s="183"/>
      <c r="M255" s="184"/>
      <c r="N255" s="184"/>
      <c r="O255" s="184"/>
      <c r="P255" s="184"/>
      <c r="Q255" s="185"/>
      <c r="R255" s="225"/>
      <c r="S255" s="226"/>
      <c r="T255" s="226"/>
      <c r="U255" s="226"/>
      <c r="V255" s="226"/>
      <c r="W255" s="227"/>
      <c r="X255" s="192"/>
      <c r="Y255" s="193"/>
      <c r="Z255" s="199"/>
      <c r="AA255" s="231"/>
      <c r="AB255" s="231"/>
      <c r="AC255" s="232"/>
      <c r="AD255" s="233"/>
      <c r="AE255" s="234"/>
      <c r="AF255" s="234"/>
      <c r="AG255" s="234"/>
      <c r="AH255" s="234"/>
      <c r="AI255" s="235"/>
      <c r="AR255" s="26"/>
      <c r="AS255" s="26"/>
      <c r="AT255" s="31"/>
      <c r="AU255" s="31"/>
      <c r="AV255" s="31"/>
      <c r="AW255" s="31"/>
      <c r="AX255" s="31"/>
      <c r="AY255" s="143"/>
      <c r="AZ255" s="142"/>
      <c r="BA255" s="31"/>
      <c r="BB255" s="31"/>
      <c r="BC255" s="31"/>
    </row>
    <row r="256" spans="3:55" ht="10.9" customHeight="1" x14ac:dyDescent="0.2">
      <c r="C256" s="140"/>
      <c r="D256" s="223"/>
      <c r="E256" s="134"/>
      <c r="F256" s="134"/>
      <c r="G256" s="140"/>
      <c r="H256" s="134"/>
      <c r="I256" s="192"/>
      <c r="J256" s="193"/>
      <c r="K256" s="194"/>
      <c r="L256" s="183"/>
      <c r="M256" s="184"/>
      <c r="N256" s="184"/>
      <c r="O256" s="184"/>
      <c r="P256" s="184"/>
      <c r="Q256" s="185"/>
      <c r="R256" s="225"/>
      <c r="S256" s="226"/>
      <c r="T256" s="226"/>
      <c r="U256" s="226"/>
      <c r="V256" s="226"/>
      <c r="W256" s="227"/>
      <c r="X256" s="192"/>
      <c r="Y256" s="193"/>
      <c r="Z256" s="199"/>
      <c r="AA256" s="231"/>
      <c r="AB256" s="231"/>
      <c r="AC256" s="232"/>
      <c r="AD256" s="233"/>
      <c r="AE256" s="234"/>
      <c r="AF256" s="234"/>
      <c r="AG256" s="234"/>
      <c r="AH256" s="234"/>
      <c r="AI256" s="235"/>
      <c r="AR256" s="26"/>
      <c r="AS256" s="26"/>
      <c r="AT256" s="31"/>
      <c r="AU256" s="31"/>
      <c r="AV256" s="31"/>
      <c r="AW256" s="31"/>
      <c r="AX256" s="31"/>
      <c r="AY256" s="143"/>
      <c r="AZ256" s="142"/>
      <c r="BA256" s="31"/>
      <c r="BB256" s="31"/>
      <c r="BC256" s="31"/>
    </row>
    <row r="257" spans="3:55" ht="10.9" customHeight="1" x14ac:dyDescent="0.2">
      <c r="C257" s="141"/>
      <c r="D257" s="224"/>
      <c r="E257" s="135"/>
      <c r="F257" s="135"/>
      <c r="G257" s="141"/>
      <c r="H257" s="135"/>
      <c r="I257" s="195"/>
      <c r="J257" s="196"/>
      <c r="K257" s="197"/>
      <c r="L257" s="186"/>
      <c r="M257" s="187"/>
      <c r="N257" s="187"/>
      <c r="O257" s="187"/>
      <c r="P257" s="187"/>
      <c r="Q257" s="188"/>
      <c r="R257" s="225"/>
      <c r="S257" s="226"/>
      <c r="T257" s="226"/>
      <c r="U257" s="226"/>
      <c r="V257" s="226"/>
      <c r="W257" s="227"/>
      <c r="X257" s="195"/>
      <c r="Y257" s="196"/>
      <c r="Z257" s="200"/>
      <c r="AA257" s="231"/>
      <c r="AB257" s="231"/>
      <c r="AC257" s="232"/>
      <c r="AD257" s="233"/>
      <c r="AE257" s="234"/>
      <c r="AF257" s="234"/>
      <c r="AG257" s="234"/>
      <c r="AH257" s="234"/>
      <c r="AI257" s="235"/>
      <c r="AR257" s="26"/>
      <c r="AS257" s="26"/>
      <c r="AT257" s="31"/>
      <c r="AU257" s="31"/>
      <c r="AV257" s="31"/>
      <c r="AW257" s="31"/>
      <c r="AX257" s="31"/>
      <c r="AY257" s="143"/>
      <c r="AZ257" s="142"/>
      <c r="BA257" s="31"/>
      <c r="BB257" s="31"/>
      <c r="BC257" s="31"/>
    </row>
    <row r="258" spans="3:55" ht="10.9" customHeight="1" x14ac:dyDescent="0.2">
      <c r="C258" s="139">
        <v>9</v>
      </c>
      <c r="D258" s="136" t="s">
        <v>69</v>
      </c>
      <c r="E258" s="133">
        <v>18</v>
      </c>
      <c r="F258" s="133" t="s">
        <v>70</v>
      </c>
      <c r="G258" s="139" t="s">
        <v>74</v>
      </c>
      <c r="H258" s="133"/>
      <c r="I258" s="189" t="s">
        <v>101</v>
      </c>
      <c r="J258" s="190"/>
      <c r="K258" s="191"/>
      <c r="L258" s="180">
        <f>J$222</f>
        <v>450</v>
      </c>
      <c r="M258" s="181"/>
      <c r="N258" s="181"/>
      <c r="O258" s="181"/>
      <c r="P258" s="181"/>
      <c r="Q258" s="182"/>
      <c r="R258" s="225">
        <f t="shared" ref="R258" si="24">IF(AND(I258="○",AY258="●"),2+ROUNDDOWN(($L258-100)/100,0)*2,0)</f>
        <v>8</v>
      </c>
      <c r="S258" s="226"/>
      <c r="T258" s="226"/>
      <c r="U258" s="226"/>
      <c r="V258" s="226"/>
      <c r="W258" s="227"/>
      <c r="X258" s="165">
        <v>1</v>
      </c>
      <c r="Y258" s="166"/>
      <c r="Z258" s="167"/>
      <c r="AA258" s="228">
        <f t="shared" ref="AA258" si="25">IF(X258=1,$AL$32,IF(X258=2,$AL$52,IF(X258=3,$AL$70,IF(X258=4,$AL$90,IF(X258=5,$AL$108,IF(X258=6,$AL$128,IF(X258=7,$AL$146,IF(X258=8,$AL$166,IF(X258=9,$AL$184,IF(X258=10,$AL$204,0))))))))))</f>
        <v>0.16700000000000001</v>
      </c>
      <c r="AB258" s="229"/>
      <c r="AC258" s="230"/>
      <c r="AD258" s="233">
        <f t="shared" ref="AD258" si="26">IF(I258="○",ROUNDUP(R258*AA258,1),0)</f>
        <v>1.4000000000000001</v>
      </c>
      <c r="AE258" s="234"/>
      <c r="AF258" s="234"/>
      <c r="AG258" s="234"/>
      <c r="AH258" s="234"/>
      <c r="AI258" s="235"/>
      <c r="AR258" s="26"/>
      <c r="AS258" s="26"/>
      <c r="AT258" s="31"/>
      <c r="AU258" s="31"/>
      <c r="AV258" s="31"/>
      <c r="AW258" s="31"/>
      <c r="AX258" s="31"/>
      <c r="AY258" s="143" t="str">
        <f t="shared" si="18"/>
        <v>●</v>
      </c>
      <c r="AZ258" s="142" t="str">
        <f t="shared" ref="AZ258" si="27">IF(AY258="●",IF(I258="定","-",I258),"-")</f>
        <v>○</v>
      </c>
      <c r="BA258" s="31"/>
      <c r="BB258" s="31"/>
      <c r="BC258" s="31"/>
    </row>
    <row r="259" spans="3:55" ht="10.9" customHeight="1" x14ac:dyDescent="0.2">
      <c r="C259" s="140"/>
      <c r="D259" s="223"/>
      <c r="E259" s="134"/>
      <c r="F259" s="134"/>
      <c r="G259" s="140"/>
      <c r="H259" s="134"/>
      <c r="I259" s="192"/>
      <c r="J259" s="193"/>
      <c r="K259" s="194"/>
      <c r="L259" s="183"/>
      <c r="M259" s="184"/>
      <c r="N259" s="184"/>
      <c r="O259" s="184"/>
      <c r="P259" s="184"/>
      <c r="Q259" s="185"/>
      <c r="R259" s="225"/>
      <c r="S259" s="226"/>
      <c r="T259" s="226"/>
      <c r="U259" s="226"/>
      <c r="V259" s="226"/>
      <c r="W259" s="227"/>
      <c r="X259" s="165"/>
      <c r="Y259" s="166"/>
      <c r="Z259" s="167"/>
      <c r="AA259" s="231"/>
      <c r="AB259" s="231"/>
      <c r="AC259" s="232"/>
      <c r="AD259" s="233"/>
      <c r="AE259" s="234"/>
      <c r="AF259" s="234"/>
      <c r="AG259" s="234"/>
      <c r="AH259" s="234"/>
      <c r="AI259" s="235"/>
      <c r="AR259" s="26"/>
      <c r="AS259" s="26"/>
      <c r="AT259" s="31"/>
      <c r="AU259" s="31"/>
      <c r="AV259" s="31"/>
      <c r="AW259" s="31"/>
      <c r="AX259" s="31"/>
      <c r="AY259" s="143"/>
      <c r="AZ259" s="142"/>
      <c r="BA259" s="31"/>
      <c r="BB259" s="31"/>
      <c r="BC259" s="31"/>
    </row>
    <row r="260" spans="3:55" ht="10.9" customHeight="1" x14ac:dyDescent="0.2">
      <c r="C260" s="140"/>
      <c r="D260" s="223"/>
      <c r="E260" s="134"/>
      <c r="F260" s="134"/>
      <c r="G260" s="140"/>
      <c r="H260" s="134"/>
      <c r="I260" s="192"/>
      <c r="J260" s="193"/>
      <c r="K260" s="194"/>
      <c r="L260" s="183"/>
      <c r="M260" s="184"/>
      <c r="N260" s="184"/>
      <c r="O260" s="184"/>
      <c r="P260" s="184"/>
      <c r="Q260" s="185"/>
      <c r="R260" s="225"/>
      <c r="S260" s="226"/>
      <c r="T260" s="226"/>
      <c r="U260" s="226"/>
      <c r="V260" s="226"/>
      <c r="W260" s="227"/>
      <c r="X260" s="165"/>
      <c r="Y260" s="166"/>
      <c r="Z260" s="167"/>
      <c r="AA260" s="231"/>
      <c r="AB260" s="231"/>
      <c r="AC260" s="232"/>
      <c r="AD260" s="233"/>
      <c r="AE260" s="234"/>
      <c r="AF260" s="234"/>
      <c r="AG260" s="234"/>
      <c r="AH260" s="234"/>
      <c r="AI260" s="235"/>
      <c r="AR260" s="26"/>
      <c r="AS260" s="26"/>
      <c r="AT260" s="31"/>
      <c r="AU260" s="31"/>
      <c r="AV260" s="31"/>
      <c r="AW260" s="31"/>
      <c r="AX260" s="31"/>
      <c r="AY260" s="143"/>
      <c r="AZ260" s="142"/>
      <c r="BA260" s="31"/>
      <c r="BB260" s="31"/>
      <c r="BC260" s="31"/>
    </row>
    <row r="261" spans="3:55" ht="10.9" customHeight="1" x14ac:dyDescent="0.2">
      <c r="C261" s="141"/>
      <c r="D261" s="224"/>
      <c r="E261" s="135"/>
      <c r="F261" s="135"/>
      <c r="G261" s="141"/>
      <c r="H261" s="135"/>
      <c r="I261" s="195"/>
      <c r="J261" s="196"/>
      <c r="K261" s="197"/>
      <c r="L261" s="186"/>
      <c r="M261" s="187"/>
      <c r="N261" s="187"/>
      <c r="O261" s="187"/>
      <c r="P261" s="187"/>
      <c r="Q261" s="188"/>
      <c r="R261" s="225"/>
      <c r="S261" s="226"/>
      <c r="T261" s="226"/>
      <c r="U261" s="226"/>
      <c r="V261" s="226"/>
      <c r="W261" s="227"/>
      <c r="X261" s="168"/>
      <c r="Y261" s="169"/>
      <c r="Z261" s="170"/>
      <c r="AA261" s="231"/>
      <c r="AB261" s="231"/>
      <c r="AC261" s="232"/>
      <c r="AD261" s="233"/>
      <c r="AE261" s="234"/>
      <c r="AF261" s="234"/>
      <c r="AG261" s="234"/>
      <c r="AH261" s="234"/>
      <c r="AI261" s="235"/>
      <c r="AR261" s="26"/>
      <c r="AS261" s="26"/>
      <c r="AT261" s="31"/>
      <c r="AU261" s="31"/>
      <c r="AV261" s="31"/>
      <c r="AW261" s="31"/>
      <c r="AX261" s="31"/>
      <c r="AY261" s="143"/>
      <c r="AZ261" s="142"/>
      <c r="BA261" s="31"/>
      <c r="BB261" s="31"/>
      <c r="BC261" s="31"/>
    </row>
    <row r="262" spans="3:55" ht="10.9" customHeight="1" x14ac:dyDescent="0.2">
      <c r="C262" s="139">
        <v>9</v>
      </c>
      <c r="D262" s="136" t="s">
        <v>69</v>
      </c>
      <c r="E262" s="133">
        <v>19</v>
      </c>
      <c r="F262" s="133" t="s">
        <v>70</v>
      </c>
      <c r="G262" s="139" t="s">
        <v>75</v>
      </c>
      <c r="H262" s="133"/>
      <c r="I262" s="189" t="s">
        <v>101</v>
      </c>
      <c r="J262" s="190"/>
      <c r="K262" s="191"/>
      <c r="L262" s="180">
        <f>J$222</f>
        <v>450</v>
      </c>
      <c r="M262" s="181"/>
      <c r="N262" s="181"/>
      <c r="O262" s="181"/>
      <c r="P262" s="181"/>
      <c r="Q262" s="182"/>
      <c r="R262" s="225">
        <f t="shared" ref="R262" si="28">IF(AND(I262="○",AY262="●"),2+ROUNDDOWN(($L262-100)/100,0)*2,0)</f>
        <v>8</v>
      </c>
      <c r="S262" s="226"/>
      <c r="T262" s="226"/>
      <c r="U262" s="226"/>
      <c r="V262" s="226"/>
      <c r="W262" s="227"/>
      <c r="X262" s="165">
        <v>1</v>
      </c>
      <c r="Y262" s="166"/>
      <c r="Z262" s="167"/>
      <c r="AA262" s="228">
        <f t="shared" ref="AA262" si="29">IF(X262=1,$AL$32,IF(X262=2,$AL$52,IF(X262=3,$AL$70,IF(X262=4,$AL$90,IF(X262=5,$AL$108,IF(X262=6,$AL$128,IF(X262=7,$AL$146,IF(X262=8,$AL$166,IF(X262=9,$AL$184,IF(X262=10,$AL$204,0))))))))))</f>
        <v>0.16700000000000001</v>
      </c>
      <c r="AB262" s="229"/>
      <c r="AC262" s="230"/>
      <c r="AD262" s="233">
        <f t="shared" ref="AD262" si="30">IF(I262="○",ROUNDUP(R262*AA262,1),0)</f>
        <v>1.4000000000000001</v>
      </c>
      <c r="AE262" s="234"/>
      <c r="AF262" s="234"/>
      <c r="AG262" s="234"/>
      <c r="AH262" s="234"/>
      <c r="AI262" s="235"/>
      <c r="AR262" s="26"/>
      <c r="AS262" s="26"/>
      <c r="AT262" s="31"/>
      <c r="AU262" s="31"/>
      <c r="AV262" s="31"/>
      <c r="AW262" s="31"/>
      <c r="AX262" s="31"/>
      <c r="AY262" s="143" t="str">
        <f t="shared" si="18"/>
        <v>●</v>
      </c>
      <c r="AZ262" s="142" t="str">
        <f t="shared" ref="AZ262" si="31">IF(AY262="●",IF(I262="定","-",I262),"-")</f>
        <v>○</v>
      </c>
      <c r="BA262" s="31"/>
      <c r="BB262" s="31"/>
      <c r="BC262" s="31"/>
    </row>
    <row r="263" spans="3:55" ht="10.9" customHeight="1" x14ac:dyDescent="0.2">
      <c r="C263" s="140"/>
      <c r="D263" s="223"/>
      <c r="E263" s="134"/>
      <c r="F263" s="134"/>
      <c r="G263" s="140"/>
      <c r="H263" s="134"/>
      <c r="I263" s="192"/>
      <c r="J263" s="193"/>
      <c r="K263" s="194"/>
      <c r="L263" s="183"/>
      <c r="M263" s="184"/>
      <c r="N263" s="184"/>
      <c r="O263" s="184"/>
      <c r="P263" s="184"/>
      <c r="Q263" s="185"/>
      <c r="R263" s="225"/>
      <c r="S263" s="226"/>
      <c r="T263" s="226"/>
      <c r="U263" s="226"/>
      <c r="V263" s="226"/>
      <c r="W263" s="227"/>
      <c r="X263" s="165"/>
      <c r="Y263" s="166"/>
      <c r="Z263" s="167"/>
      <c r="AA263" s="231"/>
      <c r="AB263" s="231"/>
      <c r="AC263" s="232"/>
      <c r="AD263" s="233"/>
      <c r="AE263" s="234"/>
      <c r="AF263" s="234"/>
      <c r="AG263" s="234"/>
      <c r="AH263" s="234"/>
      <c r="AI263" s="235"/>
      <c r="AR263" s="26"/>
      <c r="AS263" s="26"/>
      <c r="AT263" s="31"/>
      <c r="AU263" s="31"/>
      <c r="AV263" s="31"/>
      <c r="AW263" s="31"/>
      <c r="AX263" s="31"/>
      <c r="AY263" s="143"/>
      <c r="AZ263" s="142"/>
      <c r="BA263" s="31"/>
      <c r="BB263" s="31"/>
      <c r="BC263" s="31"/>
    </row>
    <row r="264" spans="3:55" ht="10.9" customHeight="1" x14ac:dyDescent="0.2">
      <c r="C264" s="140"/>
      <c r="D264" s="223"/>
      <c r="E264" s="134"/>
      <c r="F264" s="134"/>
      <c r="G264" s="140"/>
      <c r="H264" s="134"/>
      <c r="I264" s="192"/>
      <c r="J264" s="193"/>
      <c r="K264" s="194"/>
      <c r="L264" s="183"/>
      <c r="M264" s="184"/>
      <c r="N264" s="184"/>
      <c r="O264" s="184"/>
      <c r="P264" s="184"/>
      <c r="Q264" s="185"/>
      <c r="R264" s="225"/>
      <c r="S264" s="226"/>
      <c r="T264" s="226"/>
      <c r="U264" s="226"/>
      <c r="V264" s="226"/>
      <c r="W264" s="227"/>
      <c r="X264" s="165"/>
      <c r="Y264" s="166"/>
      <c r="Z264" s="167"/>
      <c r="AA264" s="231"/>
      <c r="AB264" s="231"/>
      <c r="AC264" s="232"/>
      <c r="AD264" s="233"/>
      <c r="AE264" s="234"/>
      <c r="AF264" s="234"/>
      <c r="AG264" s="234"/>
      <c r="AH264" s="234"/>
      <c r="AI264" s="235"/>
      <c r="AR264" s="26"/>
      <c r="AS264" s="26"/>
      <c r="AT264" s="31"/>
      <c r="AU264" s="31"/>
      <c r="AV264" s="31"/>
      <c r="AW264" s="31"/>
      <c r="AX264" s="31"/>
      <c r="AY264" s="143"/>
      <c r="AZ264" s="142"/>
      <c r="BA264" s="31"/>
      <c r="BB264" s="31"/>
      <c r="BC264" s="31"/>
    </row>
    <row r="265" spans="3:55" ht="10.9" customHeight="1" x14ac:dyDescent="0.2">
      <c r="C265" s="141"/>
      <c r="D265" s="224"/>
      <c r="E265" s="135"/>
      <c r="F265" s="135"/>
      <c r="G265" s="141"/>
      <c r="H265" s="135"/>
      <c r="I265" s="195"/>
      <c r="J265" s="196"/>
      <c r="K265" s="197"/>
      <c r="L265" s="186"/>
      <c r="M265" s="187"/>
      <c r="N265" s="187"/>
      <c r="O265" s="187"/>
      <c r="P265" s="187"/>
      <c r="Q265" s="188"/>
      <c r="R265" s="225"/>
      <c r="S265" s="226"/>
      <c r="T265" s="226"/>
      <c r="U265" s="226"/>
      <c r="V265" s="226"/>
      <c r="W265" s="227"/>
      <c r="X265" s="168"/>
      <c r="Y265" s="169"/>
      <c r="Z265" s="170"/>
      <c r="AA265" s="231"/>
      <c r="AB265" s="231"/>
      <c r="AC265" s="232"/>
      <c r="AD265" s="233"/>
      <c r="AE265" s="234"/>
      <c r="AF265" s="234"/>
      <c r="AG265" s="234"/>
      <c r="AH265" s="234"/>
      <c r="AI265" s="235"/>
      <c r="AR265" s="26"/>
      <c r="AS265" s="26"/>
      <c r="AT265" s="31"/>
      <c r="AU265" s="31"/>
      <c r="AV265" s="31"/>
      <c r="AW265" s="31"/>
      <c r="AX265" s="31"/>
      <c r="AY265" s="143"/>
      <c r="AZ265" s="142"/>
      <c r="BA265" s="31"/>
      <c r="BB265" s="31"/>
      <c r="BC265" s="31"/>
    </row>
    <row r="266" spans="3:55" ht="10.9" customHeight="1" x14ac:dyDescent="0.2">
      <c r="C266" s="139">
        <v>9</v>
      </c>
      <c r="D266" s="136" t="s">
        <v>69</v>
      </c>
      <c r="E266" s="133">
        <v>20</v>
      </c>
      <c r="F266" s="133" t="s">
        <v>70</v>
      </c>
      <c r="G266" s="139" t="s">
        <v>106</v>
      </c>
      <c r="H266" s="133"/>
      <c r="I266" s="189" t="s">
        <v>101</v>
      </c>
      <c r="J266" s="190"/>
      <c r="K266" s="191"/>
      <c r="L266" s="180">
        <f>J$222</f>
        <v>450</v>
      </c>
      <c r="M266" s="181"/>
      <c r="N266" s="181"/>
      <c r="O266" s="181"/>
      <c r="P266" s="181"/>
      <c r="Q266" s="182"/>
      <c r="R266" s="225">
        <f t="shared" ref="R266" si="32">IF(AND(I266="○",AY266="●"),2+ROUNDDOWN(($L266-100)/100,0)*2,0)</f>
        <v>8</v>
      </c>
      <c r="S266" s="226"/>
      <c r="T266" s="226"/>
      <c r="U266" s="226"/>
      <c r="V266" s="226"/>
      <c r="W266" s="227"/>
      <c r="X266" s="165">
        <v>1</v>
      </c>
      <c r="Y266" s="166"/>
      <c r="Z266" s="167"/>
      <c r="AA266" s="228">
        <f t="shared" ref="AA266" si="33">IF(X266=1,$AL$32,IF(X266=2,$AL$52,IF(X266=3,$AL$70,IF(X266=4,$AL$90,IF(X266=5,$AL$108,IF(X266=6,$AL$128,IF(X266=7,$AL$146,IF(X266=8,$AL$166,IF(X266=9,$AL$184,IF(X266=10,$AL$204,0))))))))))</f>
        <v>0.16700000000000001</v>
      </c>
      <c r="AB266" s="229"/>
      <c r="AC266" s="230"/>
      <c r="AD266" s="233">
        <f t="shared" ref="AD266" si="34">IF(I266="○",ROUNDUP(R266*AA266,1),0)</f>
        <v>1.4000000000000001</v>
      </c>
      <c r="AE266" s="234"/>
      <c r="AF266" s="234"/>
      <c r="AG266" s="234"/>
      <c r="AH266" s="234"/>
      <c r="AI266" s="235"/>
      <c r="AR266" s="26"/>
      <c r="AS266" s="26"/>
      <c r="AT266" s="31"/>
      <c r="AU266" s="31"/>
      <c r="AV266" s="31"/>
      <c r="AW266" s="31"/>
      <c r="AX266" s="31"/>
      <c r="AY266" s="143" t="str">
        <f t="shared" si="18"/>
        <v>●</v>
      </c>
      <c r="AZ266" s="142" t="str">
        <f t="shared" ref="AZ266" si="35">IF(AY266="●",IF(I266="定","-",I266),"-")</f>
        <v>○</v>
      </c>
      <c r="BA266" s="31"/>
      <c r="BB266" s="31"/>
      <c r="BC266" s="31"/>
    </row>
    <row r="267" spans="3:55" ht="10.9" customHeight="1" x14ac:dyDescent="0.2">
      <c r="C267" s="140"/>
      <c r="D267" s="223"/>
      <c r="E267" s="134"/>
      <c r="F267" s="134"/>
      <c r="G267" s="140"/>
      <c r="H267" s="134"/>
      <c r="I267" s="192"/>
      <c r="J267" s="193"/>
      <c r="K267" s="194"/>
      <c r="L267" s="183"/>
      <c r="M267" s="184"/>
      <c r="N267" s="184"/>
      <c r="O267" s="184"/>
      <c r="P267" s="184"/>
      <c r="Q267" s="185"/>
      <c r="R267" s="225"/>
      <c r="S267" s="226"/>
      <c r="T267" s="226"/>
      <c r="U267" s="226"/>
      <c r="V267" s="226"/>
      <c r="W267" s="227"/>
      <c r="X267" s="165"/>
      <c r="Y267" s="166"/>
      <c r="Z267" s="167"/>
      <c r="AA267" s="231"/>
      <c r="AB267" s="231"/>
      <c r="AC267" s="232"/>
      <c r="AD267" s="233"/>
      <c r="AE267" s="234"/>
      <c r="AF267" s="234"/>
      <c r="AG267" s="234"/>
      <c r="AH267" s="234"/>
      <c r="AI267" s="235"/>
      <c r="AR267" s="26"/>
      <c r="AS267" s="26"/>
      <c r="AT267" s="31"/>
      <c r="AU267" s="31"/>
      <c r="AV267" s="31"/>
      <c r="AW267" s="31"/>
      <c r="AX267" s="31"/>
      <c r="AY267" s="143"/>
      <c r="AZ267" s="142"/>
      <c r="BA267" s="31"/>
      <c r="BB267" s="31"/>
      <c r="BC267" s="31"/>
    </row>
    <row r="268" spans="3:55" ht="10.9" customHeight="1" x14ac:dyDescent="0.2">
      <c r="C268" s="140"/>
      <c r="D268" s="223"/>
      <c r="E268" s="134"/>
      <c r="F268" s="134"/>
      <c r="G268" s="140"/>
      <c r="H268" s="134"/>
      <c r="I268" s="192"/>
      <c r="J268" s="193"/>
      <c r="K268" s="194"/>
      <c r="L268" s="183"/>
      <c r="M268" s="184"/>
      <c r="N268" s="184"/>
      <c r="O268" s="184"/>
      <c r="P268" s="184"/>
      <c r="Q268" s="185"/>
      <c r="R268" s="225"/>
      <c r="S268" s="226"/>
      <c r="T268" s="226"/>
      <c r="U268" s="226"/>
      <c r="V268" s="226"/>
      <c r="W268" s="227"/>
      <c r="X268" s="165"/>
      <c r="Y268" s="166"/>
      <c r="Z268" s="167"/>
      <c r="AA268" s="231"/>
      <c r="AB268" s="231"/>
      <c r="AC268" s="232"/>
      <c r="AD268" s="233"/>
      <c r="AE268" s="234"/>
      <c r="AF268" s="234"/>
      <c r="AG268" s="234"/>
      <c r="AH268" s="234"/>
      <c r="AI268" s="235"/>
      <c r="AR268" s="26"/>
      <c r="AS268" s="26"/>
      <c r="AT268" s="31"/>
      <c r="AU268" s="31"/>
      <c r="AV268" s="31"/>
      <c r="AW268" s="31"/>
      <c r="AX268" s="31"/>
      <c r="AY268" s="143"/>
      <c r="AZ268" s="142"/>
      <c r="BA268" s="31"/>
      <c r="BB268" s="31"/>
      <c r="BC268" s="31"/>
    </row>
    <row r="269" spans="3:55" ht="10.9" customHeight="1" x14ac:dyDescent="0.2">
      <c r="C269" s="141"/>
      <c r="D269" s="224"/>
      <c r="E269" s="135"/>
      <c r="F269" s="135"/>
      <c r="G269" s="141"/>
      <c r="H269" s="135"/>
      <c r="I269" s="195"/>
      <c r="J269" s="196"/>
      <c r="K269" s="197"/>
      <c r="L269" s="186"/>
      <c r="M269" s="187"/>
      <c r="N269" s="187"/>
      <c r="O269" s="187"/>
      <c r="P269" s="187"/>
      <c r="Q269" s="188"/>
      <c r="R269" s="225"/>
      <c r="S269" s="226"/>
      <c r="T269" s="226"/>
      <c r="U269" s="226"/>
      <c r="V269" s="226"/>
      <c r="W269" s="227"/>
      <c r="X269" s="168"/>
      <c r="Y269" s="169"/>
      <c r="Z269" s="170"/>
      <c r="AA269" s="231"/>
      <c r="AB269" s="231"/>
      <c r="AC269" s="232"/>
      <c r="AD269" s="233"/>
      <c r="AE269" s="234"/>
      <c r="AF269" s="234"/>
      <c r="AG269" s="234"/>
      <c r="AH269" s="234"/>
      <c r="AI269" s="235"/>
      <c r="AR269" s="26"/>
      <c r="AS269" s="26"/>
      <c r="AT269" s="31"/>
      <c r="AU269" s="31"/>
      <c r="AV269" s="31"/>
      <c r="AW269" s="31"/>
      <c r="AX269" s="31"/>
      <c r="AY269" s="143"/>
      <c r="AZ269" s="142"/>
      <c r="BA269" s="31"/>
      <c r="BB269" s="31"/>
      <c r="BC269" s="31"/>
    </row>
    <row r="270" spans="3:55" ht="10.9" customHeight="1" x14ac:dyDescent="0.2">
      <c r="C270" s="139">
        <v>9</v>
      </c>
      <c r="D270" s="136" t="s">
        <v>69</v>
      </c>
      <c r="E270" s="133">
        <v>21</v>
      </c>
      <c r="F270" s="133" t="s">
        <v>70</v>
      </c>
      <c r="G270" s="139" t="s">
        <v>107</v>
      </c>
      <c r="H270" s="133"/>
      <c r="I270" s="189" t="s">
        <v>101</v>
      </c>
      <c r="J270" s="190"/>
      <c r="K270" s="191"/>
      <c r="L270" s="180">
        <f>J$222</f>
        <v>450</v>
      </c>
      <c r="M270" s="181"/>
      <c r="N270" s="181"/>
      <c r="O270" s="181"/>
      <c r="P270" s="181"/>
      <c r="Q270" s="182"/>
      <c r="R270" s="225">
        <f t="shared" ref="R270" si="36">IF(AND(I270="○",AY270="●"),2+ROUNDDOWN(($L270-100)/100,0)*2,0)</f>
        <v>8</v>
      </c>
      <c r="S270" s="226"/>
      <c r="T270" s="226"/>
      <c r="U270" s="226"/>
      <c r="V270" s="226"/>
      <c r="W270" s="227"/>
      <c r="X270" s="165">
        <v>1</v>
      </c>
      <c r="Y270" s="166"/>
      <c r="Z270" s="167"/>
      <c r="AA270" s="228">
        <f t="shared" ref="AA270" si="37">IF(X270=1,$AL$32,IF(X270=2,$AL$52,IF(X270=3,$AL$70,IF(X270=4,$AL$90,IF(X270=5,$AL$108,IF(X270=6,$AL$128,IF(X270=7,$AL$146,IF(X270=8,$AL$166,IF(X270=9,$AL$184,IF(X270=10,$AL$204,0))))))))))</f>
        <v>0.16700000000000001</v>
      </c>
      <c r="AB270" s="229"/>
      <c r="AC270" s="230"/>
      <c r="AD270" s="233">
        <f t="shared" ref="AD270" si="38">IF(I270="○",ROUNDUP(R270*AA270,1),0)</f>
        <v>1.4000000000000001</v>
      </c>
      <c r="AE270" s="234"/>
      <c r="AF270" s="234"/>
      <c r="AG270" s="234"/>
      <c r="AH270" s="234"/>
      <c r="AI270" s="235"/>
      <c r="AR270" s="26"/>
      <c r="AS270" s="26"/>
      <c r="AT270" s="31"/>
      <c r="AU270" s="31"/>
      <c r="AV270" s="31"/>
      <c r="AW270" s="31"/>
      <c r="AX270" s="31"/>
      <c r="AY270" s="143" t="str">
        <f t="shared" si="18"/>
        <v>●</v>
      </c>
      <c r="AZ270" s="142" t="str">
        <f t="shared" ref="AZ270" si="39">IF(AY270="●",IF(I270="定","-",I270),"-")</f>
        <v>○</v>
      </c>
      <c r="BA270" s="31"/>
      <c r="BB270" s="31"/>
      <c r="BC270" s="31"/>
    </row>
    <row r="271" spans="3:55" ht="10.9" customHeight="1" x14ac:dyDescent="0.2">
      <c r="C271" s="140"/>
      <c r="D271" s="223"/>
      <c r="E271" s="134"/>
      <c r="F271" s="134"/>
      <c r="G271" s="140"/>
      <c r="H271" s="134"/>
      <c r="I271" s="192"/>
      <c r="J271" s="193"/>
      <c r="K271" s="194"/>
      <c r="L271" s="183"/>
      <c r="M271" s="184"/>
      <c r="N271" s="184"/>
      <c r="O271" s="184"/>
      <c r="P271" s="184"/>
      <c r="Q271" s="185"/>
      <c r="R271" s="225"/>
      <c r="S271" s="226"/>
      <c r="T271" s="226"/>
      <c r="U271" s="226"/>
      <c r="V271" s="226"/>
      <c r="W271" s="227"/>
      <c r="X271" s="165"/>
      <c r="Y271" s="166"/>
      <c r="Z271" s="167"/>
      <c r="AA271" s="231"/>
      <c r="AB271" s="231"/>
      <c r="AC271" s="232"/>
      <c r="AD271" s="233"/>
      <c r="AE271" s="234"/>
      <c r="AF271" s="234"/>
      <c r="AG271" s="234"/>
      <c r="AH271" s="234"/>
      <c r="AI271" s="235"/>
      <c r="AR271" s="26"/>
      <c r="AS271" s="26"/>
      <c r="AT271" s="31"/>
      <c r="AU271" s="31"/>
      <c r="AV271" s="31"/>
      <c r="AW271" s="31"/>
      <c r="AX271" s="31"/>
      <c r="AY271" s="143"/>
      <c r="AZ271" s="142"/>
      <c r="BA271" s="31"/>
      <c r="BB271" s="31"/>
      <c r="BC271" s="31"/>
    </row>
    <row r="272" spans="3:55" ht="10.9" customHeight="1" x14ac:dyDescent="0.2">
      <c r="C272" s="140"/>
      <c r="D272" s="223"/>
      <c r="E272" s="134"/>
      <c r="F272" s="134"/>
      <c r="G272" s="140"/>
      <c r="H272" s="134"/>
      <c r="I272" s="192"/>
      <c r="J272" s="193"/>
      <c r="K272" s="194"/>
      <c r="L272" s="183"/>
      <c r="M272" s="184"/>
      <c r="N272" s="184"/>
      <c r="O272" s="184"/>
      <c r="P272" s="184"/>
      <c r="Q272" s="185"/>
      <c r="R272" s="225"/>
      <c r="S272" s="226"/>
      <c r="T272" s="226"/>
      <c r="U272" s="226"/>
      <c r="V272" s="226"/>
      <c r="W272" s="227"/>
      <c r="X272" s="165"/>
      <c r="Y272" s="166"/>
      <c r="Z272" s="167"/>
      <c r="AA272" s="231"/>
      <c r="AB272" s="231"/>
      <c r="AC272" s="232"/>
      <c r="AD272" s="233"/>
      <c r="AE272" s="234"/>
      <c r="AF272" s="234"/>
      <c r="AG272" s="234"/>
      <c r="AH272" s="234"/>
      <c r="AI272" s="235"/>
      <c r="AR272" s="26"/>
      <c r="AS272" s="26"/>
      <c r="AT272" s="31"/>
      <c r="AU272" s="31"/>
      <c r="AV272" s="31"/>
      <c r="AW272" s="31"/>
      <c r="AX272" s="31"/>
      <c r="AY272" s="143"/>
      <c r="AZ272" s="142"/>
      <c r="BA272" s="31"/>
      <c r="BB272" s="31"/>
      <c r="BC272" s="31"/>
    </row>
    <row r="273" spans="3:55" ht="10.9" customHeight="1" x14ac:dyDescent="0.2">
      <c r="C273" s="141"/>
      <c r="D273" s="224"/>
      <c r="E273" s="135"/>
      <c r="F273" s="135"/>
      <c r="G273" s="141"/>
      <c r="H273" s="135"/>
      <c r="I273" s="195"/>
      <c r="J273" s="196"/>
      <c r="K273" s="197"/>
      <c r="L273" s="186"/>
      <c r="M273" s="187"/>
      <c r="N273" s="187"/>
      <c r="O273" s="187"/>
      <c r="P273" s="187"/>
      <c r="Q273" s="188"/>
      <c r="R273" s="225"/>
      <c r="S273" s="226"/>
      <c r="T273" s="226"/>
      <c r="U273" s="226"/>
      <c r="V273" s="226"/>
      <c r="W273" s="227"/>
      <c r="X273" s="168"/>
      <c r="Y273" s="169"/>
      <c r="Z273" s="170"/>
      <c r="AA273" s="231"/>
      <c r="AB273" s="231"/>
      <c r="AC273" s="232"/>
      <c r="AD273" s="233"/>
      <c r="AE273" s="234"/>
      <c r="AF273" s="234"/>
      <c r="AG273" s="234"/>
      <c r="AH273" s="234"/>
      <c r="AI273" s="235"/>
      <c r="AR273" s="26"/>
      <c r="AS273" s="26"/>
      <c r="AT273" s="31"/>
      <c r="AU273" s="31"/>
      <c r="AV273" s="31"/>
      <c r="AW273" s="31"/>
      <c r="AX273" s="31"/>
      <c r="AY273" s="143"/>
      <c r="AZ273" s="142"/>
      <c r="BA273" s="31"/>
      <c r="BB273" s="31"/>
      <c r="BC273" s="31"/>
    </row>
    <row r="274" spans="3:55" ht="10.9" customHeight="1" x14ac:dyDescent="0.2">
      <c r="C274" s="139">
        <v>9</v>
      </c>
      <c r="D274" s="136" t="s">
        <v>69</v>
      </c>
      <c r="E274" s="133">
        <v>22</v>
      </c>
      <c r="F274" s="133" t="s">
        <v>70</v>
      </c>
      <c r="G274" s="139" t="s">
        <v>71</v>
      </c>
      <c r="H274" s="133"/>
      <c r="I274" s="189" t="s">
        <v>101</v>
      </c>
      <c r="J274" s="190"/>
      <c r="K274" s="191"/>
      <c r="L274" s="180">
        <f>J$222</f>
        <v>450</v>
      </c>
      <c r="M274" s="181"/>
      <c r="N274" s="181"/>
      <c r="O274" s="181"/>
      <c r="P274" s="181"/>
      <c r="Q274" s="182"/>
      <c r="R274" s="225">
        <f t="shared" ref="R274" si="40">IF(AND(I274="○",AY274="●"),2+ROUNDDOWN(($L274-100)/100,0)*2,0)</f>
        <v>8</v>
      </c>
      <c r="S274" s="226"/>
      <c r="T274" s="226"/>
      <c r="U274" s="226"/>
      <c r="V274" s="226"/>
      <c r="W274" s="227"/>
      <c r="X274" s="165">
        <v>1</v>
      </c>
      <c r="Y274" s="166"/>
      <c r="Z274" s="167"/>
      <c r="AA274" s="228">
        <f t="shared" ref="AA274" si="41">IF(X274=1,$AL$32,IF(X274=2,$AL$52,IF(X274=3,$AL$70,IF(X274=4,$AL$90,IF(X274=5,$AL$108,IF(X274=6,$AL$128,IF(X274=7,$AL$146,IF(X274=8,$AL$166,IF(X274=9,$AL$184,IF(X274=10,$AL$204,0))))))))))</f>
        <v>0.16700000000000001</v>
      </c>
      <c r="AB274" s="229"/>
      <c r="AC274" s="230"/>
      <c r="AD274" s="233">
        <f t="shared" ref="AD274" si="42">IF(I274="○",ROUNDUP(R274*AA274,1),0)</f>
        <v>1.4000000000000001</v>
      </c>
      <c r="AE274" s="234"/>
      <c r="AF274" s="234"/>
      <c r="AG274" s="234"/>
      <c r="AH274" s="234"/>
      <c r="AI274" s="235"/>
      <c r="AR274" s="26"/>
      <c r="AS274" s="26"/>
      <c r="AT274" s="31"/>
      <c r="AU274" s="31"/>
      <c r="AV274" s="31"/>
      <c r="AW274" s="31"/>
      <c r="AX274" s="31"/>
      <c r="AY274" s="143" t="str">
        <f t="shared" si="18"/>
        <v>●</v>
      </c>
      <c r="AZ274" s="142" t="str">
        <f t="shared" ref="AZ274" si="43">IF(AY274="●",IF(I274="定","-",I274),"-")</f>
        <v>○</v>
      </c>
      <c r="BA274" s="31"/>
      <c r="BB274" s="31"/>
      <c r="BC274" s="31"/>
    </row>
    <row r="275" spans="3:55" ht="10.9" customHeight="1" x14ac:dyDescent="0.2">
      <c r="C275" s="140"/>
      <c r="D275" s="223"/>
      <c r="E275" s="134"/>
      <c r="F275" s="134"/>
      <c r="G275" s="140"/>
      <c r="H275" s="134"/>
      <c r="I275" s="192"/>
      <c r="J275" s="193"/>
      <c r="K275" s="194"/>
      <c r="L275" s="183"/>
      <c r="M275" s="184"/>
      <c r="N275" s="184"/>
      <c r="O275" s="184"/>
      <c r="P275" s="184"/>
      <c r="Q275" s="185"/>
      <c r="R275" s="225"/>
      <c r="S275" s="226"/>
      <c r="T275" s="226"/>
      <c r="U275" s="226"/>
      <c r="V275" s="226"/>
      <c r="W275" s="227"/>
      <c r="X275" s="165"/>
      <c r="Y275" s="166"/>
      <c r="Z275" s="167"/>
      <c r="AA275" s="231"/>
      <c r="AB275" s="231"/>
      <c r="AC275" s="232"/>
      <c r="AD275" s="233"/>
      <c r="AE275" s="234"/>
      <c r="AF275" s="234"/>
      <c r="AG275" s="234"/>
      <c r="AH275" s="234"/>
      <c r="AI275" s="235"/>
      <c r="AR275" s="26"/>
      <c r="AS275" s="26"/>
      <c r="AT275" s="31"/>
      <c r="AU275" s="31"/>
      <c r="AV275" s="31"/>
      <c r="AW275" s="31"/>
      <c r="AX275" s="31"/>
      <c r="AY275" s="143"/>
      <c r="AZ275" s="142"/>
      <c r="BA275" s="31"/>
      <c r="BB275" s="31"/>
      <c r="BC275" s="31"/>
    </row>
    <row r="276" spans="3:55" ht="10.9" customHeight="1" x14ac:dyDescent="0.2">
      <c r="C276" s="140"/>
      <c r="D276" s="223"/>
      <c r="E276" s="134"/>
      <c r="F276" s="134"/>
      <c r="G276" s="140"/>
      <c r="H276" s="134"/>
      <c r="I276" s="192"/>
      <c r="J276" s="193"/>
      <c r="K276" s="194"/>
      <c r="L276" s="183"/>
      <c r="M276" s="184"/>
      <c r="N276" s="184"/>
      <c r="O276" s="184"/>
      <c r="P276" s="184"/>
      <c r="Q276" s="185"/>
      <c r="R276" s="225"/>
      <c r="S276" s="226"/>
      <c r="T276" s="226"/>
      <c r="U276" s="226"/>
      <c r="V276" s="226"/>
      <c r="W276" s="227"/>
      <c r="X276" s="165"/>
      <c r="Y276" s="166"/>
      <c r="Z276" s="167"/>
      <c r="AA276" s="231"/>
      <c r="AB276" s="231"/>
      <c r="AC276" s="232"/>
      <c r="AD276" s="233"/>
      <c r="AE276" s="234"/>
      <c r="AF276" s="234"/>
      <c r="AG276" s="234"/>
      <c r="AH276" s="234"/>
      <c r="AI276" s="235"/>
      <c r="AR276" s="26"/>
      <c r="AS276" s="26"/>
      <c r="AT276" s="31"/>
      <c r="AU276" s="31"/>
      <c r="AV276" s="31"/>
      <c r="AW276" s="31"/>
      <c r="AX276" s="31"/>
      <c r="AY276" s="143"/>
      <c r="AZ276" s="142"/>
      <c r="BA276" s="31"/>
      <c r="BB276" s="31"/>
      <c r="BC276" s="31"/>
    </row>
    <row r="277" spans="3:55" ht="10.9" customHeight="1" x14ac:dyDescent="0.2">
      <c r="C277" s="141"/>
      <c r="D277" s="224"/>
      <c r="E277" s="135"/>
      <c r="F277" s="135"/>
      <c r="G277" s="141"/>
      <c r="H277" s="135"/>
      <c r="I277" s="195"/>
      <c r="J277" s="196"/>
      <c r="K277" s="197"/>
      <c r="L277" s="186"/>
      <c r="M277" s="187"/>
      <c r="N277" s="187"/>
      <c r="O277" s="187"/>
      <c r="P277" s="187"/>
      <c r="Q277" s="188"/>
      <c r="R277" s="225"/>
      <c r="S277" s="226"/>
      <c r="T277" s="226"/>
      <c r="U277" s="226"/>
      <c r="V277" s="226"/>
      <c r="W277" s="227"/>
      <c r="X277" s="168"/>
      <c r="Y277" s="169"/>
      <c r="Z277" s="170"/>
      <c r="AA277" s="231"/>
      <c r="AB277" s="231"/>
      <c r="AC277" s="232"/>
      <c r="AD277" s="233"/>
      <c r="AE277" s="234"/>
      <c r="AF277" s="234"/>
      <c r="AG277" s="234"/>
      <c r="AH277" s="234"/>
      <c r="AI277" s="235"/>
      <c r="AR277" s="26"/>
      <c r="AS277" s="26"/>
      <c r="AT277" s="31"/>
      <c r="AU277" s="31"/>
      <c r="AV277" s="31"/>
      <c r="AW277" s="31"/>
      <c r="AX277" s="31"/>
      <c r="AY277" s="143"/>
      <c r="AZ277" s="142"/>
      <c r="BA277" s="31"/>
      <c r="BB277" s="31"/>
      <c r="BC277" s="31"/>
    </row>
    <row r="278" spans="3:55" ht="10.9" customHeight="1" x14ac:dyDescent="0.2">
      <c r="C278" s="139">
        <v>9</v>
      </c>
      <c r="D278" s="136" t="s">
        <v>69</v>
      </c>
      <c r="E278" s="133">
        <v>23</v>
      </c>
      <c r="F278" s="133" t="s">
        <v>70</v>
      </c>
      <c r="G278" s="139" t="s">
        <v>72</v>
      </c>
      <c r="H278" s="133"/>
      <c r="I278" s="189" t="s">
        <v>101</v>
      </c>
      <c r="J278" s="190"/>
      <c r="K278" s="191"/>
      <c r="L278" s="180">
        <f>J$222</f>
        <v>450</v>
      </c>
      <c r="M278" s="181"/>
      <c r="N278" s="181"/>
      <c r="O278" s="181"/>
      <c r="P278" s="181"/>
      <c r="Q278" s="182"/>
      <c r="R278" s="225">
        <f t="shared" ref="R278" si="44">IF(AND(I278="○",AY278="●"),2+ROUNDDOWN(($L278-100)/100,0)*2,0)</f>
        <v>8</v>
      </c>
      <c r="S278" s="226"/>
      <c r="T278" s="226"/>
      <c r="U278" s="226"/>
      <c r="V278" s="226"/>
      <c r="W278" s="227"/>
      <c r="X278" s="165">
        <v>1</v>
      </c>
      <c r="Y278" s="166"/>
      <c r="Z278" s="167"/>
      <c r="AA278" s="228">
        <f t="shared" ref="AA278" si="45">IF(X278=1,$AL$32,IF(X278=2,$AL$52,IF(X278=3,$AL$70,IF(X278=4,$AL$90,IF(X278=5,$AL$108,IF(X278=6,$AL$128,IF(X278=7,$AL$146,IF(X278=8,$AL$166,IF(X278=9,$AL$184,IF(X278=10,$AL$204,0))))))))))</f>
        <v>0.16700000000000001</v>
      </c>
      <c r="AB278" s="229"/>
      <c r="AC278" s="230"/>
      <c r="AD278" s="233">
        <f t="shared" ref="AD278" si="46">IF(I278="○",ROUNDUP(R278*AA278,1),0)</f>
        <v>1.4000000000000001</v>
      </c>
      <c r="AE278" s="234"/>
      <c r="AF278" s="234"/>
      <c r="AG278" s="234"/>
      <c r="AH278" s="234"/>
      <c r="AI278" s="235"/>
      <c r="AR278" s="26"/>
      <c r="AS278" s="26"/>
      <c r="AT278" s="31"/>
      <c r="AU278" s="31"/>
      <c r="AV278" s="31"/>
      <c r="AW278" s="31"/>
      <c r="AX278" s="31"/>
      <c r="AY278" s="143" t="str">
        <f t="shared" si="18"/>
        <v>●</v>
      </c>
      <c r="AZ278" s="142" t="str">
        <f t="shared" ref="AZ278" si="47">IF(AY278="●",IF(I278="定","-",I278),"-")</f>
        <v>○</v>
      </c>
      <c r="BA278" s="31"/>
      <c r="BB278" s="31"/>
      <c r="BC278" s="31"/>
    </row>
    <row r="279" spans="3:55" ht="10.9" customHeight="1" x14ac:dyDescent="0.2">
      <c r="C279" s="140"/>
      <c r="D279" s="223"/>
      <c r="E279" s="134"/>
      <c r="F279" s="134"/>
      <c r="G279" s="140"/>
      <c r="H279" s="134"/>
      <c r="I279" s="192"/>
      <c r="J279" s="193"/>
      <c r="K279" s="194"/>
      <c r="L279" s="183"/>
      <c r="M279" s="184"/>
      <c r="N279" s="184"/>
      <c r="O279" s="184"/>
      <c r="P279" s="184"/>
      <c r="Q279" s="185"/>
      <c r="R279" s="225"/>
      <c r="S279" s="226"/>
      <c r="T279" s="226"/>
      <c r="U279" s="226"/>
      <c r="V279" s="226"/>
      <c r="W279" s="227"/>
      <c r="X279" s="165"/>
      <c r="Y279" s="166"/>
      <c r="Z279" s="167"/>
      <c r="AA279" s="231"/>
      <c r="AB279" s="231"/>
      <c r="AC279" s="232"/>
      <c r="AD279" s="233"/>
      <c r="AE279" s="234"/>
      <c r="AF279" s="234"/>
      <c r="AG279" s="234"/>
      <c r="AH279" s="234"/>
      <c r="AI279" s="235"/>
      <c r="AR279" s="26"/>
      <c r="AS279" s="26"/>
      <c r="AT279" s="31"/>
      <c r="AU279" s="31"/>
      <c r="AV279" s="31"/>
      <c r="AW279" s="31"/>
      <c r="AX279" s="31"/>
      <c r="AY279" s="143"/>
      <c r="AZ279" s="142"/>
      <c r="BA279" s="31"/>
      <c r="BB279" s="31"/>
      <c r="BC279" s="31"/>
    </row>
    <row r="280" spans="3:55" ht="10.9" customHeight="1" x14ac:dyDescent="0.2">
      <c r="C280" s="140"/>
      <c r="D280" s="223"/>
      <c r="E280" s="134"/>
      <c r="F280" s="134"/>
      <c r="G280" s="140"/>
      <c r="H280" s="134"/>
      <c r="I280" s="192"/>
      <c r="J280" s="193"/>
      <c r="K280" s="194"/>
      <c r="L280" s="183"/>
      <c r="M280" s="184"/>
      <c r="N280" s="184"/>
      <c r="O280" s="184"/>
      <c r="P280" s="184"/>
      <c r="Q280" s="185"/>
      <c r="R280" s="225"/>
      <c r="S280" s="226"/>
      <c r="T280" s="226"/>
      <c r="U280" s="226"/>
      <c r="V280" s="226"/>
      <c r="W280" s="227"/>
      <c r="X280" s="165"/>
      <c r="Y280" s="166"/>
      <c r="Z280" s="167"/>
      <c r="AA280" s="231"/>
      <c r="AB280" s="231"/>
      <c r="AC280" s="232"/>
      <c r="AD280" s="233"/>
      <c r="AE280" s="234"/>
      <c r="AF280" s="234"/>
      <c r="AG280" s="234"/>
      <c r="AH280" s="234"/>
      <c r="AI280" s="235"/>
      <c r="AR280" s="26"/>
      <c r="AS280" s="26"/>
      <c r="AT280" s="31"/>
      <c r="AU280" s="31"/>
      <c r="AV280" s="31"/>
      <c r="AW280" s="31"/>
      <c r="AX280" s="31"/>
      <c r="AY280" s="143"/>
      <c r="AZ280" s="142"/>
      <c r="BA280" s="31"/>
      <c r="BB280" s="31"/>
      <c r="BC280" s="31"/>
    </row>
    <row r="281" spans="3:55" ht="10.9" customHeight="1" x14ac:dyDescent="0.2">
      <c r="C281" s="141"/>
      <c r="D281" s="224"/>
      <c r="E281" s="135"/>
      <c r="F281" s="135"/>
      <c r="G281" s="141"/>
      <c r="H281" s="135"/>
      <c r="I281" s="195"/>
      <c r="J281" s="196"/>
      <c r="K281" s="197"/>
      <c r="L281" s="186"/>
      <c r="M281" s="187"/>
      <c r="N281" s="187"/>
      <c r="O281" s="187"/>
      <c r="P281" s="187"/>
      <c r="Q281" s="188"/>
      <c r="R281" s="225"/>
      <c r="S281" s="226"/>
      <c r="T281" s="226"/>
      <c r="U281" s="226"/>
      <c r="V281" s="226"/>
      <c r="W281" s="227"/>
      <c r="X281" s="168"/>
      <c r="Y281" s="169"/>
      <c r="Z281" s="170"/>
      <c r="AA281" s="231"/>
      <c r="AB281" s="231"/>
      <c r="AC281" s="232"/>
      <c r="AD281" s="233"/>
      <c r="AE281" s="234"/>
      <c r="AF281" s="234"/>
      <c r="AG281" s="234"/>
      <c r="AH281" s="234"/>
      <c r="AI281" s="235"/>
      <c r="AR281" s="26"/>
      <c r="AS281" s="26"/>
      <c r="AT281" s="31"/>
      <c r="AU281" s="31"/>
      <c r="AV281" s="31"/>
      <c r="AW281" s="31"/>
      <c r="AX281" s="31"/>
      <c r="AY281" s="143"/>
      <c r="AZ281" s="142"/>
      <c r="BA281" s="31"/>
      <c r="BB281" s="31"/>
      <c r="BC281" s="31"/>
    </row>
    <row r="282" spans="3:55" ht="10.9" customHeight="1" x14ac:dyDescent="0.2">
      <c r="C282" s="139">
        <v>9</v>
      </c>
      <c r="D282" s="136" t="s">
        <v>69</v>
      </c>
      <c r="E282" s="133">
        <v>24</v>
      </c>
      <c r="F282" s="130" t="s">
        <v>70</v>
      </c>
      <c r="G282" s="139" t="s">
        <v>73</v>
      </c>
      <c r="H282" s="133"/>
      <c r="I282" s="189" t="s">
        <v>101</v>
      </c>
      <c r="J282" s="190"/>
      <c r="K282" s="191"/>
      <c r="L282" s="180">
        <f>J$222</f>
        <v>450</v>
      </c>
      <c r="M282" s="181"/>
      <c r="N282" s="181"/>
      <c r="O282" s="181"/>
      <c r="P282" s="181"/>
      <c r="Q282" s="182"/>
      <c r="R282" s="171">
        <f t="shared" ref="R282" si="48">IF(AND(I282="○",AY282="●"),2+ROUNDDOWN(($L282-100)/100,0)*2,0)</f>
        <v>8</v>
      </c>
      <c r="S282" s="172"/>
      <c r="T282" s="172"/>
      <c r="U282" s="172"/>
      <c r="V282" s="172"/>
      <c r="W282" s="173"/>
      <c r="X282" s="162">
        <v>1</v>
      </c>
      <c r="Y282" s="163"/>
      <c r="Z282" s="164"/>
      <c r="AA282" s="153">
        <f t="shared" ref="AA282" si="49">IF(X282=1,$AL$32,IF(X282=2,$AL$52,IF(X282=3,$AL$70,IF(X282=4,$AL$90,IF(X282=5,$AL$108,IF(X282=6,$AL$128,IF(X282=7,$AL$146,IF(X282=8,$AL$166,IF(X282=9,$AL$184,IF(X282=10,$AL$204,0))))))))))</f>
        <v>0.16700000000000001</v>
      </c>
      <c r="AB282" s="154"/>
      <c r="AC282" s="155"/>
      <c r="AD282" s="144">
        <f t="shared" ref="AD282" si="50">IF(I282="○",ROUNDUP(R282*AA282,1),0)</f>
        <v>1.4000000000000001</v>
      </c>
      <c r="AE282" s="145"/>
      <c r="AF282" s="145"/>
      <c r="AG282" s="145"/>
      <c r="AH282" s="145"/>
      <c r="AI282" s="146"/>
      <c r="AR282" s="26"/>
      <c r="AS282" s="26"/>
      <c r="AT282" s="31"/>
      <c r="AU282" s="31"/>
      <c r="AV282" s="31"/>
      <c r="AW282" s="31"/>
      <c r="AX282" s="31"/>
      <c r="AY282" s="143" t="str">
        <f t="shared" si="18"/>
        <v>●</v>
      </c>
      <c r="AZ282" s="142" t="str">
        <f t="shared" ref="AZ282" si="51">IF(AY282="●",IF(I282="定","-",I282),"-")</f>
        <v>○</v>
      </c>
      <c r="BA282" s="31"/>
      <c r="BB282" s="31"/>
      <c r="BC282" s="31"/>
    </row>
    <row r="283" spans="3:55" ht="10.9" customHeight="1" x14ac:dyDescent="0.2">
      <c r="C283" s="140"/>
      <c r="D283" s="137"/>
      <c r="E283" s="134"/>
      <c r="F283" s="131"/>
      <c r="G283" s="140"/>
      <c r="H283" s="134"/>
      <c r="I283" s="192"/>
      <c r="J283" s="193"/>
      <c r="K283" s="194"/>
      <c r="L283" s="183"/>
      <c r="M283" s="184"/>
      <c r="N283" s="184"/>
      <c r="O283" s="184"/>
      <c r="P283" s="184"/>
      <c r="Q283" s="185"/>
      <c r="R283" s="174"/>
      <c r="S283" s="175"/>
      <c r="T283" s="175"/>
      <c r="U283" s="175"/>
      <c r="V283" s="175"/>
      <c r="W283" s="176"/>
      <c r="X283" s="165"/>
      <c r="Y283" s="166"/>
      <c r="Z283" s="167"/>
      <c r="AA283" s="156"/>
      <c r="AB283" s="157"/>
      <c r="AC283" s="158"/>
      <c r="AD283" s="147"/>
      <c r="AE283" s="148"/>
      <c r="AF283" s="148"/>
      <c r="AG283" s="148"/>
      <c r="AH283" s="148"/>
      <c r="AI283" s="149"/>
      <c r="AR283" s="26"/>
      <c r="AS283" s="26"/>
      <c r="AT283" s="31"/>
      <c r="AU283" s="31"/>
      <c r="AV283" s="31"/>
      <c r="AW283" s="31"/>
      <c r="AX283" s="31"/>
      <c r="AY283" s="143"/>
      <c r="AZ283" s="142"/>
      <c r="BA283" s="31"/>
      <c r="BB283" s="31"/>
      <c r="BC283" s="31"/>
    </row>
    <row r="284" spans="3:55" ht="10.9" customHeight="1" x14ac:dyDescent="0.2">
      <c r="C284" s="140"/>
      <c r="D284" s="137"/>
      <c r="E284" s="134"/>
      <c r="F284" s="131"/>
      <c r="G284" s="140"/>
      <c r="H284" s="134"/>
      <c r="I284" s="192"/>
      <c r="J284" s="193"/>
      <c r="K284" s="194"/>
      <c r="L284" s="183"/>
      <c r="M284" s="184"/>
      <c r="N284" s="184"/>
      <c r="O284" s="184"/>
      <c r="P284" s="184"/>
      <c r="Q284" s="185"/>
      <c r="R284" s="174"/>
      <c r="S284" s="175"/>
      <c r="T284" s="175"/>
      <c r="U284" s="175"/>
      <c r="V284" s="175"/>
      <c r="W284" s="176"/>
      <c r="X284" s="165"/>
      <c r="Y284" s="166"/>
      <c r="Z284" s="167"/>
      <c r="AA284" s="156"/>
      <c r="AB284" s="157"/>
      <c r="AC284" s="158"/>
      <c r="AD284" s="147"/>
      <c r="AE284" s="148"/>
      <c r="AF284" s="148"/>
      <c r="AG284" s="148"/>
      <c r="AH284" s="148"/>
      <c r="AI284" s="149"/>
      <c r="AR284" s="26"/>
      <c r="AS284" s="26"/>
      <c r="AT284" s="31"/>
      <c r="AU284" s="31"/>
      <c r="AV284" s="31"/>
      <c r="AW284" s="31"/>
      <c r="AX284" s="31"/>
      <c r="AY284" s="143"/>
      <c r="AZ284" s="142"/>
      <c r="BA284" s="31"/>
      <c r="BB284" s="31"/>
      <c r="BC284" s="31"/>
    </row>
    <row r="285" spans="3:55" ht="10.9" customHeight="1" x14ac:dyDescent="0.2">
      <c r="C285" s="141"/>
      <c r="D285" s="138"/>
      <c r="E285" s="135"/>
      <c r="F285" s="132"/>
      <c r="G285" s="141"/>
      <c r="H285" s="135"/>
      <c r="I285" s="195"/>
      <c r="J285" s="196"/>
      <c r="K285" s="197"/>
      <c r="L285" s="186"/>
      <c r="M285" s="187"/>
      <c r="N285" s="187"/>
      <c r="O285" s="187"/>
      <c r="P285" s="187"/>
      <c r="Q285" s="188"/>
      <c r="R285" s="177"/>
      <c r="S285" s="178"/>
      <c r="T285" s="178"/>
      <c r="U285" s="178"/>
      <c r="V285" s="178"/>
      <c r="W285" s="179"/>
      <c r="X285" s="168"/>
      <c r="Y285" s="169"/>
      <c r="Z285" s="170"/>
      <c r="AA285" s="159"/>
      <c r="AB285" s="160"/>
      <c r="AC285" s="161"/>
      <c r="AD285" s="150"/>
      <c r="AE285" s="151"/>
      <c r="AF285" s="151"/>
      <c r="AG285" s="151"/>
      <c r="AH285" s="151"/>
      <c r="AI285" s="152"/>
      <c r="AR285" s="26"/>
      <c r="AS285" s="26"/>
      <c r="AT285" s="31"/>
      <c r="AU285" s="31"/>
      <c r="AV285" s="31"/>
      <c r="AW285" s="31"/>
      <c r="AX285" s="31"/>
      <c r="AY285" s="143"/>
      <c r="AZ285" s="142"/>
      <c r="BA285" s="31"/>
      <c r="BB285" s="31"/>
      <c r="BC285" s="31"/>
    </row>
    <row r="286" spans="3:55" ht="10.9" customHeight="1" x14ac:dyDescent="0.2">
      <c r="C286" s="139">
        <v>9</v>
      </c>
      <c r="D286" s="136" t="s">
        <v>69</v>
      </c>
      <c r="E286" s="133">
        <v>25</v>
      </c>
      <c r="F286" s="130" t="s">
        <v>70</v>
      </c>
      <c r="G286" s="139" t="s">
        <v>74</v>
      </c>
      <c r="H286" s="133"/>
      <c r="I286" s="189" t="s">
        <v>101</v>
      </c>
      <c r="J286" s="190"/>
      <c r="K286" s="191"/>
      <c r="L286" s="180">
        <f>J$222</f>
        <v>450</v>
      </c>
      <c r="M286" s="181"/>
      <c r="N286" s="181"/>
      <c r="O286" s="181"/>
      <c r="P286" s="181"/>
      <c r="Q286" s="182"/>
      <c r="R286" s="171">
        <f t="shared" ref="R286" si="52">IF(AND(I286="○",AY286="●"),2+ROUNDDOWN(($L286-100)/100,0)*2,0)</f>
        <v>8</v>
      </c>
      <c r="S286" s="172"/>
      <c r="T286" s="172"/>
      <c r="U286" s="172"/>
      <c r="V286" s="172"/>
      <c r="W286" s="173"/>
      <c r="X286" s="189">
        <v>2</v>
      </c>
      <c r="Y286" s="190"/>
      <c r="Z286" s="198"/>
      <c r="AA286" s="153">
        <f t="shared" ref="AA286" si="53">IF(X286=1,$AL$32,IF(X286=2,$AL$52,IF(X286=3,$AL$70,IF(X286=4,$AL$90,IF(X286=5,$AL$108,IF(X286=6,$AL$128,IF(X286=7,$AL$146,IF(X286=8,$AL$166,IF(X286=9,$AL$184,IF(X286=10,$AL$204,0))))))))))</f>
        <v>0.154</v>
      </c>
      <c r="AB286" s="154"/>
      <c r="AC286" s="155"/>
      <c r="AD286" s="144">
        <f t="shared" ref="AD286" si="54">IF(I286="○",ROUNDUP(R286*AA286,1),0)</f>
        <v>1.3</v>
      </c>
      <c r="AE286" s="145"/>
      <c r="AF286" s="145"/>
      <c r="AG286" s="145"/>
      <c r="AH286" s="145"/>
      <c r="AI286" s="146"/>
      <c r="AR286" s="26"/>
      <c r="AS286" s="26"/>
      <c r="AT286" s="31"/>
      <c r="AU286" s="31"/>
      <c r="AV286" s="31"/>
      <c r="AW286" s="31"/>
      <c r="AX286" s="31"/>
      <c r="AY286" s="143" t="str">
        <f t="shared" si="18"/>
        <v>●</v>
      </c>
      <c r="AZ286" s="142" t="str">
        <f t="shared" ref="AZ286" si="55">IF(AY286="●",IF(I286="定","-",I286),"-")</f>
        <v>○</v>
      </c>
      <c r="BA286" s="31"/>
      <c r="BB286" s="31"/>
      <c r="BC286" s="31"/>
    </row>
    <row r="287" spans="3:55" ht="10.9" customHeight="1" x14ac:dyDescent="0.2">
      <c r="C287" s="140"/>
      <c r="D287" s="137"/>
      <c r="E287" s="134"/>
      <c r="F287" s="131"/>
      <c r="G287" s="140"/>
      <c r="H287" s="134"/>
      <c r="I287" s="192"/>
      <c r="J287" s="193"/>
      <c r="K287" s="194"/>
      <c r="L287" s="183"/>
      <c r="M287" s="184"/>
      <c r="N287" s="184"/>
      <c r="O287" s="184"/>
      <c r="P287" s="184"/>
      <c r="Q287" s="185"/>
      <c r="R287" s="174"/>
      <c r="S287" s="175"/>
      <c r="T287" s="175"/>
      <c r="U287" s="175"/>
      <c r="V287" s="175"/>
      <c r="W287" s="176"/>
      <c r="X287" s="192"/>
      <c r="Y287" s="193"/>
      <c r="Z287" s="199"/>
      <c r="AA287" s="156"/>
      <c r="AB287" s="157"/>
      <c r="AC287" s="158"/>
      <c r="AD287" s="147"/>
      <c r="AE287" s="148"/>
      <c r="AF287" s="148"/>
      <c r="AG287" s="148"/>
      <c r="AH287" s="148"/>
      <c r="AI287" s="149"/>
      <c r="AR287" s="26"/>
      <c r="AS287" s="26"/>
      <c r="AT287" s="31"/>
      <c r="AU287" s="31"/>
      <c r="AV287" s="31"/>
      <c r="AW287" s="31"/>
      <c r="AX287" s="31"/>
      <c r="AY287" s="143"/>
      <c r="AZ287" s="142"/>
      <c r="BA287" s="31"/>
      <c r="BB287" s="31"/>
      <c r="BC287" s="31"/>
    </row>
    <row r="288" spans="3:55" ht="10.9" customHeight="1" x14ac:dyDescent="0.2">
      <c r="C288" s="140"/>
      <c r="D288" s="137"/>
      <c r="E288" s="134"/>
      <c r="F288" s="131"/>
      <c r="G288" s="140"/>
      <c r="H288" s="134"/>
      <c r="I288" s="192"/>
      <c r="J288" s="193"/>
      <c r="K288" s="194"/>
      <c r="L288" s="183"/>
      <c r="M288" s="184"/>
      <c r="N288" s="184"/>
      <c r="O288" s="184"/>
      <c r="P288" s="184"/>
      <c r="Q288" s="185"/>
      <c r="R288" s="174"/>
      <c r="S288" s="175"/>
      <c r="T288" s="175"/>
      <c r="U288" s="175"/>
      <c r="V288" s="175"/>
      <c r="W288" s="176"/>
      <c r="X288" s="192"/>
      <c r="Y288" s="193"/>
      <c r="Z288" s="199"/>
      <c r="AA288" s="156"/>
      <c r="AB288" s="157"/>
      <c r="AC288" s="158"/>
      <c r="AD288" s="147"/>
      <c r="AE288" s="148"/>
      <c r="AF288" s="148"/>
      <c r="AG288" s="148"/>
      <c r="AH288" s="148"/>
      <c r="AI288" s="149"/>
      <c r="AR288" s="26"/>
      <c r="AS288" s="26"/>
      <c r="AT288" s="31"/>
      <c r="AU288" s="31"/>
      <c r="AV288" s="31"/>
      <c r="AW288" s="31"/>
      <c r="AX288" s="31"/>
      <c r="AY288" s="143"/>
      <c r="AZ288" s="142"/>
      <c r="BA288" s="31"/>
      <c r="BB288" s="31"/>
      <c r="BC288" s="31"/>
    </row>
    <row r="289" spans="3:55" ht="10.9" customHeight="1" x14ac:dyDescent="0.2">
      <c r="C289" s="141"/>
      <c r="D289" s="138"/>
      <c r="E289" s="135"/>
      <c r="F289" s="132"/>
      <c r="G289" s="141"/>
      <c r="H289" s="135"/>
      <c r="I289" s="195"/>
      <c r="J289" s="196"/>
      <c r="K289" s="197"/>
      <c r="L289" s="186"/>
      <c r="M289" s="187"/>
      <c r="N289" s="187"/>
      <c r="O289" s="187"/>
      <c r="P289" s="187"/>
      <c r="Q289" s="188"/>
      <c r="R289" s="177"/>
      <c r="S289" s="178"/>
      <c r="T289" s="178"/>
      <c r="U289" s="178"/>
      <c r="V289" s="178"/>
      <c r="W289" s="179"/>
      <c r="X289" s="195"/>
      <c r="Y289" s="196"/>
      <c r="Z289" s="200"/>
      <c r="AA289" s="159"/>
      <c r="AB289" s="160"/>
      <c r="AC289" s="161"/>
      <c r="AD289" s="150"/>
      <c r="AE289" s="151"/>
      <c r="AF289" s="151"/>
      <c r="AG289" s="151"/>
      <c r="AH289" s="151"/>
      <c r="AI289" s="152"/>
      <c r="AR289" s="26"/>
      <c r="AS289" s="26"/>
      <c r="AT289" s="31"/>
      <c r="AU289" s="31"/>
      <c r="AV289" s="31"/>
      <c r="AW289" s="31"/>
      <c r="AX289" s="31"/>
      <c r="AY289" s="143"/>
      <c r="AZ289" s="142"/>
      <c r="BA289" s="31"/>
      <c r="BB289" s="31"/>
      <c r="BC289" s="31"/>
    </row>
    <row r="290" spans="3:55" ht="10.9" customHeight="1" x14ac:dyDescent="0.2">
      <c r="C290" s="139">
        <v>9</v>
      </c>
      <c r="D290" s="136" t="s">
        <v>69</v>
      </c>
      <c r="E290" s="133">
        <v>26</v>
      </c>
      <c r="F290" s="133" t="s">
        <v>70</v>
      </c>
      <c r="G290" s="139" t="s">
        <v>75</v>
      </c>
      <c r="H290" s="133"/>
      <c r="I290" s="189" t="s">
        <v>101</v>
      </c>
      <c r="J290" s="190"/>
      <c r="K290" s="191"/>
      <c r="L290" s="180">
        <f>J$222</f>
        <v>450</v>
      </c>
      <c r="M290" s="181"/>
      <c r="N290" s="181"/>
      <c r="O290" s="181"/>
      <c r="P290" s="181"/>
      <c r="Q290" s="182"/>
      <c r="R290" s="225">
        <f t="shared" ref="R290" si="56">IF(AND(I290="○",AY290="●"),2+ROUNDDOWN(($L290-100)/100,0)*2,0)</f>
        <v>8</v>
      </c>
      <c r="S290" s="226"/>
      <c r="T290" s="226"/>
      <c r="U290" s="226"/>
      <c r="V290" s="226"/>
      <c r="W290" s="227"/>
      <c r="X290" s="192">
        <v>2</v>
      </c>
      <c r="Y290" s="193"/>
      <c r="Z290" s="199"/>
      <c r="AA290" s="228">
        <f t="shared" ref="AA290" si="57">IF(X290=1,$AL$32,IF(X290=2,$AL$52,IF(X290=3,$AL$70,IF(X290=4,$AL$90,IF(X290=5,$AL$108,IF(X290=6,$AL$128,IF(X290=7,$AL$146,IF(X290=8,$AL$166,IF(X290=9,$AL$184,IF(X290=10,$AL$204,0))))))))))</f>
        <v>0.154</v>
      </c>
      <c r="AB290" s="229"/>
      <c r="AC290" s="230"/>
      <c r="AD290" s="233">
        <f t="shared" ref="AD290" si="58">IF(I290="○",ROUNDUP(R290*AA290,1),0)</f>
        <v>1.3</v>
      </c>
      <c r="AE290" s="234"/>
      <c r="AF290" s="234"/>
      <c r="AG290" s="234"/>
      <c r="AH290" s="234"/>
      <c r="AI290" s="235"/>
      <c r="AR290" s="26"/>
      <c r="AS290" s="26"/>
      <c r="AT290" s="31"/>
      <c r="AU290" s="31"/>
      <c r="AV290" s="31"/>
      <c r="AW290" s="31"/>
      <c r="AX290" s="31"/>
      <c r="AY290" s="143" t="str">
        <f t="shared" si="18"/>
        <v>●</v>
      </c>
      <c r="AZ290" s="142" t="str">
        <f t="shared" ref="AZ290" si="59">IF(AY290="●",IF(I290="定","-",I290),"-")</f>
        <v>○</v>
      </c>
      <c r="BA290" s="31"/>
      <c r="BB290" s="31"/>
      <c r="BC290" s="31"/>
    </row>
    <row r="291" spans="3:55" ht="10.9" customHeight="1" x14ac:dyDescent="0.2">
      <c r="C291" s="140"/>
      <c r="D291" s="223"/>
      <c r="E291" s="134"/>
      <c r="F291" s="134"/>
      <c r="G291" s="140"/>
      <c r="H291" s="134"/>
      <c r="I291" s="192"/>
      <c r="J291" s="193"/>
      <c r="K291" s="194"/>
      <c r="L291" s="183"/>
      <c r="M291" s="184"/>
      <c r="N291" s="184"/>
      <c r="O291" s="184"/>
      <c r="P291" s="184"/>
      <c r="Q291" s="185"/>
      <c r="R291" s="225"/>
      <c r="S291" s="226"/>
      <c r="T291" s="226"/>
      <c r="U291" s="226"/>
      <c r="V291" s="226"/>
      <c r="W291" s="227"/>
      <c r="X291" s="192"/>
      <c r="Y291" s="193"/>
      <c r="Z291" s="199"/>
      <c r="AA291" s="231"/>
      <c r="AB291" s="231"/>
      <c r="AC291" s="232"/>
      <c r="AD291" s="233"/>
      <c r="AE291" s="234"/>
      <c r="AF291" s="234"/>
      <c r="AG291" s="234"/>
      <c r="AH291" s="234"/>
      <c r="AI291" s="235"/>
      <c r="AR291" s="26"/>
      <c r="AS291" s="26"/>
      <c r="AT291" s="31"/>
      <c r="AU291" s="31"/>
      <c r="AV291" s="31"/>
      <c r="AW291" s="31"/>
      <c r="AX291" s="31"/>
      <c r="AY291" s="143"/>
      <c r="AZ291" s="142"/>
      <c r="BA291" s="31"/>
      <c r="BB291" s="31"/>
      <c r="BC291" s="31"/>
    </row>
    <row r="292" spans="3:55" ht="10.9" customHeight="1" x14ac:dyDescent="0.2">
      <c r="C292" s="140"/>
      <c r="D292" s="223"/>
      <c r="E292" s="134"/>
      <c r="F292" s="134"/>
      <c r="G292" s="140"/>
      <c r="H292" s="134"/>
      <c r="I292" s="192"/>
      <c r="J292" s="193"/>
      <c r="K292" s="194"/>
      <c r="L292" s="183"/>
      <c r="M292" s="184"/>
      <c r="N292" s="184"/>
      <c r="O292" s="184"/>
      <c r="P292" s="184"/>
      <c r="Q292" s="185"/>
      <c r="R292" s="225"/>
      <c r="S292" s="226"/>
      <c r="T292" s="226"/>
      <c r="U292" s="226"/>
      <c r="V292" s="226"/>
      <c r="W292" s="227"/>
      <c r="X292" s="192"/>
      <c r="Y292" s="193"/>
      <c r="Z292" s="199"/>
      <c r="AA292" s="231"/>
      <c r="AB292" s="231"/>
      <c r="AC292" s="232"/>
      <c r="AD292" s="233"/>
      <c r="AE292" s="234"/>
      <c r="AF292" s="234"/>
      <c r="AG292" s="234"/>
      <c r="AH292" s="234"/>
      <c r="AI292" s="235"/>
      <c r="AR292" s="26"/>
      <c r="AS292" s="26"/>
      <c r="AT292" s="31"/>
      <c r="AU292" s="31"/>
      <c r="AV292" s="31"/>
      <c r="AW292" s="31"/>
      <c r="AX292" s="31"/>
      <c r="AY292" s="143"/>
      <c r="AZ292" s="142"/>
      <c r="BA292" s="31"/>
      <c r="BB292" s="31"/>
      <c r="BC292" s="31"/>
    </row>
    <row r="293" spans="3:55" ht="10.9" customHeight="1" x14ac:dyDescent="0.2">
      <c r="C293" s="141"/>
      <c r="D293" s="224"/>
      <c r="E293" s="135"/>
      <c r="F293" s="135"/>
      <c r="G293" s="141"/>
      <c r="H293" s="135"/>
      <c r="I293" s="195"/>
      <c r="J293" s="196"/>
      <c r="K293" s="197"/>
      <c r="L293" s="186"/>
      <c r="M293" s="187"/>
      <c r="N293" s="187"/>
      <c r="O293" s="187"/>
      <c r="P293" s="187"/>
      <c r="Q293" s="188"/>
      <c r="R293" s="225"/>
      <c r="S293" s="226"/>
      <c r="T293" s="226"/>
      <c r="U293" s="226"/>
      <c r="V293" s="226"/>
      <c r="W293" s="227"/>
      <c r="X293" s="195"/>
      <c r="Y293" s="196"/>
      <c r="Z293" s="200"/>
      <c r="AA293" s="231"/>
      <c r="AB293" s="231"/>
      <c r="AC293" s="232"/>
      <c r="AD293" s="233"/>
      <c r="AE293" s="234"/>
      <c r="AF293" s="234"/>
      <c r="AG293" s="234"/>
      <c r="AH293" s="234"/>
      <c r="AI293" s="235"/>
      <c r="AR293" s="26"/>
      <c r="AS293" s="26"/>
      <c r="AT293" s="31"/>
      <c r="AU293" s="31"/>
      <c r="AV293" s="31"/>
      <c r="AW293" s="31"/>
      <c r="AX293" s="31"/>
      <c r="AY293" s="143"/>
      <c r="AZ293" s="142"/>
      <c r="BA293" s="31"/>
      <c r="BB293" s="31"/>
      <c r="BC293" s="31"/>
    </row>
    <row r="294" spans="3:55" ht="10.9" customHeight="1" x14ac:dyDescent="0.2">
      <c r="C294" s="139">
        <v>9</v>
      </c>
      <c r="D294" s="136" t="s">
        <v>69</v>
      </c>
      <c r="E294" s="133">
        <v>27</v>
      </c>
      <c r="F294" s="133" t="s">
        <v>70</v>
      </c>
      <c r="G294" s="139" t="s">
        <v>106</v>
      </c>
      <c r="H294" s="133"/>
      <c r="I294" s="189" t="s">
        <v>101</v>
      </c>
      <c r="J294" s="190"/>
      <c r="K294" s="191"/>
      <c r="L294" s="180">
        <f>J$222</f>
        <v>450</v>
      </c>
      <c r="M294" s="181"/>
      <c r="N294" s="181"/>
      <c r="O294" s="181"/>
      <c r="P294" s="181"/>
      <c r="Q294" s="182"/>
      <c r="R294" s="225">
        <f t="shared" ref="R294" si="60">IF(AND(I294="○",AY294="●"),2+ROUNDDOWN(($L294-100)/100,0)*2,0)</f>
        <v>8</v>
      </c>
      <c r="S294" s="226"/>
      <c r="T294" s="226"/>
      <c r="U294" s="226"/>
      <c r="V294" s="226"/>
      <c r="W294" s="227"/>
      <c r="X294" s="192">
        <v>2</v>
      </c>
      <c r="Y294" s="193"/>
      <c r="Z294" s="199"/>
      <c r="AA294" s="228">
        <f t="shared" ref="AA294" si="61">IF(X294=1,$AL$32,IF(X294=2,$AL$52,IF(X294=3,$AL$70,IF(X294=4,$AL$90,IF(X294=5,$AL$108,IF(X294=6,$AL$128,IF(X294=7,$AL$146,IF(X294=8,$AL$166,IF(X294=9,$AL$184,IF(X294=10,$AL$204,0))))))))))</f>
        <v>0.154</v>
      </c>
      <c r="AB294" s="229"/>
      <c r="AC294" s="230"/>
      <c r="AD294" s="233">
        <f t="shared" ref="AD294" si="62">IF(I294="○",ROUNDUP(R294*AA294,1),0)</f>
        <v>1.3</v>
      </c>
      <c r="AE294" s="234"/>
      <c r="AF294" s="234"/>
      <c r="AG294" s="234"/>
      <c r="AH294" s="234"/>
      <c r="AI294" s="235"/>
      <c r="AR294" s="26"/>
      <c r="AS294" s="26"/>
      <c r="AT294" s="31"/>
      <c r="AU294" s="31"/>
      <c r="AV294" s="31"/>
      <c r="AW294" s="31"/>
      <c r="AX294" s="31"/>
      <c r="AY294" s="143" t="str">
        <f t="shared" si="18"/>
        <v>●</v>
      </c>
      <c r="AZ294" s="142" t="str">
        <f t="shared" ref="AZ294" si="63">IF(AY294="●",IF(I294="定","-",I294),"-")</f>
        <v>○</v>
      </c>
      <c r="BA294" s="31"/>
      <c r="BB294" s="31"/>
      <c r="BC294" s="31"/>
    </row>
    <row r="295" spans="3:55" ht="10.9" customHeight="1" x14ac:dyDescent="0.2">
      <c r="C295" s="140"/>
      <c r="D295" s="223"/>
      <c r="E295" s="134"/>
      <c r="F295" s="134"/>
      <c r="G295" s="140"/>
      <c r="H295" s="134"/>
      <c r="I295" s="192"/>
      <c r="J295" s="193"/>
      <c r="K295" s="194"/>
      <c r="L295" s="183"/>
      <c r="M295" s="184"/>
      <c r="N295" s="184"/>
      <c r="O295" s="184"/>
      <c r="P295" s="184"/>
      <c r="Q295" s="185"/>
      <c r="R295" s="225"/>
      <c r="S295" s="226"/>
      <c r="T295" s="226"/>
      <c r="U295" s="226"/>
      <c r="V295" s="226"/>
      <c r="W295" s="227"/>
      <c r="X295" s="192"/>
      <c r="Y295" s="193"/>
      <c r="Z295" s="199"/>
      <c r="AA295" s="231"/>
      <c r="AB295" s="231"/>
      <c r="AC295" s="232"/>
      <c r="AD295" s="233"/>
      <c r="AE295" s="234"/>
      <c r="AF295" s="234"/>
      <c r="AG295" s="234"/>
      <c r="AH295" s="234"/>
      <c r="AI295" s="235"/>
      <c r="AR295" s="26"/>
      <c r="AS295" s="26"/>
      <c r="AT295" s="31"/>
      <c r="AU295" s="31"/>
      <c r="AV295" s="31"/>
      <c r="AW295" s="31"/>
      <c r="AX295" s="31"/>
      <c r="AY295" s="143"/>
      <c r="AZ295" s="142"/>
      <c r="BA295" s="31"/>
      <c r="BB295" s="31"/>
      <c r="BC295" s="31"/>
    </row>
    <row r="296" spans="3:55" ht="10.9" customHeight="1" x14ac:dyDescent="0.2">
      <c r="C296" s="140"/>
      <c r="D296" s="223"/>
      <c r="E296" s="134"/>
      <c r="F296" s="134"/>
      <c r="G296" s="140"/>
      <c r="H296" s="134"/>
      <c r="I296" s="192"/>
      <c r="J296" s="193"/>
      <c r="K296" s="194"/>
      <c r="L296" s="183"/>
      <c r="M296" s="184"/>
      <c r="N296" s="184"/>
      <c r="O296" s="184"/>
      <c r="P296" s="184"/>
      <c r="Q296" s="185"/>
      <c r="R296" s="225"/>
      <c r="S296" s="226"/>
      <c r="T296" s="226"/>
      <c r="U296" s="226"/>
      <c r="V296" s="226"/>
      <c r="W296" s="227"/>
      <c r="X296" s="192"/>
      <c r="Y296" s="193"/>
      <c r="Z296" s="199"/>
      <c r="AA296" s="231"/>
      <c r="AB296" s="231"/>
      <c r="AC296" s="232"/>
      <c r="AD296" s="233"/>
      <c r="AE296" s="234"/>
      <c r="AF296" s="234"/>
      <c r="AG296" s="234"/>
      <c r="AH296" s="234"/>
      <c r="AI296" s="235"/>
      <c r="AR296" s="26"/>
      <c r="AS296" s="26"/>
      <c r="AT296" s="31"/>
      <c r="AU296" s="31"/>
      <c r="AV296" s="31"/>
      <c r="AW296" s="31"/>
      <c r="AX296" s="31"/>
      <c r="AY296" s="143"/>
      <c r="AZ296" s="142"/>
      <c r="BA296" s="31"/>
      <c r="BB296" s="31"/>
      <c r="BC296" s="31"/>
    </row>
    <row r="297" spans="3:55" ht="10.9" customHeight="1" x14ac:dyDescent="0.2">
      <c r="C297" s="141"/>
      <c r="D297" s="224"/>
      <c r="E297" s="135"/>
      <c r="F297" s="135"/>
      <c r="G297" s="141"/>
      <c r="H297" s="135"/>
      <c r="I297" s="195"/>
      <c r="J297" s="196"/>
      <c r="K297" s="197"/>
      <c r="L297" s="186"/>
      <c r="M297" s="187"/>
      <c r="N297" s="187"/>
      <c r="O297" s="187"/>
      <c r="P297" s="187"/>
      <c r="Q297" s="188"/>
      <c r="R297" s="225"/>
      <c r="S297" s="226"/>
      <c r="T297" s="226"/>
      <c r="U297" s="226"/>
      <c r="V297" s="226"/>
      <c r="W297" s="227"/>
      <c r="X297" s="195"/>
      <c r="Y297" s="196"/>
      <c r="Z297" s="200"/>
      <c r="AA297" s="231"/>
      <c r="AB297" s="231"/>
      <c r="AC297" s="232"/>
      <c r="AD297" s="233"/>
      <c r="AE297" s="234"/>
      <c r="AF297" s="234"/>
      <c r="AG297" s="234"/>
      <c r="AH297" s="234"/>
      <c r="AI297" s="235"/>
      <c r="AR297" s="26"/>
      <c r="AS297" s="26"/>
      <c r="AT297" s="31"/>
      <c r="AU297" s="31"/>
      <c r="AV297" s="31"/>
      <c r="AW297" s="31"/>
      <c r="AX297" s="31"/>
      <c r="AY297" s="143"/>
      <c r="AZ297" s="142"/>
      <c r="BA297" s="31"/>
      <c r="BB297" s="31"/>
      <c r="BC297" s="31"/>
    </row>
    <row r="298" spans="3:55" ht="10.9" customHeight="1" x14ac:dyDescent="0.2">
      <c r="C298" s="139">
        <v>9</v>
      </c>
      <c r="D298" s="136" t="s">
        <v>69</v>
      </c>
      <c r="E298" s="133">
        <v>28</v>
      </c>
      <c r="F298" s="133" t="s">
        <v>70</v>
      </c>
      <c r="G298" s="139" t="s">
        <v>107</v>
      </c>
      <c r="H298" s="133"/>
      <c r="I298" s="189" t="s">
        <v>101</v>
      </c>
      <c r="J298" s="190"/>
      <c r="K298" s="191"/>
      <c r="L298" s="180">
        <f>J$222</f>
        <v>450</v>
      </c>
      <c r="M298" s="181"/>
      <c r="N298" s="181"/>
      <c r="O298" s="181"/>
      <c r="P298" s="181"/>
      <c r="Q298" s="182"/>
      <c r="R298" s="225">
        <f t="shared" ref="R298" si="64">IF(AND(I298="○",AY298="●"),2+ROUNDDOWN(($L298-100)/100,0)*2,0)</f>
        <v>8</v>
      </c>
      <c r="S298" s="226"/>
      <c r="T298" s="226"/>
      <c r="U298" s="226"/>
      <c r="V298" s="226"/>
      <c r="W298" s="227"/>
      <c r="X298" s="192">
        <v>2</v>
      </c>
      <c r="Y298" s="193"/>
      <c r="Z298" s="199"/>
      <c r="AA298" s="228">
        <f t="shared" ref="AA298" si="65">IF(X298=1,$AL$32,IF(X298=2,$AL$52,IF(X298=3,$AL$70,IF(X298=4,$AL$90,IF(X298=5,$AL$108,IF(X298=6,$AL$128,IF(X298=7,$AL$146,IF(X298=8,$AL$166,IF(X298=9,$AL$184,IF(X298=10,$AL$204,0))))))))))</f>
        <v>0.154</v>
      </c>
      <c r="AB298" s="229"/>
      <c r="AC298" s="230"/>
      <c r="AD298" s="233">
        <f t="shared" ref="AD298" si="66">IF(I298="○",ROUNDUP(R298*AA298,1),0)</f>
        <v>1.3</v>
      </c>
      <c r="AE298" s="234"/>
      <c r="AF298" s="234"/>
      <c r="AG298" s="234"/>
      <c r="AH298" s="234"/>
      <c r="AI298" s="235"/>
      <c r="AR298" s="26"/>
      <c r="AS298" s="26"/>
      <c r="AT298" s="31"/>
      <c r="AU298" s="31"/>
      <c r="AV298" s="31"/>
      <c r="AW298" s="31"/>
      <c r="AX298" s="31"/>
      <c r="AY298" s="143" t="str">
        <f t="shared" si="18"/>
        <v>●</v>
      </c>
      <c r="AZ298" s="142" t="str">
        <f t="shared" ref="AZ298" si="67">IF(AY298="●",IF(I298="定","-",I298),"-")</f>
        <v>○</v>
      </c>
      <c r="BA298" s="31"/>
      <c r="BB298" s="31"/>
      <c r="BC298" s="31"/>
    </row>
    <row r="299" spans="3:55" ht="10.9" customHeight="1" x14ac:dyDescent="0.2">
      <c r="C299" s="140"/>
      <c r="D299" s="223"/>
      <c r="E299" s="134"/>
      <c r="F299" s="134"/>
      <c r="G299" s="140"/>
      <c r="H299" s="134"/>
      <c r="I299" s="192"/>
      <c r="J299" s="193"/>
      <c r="K299" s="194"/>
      <c r="L299" s="183"/>
      <c r="M299" s="184"/>
      <c r="N299" s="184"/>
      <c r="O299" s="184"/>
      <c r="P299" s="184"/>
      <c r="Q299" s="185"/>
      <c r="R299" s="225"/>
      <c r="S299" s="226"/>
      <c r="T299" s="226"/>
      <c r="U299" s="226"/>
      <c r="V299" s="226"/>
      <c r="W299" s="227"/>
      <c r="X299" s="192"/>
      <c r="Y299" s="193"/>
      <c r="Z299" s="199"/>
      <c r="AA299" s="231"/>
      <c r="AB299" s="231"/>
      <c r="AC299" s="232"/>
      <c r="AD299" s="233"/>
      <c r="AE299" s="234"/>
      <c r="AF299" s="234"/>
      <c r="AG299" s="234"/>
      <c r="AH299" s="234"/>
      <c r="AI299" s="235"/>
      <c r="AR299" s="26"/>
      <c r="AS299" s="26"/>
      <c r="AT299" s="31"/>
      <c r="AU299" s="31"/>
      <c r="AV299" s="31"/>
      <c r="AW299" s="31"/>
      <c r="AX299" s="31"/>
      <c r="AY299" s="143"/>
      <c r="AZ299" s="142"/>
      <c r="BA299" s="31"/>
      <c r="BB299" s="31"/>
      <c r="BC299" s="31"/>
    </row>
    <row r="300" spans="3:55" ht="10.9" customHeight="1" x14ac:dyDescent="0.2">
      <c r="C300" s="140"/>
      <c r="D300" s="223"/>
      <c r="E300" s="134"/>
      <c r="F300" s="134"/>
      <c r="G300" s="140"/>
      <c r="H300" s="134"/>
      <c r="I300" s="192"/>
      <c r="J300" s="193"/>
      <c r="K300" s="194"/>
      <c r="L300" s="183"/>
      <c r="M300" s="184"/>
      <c r="N300" s="184"/>
      <c r="O300" s="184"/>
      <c r="P300" s="184"/>
      <c r="Q300" s="185"/>
      <c r="R300" s="225"/>
      <c r="S300" s="226"/>
      <c r="T300" s="226"/>
      <c r="U300" s="226"/>
      <c r="V300" s="226"/>
      <c r="W300" s="227"/>
      <c r="X300" s="192"/>
      <c r="Y300" s="193"/>
      <c r="Z300" s="199"/>
      <c r="AA300" s="231"/>
      <c r="AB300" s="231"/>
      <c r="AC300" s="232"/>
      <c r="AD300" s="233"/>
      <c r="AE300" s="234"/>
      <c r="AF300" s="234"/>
      <c r="AG300" s="234"/>
      <c r="AH300" s="234"/>
      <c r="AI300" s="235"/>
      <c r="AR300" s="26"/>
      <c r="AS300" s="26"/>
      <c r="AT300" s="31"/>
      <c r="AU300" s="31"/>
      <c r="AV300" s="31"/>
      <c r="AW300" s="31"/>
      <c r="AX300" s="31"/>
      <c r="AY300" s="143"/>
      <c r="AZ300" s="142"/>
      <c r="BA300" s="31"/>
      <c r="BB300" s="31"/>
      <c r="BC300" s="31"/>
    </row>
    <row r="301" spans="3:55" ht="10.9" customHeight="1" x14ac:dyDescent="0.2">
      <c r="C301" s="141"/>
      <c r="D301" s="224"/>
      <c r="E301" s="135"/>
      <c r="F301" s="135"/>
      <c r="G301" s="141"/>
      <c r="H301" s="135"/>
      <c r="I301" s="195"/>
      <c r="J301" s="196"/>
      <c r="K301" s="197"/>
      <c r="L301" s="186"/>
      <c r="M301" s="187"/>
      <c r="N301" s="187"/>
      <c r="O301" s="187"/>
      <c r="P301" s="187"/>
      <c r="Q301" s="188"/>
      <c r="R301" s="225"/>
      <c r="S301" s="226"/>
      <c r="T301" s="226"/>
      <c r="U301" s="226"/>
      <c r="V301" s="226"/>
      <c r="W301" s="227"/>
      <c r="X301" s="195"/>
      <c r="Y301" s="196"/>
      <c r="Z301" s="200"/>
      <c r="AA301" s="231"/>
      <c r="AB301" s="231"/>
      <c r="AC301" s="232"/>
      <c r="AD301" s="233"/>
      <c r="AE301" s="234"/>
      <c r="AF301" s="234"/>
      <c r="AG301" s="234"/>
      <c r="AH301" s="234"/>
      <c r="AI301" s="235"/>
      <c r="AR301" s="26"/>
      <c r="AS301" s="26"/>
      <c r="AT301" s="31"/>
      <c r="AU301" s="31"/>
      <c r="AV301" s="31"/>
      <c r="AW301" s="31"/>
      <c r="AX301" s="31"/>
      <c r="AY301" s="143"/>
      <c r="AZ301" s="142"/>
      <c r="BA301" s="31"/>
      <c r="BB301" s="31"/>
      <c r="BC301" s="31"/>
    </row>
    <row r="302" spans="3:55" ht="10.9" customHeight="1" x14ac:dyDescent="0.2">
      <c r="C302" s="139">
        <v>9</v>
      </c>
      <c r="D302" s="136" t="s">
        <v>69</v>
      </c>
      <c r="E302" s="133">
        <v>29</v>
      </c>
      <c r="F302" s="133" t="s">
        <v>70</v>
      </c>
      <c r="G302" s="139" t="s">
        <v>71</v>
      </c>
      <c r="H302" s="133"/>
      <c r="I302" s="189" t="s">
        <v>101</v>
      </c>
      <c r="J302" s="190"/>
      <c r="K302" s="191"/>
      <c r="L302" s="180">
        <f>J$222</f>
        <v>450</v>
      </c>
      <c r="M302" s="181"/>
      <c r="N302" s="181"/>
      <c r="O302" s="181"/>
      <c r="P302" s="181"/>
      <c r="Q302" s="182"/>
      <c r="R302" s="225">
        <f t="shared" ref="R302" si="68">IF(AND(I302="○",AY302="●"),2+ROUNDDOWN(($L302-100)/100,0)*2,0)</f>
        <v>8</v>
      </c>
      <c r="S302" s="226"/>
      <c r="T302" s="226"/>
      <c r="U302" s="226"/>
      <c r="V302" s="226"/>
      <c r="W302" s="227"/>
      <c r="X302" s="165">
        <v>1</v>
      </c>
      <c r="Y302" s="166"/>
      <c r="Z302" s="167"/>
      <c r="AA302" s="228">
        <f t="shared" ref="AA302" si="69">IF(X302=1,$AL$32,IF(X302=2,$AL$52,IF(X302=3,$AL$70,IF(X302=4,$AL$90,IF(X302=5,$AL$108,IF(X302=6,$AL$128,IF(X302=7,$AL$146,IF(X302=8,$AL$166,IF(X302=9,$AL$184,IF(X302=10,$AL$204,0))))))))))</f>
        <v>0.16700000000000001</v>
      </c>
      <c r="AB302" s="229"/>
      <c r="AC302" s="230"/>
      <c r="AD302" s="233">
        <f t="shared" ref="AD302" si="70">IF(I302="○",ROUNDUP(R302*AA302,1),0)</f>
        <v>1.4000000000000001</v>
      </c>
      <c r="AE302" s="234"/>
      <c r="AF302" s="234"/>
      <c r="AG302" s="234"/>
      <c r="AH302" s="234"/>
      <c r="AI302" s="235"/>
      <c r="AR302" s="26"/>
      <c r="AS302" s="26"/>
      <c r="AT302" s="31"/>
      <c r="AU302" s="31"/>
      <c r="AV302" s="31"/>
      <c r="AW302" s="31"/>
      <c r="AX302" s="31"/>
      <c r="AY302" s="143" t="str">
        <f t="shared" si="18"/>
        <v>●</v>
      </c>
      <c r="AZ302" s="142" t="str">
        <f t="shared" ref="AZ302" si="71">IF(AY302="●",IF(I302="定","-",I302),"-")</f>
        <v>○</v>
      </c>
      <c r="BA302" s="31"/>
      <c r="BB302" s="31"/>
      <c r="BC302" s="31"/>
    </row>
    <row r="303" spans="3:55" ht="10.9" customHeight="1" x14ac:dyDescent="0.2">
      <c r="C303" s="140"/>
      <c r="D303" s="223"/>
      <c r="E303" s="134"/>
      <c r="F303" s="134"/>
      <c r="G303" s="140"/>
      <c r="H303" s="134"/>
      <c r="I303" s="192"/>
      <c r="J303" s="193"/>
      <c r="K303" s="194"/>
      <c r="L303" s="183"/>
      <c r="M303" s="184"/>
      <c r="N303" s="184"/>
      <c r="O303" s="184"/>
      <c r="P303" s="184"/>
      <c r="Q303" s="185"/>
      <c r="R303" s="225"/>
      <c r="S303" s="226"/>
      <c r="T303" s="226"/>
      <c r="U303" s="226"/>
      <c r="V303" s="226"/>
      <c r="W303" s="227"/>
      <c r="X303" s="165"/>
      <c r="Y303" s="166"/>
      <c r="Z303" s="167"/>
      <c r="AA303" s="231"/>
      <c r="AB303" s="231"/>
      <c r="AC303" s="232"/>
      <c r="AD303" s="233"/>
      <c r="AE303" s="234"/>
      <c r="AF303" s="234"/>
      <c r="AG303" s="234"/>
      <c r="AH303" s="234"/>
      <c r="AI303" s="235"/>
      <c r="AR303" s="26"/>
      <c r="AS303" s="26"/>
      <c r="AT303" s="31"/>
      <c r="AU303" s="31"/>
      <c r="AV303" s="31"/>
      <c r="AW303" s="31"/>
      <c r="AX303" s="31"/>
      <c r="AY303" s="143"/>
      <c r="AZ303" s="142"/>
      <c r="BA303" s="31"/>
      <c r="BB303" s="31"/>
      <c r="BC303" s="31"/>
    </row>
    <row r="304" spans="3:55" ht="10.9" customHeight="1" x14ac:dyDescent="0.2">
      <c r="C304" s="140"/>
      <c r="D304" s="223"/>
      <c r="E304" s="134"/>
      <c r="F304" s="134"/>
      <c r="G304" s="140"/>
      <c r="H304" s="134"/>
      <c r="I304" s="192"/>
      <c r="J304" s="193"/>
      <c r="K304" s="194"/>
      <c r="L304" s="183"/>
      <c r="M304" s="184"/>
      <c r="N304" s="184"/>
      <c r="O304" s="184"/>
      <c r="P304" s="184"/>
      <c r="Q304" s="185"/>
      <c r="R304" s="225"/>
      <c r="S304" s="226"/>
      <c r="T304" s="226"/>
      <c r="U304" s="226"/>
      <c r="V304" s="226"/>
      <c r="W304" s="227"/>
      <c r="X304" s="165"/>
      <c r="Y304" s="166"/>
      <c r="Z304" s="167"/>
      <c r="AA304" s="231"/>
      <c r="AB304" s="231"/>
      <c r="AC304" s="232"/>
      <c r="AD304" s="233"/>
      <c r="AE304" s="234"/>
      <c r="AF304" s="234"/>
      <c r="AG304" s="234"/>
      <c r="AH304" s="234"/>
      <c r="AI304" s="235"/>
      <c r="AR304" s="26"/>
      <c r="AS304" s="26"/>
      <c r="AT304" s="31"/>
      <c r="AU304" s="31"/>
      <c r="AV304" s="31"/>
      <c r="AW304" s="31"/>
      <c r="AX304" s="31"/>
      <c r="AY304" s="143"/>
      <c r="AZ304" s="142"/>
      <c r="BA304" s="31"/>
      <c r="BB304" s="31"/>
      <c r="BC304" s="31"/>
    </row>
    <row r="305" spans="3:56" ht="10.9" customHeight="1" x14ac:dyDescent="0.2">
      <c r="C305" s="141"/>
      <c r="D305" s="224"/>
      <c r="E305" s="135"/>
      <c r="F305" s="135"/>
      <c r="G305" s="141"/>
      <c r="H305" s="135"/>
      <c r="I305" s="195"/>
      <c r="J305" s="196"/>
      <c r="K305" s="197"/>
      <c r="L305" s="186"/>
      <c r="M305" s="187"/>
      <c r="N305" s="187"/>
      <c r="O305" s="187"/>
      <c r="P305" s="187"/>
      <c r="Q305" s="188"/>
      <c r="R305" s="225"/>
      <c r="S305" s="226"/>
      <c r="T305" s="226"/>
      <c r="U305" s="226"/>
      <c r="V305" s="226"/>
      <c r="W305" s="227"/>
      <c r="X305" s="168"/>
      <c r="Y305" s="169"/>
      <c r="Z305" s="170"/>
      <c r="AA305" s="231"/>
      <c r="AB305" s="231"/>
      <c r="AC305" s="232"/>
      <c r="AD305" s="233"/>
      <c r="AE305" s="234"/>
      <c r="AF305" s="234"/>
      <c r="AG305" s="234"/>
      <c r="AH305" s="234"/>
      <c r="AI305" s="235"/>
      <c r="AR305" s="26"/>
      <c r="AS305" s="26"/>
      <c r="AT305" s="31"/>
      <c r="AU305" s="31"/>
      <c r="AV305" s="31"/>
      <c r="AW305" s="31"/>
      <c r="AX305" s="31"/>
      <c r="AY305" s="143"/>
      <c r="AZ305" s="142"/>
      <c r="BA305" s="31"/>
      <c r="BB305" s="31"/>
      <c r="BC305" s="31"/>
    </row>
    <row r="306" spans="3:56" ht="10.9" customHeight="1" x14ac:dyDescent="0.2">
      <c r="C306" s="139">
        <v>9</v>
      </c>
      <c r="D306" s="136" t="s">
        <v>69</v>
      </c>
      <c r="E306" s="133">
        <v>30</v>
      </c>
      <c r="F306" s="133" t="s">
        <v>70</v>
      </c>
      <c r="G306" s="139" t="s">
        <v>72</v>
      </c>
      <c r="H306" s="133"/>
      <c r="I306" s="189" t="s">
        <v>101</v>
      </c>
      <c r="J306" s="190"/>
      <c r="K306" s="191"/>
      <c r="L306" s="180">
        <f>J$222</f>
        <v>450</v>
      </c>
      <c r="M306" s="181"/>
      <c r="N306" s="181"/>
      <c r="O306" s="181"/>
      <c r="P306" s="181"/>
      <c r="Q306" s="182"/>
      <c r="R306" s="225">
        <f t="shared" ref="R306" si="72">IF(AND(I306="○",AY306="●"),2+ROUNDDOWN(($L306-100)/100,0)*2,0)</f>
        <v>8</v>
      </c>
      <c r="S306" s="226"/>
      <c r="T306" s="226"/>
      <c r="U306" s="226"/>
      <c r="V306" s="226"/>
      <c r="W306" s="227"/>
      <c r="X306" s="165">
        <v>1</v>
      </c>
      <c r="Y306" s="166"/>
      <c r="Z306" s="167"/>
      <c r="AA306" s="228">
        <f t="shared" ref="AA306" si="73">IF(X306=1,$AL$32,IF(X306=2,$AL$52,IF(X306=3,$AL$70,IF(X306=4,$AL$90,IF(X306=5,$AL$108,IF(X306=6,$AL$128,IF(X306=7,$AL$146,IF(X306=8,$AL$166,IF(X306=9,$AL$184,IF(X306=10,$AL$204,0))))))))))</f>
        <v>0.16700000000000001</v>
      </c>
      <c r="AB306" s="229"/>
      <c r="AC306" s="230"/>
      <c r="AD306" s="233">
        <f t="shared" ref="AD306" si="74">IF(I306="○",ROUNDUP(R306*AA306,1),0)</f>
        <v>1.4000000000000001</v>
      </c>
      <c r="AE306" s="234"/>
      <c r="AF306" s="234"/>
      <c r="AG306" s="234"/>
      <c r="AH306" s="234"/>
      <c r="AI306" s="235"/>
      <c r="AR306" s="26"/>
      <c r="AS306" s="26"/>
      <c r="AT306" s="31"/>
      <c r="AU306" s="31"/>
      <c r="AV306" s="31"/>
      <c r="AW306" s="31"/>
      <c r="AX306" s="31"/>
      <c r="AY306" s="143" t="str">
        <f t="shared" si="18"/>
        <v>●</v>
      </c>
      <c r="AZ306" s="142" t="str">
        <f t="shared" ref="AZ306" si="75">IF(AY306="●",IF(I306="定","-",I306),"-")</f>
        <v>○</v>
      </c>
      <c r="BA306" s="31"/>
      <c r="BB306" s="31"/>
      <c r="BC306" s="31"/>
    </row>
    <row r="307" spans="3:56" ht="10.9" customHeight="1" x14ac:dyDescent="0.2">
      <c r="C307" s="140"/>
      <c r="D307" s="223"/>
      <c r="E307" s="134"/>
      <c r="F307" s="134"/>
      <c r="G307" s="140"/>
      <c r="H307" s="134"/>
      <c r="I307" s="192"/>
      <c r="J307" s="193"/>
      <c r="K307" s="194"/>
      <c r="L307" s="183"/>
      <c r="M307" s="184"/>
      <c r="N307" s="184"/>
      <c r="O307" s="184"/>
      <c r="P307" s="184"/>
      <c r="Q307" s="185"/>
      <c r="R307" s="225"/>
      <c r="S307" s="226"/>
      <c r="T307" s="226"/>
      <c r="U307" s="226"/>
      <c r="V307" s="226"/>
      <c r="W307" s="227"/>
      <c r="X307" s="165"/>
      <c r="Y307" s="166"/>
      <c r="Z307" s="167"/>
      <c r="AA307" s="231"/>
      <c r="AB307" s="231"/>
      <c r="AC307" s="232"/>
      <c r="AD307" s="233"/>
      <c r="AE307" s="234"/>
      <c r="AF307" s="234"/>
      <c r="AG307" s="234"/>
      <c r="AH307" s="234"/>
      <c r="AI307" s="235"/>
      <c r="AR307" s="26"/>
      <c r="AS307" s="26"/>
      <c r="AT307" s="31"/>
      <c r="AU307" s="31"/>
      <c r="AV307" s="31"/>
      <c r="AW307" s="31"/>
      <c r="AX307" s="31"/>
      <c r="AY307" s="143"/>
      <c r="AZ307" s="142"/>
      <c r="BA307" s="31"/>
      <c r="BB307" s="31"/>
      <c r="BC307" s="31"/>
    </row>
    <row r="308" spans="3:56" ht="10.9" customHeight="1" x14ac:dyDescent="0.2">
      <c r="C308" s="140"/>
      <c r="D308" s="223"/>
      <c r="E308" s="134"/>
      <c r="F308" s="134"/>
      <c r="G308" s="140"/>
      <c r="H308" s="134"/>
      <c r="I308" s="192"/>
      <c r="J308" s="193"/>
      <c r="K308" s="194"/>
      <c r="L308" s="183"/>
      <c r="M308" s="184"/>
      <c r="N308" s="184"/>
      <c r="O308" s="184"/>
      <c r="P308" s="184"/>
      <c r="Q308" s="185"/>
      <c r="R308" s="225"/>
      <c r="S308" s="226"/>
      <c r="T308" s="226"/>
      <c r="U308" s="226"/>
      <c r="V308" s="226"/>
      <c r="W308" s="227"/>
      <c r="X308" s="165"/>
      <c r="Y308" s="166"/>
      <c r="Z308" s="167"/>
      <c r="AA308" s="231"/>
      <c r="AB308" s="231"/>
      <c r="AC308" s="232"/>
      <c r="AD308" s="233"/>
      <c r="AE308" s="234"/>
      <c r="AF308" s="234"/>
      <c r="AG308" s="234"/>
      <c r="AH308" s="234"/>
      <c r="AI308" s="235"/>
      <c r="AR308" s="26"/>
      <c r="AS308" s="26"/>
      <c r="AT308" s="31"/>
      <c r="AU308" s="31"/>
      <c r="AV308" s="31"/>
      <c r="AW308" s="31"/>
      <c r="AX308" s="31"/>
      <c r="AY308" s="143"/>
      <c r="AZ308" s="142"/>
      <c r="BA308" s="31"/>
      <c r="BB308" s="31"/>
      <c r="BC308" s="31"/>
    </row>
    <row r="309" spans="3:56" ht="10.9" customHeight="1" thickBot="1" x14ac:dyDescent="0.25">
      <c r="C309" s="141"/>
      <c r="D309" s="224"/>
      <c r="E309" s="135"/>
      <c r="F309" s="135"/>
      <c r="G309" s="141"/>
      <c r="H309" s="135"/>
      <c r="I309" s="195"/>
      <c r="J309" s="196"/>
      <c r="K309" s="197"/>
      <c r="L309" s="186"/>
      <c r="M309" s="187"/>
      <c r="N309" s="187"/>
      <c r="O309" s="187"/>
      <c r="P309" s="187"/>
      <c r="Q309" s="188"/>
      <c r="R309" s="225"/>
      <c r="S309" s="226"/>
      <c r="T309" s="226"/>
      <c r="U309" s="226"/>
      <c r="V309" s="226"/>
      <c r="W309" s="227"/>
      <c r="X309" s="168"/>
      <c r="Y309" s="169"/>
      <c r="Z309" s="170"/>
      <c r="AA309" s="231"/>
      <c r="AB309" s="231"/>
      <c r="AC309" s="232"/>
      <c r="AD309" s="233"/>
      <c r="AE309" s="234"/>
      <c r="AF309" s="234"/>
      <c r="AG309" s="234"/>
      <c r="AH309" s="234"/>
      <c r="AI309" s="235"/>
      <c r="AR309" s="26"/>
      <c r="AS309" s="26"/>
      <c r="AT309" s="31"/>
      <c r="AU309" s="31"/>
      <c r="AV309" s="31"/>
      <c r="AW309" s="31"/>
      <c r="AX309" s="31"/>
      <c r="AY309" s="143"/>
      <c r="AZ309" s="142"/>
      <c r="BA309" s="31"/>
      <c r="BB309" s="31"/>
      <c r="BC309" s="31"/>
    </row>
    <row r="310" spans="3:56" ht="14.15" customHeight="1" thickTop="1" x14ac:dyDescent="0.2">
      <c r="C310" s="201" t="s">
        <v>90</v>
      </c>
      <c r="D310" s="202"/>
      <c r="E310" s="202"/>
      <c r="F310" s="202"/>
      <c r="G310" s="202"/>
      <c r="H310" s="202"/>
      <c r="I310" s="202"/>
      <c r="J310" s="202"/>
      <c r="K310" s="202"/>
      <c r="L310" s="202"/>
      <c r="M310" s="202"/>
      <c r="N310" s="202"/>
      <c r="O310" s="202"/>
      <c r="P310" s="202"/>
      <c r="Q310" s="202"/>
      <c r="R310" s="202"/>
      <c r="S310" s="202"/>
      <c r="T310" s="202"/>
      <c r="U310" s="202"/>
      <c r="V310" s="202"/>
      <c r="W310" s="202"/>
      <c r="X310" s="202"/>
      <c r="Y310" s="202"/>
      <c r="Z310" s="202"/>
      <c r="AA310" s="203"/>
      <c r="AB310" s="210">
        <f>SUM(AD238:AI309)</f>
        <v>24.700000000000003</v>
      </c>
      <c r="AC310" s="211"/>
      <c r="AD310" s="211"/>
      <c r="AE310" s="211"/>
      <c r="AF310" s="211"/>
      <c r="AG310" s="216" t="s">
        <v>76</v>
      </c>
      <c r="AH310" s="216"/>
      <c r="AI310" s="217"/>
      <c r="AJ310" s="57"/>
      <c r="AR310" s="26"/>
      <c r="AS310" s="26"/>
      <c r="AT310" s="31"/>
      <c r="AU310" s="31"/>
      <c r="AV310" s="31"/>
      <c r="AW310" s="31"/>
      <c r="AX310" s="31"/>
      <c r="AY310" s="142"/>
      <c r="AZ310" s="142"/>
      <c r="BA310" s="31"/>
      <c r="BB310" s="142"/>
      <c r="BC310" s="142"/>
      <c r="BD310" s="143"/>
    </row>
    <row r="311" spans="3:56" ht="14.15" customHeight="1" x14ac:dyDescent="0.2">
      <c r="C311" s="204"/>
      <c r="D311" s="205"/>
      <c r="E311" s="205"/>
      <c r="F311" s="205"/>
      <c r="G311" s="205"/>
      <c r="H311" s="205"/>
      <c r="I311" s="205"/>
      <c r="J311" s="205"/>
      <c r="K311" s="205"/>
      <c r="L311" s="205"/>
      <c r="M311" s="205"/>
      <c r="N311" s="205"/>
      <c r="O311" s="205"/>
      <c r="P311" s="205"/>
      <c r="Q311" s="205"/>
      <c r="R311" s="205"/>
      <c r="S311" s="205"/>
      <c r="T311" s="205"/>
      <c r="U311" s="205"/>
      <c r="V311" s="205"/>
      <c r="W311" s="205"/>
      <c r="X311" s="205"/>
      <c r="Y311" s="205"/>
      <c r="Z311" s="205"/>
      <c r="AA311" s="206"/>
      <c r="AB311" s="212"/>
      <c r="AC311" s="213"/>
      <c r="AD311" s="213"/>
      <c r="AE311" s="213"/>
      <c r="AF311" s="213"/>
      <c r="AG311" s="218"/>
      <c r="AH311" s="218"/>
      <c r="AI311" s="219"/>
      <c r="AJ311" s="57"/>
      <c r="AR311" s="26"/>
      <c r="AS311" s="26"/>
      <c r="AT311" s="31"/>
      <c r="AU311" s="31"/>
      <c r="AV311" s="31"/>
      <c r="AW311" s="31"/>
      <c r="AX311" s="31"/>
      <c r="AY311" s="142"/>
      <c r="AZ311" s="142"/>
      <c r="BA311" s="31"/>
      <c r="BB311" s="142"/>
      <c r="BC311" s="142"/>
      <c r="BD311" s="143"/>
    </row>
    <row r="312" spans="3:56" ht="14.15" customHeight="1" x14ac:dyDescent="0.2">
      <c r="C312" s="204"/>
      <c r="D312" s="205"/>
      <c r="E312" s="205"/>
      <c r="F312" s="205"/>
      <c r="G312" s="205"/>
      <c r="H312" s="205"/>
      <c r="I312" s="205"/>
      <c r="J312" s="205"/>
      <c r="K312" s="205"/>
      <c r="L312" s="205"/>
      <c r="M312" s="205"/>
      <c r="N312" s="205"/>
      <c r="O312" s="205"/>
      <c r="P312" s="205"/>
      <c r="Q312" s="205"/>
      <c r="R312" s="205"/>
      <c r="S312" s="205"/>
      <c r="T312" s="205"/>
      <c r="U312" s="205"/>
      <c r="V312" s="205"/>
      <c r="W312" s="205"/>
      <c r="X312" s="205"/>
      <c r="Y312" s="205"/>
      <c r="Z312" s="205"/>
      <c r="AA312" s="206"/>
      <c r="AB312" s="212"/>
      <c r="AC312" s="213"/>
      <c r="AD312" s="213"/>
      <c r="AE312" s="213"/>
      <c r="AF312" s="213"/>
      <c r="AG312" s="218"/>
      <c r="AH312" s="218"/>
      <c r="AI312" s="219"/>
      <c r="AR312" s="26"/>
      <c r="AS312" s="26"/>
      <c r="AT312" s="31"/>
      <c r="AU312" s="31"/>
      <c r="AV312" s="31"/>
      <c r="AW312" s="31"/>
      <c r="AX312" s="31"/>
      <c r="AY312" s="142"/>
      <c r="AZ312" s="142"/>
      <c r="BA312" s="31"/>
      <c r="BB312" s="142"/>
      <c r="BC312" s="142"/>
      <c r="BD312" s="143"/>
    </row>
    <row r="313" spans="3:56" ht="14.15" customHeight="1" thickBot="1" x14ac:dyDescent="0.25">
      <c r="C313" s="207"/>
      <c r="D313" s="208"/>
      <c r="E313" s="208"/>
      <c r="F313" s="208"/>
      <c r="G313" s="208"/>
      <c r="H313" s="208"/>
      <c r="I313" s="208"/>
      <c r="J313" s="208"/>
      <c r="K313" s="208"/>
      <c r="L313" s="208"/>
      <c r="M313" s="208"/>
      <c r="N313" s="208"/>
      <c r="O313" s="208"/>
      <c r="P313" s="208"/>
      <c r="Q313" s="208"/>
      <c r="R313" s="208"/>
      <c r="S313" s="208"/>
      <c r="T313" s="208"/>
      <c r="U313" s="208"/>
      <c r="V313" s="208"/>
      <c r="W313" s="208"/>
      <c r="X313" s="208"/>
      <c r="Y313" s="208"/>
      <c r="Z313" s="208"/>
      <c r="AA313" s="209"/>
      <c r="AB313" s="214"/>
      <c r="AC313" s="215"/>
      <c r="AD313" s="215"/>
      <c r="AE313" s="215"/>
      <c r="AF313" s="215"/>
      <c r="AG313" s="220"/>
      <c r="AH313" s="220"/>
      <c r="AI313" s="221"/>
      <c r="AR313" s="26"/>
      <c r="AS313" s="26"/>
      <c r="AT313" s="31"/>
      <c r="AU313" s="31"/>
      <c r="AV313" s="31"/>
      <c r="AW313" s="31"/>
      <c r="AX313" s="31"/>
      <c r="AY313" s="142"/>
      <c r="AZ313" s="142"/>
      <c r="BA313" s="31"/>
      <c r="BB313" s="142"/>
      <c r="BC313" s="142"/>
      <c r="BD313" s="143"/>
    </row>
    <row r="314" spans="3:56" ht="19.5" thickTop="1" x14ac:dyDescent="0.2">
      <c r="AR314" s="115"/>
    </row>
  </sheetData>
  <sheetProtection password="CCDE" sheet="1" objects="1" scenarios="1" formatRows="0"/>
  <mergeCells count="871">
    <mergeCell ref="AA274:AC277"/>
    <mergeCell ref="AD274:AI277"/>
    <mergeCell ref="AY274:AY277"/>
    <mergeCell ref="AZ274:AZ277"/>
    <mergeCell ref="C274:C277"/>
    <mergeCell ref="D274:D277"/>
    <mergeCell ref="E274:E277"/>
    <mergeCell ref="F274:F277"/>
    <mergeCell ref="G274:H277"/>
    <mergeCell ref="I274:K277"/>
    <mergeCell ref="L274:Q277"/>
    <mergeCell ref="R274:W277"/>
    <mergeCell ref="X274:Z277"/>
    <mergeCell ref="AF7:AS8"/>
    <mergeCell ref="B9:AS9"/>
    <mergeCell ref="B16:AS16"/>
    <mergeCell ref="A2:H2"/>
    <mergeCell ref="I2:AJ2"/>
    <mergeCell ref="AK2:AS2"/>
    <mergeCell ref="A3:AS3"/>
    <mergeCell ref="A5:K6"/>
    <mergeCell ref="L5:T6"/>
    <mergeCell ref="U5:AE6"/>
    <mergeCell ref="AF5:AS6"/>
    <mergeCell ref="X22:Y23"/>
    <mergeCell ref="A19:I20"/>
    <mergeCell ref="B22:E23"/>
    <mergeCell ref="F22:G23"/>
    <mergeCell ref="H22:I23"/>
    <mergeCell ref="J22:K23"/>
    <mergeCell ref="L22:M23"/>
    <mergeCell ref="A7:K8"/>
    <mergeCell ref="L7:T8"/>
    <mergeCell ref="U7:AE8"/>
    <mergeCell ref="T27:U28"/>
    <mergeCell ref="V27:W28"/>
    <mergeCell ref="X27:Y28"/>
    <mergeCell ref="AU22:AU23"/>
    <mergeCell ref="AV22:AV23"/>
    <mergeCell ref="AW22:AW23"/>
    <mergeCell ref="AY22:AY23"/>
    <mergeCell ref="AZ22:AZ23"/>
    <mergeCell ref="B27:E28"/>
    <mergeCell ref="F27:G28"/>
    <mergeCell ref="H27:I28"/>
    <mergeCell ref="J27:K28"/>
    <mergeCell ref="L27:M28"/>
    <mergeCell ref="Z22:AA23"/>
    <mergeCell ref="AE22:AI23"/>
    <mergeCell ref="AJ22:AK23"/>
    <mergeCell ref="AL22:AM23"/>
    <mergeCell ref="AN22:AO23"/>
    <mergeCell ref="AP22:AQ23"/>
    <mergeCell ref="N22:O23"/>
    <mergeCell ref="P22:Q23"/>
    <mergeCell ref="R22:S23"/>
    <mergeCell ref="T22:U23"/>
    <mergeCell ref="V22:W23"/>
    <mergeCell ref="BB27:BB28"/>
    <mergeCell ref="BC27:BC28"/>
    <mergeCell ref="C30:AB34"/>
    <mergeCell ref="AE32:AK33"/>
    <mergeCell ref="AL32:AQ33"/>
    <mergeCell ref="AV32:AV33"/>
    <mergeCell ref="AW32:AW33"/>
    <mergeCell ref="AX32:AY33"/>
    <mergeCell ref="AU33:AU34"/>
    <mergeCell ref="AV27:AV28"/>
    <mergeCell ref="AW27:AW28"/>
    <mergeCell ref="AX27:AX28"/>
    <mergeCell ref="AY27:AY28"/>
    <mergeCell ref="AZ27:AZ28"/>
    <mergeCell ref="BA27:BA28"/>
    <mergeCell ref="Z27:AA28"/>
    <mergeCell ref="AE27:AI28"/>
    <mergeCell ref="AJ27:AK28"/>
    <mergeCell ref="AL27:AM28"/>
    <mergeCell ref="AN27:AO28"/>
    <mergeCell ref="AP27:AQ28"/>
    <mergeCell ref="N27:O28"/>
    <mergeCell ref="P27:Q28"/>
    <mergeCell ref="R27:S28"/>
    <mergeCell ref="C35:D35"/>
    <mergeCell ref="E35:AB35"/>
    <mergeCell ref="A39:I40"/>
    <mergeCell ref="B42:E43"/>
    <mergeCell ref="F42:G43"/>
    <mergeCell ref="H42:I43"/>
    <mergeCell ref="J42:K43"/>
    <mergeCell ref="L42:M43"/>
    <mergeCell ref="N42:O43"/>
    <mergeCell ref="P42:Q43"/>
    <mergeCell ref="AW42:AW43"/>
    <mergeCell ref="AY42:AY43"/>
    <mergeCell ref="AZ42:AZ43"/>
    <mergeCell ref="B47:E48"/>
    <mergeCell ref="F47:G48"/>
    <mergeCell ref="H47:I48"/>
    <mergeCell ref="J47:K48"/>
    <mergeCell ref="L47:M48"/>
    <mergeCell ref="N47:O48"/>
    <mergeCell ref="P47:Q48"/>
    <mergeCell ref="AJ42:AK43"/>
    <mergeCell ref="AL42:AM43"/>
    <mergeCell ref="AN42:AO43"/>
    <mergeCell ref="AP42:AQ43"/>
    <mergeCell ref="AU42:AU43"/>
    <mergeCell ref="AV42:AV43"/>
    <mergeCell ref="R42:S43"/>
    <mergeCell ref="T42:U43"/>
    <mergeCell ref="V42:W43"/>
    <mergeCell ref="X42:Y43"/>
    <mergeCell ref="Z42:AA43"/>
    <mergeCell ref="AE42:AI43"/>
    <mergeCell ref="AZ47:AZ48"/>
    <mergeCell ref="BA47:BA48"/>
    <mergeCell ref="BB47:BB48"/>
    <mergeCell ref="BC47:BC48"/>
    <mergeCell ref="AJ47:AK48"/>
    <mergeCell ref="AL47:AM48"/>
    <mergeCell ref="AN47:AO48"/>
    <mergeCell ref="AP47:AQ48"/>
    <mergeCell ref="AV47:AV48"/>
    <mergeCell ref="AW47:AW48"/>
    <mergeCell ref="C50:AB54"/>
    <mergeCell ref="AE52:AK53"/>
    <mergeCell ref="AL52:AQ53"/>
    <mergeCell ref="AV52:AV53"/>
    <mergeCell ref="AW52:AW53"/>
    <mergeCell ref="AX52:AY53"/>
    <mergeCell ref="AU53:AU54"/>
    <mergeCell ref="AX47:AX48"/>
    <mergeCell ref="AY47:AY48"/>
    <mergeCell ref="R47:S48"/>
    <mergeCell ref="T47:U48"/>
    <mergeCell ref="V47:W48"/>
    <mergeCell ref="X47:Y48"/>
    <mergeCell ref="Z47:AA48"/>
    <mergeCell ref="AE47:AI48"/>
    <mergeCell ref="C55:D55"/>
    <mergeCell ref="E55:AB55"/>
    <mergeCell ref="A57:I58"/>
    <mergeCell ref="B60:E61"/>
    <mergeCell ref="F60:G61"/>
    <mergeCell ref="H60:I61"/>
    <mergeCell ref="J60:K61"/>
    <mergeCell ref="L60:M61"/>
    <mergeCell ref="N60:O61"/>
    <mergeCell ref="P60:Q61"/>
    <mergeCell ref="AW60:AW61"/>
    <mergeCell ref="AY60:AY61"/>
    <mergeCell ref="AZ60:AZ61"/>
    <mergeCell ref="B65:E66"/>
    <mergeCell ref="F65:G66"/>
    <mergeCell ref="H65:I66"/>
    <mergeCell ref="J65:K66"/>
    <mergeCell ref="L65:M66"/>
    <mergeCell ref="N65:O66"/>
    <mergeCell ref="P65:Q66"/>
    <mergeCell ref="AJ60:AK61"/>
    <mergeCell ref="AL60:AM61"/>
    <mergeCell ref="AN60:AO61"/>
    <mergeCell ref="AP60:AQ61"/>
    <mergeCell ref="AU60:AU61"/>
    <mergeCell ref="AV60:AV61"/>
    <mergeCell ref="R60:S61"/>
    <mergeCell ref="T60:U61"/>
    <mergeCell ref="V60:W61"/>
    <mergeCell ref="X60:Y61"/>
    <mergeCell ref="Z60:AA61"/>
    <mergeCell ref="AE60:AI61"/>
    <mergeCell ref="AZ65:AZ66"/>
    <mergeCell ref="BA65:BA66"/>
    <mergeCell ref="BB65:BB66"/>
    <mergeCell ref="BC65:BC66"/>
    <mergeCell ref="AJ65:AK66"/>
    <mergeCell ref="AL65:AM66"/>
    <mergeCell ref="AN65:AO66"/>
    <mergeCell ref="AP65:AQ66"/>
    <mergeCell ref="AV65:AV66"/>
    <mergeCell ref="AW65:AW66"/>
    <mergeCell ref="C68:AB72"/>
    <mergeCell ref="AE70:AK71"/>
    <mergeCell ref="AL70:AQ71"/>
    <mergeCell ref="AV70:AV71"/>
    <mergeCell ref="AW70:AW71"/>
    <mergeCell ref="AX70:AY71"/>
    <mergeCell ref="AU71:AU72"/>
    <mergeCell ref="AX65:AX66"/>
    <mergeCell ref="AY65:AY66"/>
    <mergeCell ref="R65:S66"/>
    <mergeCell ref="T65:U66"/>
    <mergeCell ref="V65:W66"/>
    <mergeCell ref="X65:Y66"/>
    <mergeCell ref="Z65:AA66"/>
    <mergeCell ref="AE65:AI66"/>
    <mergeCell ref="C73:D73"/>
    <mergeCell ref="E73:AB73"/>
    <mergeCell ref="A77:I78"/>
    <mergeCell ref="B80:E81"/>
    <mergeCell ref="F80:G81"/>
    <mergeCell ref="H80:I81"/>
    <mergeCell ref="J80:K81"/>
    <mergeCell ref="L80:M81"/>
    <mergeCell ref="N80:O81"/>
    <mergeCell ref="P80:Q81"/>
    <mergeCell ref="AW80:AW81"/>
    <mergeCell ref="AY80:AY81"/>
    <mergeCell ref="AZ80:AZ81"/>
    <mergeCell ref="B85:E86"/>
    <mergeCell ref="F85:G86"/>
    <mergeCell ref="H85:I86"/>
    <mergeCell ref="J85:K86"/>
    <mergeCell ref="L85:M86"/>
    <mergeCell ref="N85:O86"/>
    <mergeCell ref="P85:Q86"/>
    <mergeCell ref="AJ80:AK81"/>
    <mergeCell ref="AL80:AM81"/>
    <mergeCell ref="AN80:AO81"/>
    <mergeCell ref="AP80:AQ81"/>
    <mergeCell ref="AU80:AU81"/>
    <mergeCell ref="AV80:AV81"/>
    <mergeCell ref="R80:S81"/>
    <mergeCell ref="T80:U81"/>
    <mergeCell ref="V80:W81"/>
    <mergeCell ref="X80:Y81"/>
    <mergeCell ref="Z80:AA81"/>
    <mergeCell ref="AE80:AI81"/>
    <mergeCell ref="AZ85:AZ86"/>
    <mergeCell ref="BA85:BA86"/>
    <mergeCell ref="BB85:BB86"/>
    <mergeCell ref="BC85:BC86"/>
    <mergeCell ref="AJ85:AK86"/>
    <mergeCell ref="AL85:AM86"/>
    <mergeCell ref="AN85:AO86"/>
    <mergeCell ref="AP85:AQ86"/>
    <mergeCell ref="AV85:AV86"/>
    <mergeCell ref="AW85:AW86"/>
    <mergeCell ref="C88:AB92"/>
    <mergeCell ref="AE90:AK91"/>
    <mergeCell ref="AL90:AQ91"/>
    <mergeCell ref="AV90:AV91"/>
    <mergeCell ref="AW90:AW91"/>
    <mergeCell ref="AX90:AY91"/>
    <mergeCell ref="AU91:AU92"/>
    <mergeCell ref="AX85:AX86"/>
    <mergeCell ref="AY85:AY86"/>
    <mergeCell ref="R85:S86"/>
    <mergeCell ref="T85:U86"/>
    <mergeCell ref="V85:W86"/>
    <mergeCell ref="X85:Y86"/>
    <mergeCell ref="Z85:AA86"/>
    <mergeCell ref="AE85:AI86"/>
    <mergeCell ref="C93:D93"/>
    <mergeCell ref="E93:AB93"/>
    <mergeCell ref="A95:I96"/>
    <mergeCell ref="B98:E99"/>
    <mergeCell ref="F98:G99"/>
    <mergeCell ref="H98:I99"/>
    <mergeCell ref="J98:K99"/>
    <mergeCell ref="L98:M99"/>
    <mergeCell ref="N98:O99"/>
    <mergeCell ref="P98:Q99"/>
    <mergeCell ref="AW98:AW99"/>
    <mergeCell ref="AY98:AY99"/>
    <mergeCell ref="AZ98:AZ99"/>
    <mergeCell ref="B103:E104"/>
    <mergeCell ref="F103:G104"/>
    <mergeCell ref="H103:I104"/>
    <mergeCell ref="J103:K104"/>
    <mergeCell ref="L103:M104"/>
    <mergeCell ref="N103:O104"/>
    <mergeCell ref="P103:Q104"/>
    <mergeCell ref="AJ98:AK99"/>
    <mergeCell ref="AL98:AM99"/>
    <mergeCell ref="AN98:AO99"/>
    <mergeCell ref="AP98:AQ99"/>
    <mergeCell ref="AU98:AU99"/>
    <mergeCell ref="AV98:AV99"/>
    <mergeCell ref="R98:S99"/>
    <mergeCell ref="T98:U99"/>
    <mergeCell ref="V98:W99"/>
    <mergeCell ref="X98:Y99"/>
    <mergeCell ref="Z98:AA99"/>
    <mergeCell ref="AE98:AI99"/>
    <mergeCell ref="AZ103:AZ104"/>
    <mergeCell ref="BA103:BA104"/>
    <mergeCell ref="BB103:BB104"/>
    <mergeCell ref="BC103:BC104"/>
    <mergeCell ref="AJ103:AK104"/>
    <mergeCell ref="AL103:AM104"/>
    <mergeCell ref="AN103:AO104"/>
    <mergeCell ref="AP103:AQ104"/>
    <mergeCell ref="AV103:AV104"/>
    <mergeCell ref="AW103:AW104"/>
    <mergeCell ref="C106:AB110"/>
    <mergeCell ref="AE108:AK109"/>
    <mergeCell ref="AL108:AQ109"/>
    <mergeCell ref="AV108:AV109"/>
    <mergeCell ref="AW108:AW109"/>
    <mergeCell ref="AX108:AY109"/>
    <mergeCell ref="AU109:AU110"/>
    <mergeCell ref="AX103:AX104"/>
    <mergeCell ref="AY103:AY104"/>
    <mergeCell ref="R103:S104"/>
    <mergeCell ref="T103:U104"/>
    <mergeCell ref="V103:W104"/>
    <mergeCell ref="X103:Y104"/>
    <mergeCell ref="Z103:AA104"/>
    <mergeCell ref="AE103:AI104"/>
    <mergeCell ref="C111:D111"/>
    <mergeCell ref="E111:AB111"/>
    <mergeCell ref="A115:I116"/>
    <mergeCell ref="B118:E119"/>
    <mergeCell ref="F118:G119"/>
    <mergeCell ref="H118:I119"/>
    <mergeCell ref="J118:K119"/>
    <mergeCell ref="L118:M119"/>
    <mergeCell ref="N118:O119"/>
    <mergeCell ref="P118:Q119"/>
    <mergeCell ref="AW118:AW119"/>
    <mergeCell ref="AY118:AY119"/>
    <mergeCell ref="AZ118:AZ119"/>
    <mergeCell ref="B123:E124"/>
    <mergeCell ref="F123:G124"/>
    <mergeCell ref="H123:I124"/>
    <mergeCell ref="J123:K124"/>
    <mergeCell ref="L123:M124"/>
    <mergeCell ref="N123:O124"/>
    <mergeCell ref="P123:Q124"/>
    <mergeCell ref="AJ118:AK119"/>
    <mergeCell ref="AL118:AM119"/>
    <mergeCell ref="AN118:AO119"/>
    <mergeCell ref="AP118:AQ119"/>
    <mergeCell ref="AU118:AU119"/>
    <mergeCell ref="AV118:AV119"/>
    <mergeCell ref="R118:S119"/>
    <mergeCell ref="T118:U119"/>
    <mergeCell ref="V118:W119"/>
    <mergeCell ref="X118:Y119"/>
    <mergeCell ref="Z118:AA119"/>
    <mergeCell ref="AE118:AI119"/>
    <mergeCell ref="AZ123:AZ124"/>
    <mergeCell ref="BA123:BA124"/>
    <mergeCell ref="BB123:BB124"/>
    <mergeCell ref="BC123:BC124"/>
    <mergeCell ref="AJ123:AK124"/>
    <mergeCell ref="AL123:AM124"/>
    <mergeCell ref="AN123:AO124"/>
    <mergeCell ref="AP123:AQ124"/>
    <mergeCell ref="AV123:AV124"/>
    <mergeCell ref="AW123:AW124"/>
    <mergeCell ref="C126:AB130"/>
    <mergeCell ref="AE128:AK129"/>
    <mergeCell ref="AL128:AQ129"/>
    <mergeCell ref="AV128:AV129"/>
    <mergeCell ref="AW128:AW129"/>
    <mergeCell ref="AX128:AY129"/>
    <mergeCell ref="AU129:AU130"/>
    <mergeCell ref="AX123:AX124"/>
    <mergeCell ref="AY123:AY124"/>
    <mergeCell ref="R123:S124"/>
    <mergeCell ref="T123:U124"/>
    <mergeCell ref="V123:W124"/>
    <mergeCell ref="X123:Y124"/>
    <mergeCell ref="Z123:AA124"/>
    <mergeCell ref="AE123:AI124"/>
    <mergeCell ref="C131:D131"/>
    <mergeCell ref="E131:AB131"/>
    <mergeCell ref="A133:I134"/>
    <mergeCell ref="B136:E137"/>
    <mergeCell ref="F136:G137"/>
    <mergeCell ref="H136:I137"/>
    <mergeCell ref="J136:K137"/>
    <mergeCell ref="L136:M137"/>
    <mergeCell ref="N136:O137"/>
    <mergeCell ref="P136:Q137"/>
    <mergeCell ref="AW136:AW137"/>
    <mergeCell ref="AY136:AY137"/>
    <mergeCell ref="AZ136:AZ137"/>
    <mergeCell ref="B141:E142"/>
    <mergeCell ref="F141:G142"/>
    <mergeCell ref="H141:I142"/>
    <mergeCell ref="J141:K142"/>
    <mergeCell ref="L141:M142"/>
    <mergeCell ref="N141:O142"/>
    <mergeCell ref="P141:Q142"/>
    <mergeCell ref="AJ136:AK137"/>
    <mergeCell ref="AL136:AM137"/>
    <mergeCell ref="AN136:AO137"/>
    <mergeCell ref="AP136:AQ137"/>
    <mergeCell ref="AU136:AU137"/>
    <mergeCell ref="AV136:AV137"/>
    <mergeCell ref="R136:S137"/>
    <mergeCell ref="T136:U137"/>
    <mergeCell ref="V136:W137"/>
    <mergeCell ref="X136:Y137"/>
    <mergeCell ref="Z136:AA137"/>
    <mergeCell ref="AE136:AI137"/>
    <mergeCell ref="AZ141:AZ142"/>
    <mergeCell ref="BA141:BA142"/>
    <mergeCell ref="BB141:BB142"/>
    <mergeCell ref="BC141:BC142"/>
    <mergeCell ref="AJ141:AK142"/>
    <mergeCell ref="AL141:AM142"/>
    <mergeCell ref="AN141:AO142"/>
    <mergeCell ref="AP141:AQ142"/>
    <mergeCell ref="AV141:AV142"/>
    <mergeCell ref="AW141:AW142"/>
    <mergeCell ref="C144:AB148"/>
    <mergeCell ref="AE146:AK147"/>
    <mergeCell ref="AL146:AQ147"/>
    <mergeCell ref="AV146:AV147"/>
    <mergeCell ref="AW146:AW147"/>
    <mergeCell ref="AX146:AY147"/>
    <mergeCell ref="AU147:AU148"/>
    <mergeCell ref="AX141:AX142"/>
    <mergeCell ref="AY141:AY142"/>
    <mergeCell ref="R141:S142"/>
    <mergeCell ref="T141:U142"/>
    <mergeCell ref="V141:W142"/>
    <mergeCell ref="X141:Y142"/>
    <mergeCell ref="Z141:AA142"/>
    <mergeCell ref="AE141:AI142"/>
    <mergeCell ref="C149:D149"/>
    <mergeCell ref="E149:AB149"/>
    <mergeCell ref="A153:I154"/>
    <mergeCell ref="B156:E157"/>
    <mergeCell ref="F156:G157"/>
    <mergeCell ref="H156:I157"/>
    <mergeCell ref="J156:K157"/>
    <mergeCell ref="L156:M157"/>
    <mergeCell ref="N156:O157"/>
    <mergeCell ref="P156:Q157"/>
    <mergeCell ref="AW156:AW157"/>
    <mergeCell ref="AY156:AY157"/>
    <mergeCell ref="AZ156:AZ157"/>
    <mergeCell ref="B161:E162"/>
    <mergeCell ref="F161:G162"/>
    <mergeCell ref="H161:I162"/>
    <mergeCell ref="J161:K162"/>
    <mergeCell ref="L161:M162"/>
    <mergeCell ref="N161:O162"/>
    <mergeCell ref="P161:Q162"/>
    <mergeCell ref="AJ156:AK157"/>
    <mergeCell ref="AL156:AM157"/>
    <mergeCell ref="AN156:AO157"/>
    <mergeCell ref="AP156:AQ157"/>
    <mergeCell ref="AU156:AU157"/>
    <mergeCell ref="AV156:AV157"/>
    <mergeCell ref="R156:S157"/>
    <mergeCell ref="T156:U157"/>
    <mergeCell ref="V156:W157"/>
    <mergeCell ref="X156:Y157"/>
    <mergeCell ref="Z156:AA157"/>
    <mergeCell ref="AE156:AI157"/>
    <mergeCell ref="AZ161:AZ162"/>
    <mergeCell ref="BA161:BA162"/>
    <mergeCell ref="BB161:BB162"/>
    <mergeCell ref="BC161:BC162"/>
    <mergeCell ref="AJ161:AK162"/>
    <mergeCell ref="AL161:AM162"/>
    <mergeCell ref="AN161:AO162"/>
    <mergeCell ref="AP161:AQ162"/>
    <mergeCell ref="AV161:AV162"/>
    <mergeCell ref="AW161:AW162"/>
    <mergeCell ref="C164:AB168"/>
    <mergeCell ref="AE166:AK167"/>
    <mergeCell ref="AL166:AQ167"/>
    <mergeCell ref="AV166:AV167"/>
    <mergeCell ref="AW166:AW167"/>
    <mergeCell ref="AX166:AY167"/>
    <mergeCell ref="AU167:AU168"/>
    <mergeCell ref="AX161:AX162"/>
    <mergeCell ref="AY161:AY162"/>
    <mergeCell ref="R161:S162"/>
    <mergeCell ref="T161:U162"/>
    <mergeCell ref="V161:W162"/>
    <mergeCell ref="X161:Y162"/>
    <mergeCell ref="Z161:AA162"/>
    <mergeCell ref="AE161:AI162"/>
    <mergeCell ref="C169:D169"/>
    <mergeCell ref="E169:AB169"/>
    <mergeCell ref="A171:I172"/>
    <mergeCell ref="B174:E175"/>
    <mergeCell ref="F174:G175"/>
    <mergeCell ref="H174:I175"/>
    <mergeCell ref="J174:K175"/>
    <mergeCell ref="L174:M175"/>
    <mergeCell ref="N174:O175"/>
    <mergeCell ref="P174:Q175"/>
    <mergeCell ref="AW174:AW175"/>
    <mergeCell ref="AY174:AY175"/>
    <mergeCell ref="AZ174:AZ175"/>
    <mergeCell ref="B179:E180"/>
    <mergeCell ref="F179:G180"/>
    <mergeCell ref="H179:I180"/>
    <mergeCell ref="J179:K180"/>
    <mergeCell ref="L179:M180"/>
    <mergeCell ref="N179:O180"/>
    <mergeCell ref="P179:Q180"/>
    <mergeCell ref="AJ174:AK175"/>
    <mergeCell ref="AL174:AM175"/>
    <mergeCell ref="AN174:AO175"/>
    <mergeCell ref="AP174:AQ175"/>
    <mergeCell ref="AU174:AU175"/>
    <mergeCell ref="AV174:AV175"/>
    <mergeCell ref="R174:S175"/>
    <mergeCell ref="T174:U175"/>
    <mergeCell ref="V174:W175"/>
    <mergeCell ref="X174:Y175"/>
    <mergeCell ref="Z174:AA175"/>
    <mergeCell ref="AE174:AI175"/>
    <mergeCell ref="AZ179:AZ180"/>
    <mergeCell ref="BA179:BA180"/>
    <mergeCell ref="BB179:BB180"/>
    <mergeCell ref="BC179:BC180"/>
    <mergeCell ref="AJ179:AK180"/>
    <mergeCell ref="AL179:AM180"/>
    <mergeCell ref="AN179:AO180"/>
    <mergeCell ref="AP179:AQ180"/>
    <mergeCell ref="AV179:AV180"/>
    <mergeCell ref="AW179:AW180"/>
    <mergeCell ref="C182:AB186"/>
    <mergeCell ref="AE184:AK185"/>
    <mergeCell ref="AL184:AQ185"/>
    <mergeCell ref="AV184:AV185"/>
    <mergeCell ref="AW184:AW185"/>
    <mergeCell ref="AX184:AY185"/>
    <mergeCell ref="AU185:AU186"/>
    <mergeCell ref="AX179:AX180"/>
    <mergeCell ref="AY179:AY180"/>
    <mergeCell ref="R179:S180"/>
    <mergeCell ref="T179:U180"/>
    <mergeCell ref="V179:W180"/>
    <mergeCell ref="X179:Y180"/>
    <mergeCell ref="Z179:AA180"/>
    <mergeCell ref="AE179:AI180"/>
    <mergeCell ref="C187:D187"/>
    <mergeCell ref="E187:AB187"/>
    <mergeCell ref="A191:I192"/>
    <mergeCell ref="B194:E195"/>
    <mergeCell ref="F194:G195"/>
    <mergeCell ref="H194:I195"/>
    <mergeCell ref="J194:K195"/>
    <mergeCell ref="L194:M195"/>
    <mergeCell ref="N194:O195"/>
    <mergeCell ref="P194:Q195"/>
    <mergeCell ref="AW194:AW195"/>
    <mergeCell ref="AY194:AY195"/>
    <mergeCell ref="AZ194:AZ195"/>
    <mergeCell ref="B199:E200"/>
    <mergeCell ref="F199:G200"/>
    <mergeCell ref="H199:I200"/>
    <mergeCell ref="J199:K200"/>
    <mergeCell ref="L199:M200"/>
    <mergeCell ref="N199:O200"/>
    <mergeCell ref="P199:Q200"/>
    <mergeCell ref="AJ194:AK195"/>
    <mergeCell ref="AL194:AM195"/>
    <mergeCell ref="AN194:AO195"/>
    <mergeCell ref="AP194:AQ195"/>
    <mergeCell ref="AU194:AU195"/>
    <mergeCell ref="AV194:AV195"/>
    <mergeCell ref="R194:S195"/>
    <mergeCell ref="T194:U195"/>
    <mergeCell ref="V194:W195"/>
    <mergeCell ref="X194:Y195"/>
    <mergeCell ref="Z194:AA195"/>
    <mergeCell ref="AE194:AI195"/>
    <mergeCell ref="AZ199:AZ200"/>
    <mergeCell ref="BA199:BA200"/>
    <mergeCell ref="BB199:BB200"/>
    <mergeCell ref="BC199:BC200"/>
    <mergeCell ref="AJ199:AK200"/>
    <mergeCell ref="AL199:AM200"/>
    <mergeCell ref="AN199:AO200"/>
    <mergeCell ref="AP199:AQ200"/>
    <mergeCell ref="AV199:AV200"/>
    <mergeCell ref="AW199:AW200"/>
    <mergeCell ref="C202:AB206"/>
    <mergeCell ref="AE204:AK205"/>
    <mergeCell ref="AL204:AQ205"/>
    <mergeCell ref="AV204:AV205"/>
    <mergeCell ref="AW204:AW205"/>
    <mergeCell ref="AX204:AY205"/>
    <mergeCell ref="AU205:AU206"/>
    <mergeCell ref="AX199:AX200"/>
    <mergeCell ref="AY199:AY200"/>
    <mergeCell ref="R199:S200"/>
    <mergeCell ref="T199:U200"/>
    <mergeCell ref="V199:W200"/>
    <mergeCell ref="X199:Y200"/>
    <mergeCell ref="Z199:AA200"/>
    <mergeCell ref="AE199:AI200"/>
    <mergeCell ref="C214:I217"/>
    <mergeCell ref="AG214:AO217"/>
    <mergeCell ref="C220:D223"/>
    <mergeCell ref="E220:I221"/>
    <mergeCell ref="J220:R221"/>
    <mergeCell ref="S220:AR223"/>
    <mergeCell ref="C207:D207"/>
    <mergeCell ref="E207:AB207"/>
    <mergeCell ref="B209:AP209"/>
    <mergeCell ref="C212:I213"/>
    <mergeCell ref="J212:AF213"/>
    <mergeCell ref="AG212:AO213"/>
    <mergeCell ref="BB220:BB221"/>
    <mergeCell ref="E222:I223"/>
    <mergeCell ref="J222:P223"/>
    <mergeCell ref="Q222:R223"/>
    <mergeCell ref="AV222:AV223"/>
    <mergeCell ref="AW222:AW223"/>
    <mergeCell ref="AX222:AX223"/>
    <mergeCell ref="AY222:AY223"/>
    <mergeCell ref="AZ222:AZ223"/>
    <mergeCell ref="BA222:BA223"/>
    <mergeCell ref="AV220:AV221"/>
    <mergeCell ref="AW220:AW221"/>
    <mergeCell ref="AX220:AX221"/>
    <mergeCell ref="AY220:AY221"/>
    <mergeCell ref="AZ220:AZ221"/>
    <mergeCell ref="BA220:BA221"/>
    <mergeCell ref="D228:AR228"/>
    <mergeCell ref="D230:AR230"/>
    <mergeCell ref="C234:H237"/>
    <mergeCell ref="I234:K237"/>
    <mergeCell ref="L234:Q237"/>
    <mergeCell ref="R234:W237"/>
    <mergeCell ref="X234:AC234"/>
    <mergeCell ref="AD234:AI237"/>
    <mergeCell ref="BB222:BB223"/>
    <mergeCell ref="AV225:AV226"/>
    <mergeCell ref="AW225:AW226"/>
    <mergeCell ref="AX225:AX226"/>
    <mergeCell ref="AY225:AY226"/>
    <mergeCell ref="AZ225:AZ226"/>
    <mergeCell ref="BA225:BA226"/>
    <mergeCell ref="BB225:BB226"/>
    <mergeCell ref="AY234:AY237"/>
    <mergeCell ref="AZ234:AZ237"/>
    <mergeCell ref="X235:Z237"/>
    <mergeCell ref="AA235:AC237"/>
    <mergeCell ref="R242:W245"/>
    <mergeCell ref="X242:Z245"/>
    <mergeCell ref="C238:C241"/>
    <mergeCell ref="D238:D241"/>
    <mergeCell ref="E238:E241"/>
    <mergeCell ref="F238:F241"/>
    <mergeCell ref="G238:H241"/>
    <mergeCell ref="I238:K241"/>
    <mergeCell ref="AZ238:AZ241"/>
    <mergeCell ref="L238:Q241"/>
    <mergeCell ref="R238:W241"/>
    <mergeCell ref="X238:Z241"/>
    <mergeCell ref="AA238:AC241"/>
    <mergeCell ref="AD238:AI241"/>
    <mergeCell ref="AY238:AY241"/>
    <mergeCell ref="AA242:AC245"/>
    <mergeCell ref="AD242:AI245"/>
    <mergeCell ref="AY242:AY245"/>
    <mergeCell ref="AZ242:AZ245"/>
    <mergeCell ref="C242:C245"/>
    <mergeCell ref="D242:D245"/>
    <mergeCell ref="E242:E245"/>
    <mergeCell ref="C246:C249"/>
    <mergeCell ref="D246:D249"/>
    <mergeCell ref="E246:E249"/>
    <mergeCell ref="F246:F249"/>
    <mergeCell ref="G246:H249"/>
    <mergeCell ref="I246:K249"/>
    <mergeCell ref="AZ246:AZ249"/>
    <mergeCell ref="L246:Q249"/>
    <mergeCell ref="R246:W249"/>
    <mergeCell ref="X246:Z249"/>
    <mergeCell ref="AA246:AC249"/>
    <mergeCell ref="AD246:AI249"/>
    <mergeCell ref="AY246:AY249"/>
    <mergeCell ref="F242:F245"/>
    <mergeCell ref="G242:H245"/>
    <mergeCell ref="I242:K245"/>
    <mergeCell ref="L242:Q245"/>
    <mergeCell ref="AZ250:AZ253"/>
    <mergeCell ref="C254:C257"/>
    <mergeCell ref="D254:D257"/>
    <mergeCell ref="E254:E257"/>
    <mergeCell ref="F254:F257"/>
    <mergeCell ref="G254:H257"/>
    <mergeCell ref="I254:K257"/>
    <mergeCell ref="AZ254:AZ257"/>
    <mergeCell ref="L254:Q257"/>
    <mergeCell ref="R254:W257"/>
    <mergeCell ref="X254:Z257"/>
    <mergeCell ref="AA254:AC257"/>
    <mergeCell ref="AD254:AI257"/>
    <mergeCell ref="AY254:AY257"/>
    <mergeCell ref="C250:C253"/>
    <mergeCell ref="D250:D253"/>
    <mergeCell ref="E250:E253"/>
    <mergeCell ref="F250:F253"/>
    <mergeCell ref="G250:H253"/>
    <mergeCell ref="I250:K253"/>
    <mergeCell ref="AA250:AC253"/>
    <mergeCell ref="AD250:AI253"/>
    <mergeCell ref="AY250:AY253"/>
    <mergeCell ref="I266:K269"/>
    <mergeCell ref="L266:Q269"/>
    <mergeCell ref="R266:W269"/>
    <mergeCell ref="X266:Z269"/>
    <mergeCell ref="AA258:AC261"/>
    <mergeCell ref="AD258:AI261"/>
    <mergeCell ref="AY258:AY261"/>
    <mergeCell ref="L250:Q253"/>
    <mergeCell ref="R250:W253"/>
    <mergeCell ref="X250:Z253"/>
    <mergeCell ref="I258:K261"/>
    <mergeCell ref="L258:Q261"/>
    <mergeCell ref="R258:W261"/>
    <mergeCell ref="X258:Z261"/>
    <mergeCell ref="AA266:AC269"/>
    <mergeCell ref="AD266:AI269"/>
    <mergeCell ref="AY266:AY269"/>
    <mergeCell ref="AZ258:AZ261"/>
    <mergeCell ref="C262:C265"/>
    <mergeCell ref="D262:D265"/>
    <mergeCell ref="E262:E265"/>
    <mergeCell ref="F262:F265"/>
    <mergeCell ref="G262:H265"/>
    <mergeCell ref="I262:K265"/>
    <mergeCell ref="AZ262:AZ265"/>
    <mergeCell ref="L262:Q265"/>
    <mergeCell ref="R262:W265"/>
    <mergeCell ref="X262:Z265"/>
    <mergeCell ref="AA262:AC265"/>
    <mergeCell ref="AD262:AI265"/>
    <mergeCell ref="AY262:AY265"/>
    <mergeCell ref="C258:C261"/>
    <mergeCell ref="D258:D261"/>
    <mergeCell ref="E258:E261"/>
    <mergeCell ref="F258:F261"/>
    <mergeCell ref="G258:H261"/>
    <mergeCell ref="AZ266:AZ269"/>
    <mergeCell ref="C270:C273"/>
    <mergeCell ref="D270:D273"/>
    <mergeCell ref="E270:E273"/>
    <mergeCell ref="F270:F273"/>
    <mergeCell ref="G270:H273"/>
    <mergeCell ref="I270:K273"/>
    <mergeCell ref="AZ270:AZ273"/>
    <mergeCell ref="L270:Q273"/>
    <mergeCell ref="R270:W273"/>
    <mergeCell ref="X270:Z273"/>
    <mergeCell ref="AA270:AC273"/>
    <mergeCell ref="AD270:AI273"/>
    <mergeCell ref="AY270:AY273"/>
    <mergeCell ref="C266:C269"/>
    <mergeCell ref="D266:D269"/>
    <mergeCell ref="E266:E269"/>
    <mergeCell ref="F266:F269"/>
    <mergeCell ref="G266:H269"/>
    <mergeCell ref="AD290:AI293"/>
    <mergeCell ref="AY290:AY293"/>
    <mergeCell ref="AZ290:AZ293"/>
    <mergeCell ref="AA278:AC281"/>
    <mergeCell ref="AD278:AI281"/>
    <mergeCell ref="AY278:AY281"/>
    <mergeCell ref="AZ278:AZ281"/>
    <mergeCell ref="C278:C281"/>
    <mergeCell ref="D278:D281"/>
    <mergeCell ref="E278:E281"/>
    <mergeCell ref="F278:F281"/>
    <mergeCell ref="G278:H281"/>
    <mergeCell ref="I278:K281"/>
    <mergeCell ref="L278:Q281"/>
    <mergeCell ref="R278:W281"/>
    <mergeCell ref="X278:Z281"/>
    <mergeCell ref="AZ302:AZ305"/>
    <mergeCell ref="L302:Q305"/>
    <mergeCell ref="R302:W305"/>
    <mergeCell ref="X302:Z305"/>
    <mergeCell ref="AA302:AC305"/>
    <mergeCell ref="AD302:AI305"/>
    <mergeCell ref="AY302:AY305"/>
    <mergeCell ref="AY294:AY297"/>
    <mergeCell ref="AZ294:AZ297"/>
    <mergeCell ref="AD298:AI301"/>
    <mergeCell ref="AY298:AY301"/>
    <mergeCell ref="AZ298:AZ301"/>
    <mergeCell ref="C298:C301"/>
    <mergeCell ref="D298:D301"/>
    <mergeCell ref="E298:E301"/>
    <mergeCell ref="C302:C305"/>
    <mergeCell ref="D302:D305"/>
    <mergeCell ref="E302:E305"/>
    <mergeCell ref="F302:F305"/>
    <mergeCell ref="G302:H305"/>
    <mergeCell ref="I302:K305"/>
    <mergeCell ref="F298:F301"/>
    <mergeCell ref="G298:H301"/>
    <mergeCell ref="I298:K301"/>
    <mergeCell ref="D294:D297"/>
    <mergeCell ref="F294:F297"/>
    <mergeCell ref="G294:H297"/>
    <mergeCell ref="I294:K297"/>
    <mergeCell ref="L294:Q297"/>
    <mergeCell ref="R294:W297"/>
    <mergeCell ref="X294:Z297"/>
    <mergeCell ref="AD306:AI309"/>
    <mergeCell ref="AD294:AI297"/>
    <mergeCell ref="AA298:AC301"/>
    <mergeCell ref="X306:Z309"/>
    <mergeCell ref="AA294:AC297"/>
    <mergeCell ref="L298:Q301"/>
    <mergeCell ref="R298:W301"/>
    <mergeCell ref="X298:Z301"/>
    <mergeCell ref="E294:E297"/>
    <mergeCell ref="AA306:AC309"/>
    <mergeCell ref="F290:F293"/>
    <mergeCell ref="G290:H293"/>
    <mergeCell ref="I290:K293"/>
    <mergeCell ref="L290:Q293"/>
    <mergeCell ref="R290:W293"/>
    <mergeCell ref="X290:Z293"/>
    <mergeCell ref="AA290:AC293"/>
    <mergeCell ref="I286:K289"/>
    <mergeCell ref="G286:H289"/>
    <mergeCell ref="BB310:BC313"/>
    <mergeCell ref="BD310:BD313"/>
    <mergeCell ref="C310:AA313"/>
    <mergeCell ref="AB310:AF313"/>
    <mergeCell ref="AG310:AI313"/>
    <mergeCell ref="AY310:AY313"/>
    <mergeCell ref="AZ310:AZ313"/>
    <mergeCell ref="AY306:AY309"/>
    <mergeCell ref="AZ306:AZ309"/>
    <mergeCell ref="C306:C309"/>
    <mergeCell ref="D306:D309"/>
    <mergeCell ref="E306:E309"/>
    <mergeCell ref="F306:F309"/>
    <mergeCell ref="G306:H309"/>
    <mergeCell ref="I306:K309"/>
    <mergeCell ref="L306:Q309"/>
    <mergeCell ref="R306:W309"/>
    <mergeCell ref="C290:C293"/>
    <mergeCell ref="D290:D293"/>
    <mergeCell ref="E290:E293"/>
    <mergeCell ref="C294:C297"/>
    <mergeCell ref="F286:F289"/>
    <mergeCell ref="E286:E289"/>
    <mergeCell ref="D286:D289"/>
    <mergeCell ref="C286:C289"/>
    <mergeCell ref="AZ282:AZ285"/>
    <mergeCell ref="AY282:AY285"/>
    <mergeCell ref="AD282:AI285"/>
    <mergeCell ref="AA282:AC285"/>
    <mergeCell ref="X282:Z285"/>
    <mergeCell ref="R282:W285"/>
    <mergeCell ref="L282:Q285"/>
    <mergeCell ref="I282:K285"/>
    <mergeCell ref="G282:H285"/>
    <mergeCell ref="F282:F285"/>
    <mergeCell ref="E282:E285"/>
    <mergeCell ref="D282:D285"/>
    <mergeCell ref="C282:C285"/>
    <mergeCell ref="AZ286:AZ289"/>
    <mergeCell ref="AY286:AY289"/>
    <mergeCell ref="AD286:AI289"/>
    <mergeCell ref="AA286:AC289"/>
    <mergeCell ref="X286:Z289"/>
    <mergeCell ref="R286:W289"/>
    <mergeCell ref="L286:Q289"/>
  </mergeCells>
  <phoneticPr fontId="3"/>
  <conditionalFormatting sqref="R238 R242 R246 R250 R254 R258 R262 R266 R270 R278 R282 R286">
    <cfRule type="expression" dxfId="65" priority="28">
      <formula>IF(R238="定",TRUE)</formula>
    </cfRule>
    <cfRule type="expression" dxfId="64" priority="29">
      <formula>IF(#REF!="×",TRUE)</formula>
    </cfRule>
    <cfRule type="expression" dxfId="63" priority="30">
      <formula>IF(R238=0,TRUE)</formula>
    </cfRule>
  </conditionalFormatting>
  <conditionalFormatting sqref="AD238 AD242 AD246 AD250 AD254 AD258 AD262 AD266 AD270 AD278 AD282 AD286 AD302 AD306">
    <cfRule type="expression" dxfId="62" priority="31">
      <formula>IF(AD238="定",TRUE)</formula>
    </cfRule>
    <cfRule type="expression" dxfId="61" priority="32">
      <formula>IF(BZ238="×",TRUE)</formula>
    </cfRule>
    <cfRule type="expression" dxfId="60" priority="33">
      <formula>IF(AD238=0,TRUE)</formula>
    </cfRule>
  </conditionalFormatting>
  <conditionalFormatting sqref="R302 R306">
    <cfRule type="expression" dxfId="59" priority="25">
      <formula>IF(R302="定",TRUE)</formula>
    </cfRule>
    <cfRule type="expression" dxfId="58" priority="26">
      <formula>IF(#REF!="×",TRUE)</formula>
    </cfRule>
    <cfRule type="expression" dxfId="57" priority="27">
      <formula>IF(R302=0,TRUE)</formula>
    </cfRule>
  </conditionalFormatting>
  <conditionalFormatting sqref="R290">
    <cfRule type="expression" dxfId="56" priority="19">
      <formula>IF(R290="定",TRUE)</formula>
    </cfRule>
    <cfRule type="expression" dxfId="55" priority="20">
      <formula>IF(#REF!="×",TRUE)</formula>
    </cfRule>
    <cfRule type="expression" dxfId="54" priority="21">
      <formula>IF(R290=0,TRUE)</formula>
    </cfRule>
  </conditionalFormatting>
  <conditionalFormatting sqref="AD290">
    <cfRule type="expression" dxfId="53" priority="22">
      <formula>IF(AD290="定",TRUE)</formula>
    </cfRule>
    <cfRule type="expression" dxfId="52" priority="23">
      <formula>IF(BZ290="×",TRUE)</formula>
    </cfRule>
    <cfRule type="expression" dxfId="51" priority="24">
      <formula>IF(AD290=0,TRUE)</formula>
    </cfRule>
  </conditionalFormatting>
  <conditionalFormatting sqref="R294">
    <cfRule type="expression" dxfId="50" priority="13">
      <formula>IF(R294="定",TRUE)</formula>
    </cfRule>
    <cfRule type="expression" dxfId="49" priority="14">
      <formula>IF(#REF!="×",TRUE)</formula>
    </cfRule>
    <cfRule type="expression" dxfId="48" priority="15">
      <formula>IF(R294=0,TRUE)</formula>
    </cfRule>
  </conditionalFormatting>
  <conditionalFormatting sqref="AD294">
    <cfRule type="expression" dxfId="47" priority="16">
      <formula>IF(AD294="定",TRUE)</formula>
    </cfRule>
    <cfRule type="expression" dxfId="46" priority="17">
      <formula>IF(BZ294="×",TRUE)</formula>
    </cfRule>
    <cfRule type="expression" dxfId="45" priority="18">
      <formula>IF(AD294=0,TRUE)</formula>
    </cfRule>
  </conditionalFormatting>
  <conditionalFormatting sqref="R298">
    <cfRule type="expression" dxfId="44" priority="7">
      <formula>IF(R298="定",TRUE)</formula>
    </cfRule>
    <cfRule type="expression" dxfId="43" priority="8">
      <formula>IF(#REF!="×",TRUE)</formula>
    </cfRule>
    <cfRule type="expression" dxfId="42" priority="9">
      <formula>IF(R298=0,TRUE)</formula>
    </cfRule>
  </conditionalFormatting>
  <conditionalFormatting sqref="AD298">
    <cfRule type="expression" dxfId="41" priority="10">
      <formula>IF(AD298="定",TRUE)</formula>
    </cfRule>
    <cfRule type="expression" dxfId="40" priority="11">
      <formula>IF(BZ298="×",TRUE)</formula>
    </cfRule>
    <cfRule type="expression" dxfId="39" priority="12">
      <formula>IF(AD298=0,TRUE)</formula>
    </cfRule>
  </conditionalFormatting>
  <conditionalFormatting sqref="R274">
    <cfRule type="expression" dxfId="38" priority="1">
      <formula>IF(R274="定",TRUE)</formula>
    </cfRule>
    <cfRule type="expression" dxfId="37" priority="2">
      <formula>IF(#REF!="×",TRUE)</formula>
    </cfRule>
    <cfRule type="expression" dxfId="36" priority="3">
      <formula>IF(R274=0,TRUE)</formula>
    </cfRule>
  </conditionalFormatting>
  <conditionalFormatting sqref="AD274">
    <cfRule type="expression" dxfId="35" priority="4">
      <formula>IF(AD274="定",TRUE)</formula>
    </cfRule>
    <cfRule type="expression" dxfId="34" priority="5">
      <formula>IF(BZ274="×",TRUE)</formula>
    </cfRule>
    <cfRule type="expression" dxfId="33" priority="6">
      <formula>IF(AD274=0,TRUE)</formula>
    </cfRule>
  </conditionalFormatting>
  <dataValidations count="6">
    <dataValidation type="list" allowBlank="1" showInputMessage="1" showErrorMessage="1" sqref="C35:D35 C55:D55 C73:D73 C93:D93 C111:D111 C131:D131 C149:D149 C169:D169 C187:D187 C207:D207">
      <formula1>"☑,□"</formula1>
    </dataValidation>
    <dataValidation type="whole" allowBlank="1" showInputMessage="1" showErrorMessage="1" sqref="H174:I175 H179:I180 H194:I195 H199:I200 H156:I157 H161:I162 H60:I61 H65:I66 H80:I81 H85:I86 H98:I99 H103:I104 H118:I119 H123:I124 H136:I137 H141:I142">
      <formula1>5</formula1>
      <formula2>28</formula2>
    </dataValidation>
    <dataValidation type="decimal" operator="greaterThan" allowBlank="1" showInputMessage="1" showErrorMessage="1" sqref="J222:P223">
      <formula1>0</formula1>
    </dataValidation>
    <dataValidation type="whole" allowBlank="1" showInputMessage="1" showErrorMessage="1" sqref="L174:M175 X174:Y175 L179:M180 X179:Y180 AN179:AO180 L156:M157 L199:M200 X199:Y200 AN199:AO200 AN194:AO195 AN27:AO28 AN22:AO23 L22:M23 X22:Y23 L27:M28 X27:Y28 AN47:AO48 AN42:AO43 L60:M61 X60:Y61 L65:M66 X65:Y66 AN65:AO66 AN60:AO61 L80:M81 X80:Y81 L85:M86 X85:Y86 AN85:AO86 AN80:AO81 L98:M99 X98:Y99 L103:M104 X103:Y104 AN103:AO104 AN98:AO99 L118:M119 X118:Y119 L123:M124 X123:Y124 AN123:AO124 AN118:AO119 L136:M137 X136:Y137 L141:M142 X141:Y142 AN141:AO142 AN136:AO137 X156:Y157 AN174:AO175 L161:M162 X161:Y162 AN161:AO162 AN156:AO157 L194:M195 X194:Y195 L42:M43 X42:Y43 L47:M48 X47:Y48">
      <formula1>0</formula1>
      <formula2>59</formula2>
    </dataValidation>
    <dataValidation type="list" allowBlank="1" showInputMessage="1" showErrorMessage="1" sqref="I238:K309">
      <formula1>"○,定,×,－"</formula1>
    </dataValidation>
    <dataValidation type="whole" allowBlank="1" showInputMessage="1" showErrorMessage="1" sqref="X238:Z309">
      <formula1>1</formula1>
      <formula2>10</formula2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rowBreaks count="2" manualBreakCount="2">
    <brk id="56" max="44" man="1"/>
    <brk id="225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14"/>
  <sheetViews>
    <sheetView showZeros="0" tabSelected="1" view="pageBreakPreview" zoomScale="55" zoomScaleNormal="100" zoomScaleSheetLayoutView="55" zoomScalePageLayoutView="40" workbookViewId="0">
      <selection activeCell="I2" sqref="I2:AJ2"/>
    </sheetView>
  </sheetViews>
  <sheetFormatPr defaultColWidth="9" defaultRowHeight="19" x14ac:dyDescent="0.2"/>
  <cols>
    <col min="1" max="3" width="4.08203125" style="1" customWidth="1"/>
    <col min="4" max="4" width="4.08203125" style="91" customWidth="1"/>
    <col min="5" max="5" width="4.08203125" style="1" customWidth="1"/>
    <col min="6" max="31" width="3.33203125" style="1" customWidth="1"/>
    <col min="32" max="43" width="3.58203125" style="1" customWidth="1"/>
    <col min="44" max="44" width="4" style="1" customWidth="1"/>
    <col min="45" max="45" width="3.9140625" style="1" customWidth="1"/>
    <col min="46" max="46" width="8.1640625" style="1" customWidth="1"/>
    <col min="47" max="55" width="12.75" style="1" hidden="1" customWidth="1"/>
    <col min="56" max="60" width="8.1640625" style="1" hidden="1" customWidth="1"/>
    <col min="61" max="61" width="8.1640625" style="1" customWidth="1"/>
    <col min="62" max="69" width="10.33203125" style="1" customWidth="1"/>
    <col min="70" max="16384" width="9" style="1"/>
  </cols>
  <sheetData>
    <row r="1" spans="1:59" ht="29.25" customHeight="1" x14ac:dyDescent="0.2">
      <c r="D1" s="2"/>
    </row>
    <row r="2" spans="1:59" ht="35.15" customHeight="1" x14ac:dyDescent="0.2">
      <c r="A2" s="392" t="s">
        <v>108</v>
      </c>
      <c r="B2" s="392"/>
      <c r="C2" s="392"/>
      <c r="D2" s="392"/>
      <c r="E2" s="392"/>
      <c r="F2" s="392"/>
      <c r="G2" s="392"/>
      <c r="H2" s="392"/>
      <c r="I2" s="393" t="s">
        <v>109</v>
      </c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  <c r="AJ2" s="393"/>
      <c r="AK2" s="394"/>
      <c r="AL2" s="394"/>
      <c r="AM2" s="394"/>
      <c r="AN2" s="394"/>
      <c r="AO2" s="394"/>
      <c r="AP2" s="394"/>
      <c r="AQ2" s="394"/>
      <c r="AR2" s="394"/>
      <c r="AS2" s="39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3"/>
      <c r="BE2" s="3"/>
      <c r="BF2" s="4"/>
    </row>
    <row r="3" spans="1:59" ht="35.15" customHeight="1" x14ac:dyDescent="0.2">
      <c r="A3" s="393" t="s">
        <v>115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3"/>
      <c r="BE3" s="3"/>
      <c r="BF3" s="4"/>
    </row>
    <row r="4" spans="1:59" ht="27.75" customHeight="1" thickBot="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6"/>
      <c r="AT4" s="119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 spans="1:59" ht="27.75" customHeight="1" x14ac:dyDescent="0.2">
      <c r="A5" s="395" t="s">
        <v>116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9" t="s">
        <v>80</v>
      </c>
      <c r="M5" s="399"/>
      <c r="N5" s="399"/>
      <c r="O5" s="399"/>
      <c r="P5" s="399"/>
      <c r="Q5" s="399"/>
      <c r="R5" s="399"/>
      <c r="S5" s="399"/>
      <c r="T5" s="399"/>
      <c r="U5" s="401" t="s">
        <v>81</v>
      </c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 t="s">
        <v>82</v>
      </c>
      <c r="AG5" s="401"/>
      <c r="AH5" s="401"/>
      <c r="AI5" s="401"/>
      <c r="AJ5" s="401"/>
      <c r="AK5" s="401"/>
      <c r="AL5" s="401"/>
      <c r="AM5" s="401"/>
      <c r="AN5" s="401"/>
      <c r="AO5" s="401"/>
      <c r="AP5" s="401"/>
      <c r="AQ5" s="401"/>
      <c r="AR5" s="401"/>
      <c r="AS5" s="403"/>
      <c r="AT5" s="119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 spans="1:59" ht="27.75" customHeight="1" x14ac:dyDescent="0.2">
      <c r="A6" s="397"/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400"/>
      <c r="M6" s="400"/>
      <c r="N6" s="400"/>
      <c r="O6" s="400"/>
      <c r="P6" s="400"/>
      <c r="Q6" s="400"/>
      <c r="R6" s="400"/>
      <c r="S6" s="400"/>
      <c r="T6" s="400"/>
      <c r="U6" s="402"/>
      <c r="V6" s="402"/>
      <c r="W6" s="402"/>
      <c r="X6" s="402"/>
      <c r="Y6" s="402"/>
      <c r="Z6" s="402"/>
      <c r="AA6" s="402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402"/>
      <c r="AQ6" s="402"/>
      <c r="AR6" s="402"/>
      <c r="AS6" s="404"/>
      <c r="AT6" s="119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125"/>
    </row>
    <row r="7" spans="1:59" ht="27.75" customHeight="1" x14ac:dyDescent="0.2">
      <c r="A7" s="412"/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416"/>
      <c r="AM7" s="416"/>
      <c r="AN7" s="416"/>
      <c r="AO7" s="416"/>
      <c r="AP7" s="416"/>
      <c r="AQ7" s="416"/>
      <c r="AR7" s="416"/>
      <c r="AS7" s="417"/>
      <c r="AT7" s="119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 spans="1:59" ht="27.75" customHeight="1" thickBot="1" x14ac:dyDescent="0.25">
      <c r="A8" s="414"/>
      <c r="B8" s="415"/>
      <c r="C8" s="415"/>
      <c r="D8" s="415"/>
      <c r="E8" s="415"/>
      <c r="F8" s="415"/>
      <c r="G8" s="415"/>
      <c r="H8" s="415"/>
      <c r="I8" s="415"/>
      <c r="J8" s="415"/>
      <c r="K8" s="415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8"/>
      <c r="AL8" s="418"/>
      <c r="AM8" s="418"/>
      <c r="AN8" s="418"/>
      <c r="AO8" s="418"/>
      <c r="AP8" s="418"/>
      <c r="AQ8" s="418"/>
      <c r="AR8" s="418"/>
      <c r="AS8" s="419"/>
      <c r="AT8" s="119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 spans="1:59" ht="27.75" customHeight="1" x14ac:dyDescent="0.2">
      <c r="A9" s="117"/>
      <c r="B9" s="391" t="s">
        <v>79</v>
      </c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1"/>
      <c r="AM9" s="391"/>
      <c r="AN9" s="391"/>
      <c r="AO9" s="391"/>
      <c r="AP9" s="391"/>
      <c r="AQ9" s="391"/>
      <c r="AR9" s="391"/>
      <c r="AS9" s="391"/>
      <c r="AT9" s="119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 spans="1:59" s="11" customFormat="1" ht="28.5" customHeight="1" x14ac:dyDescent="0.2">
      <c r="A10" s="5" t="s">
        <v>77</v>
      </c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8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9"/>
      <c r="BE10" s="9"/>
      <c r="BF10" s="10"/>
    </row>
    <row r="11" spans="1:59" s="12" customFormat="1" ht="15" customHeight="1" x14ac:dyDescent="0.2">
      <c r="D11" s="13"/>
      <c r="U11" s="11"/>
      <c r="V11" s="11"/>
      <c r="W11" s="11"/>
      <c r="X11" s="14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15"/>
      <c r="BE11" s="15"/>
      <c r="BF11" s="16"/>
    </row>
    <row r="12" spans="1:59" s="19" customFormat="1" ht="4.5" customHeight="1" x14ac:dyDescent="0.2">
      <c r="A12" s="17"/>
      <c r="B12" s="17"/>
      <c r="C12" s="18"/>
      <c r="F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U12" s="60"/>
      <c r="AV12" s="60"/>
      <c r="AW12" s="60"/>
      <c r="AX12" s="60"/>
      <c r="AY12" s="60"/>
      <c r="AZ12" s="60"/>
      <c r="BA12" s="60"/>
      <c r="BB12" s="60"/>
      <c r="BC12" s="60"/>
      <c r="BD12" s="9"/>
      <c r="BE12" s="9"/>
      <c r="BF12" s="10"/>
    </row>
    <row r="13" spans="1:59" s="11" customFormat="1" ht="28.5" customHeight="1" x14ac:dyDescent="0.2">
      <c r="A13" s="20"/>
      <c r="B13" s="21" t="s">
        <v>1</v>
      </c>
      <c r="D13" s="22"/>
      <c r="X13" s="14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9"/>
      <c r="BE13" s="9"/>
      <c r="BF13" s="10"/>
    </row>
    <row r="14" spans="1:59" s="11" customFormat="1" ht="28.5" customHeight="1" x14ac:dyDescent="0.2">
      <c r="A14" s="20"/>
      <c r="B14" s="21" t="s">
        <v>2</v>
      </c>
      <c r="D14" s="22"/>
      <c r="X14" s="14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23"/>
      <c r="BE14" s="23"/>
    </row>
    <row r="15" spans="1:59" s="11" customFormat="1" ht="28.5" customHeight="1" x14ac:dyDescent="0.2">
      <c r="A15" s="20"/>
      <c r="B15" s="21" t="s">
        <v>3</v>
      </c>
      <c r="D15" s="22"/>
      <c r="X15" s="14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23"/>
      <c r="BE15" s="23"/>
    </row>
    <row r="16" spans="1:59" s="11" customFormat="1" ht="39" customHeight="1" x14ac:dyDescent="0.2">
      <c r="A16" s="20"/>
      <c r="B16" s="316" t="s">
        <v>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  <c r="AB16" s="316"/>
      <c r="AC16" s="316"/>
      <c r="AD16" s="316"/>
      <c r="AE16" s="316"/>
      <c r="AF16" s="316"/>
      <c r="AG16" s="316"/>
      <c r="AH16" s="316"/>
      <c r="AI16" s="316"/>
      <c r="AJ16" s="316"/>
      <c r="AK16" s="316"/>
      <c r="AL16" s="316"/>
      <c r="AM16" s="316"/>
      <c r="AN16" s="316"/>
      <c r="AO16" s="316"/>
      <c r="AP16" s="316"/>
      <c r="AQ16" s="316"/>
      <c r="AR16" s="316"/>
      <c r="AS16" s="316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23"/>
      <c r="BE16" s="23"/>
    </row>
    <row r="17" spans="1:60" s="11" customFormat="1" ht="28.5" customHeight="1" x14ac:dyDescent="0.2">
      <c r="A17" s="20"/>
      <c r="B17" s="21"/>
      <c r="D17" s="22"/>
      <c r="X17" s="14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23"/>
      <c r="BE17" s="23"/>
    </row>
    <row r="18" spans="1:60" s="19" customFormat="1" ht="4.5" customHeight="1" x14ac:dyDescent="0.2">
      <c r="A18" s="17"/>
      <c r="B18" s="17"/>
      <c r="C18" s="18"/>
      <c r="F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U18" s="37"/>
      <c r="AV18" s="37"/>
      <c r="AW18" s="37"/>
      <c r="AX18" s="37"/>
      <c r="AY18" s="37"/>
      <c r="AZ18" s="37"/>
      <c r="BA18" s="37"/>
      <c r="BB18" s="37"/>
      <c r="BC18" s="37"/>
      <c r="BD18" s="23"/>
      <c r="BE18" s="23"/>
      <c r="BF18" s="11"/>
    </row>
    <row r="19" spans="1:60" ht="25.5" customHeight="1" x14ac:dyDescent="0.2">
      <c r="A19" s="369" t="s">
        <v>5</v>
      </c>
      <c r="B19" s="370"/>
      <c r="C19" s="370"/>
      <c r="D19" s="370"/>
      <c r="E19" s="370"/>
      <c r="F19" s="370"/>
      <c r="G19" s="370"/>
      <c r="H19" s="370"/>
      <c r="I19" s="371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31"/>
      <c r="AU19" s="31" t="s">
        <v>6</v>
      </c>
      <c r="AV19" s="37"/>
      <c r="AW19" s="37"/>
      <c r="AX19" s="37"/>
      <c r="AY19" s="37"/>
      <c r="AZ19" s="31"/>
      <c r="BA19" s="37"/>
      <c r="BB19" s="37"/>
      <c r="BC19" s="37"/>
      <c r="BD19" s="23"/>
      <c r="BE19" s="23"/>
      <c r="BF19" s="11"/>
    </row>
    <row r="20" spans="1:60" ht="17.25" customHeight="1" x14ac:dyDescent="0.2">
      <c r="A20" s="372"/>
      <c r="B20" s="373"/>
      <c r="C20" s="373"/>
      <c r="D20" s="373"/>
      <c r="E20" s="373"/>
      <c r="F20" s="373"/>
      <c r="G20" s="373"/>
      <c r="H20" s="373"/>
      <c r="I20" s="374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8"/>
      <c r="Y20" s="28"/>
      <c r="Z20" s="28"/>
      <c r="AA20" s="28"/>
      <c r="AB20" s="28"/>
      <c r="AC20" s="28"/>
      <c r="AD20" s="28"/>
      <c r="AE20" s="29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30"/>
      <c r="AQ20" s="30"/>
      <c r="AR20" s="30"/>
      <c r="AS20" s="30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26"/>
      <c r="BE20" s="26"/>
      <c r="BF20" s="31"/>
    </row>
    <row r="21" spans="1:60" ht="28.5" customHeight="1" x14ac:dyDescent="0.2">
      <c r="A21" s="32"/>
      <c r="B21" s="33" t="s">
        <v>7</v>
      </c>
      <c r="C21" s="34"/>
      <c r="D21" s="34"/>
      <c r="E21" s="34"/>
      <c r="F21" s="31"/>
      <c r="G21" s="35"/>
      <c r="H21" s="31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6"/>
      <c r="AB21" s="37"/>
      <c r="AC21" s="37"/>
      <c r="AD21" s="37"/>
      <c r="AE21" s="33" t="s">
        <v>8</v>
      </c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1"/>
      <c r="AV21" s="31"/>
      <c r="AW21" s="31" t="s">
        <v>9</v>
      </c>
      <c r="AX21" s="31"/>
      <c r="AY21" s="31"/>
      <c r="AZ21" s="31" t="s">
        <v>10</v>
      </c>
      <c r="BA21" s="31"/>
      <c r="BB21" s="31"/>
      <c r="BC21" s="31"/>
      <c r="BD21" s="31"/>
      <c r="BE21" s="26"/>
      <c r="BF21" s="26"/>
      <c r="BG21" s="26"/>
      <c r="BH21" s="26"/>
    </row>
    <row r="22" spans="1:60" ht="25.5" customHeight="1" x14ac:dyDescent="0.2">
      <c r="A22" s="32"/>
      <c r="B22" s="269" t="s">
        <v>92</v>
      </c>
      <c r="C22" s="334"/>
      <c r="D22" s="334"/>
      <c r="E22" s="335"/>
      <c r="F22" s="365" t="s">
        <v>11</v>
      </c>
      <c r="G22" s="365"/>
      <c r="H22" s="351"/>
      <c r="I22" s="351"/>
      <c r="J22" s="354" t="s">
        <v>12</v>
      </c>
      <c r="K22" s="354"/>
      <c r="L22" s="351"/>
      <c r="M22" s="351"/>
      <c r="N22" s="354" t="s">
        <v>13</v>
      </c>
      <c r="O22" s="356"/>
      <c r="P22" s="366" t="s">
        <v>14</v>
      </c>
      <c r="Q22" s="356"/>
      <c r="R22" s="348" t="s">
        <v>15</v>
      </c>
      <c r="S22" s="348"/>
      <c r="T22" s="351"/>
      <c r="U22" s="351"/>
      <c r="V22" s="354" t="s">
        <v>12</v>
      </c>
      <c r="W22" s="354"/>
      <c r="X22" s="351"/>
      <c r="Y22" s="351"/>
      <c r="Z22" s="354" t="s">
        <v>13</v>
      </c>
      <c r="AA22" s="356"/>
      <c r="AB22" s="31"/>
      <c r="AC22" s="31"/>
      <c r="AD22" s="31"/>
      <c r="AE22" s="269" t="s">
        <v>16</v>
      </c>
      <c r="AF22" s="261"/>
      <c r="AG22" s="261"/>
      <c r="AH22" s="261"/>
      <c r="AI22" s="262"/>
      <c r="AJ22" s="362">
        <f>ROUNDDOWN(AZ22/60,0)</f>
        <v>0</v>
      </c>
      <c r="AK22" s="362"/>
      <c r="AL22" s="367" t="s">
        <v>17</v>
      </c>
      <c r="AM22" s="367"/>
      <c r="AN22" s="362">
        <f>AZ22-AJ22*60</f>
        <v>0</v>
      </c>
      <c r="AO22" s="362"/>
      <c r="AP22" s="354" t="s">
        <v>13</v>
      </c>
      <c r="AQ22" s="356"/>
      <c r="AR22" s="37"/>
      <c r="AS22" s="31"/>
      <c r="AT22" s="31"/>
      <c r="AU22" s="345"/>
      <c r="AV22" s="345" t="s">
        <v>18</v>
      </c>
      <c r="AW22" s="360">
        <f>T22*60+X22</f>
        <v>0</v>
      </c>
      <c r="AX22" s="31"/>
      <c r="AY22" s="345" t="s">
        <v>19</v>
      </c>
      <c r="AZ22" s="360">
        <f>(T22*60+X22)-(H22*60+L22)</f>
        <v>0</v>
      </c>
      <c r="BA22" s="31"/>
      <c r="BB22" s="31"/>
      <c r="BC22" s="31"/>
      <c r="BD22" s="31"/>
      <c r="BE22" s="26"/>
      <c r="BF22" s="26"/>
      <c r="BG22" s="26"/>
      <c r="BH22" s="26"/>
    </row>
    <row r="23" spans="1:60" ht="35.25" customHeight="1" x14ac:dyDescent="0.2">
      <c r="A23" s="32"/>
      <c r="B23" s="336"/>
      <c r="C23" s="337"/>
      <c r="D23" s="337"/>
      <c r="E23" s="338"/>
      <c r="F23" s="365"/>
      <c r="G23" s="365"/>
      <c r="H23" s="353"/>
      <c r="I23" s="353"/>
      <c r="J23" s="355"/>
      <c r="K23" s="355"/>
      <c r="L23" s="353"/>
      <c r="M23" s="353"/>
      <c r="N23" s="355"/>
      <c r="O23" s="357"/>
      <c r="P23" s="359"/>
      <c r="Q23" s="357"/>
      <c r="R23" s="349"/>
      <c r="S23" s="349"/>
      <c r="T23" s="353"/>
      <c r="U23" s="353"/>
      <c r="V23" s="355"/>
      <c r="W23" s="355"/>
      <c r="X23" s="353"/>
      <c r="Y23" s="353"/>
      <c r="Z23" s="355"/>
      <c r="AA23" s="357"/>
      <c r="AB23" s="31"/>
      <c r="AC23" s="31"/>
      <c r="AD23" s="31"/>
      <c r="AE23" s="273"/>
      <c r="AF23" s="267"/>
      <c r="AG23" s="267"/>
      <c r="AH23" s="267"/>
      <c r="AI23" s="268"/>
      <c r="AJ23" s="364"/>
      <c r="AK23" s="364"/>
      <c r="AL23" s="368"/>
      <c r="AM23" s="368"/>
      <c r="AN23" s="364"/>
      <c r="AO23" s="364"/>
      <c r="AP23" s="355"/>
      <c r="AQ23" s="357"/>
      <c r="AR23" s="37"/>
      <c r="AS23" s="31"/>
      <c r="AT23" s="31"/>
      <c r="AU23" s="345"/>
      <c r="AV23" s="345"/>
      <c r="AW23" s="360"/>
      <c r="AX23" s="31"/>
      <c r="AY23" s="345"/>
      <c r="AZ23" s="360"/>
      <c r="BA23" s="31"/>
      <c r="BB23" s="31"/>
      <c r="BC23" s="31"/>
      <c r="BD23" s="31"/>
      <c r="BE23" s="26"/>
      <c r="BF23" s="26"/>
      <c r="BG23" s="26"/>
      <c r="BH23" s="26"/>
    </row>
    <row r="24" spans="1:60" ht="17.25" customHeight="1" x14ac:dyDescent="0.2">
      <c r="A24" s="32"/>
      <c r="B24" s="38"/>
      <c r="C24" s="38"/>
      <c r="D24" s="38"/>
      <c r="E24" s="38"/>
      <c r="F24" s="39"/>
      <c r="G24" s="39"/>
      <c r="H24" s="40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7"/>
      <c r="Y24" s="37"/>
      <c r="Z24" s="35"/>
      <c r="AA24" s="36"/>
      <c r="AB24" s="37"/>
      <c r="AC24" s="37"/>
      <c r="AD24" s="37"/>
      <c r="AE24" s="37"/>
      <c r="AF24" s="37"/>
      <c r="AG24" s="37"/>
      <c r="AH24" s="37"/>
      <c r="AI24" s="37"/>
      <c r="AJ24" s="61" t="s">
        <v>20</v>
      </c>
      <c r="AK24" s="60"/>
      <c r="AL24" s="60"/>
      <c r="AM24" s="60"/>
      <c r="AN24" s="60"/>
      <c r="AO24" s="60"/>
      <c r="AP24" s="37"/>
      <c r="AQ24" s="37"/>
      <c r="AR24" s="37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26"/>
      <c r="BF24" s="26"/>
      <c r="BG24" s="26"/>
      <c r="BH24" s="26"/>
    </row>
    <row r="25" spans="1:60" s="31" customFormat="1" ht="25.5" customHeight="1" x14ac:dyDescent="0.2">
      <c r="A25" s="32"/>
      <c r="B25" s="33"/>
      <c r="C25" s="34"/>
      <c r="D25" s="34"/>
      <c r="E25" s="3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6"/>
      <c r="X25" s="37"/>
      <c r="Y25" s="37"/>
      <c r="Z25" s="35"/>
      <c r="AA25" s="36"/>
      <c r="AB25" s="37"/>
      <c r="AC25" s="37"/>
      <c r="AD25" s="37"/>
      <c r="AE25" s="37"/>
      <c r="AF25" s="37"/>
      <c r="AG25" s="37"/>
      <c r="AH25" s="37"/>
      <c r="AI25" s="37"/>
      <c r="AJ25" s="60"/>
      <c r="AK25" s="60"/>
      <c r="AL25" s="60"/>
      <c r="AM25" s="60"/>
      <c r="AN25" s="60"/>
      <c r="AO25" s="60"/>
      <c r="AP25" s="37"/>
      <c r="AQ25" s="37"/>
      <c r="AR25" s="37"/>
      <c r="AW25" s="45" t="s">
        <v>21</v>
      </c>
      <c r="AZ25" s="31" t="s">
        <v>22</v>
      </c>
      <c r="BC25" s="31" t="s">
        <v>93</v>
      </c>
      <c r="BE25" s="26"/>
      <c r="BF25" s="26"/>
      <c r="BG25" s="26"/>
      <c r="BH25" s="26"/>
    </row>
    <row r="26" spans="1:60" s="46" customFormat="1" ht="25.5" customHeight="1" x14ac:dyDescent="0.2">
      <c r="A26" s="43"/>
      <c r="B26" s="44" t="s">
        <v>91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5"/>
      <c r="P26" s="44"/>
      <c r="Q26" s="44"/>
      <c r="R26" s="44"/>
      <c r="S26" s="44"/>
      <c r="T26" s="44"/>
      <c r="U26" s="14"/>
      <c r="V26" s="44"/>
      <c r="W26" s="44"/>
      <c r="X26" s="37"/>
      <c r="Y26" s="37"/>
      <c r="Z26" s="35"/>
      <c r="AA26" s="36"/>
      <c r="AB26" s="37"/>
      <c r="AC26" s="37"/>
      <c r="AD26" s="37"/>
      <c r="AE26" s="33" t="s">
        <v>23</v>
      </c>
      <c r="AF26" s="45"/>
      <c r="AG26" s="39"/>
      <c r="AH26" s="39"/>
      <c r="AI26" s="39"/>
      <c r="AJ26" s="63"/>
      <c r="AK26" s="63"/>
      <c r="AL26" s="63"/>
      <c r="AM26" s="63"/>
      <c r="AN26" s="60"/>
      <c r="AO26" s="60"/>
      <c r="AP26" s="37"/>
      <c r="AQ26" s="31"/>
      <c r="AR26" s="37"/>
      <c r="AS26" s="31"/>
      <c r="AT26" s="31"/>
      <c r="AU26" s="45"/>
      <c r="AV26" s="45"/>
      <c r="AW26" s="45" t="s">
        <v>24</v>
      </c>
      <c r="AX26" s="45"/>
      <c r="AY26" s="45"/>
      <c r="AZ26" s="31" t="s">
        <v>25</v>
      </c>
      <c r="BA26" s="45"/>
      <c r="BB26" s="31"/>
      <c r="BC26" s="31" t="s">
        <v>94</v>
      </c>
      <c r="BD26" s="45"/>
      <c r="BE26" s="26"/>
      <c r="BF26" s="42"/>
      <c r="BG26" s="42"/>
      <c r="BH26" s="42"/>
    </row>
    <row r="27" spans="1:60" ht="25.5" customHeight="1" x14ac:dyDescent="0.2">
      <c r="A27" s="32"/>
      <c r="B27" s="269" t="s">
        <v>92</v>
      </c>
      <c r="C27" s="334"/>
      <c r="D27" s="334"/>
      <c r="E27" s="335"/>
      <c r="F27" s="365" t="s">
        <v>11</v>
      </c>
      <c r="G27" s="365"/>
      <c r="H27" s="351"/>
      <c r="I27" s="351"/>
      <c r="J27" s="354" t="s">
        <v>12</v>
      </c>
      <c r="K27" s="354"/>
      <c r="L27" s="351"/>
      <c r="M27" s="351"/>
      <c r="N27" s="354" t="s">
        <v>13</v>
      </c>
      <c r="O27" s="356"/>
      <c r="P27" s="366" t="s">
        <v>14</v>
      </c>
      <c r="Q27" s="356"/>
      <c r="R27" s="348" t="s">
        <v>15</v>
      </c>
      <c r="S27" s="348"/>
      <c r="T27" s="350"/>
      <c r="U27" s="351"/>
      <c r="V27" s="354" t="s">
        <v>12</v>
      </c>
      <c r="W27" s="354"/>
      <c r="X27" s="351"/>
      <c r="Y27" s="351"/>
      <c r="Z27" s="354" t="s">
        <v>13</v>
      </c>
      <c r="AA27" s="356"/>
      <c r="AB27" s="37"/>
      <c r="AC27" s="37"/>
      <c r="AD27" s="37"/>
      <c r="AE27" s="358" t="s">
        <v>26</v>
      </c>
      <c r="AF27" s="354"/>
      <c r="AG27" s="354"/>
      <c r="AH27" s="354"/>
      <c r="AI27" s="356"/>
      <c r="AJ27" s="361">
        <f>ROUNDDOWN(AW32/60,0)</f>
        <v>0</v>
      </c>
      <c r="AK27" s="362"/>
      <c r="AL27" s="354" t="s">
        <v>12</v>
      </c>
      <c r="AM27" s="354"/>
      <c r="AN27" s="362">
        <f>AW32-AJ27*60</f>
        <v>0</v>
      </c>
      <c r="AO27" s="362"/>
      <c r="AP27" s="354" t="s">
        <v>13</v>
      </c>
      <c r="AQ27" s="356"/>
      <c r="AR27" s="37"/>
      <c r="AS27" s="47"/>
      <c r="AT27" s="47"/>
      <c r="AU27" s="31"/>
      <c r="AV27" s="345" t="s">
        <v>27</v>
      </c>
      <c r="AW27" s="360">
        <f>IF(AZ27&lt;=BC27,BC27,AW22)</f>
        <v>1200</v>
      </c>
      <c r="AX27" s="143"/>
      <c r="AY27" s="345" t="s">
        <v>28</v>
      </c>
      <c r="AZ27" s="360">
        <f>T27*60+X27</f>
        <v>0</v>
      </c>
      <c r="BA27" s="143"/>
      <c r="BB27" s="345" t="s">
        <v>29</v>
      </c>
      <c r="BC27" s="360">
        <f>IF(C35="☑",21*60,20*60)</f>
        <v>1200</v>
      </c>
      <c r="BD27" s="31"/>
      <c r="BE27" s="26"/>
      <c r="BF27" s="26"/>
      <c r="BG27" s="26"/>
      <c r="BH27" s="26"/>
    </row>
    <row r="28" spans="1:60" ht="35.25" customHeight="1" x14ac:dyDescent="0.2">
      <c r="A28" s="32"/>
      <c r="B28" s="336"/>
      <c r="C28" s="337"/>
      <c r="D28" s="337"/>
      <c r="E28" s="338"/>
      <c r="F28" s="365"/>
      <c r="G28" s="365"/>
      <c r="H28" s="353"/>
      <c r="I28" s="353"/>
      <c r="J28" s="355"/>
      <c r="K28" s="355"/>
      <c r="L28" s="353"/>
      <c r="M28" s="353"/>
      <c r="N28" s="355"/>
      <c r="O28" s="357"/>
      <c r="P28" s="359"/>
      <c r="Q28" s="357"/>
      <c r="R28" s="349"/>
      <c r="S28" s="349"/>
      <c r="T28" s="352"/>
      <c r="U28" s="353"/>
      <c r="V28" s="355"/>
      <c r="W28" s="355"/>
      <c r="X28" s="353"/>
      <c r="Y28" s="353"/>
      <c r="Z28" s="355"/>
      <c r="AA28" s="357"/>
      <c r="AB28" s="31"/>
      <c r="AC28" s="31"/>
      <c r="AD28" s="31"/>
      <c r="AE28" s="359"/>
      <c r="AF28" s="355"/>
      <c r="AG28" s="355"/>
      <c r="AH28" s="355"/>
      <c r="AI28" s="357"/>
      <c r="AJ28" s="363"/>
      <c r="AK28" s="364"/>
      <c r="AL28" s="355"/>
      <c r="AM28" s="355"/>
      <c r="AN28" s="364"/>
      <c r="AO28" s="364"/>
      <c r="AP28" s="355"/>
      <c r="AQ28" s="357"/>
      <c r="AR28" s="37"/>
      <c r="AS28" s="47"/>
      <c r="AT28" s="47"/>
      <c r="AU28" s="31"/>
      <c r="AV28" s="345"/>
      <c r="AW28" s="360"/>
      <c r="AX28" s="143"/>
      <c r="AY28" s="345"/>
      <c r="AZ28" s="360"/>
      <c r="BA28" s="143"/>
      <c r="BB28" s="345"/>
      <c r="BC28" s="360"/>
      <c r="BD28" s="31"/>
      <c r="BE28" s="26"/>
      <c r="BF28" s="26"/>
      <c r="BG28" s="26"/>
      <c r="BH28" s="26"/>
    </row>
    <row r="29" spans="1:60" ht="17.25" customHeight="1" x14ac:dyDescent="0.2">
      <c r="A29" s="48"/>
      <c r="B29" s="38"/>
      <c r="C29" s="38"/>
      <c r="D29" s="38"/>
      <c r="E29" s="38"/>
      <c r="F29" s="31"/>
      <c r="G29" s="38"/>
      <c r="H29" s="40"/>
      <c r="I29" s="38"/>
      <c r="J29" s="38"/>
      <c r="K29" s="38"/>
      <c r="L29" s="38"/>
      <c r="M29" s="38"/>
      <c r="N29" s="38"/>
      <c r="O29" s="38"/>
      <c r="P29" s="49"/>
      <c r="Q29" s="38"/>
      <c r="R29" s="38"/>
      <c r="S29" s="38"/>
      <c r="T29" s="38"/>
      <c r="U29" s="38"/>
      <c r="V29" s="38"/>
      <c r="W29" s="38"/>
      <c r="X29" s="37"/>
      <c r="Y29" s="37"/>
      <c r="Z29" s="35"/>
      <c r="AA29" s="31"/>
      <c r="AB29" s="31"/>
      <c r="AC29" s="31"/>
      <c r="AD29" s="31"/>
      <c r="AE29" s="31"/>
      <c r="AF29" s="31"/>
      <c r="AG29" s="31"/>
      <c r="AH29" s="31"/>
      <c r="AI29" s="31"/>
      <c r="AJ29" s="41" t="s">
        <v>20</v>
      </c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57" t="s">
        <v>30</v>
      </c>
      <c r="BA29" s="31"/>
      <c r="BB29" s="31"/>
      <c r="BC29" s="31"/>
      <c r="BD29" s="31"/>
      <c r="BE29" s="26"/>
      <c r="BF29" s="26"/>
      <c r="BG29" s="26"/>
      <c r="BH29" s="26"/>
    </row>
    <row r="30" spans="1:60" ht="25.5" customHeight="1" x14ac:dyDescent="0.3">
      <c r="A30" s="48"/>
      <c r="B30" s="31"/>
      <c r="C30" s="328" t="s">
        <v>95</v>
      </c>
      <c r="D30" s="329"/>
      <c r="E30" s="329"/>
      <c r="F30" s="329"/>
      <c r="G30" s="329"/>
      <c r="H30" s="329"/>
      <c r="I30" s="329"/>
      <c r="J30" s="329"/>
      <c r="K30" s="329"/>
      <c r="L30" s="329"/>
      <c r="M30" s="329"/>
      <c r="N30" s="329"/>
      <c r="O30" s="329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30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122" t="s">
        <v>96</v>
      </c>
      <c r="BA30" s="31"/>
      <c r="BB30" s="31"/>
      <c r="BC30" s="31"/>
      <c r="BD30" s="31"/>
      <c r="BE30" s="26"/>
      <c r="BF30" s="26"/>
      <c r="BG30" s="26"/>
      <c r="BH30" s="26"/>
    </row>
    <row r="31" spans="1:60" ht="25.5" customHeight="1" x14ac:dyDescent="0.2">
      <c r="A31" s="48"/>
      <c r="B31" s="31"/>
      <c r="C31" s="331"/>
      <c r="D31" s="332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3"/>
      <c r="AD31" s="31"/>
      <c r="AE31" s="33" t="s">
        <v>31</v>
      </c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 t="s">
        <v>32</v>
      </c>
      <c r="AX31" s="31"/>
      <c r="AY31" s="31"/>
      <c r="AZ31" s="31" t="s">
        <v>33</v>
      </c>
      <c r="BA31" s="123"/>
      <c r="BB31" s="31"/>
      <c r="BC31" s="31"/>
      <c r="BD31" s="31"/>
      <c r="BE31" s="26"/>
      <c r="BF31" s="26"/>
      <c r="BG31" s="26"/>
      <c r="BH31" s="26"/>
    </row>
    <row r="32" spans="1:60" s="46" customFormat="1" ht="25.5" customHeight="1" x14ac:dyDescent="0.2">
      <c r="A32" s="48"/>
      <c r="B32" s="31"/>
      <c r="C32" s="331"/>
      <c r="D32" s="332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3"/>
      <c r="AC32" s="1"/>
      <c r="AD32" s="31"/>
      <c r="AE32" s="269" t="s">
        <v>34</v>
      </c>
      <c r="AF32" s="334"/>
      <c r="AG32" s="334"/>
      <c r="AH32" s="334"/>
      <c r="AI32" s="334"/>
      <c r="AJ32" s="334"/>
      <c r="AK32" s="335"/>
      <c r="AL32" s="339">
        <f>IF(AZ22=0,0,ROUNDUP(AW32/AZ22,3))</f>
        <v>0</v>
      </c>
      <c r="AM32" s="340"/>
      <c r="AN32" s="340"/>
      <c r="AO32" s="340"/>
      <c r="AP32" s="340"/>
      <c r="AQ32" s="341"/>
      <c r="AR32" s="31"/>
      <c r="AS32" s="31"/>
      <c r="AT32" s="31"/>
      <c r="AU32" s="45"/>
      <c r="AV32" s="345" t="s">
        <v>35</v>
      </c>
      <c r="AW32" s="346">
        <f>IF(AW22-AW27&gt;0,IF(AW22-AW27&gt;AZ22,AZ22,AW22-AW27),0)</f>
        <v>0</v>
      </c>
      <c r="AX32" s="347" t="s">
        <v>36</v>
      </c>
      <c r="AY32" s="347"/>
      <c r="AZ32" s="123"/>
      <c r="BA32" s="123"/>
      <c r="BB32" s="45"/>
      <c r="BC32" s="45"/>
      <c r="BD32" s="45"/>
      <c r="BE32" s="42"/>
      <c r="BF32" s="42"/>
      <c r="BG32" s="42"/>
      <c r="BH32" s="42"/>
    </row>
    <row r="33" spans="1:60" ht="35.25" customHeight="1" x14ac:dyDescent="0.2">
      <c r="A33" s="48"/>
      <c r="B33" s="31"/>
      <c r="C33" s="331"/>
      <c r="D33" s="332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3"/>
      <c r="AD33" s="31"/>
      <c r="AE33" s="336"/>
      <c r="AF33" s="337"/>
      <c r="AG33" s="337"/>
      <c r="AH33" s="337"/>
      <c r="AI33" s="337"/>
      <c r="AJ33" s="337"/>
      <c r="AK33" s="338"/>
      <c r="AL33" s="342"/>
      <c r="AM33" s="343"/>
      <c r="AN33" s="343"/>
      <c r="AO33" s="343"/>
      <c r="AP33" s="343"/>
      <c r="AQ33" s="344"/>
      <c r="AR33" s="31"/>
      <c r="AS33" s="31"/>
      <c r="AT33" s="31"/>
      <c r="AU33" s="345"/>
      <c r="AV33" s="345"/>
      <c r="AW33" s="346"/>
      <c r="AX33" s="347"/>
      <c r="AY33" s="347"/>
      <c r="AZ33" s="31"/>
      <c r="BA33" s="31"/>
      <c r="BB33" s="31"/>
      <c r="BC33" s="31"/>
      <c r="BD33" s="31"/>
      <c r="BE33" s="26"/>
      <c r="BF33" s="26"/>
      <c r="BG33" s="26"/>
      <c r="BH33" s="26"/>
    </row>
    <row r="34" spans="1:60" ht="25.5" customHeight="1" x14ac:dyDescent="0.2">
      <c r="A34" s="48"/>
      <c r="B34" s="31"/>
      <c r="C34" s="331"/>
      <c r="D34" s="332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3"/>
      <c r="AD34" s="31"/>
      <c r="AE34" s="31"/>
      <c r="AF34" s="31"/>
      <c r="AG34" s="31"/>
      <c r="AH34" s="31"/>
      <c r="AI34" s="31"/>
      <c r="AJ34" s="31"/>
      <c r="AK34" s="41" t="s">
        <v>20</v>
      </c>
      <c r="AL34" s="31"/>
      <c r="AM34" s="37"/>
      <c r="AN34" s="37"/>
      <c r="AO34" s="37"/>
      <c r="AP34" s="31"/>
      <c r="AQ34" s="31"/>
      <c r="AR34" s="31"/>
      <c r="AS34" s="31"/>
      <c r="AT34" s="31"/>
      <c r="AU34" s="345"/>
      <c r="AV34" s="31"/>
      <c r="AW34" s="31"/>
      <c r="AX34" s="31"/>
      <c r="AY34" s="31"/>
      <c r="AZ34" s="31"/>
      <c r="BA34" s="31"/>
      <c r="BB34" s="31"/>
      <c r="BC34" s="31"/>
      <c r="BD34" s="31"/>
      <c r="BE34" s="26"/>
      <c r="BF34" s="26"/>
      <c r="BG34" s="26"/>
      <c r="BH34" s="26"/>
    </row>
    <row r="35" spans="1:60" ht="25.5" customHeight="1" x14ac:dyDescent="0.2">
      <c r="A35" s="48"/>
      <c r="B35" s="31"/>
      <c r="C35" s="321" t="s">
        <v>97</v>
      </c>
      <c r="D35" s="322"/>
      <c r="E35" s="323" t="s">
        <v>98</v>
      </c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4"/>
      <c r="AD35" s="31"/>
      <c r="AE35" s="31"/>
      <c r="AF35" s="31"/>
      <c r="AG35" s="31"/>
      <c r="AJ35" s="31"/>
      <c r="AK35" s="50" t="s">
        <v>37</v>
      </c>
      <c r="AL35" s="31"/>
      <c r="AM35" s="37"/>
      <c r="AN35" s="37"/>
      <c r="AO35" s="37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26"/>
      <c r="BF35" s="26"/>
      <c r="BG35" s="26"/>
      <c r="BH35" s="26"/>
    </row>
    <row r="36" spans="1:60" ht="17.25" customHeight="1" x14ac:dyDescent="0.2">
      <c r="A36" s="51"/>
      <c r="B36" s="52"/>
      <c r="C36" s="52"/>
      <c r="D36" s="52"/>
      <c r="E36" s="52"/>
      <c r="F36" s="53"/>
      <c r="G36" s="52"/>
      <c r="H36" s="52"/>
      <c r="I36" s="52"/>
      <c r="J36" s="52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5"/>
      <c r="AL36" s="54"/>
      <c r="AM36" s="56"/>
      <c r="AN36" s="56"/>
      <c r="AO36" s="56"/>
      <c r="AP36" s="54"/>
      <c r="AQ36" s="54"/>
      <c r="AR36" s="54"/>
      <c r="AS36" s="54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26"/>
      <c r="BE36" s="26"/>
    </row>
    <row r="37" spans="1:60" ht="17.25" customHeight="1" x14ac:dyDescent="0.2">
      <c r="A37" s="39"/>
      <c r="B37" s="39"/>
      <c r="C37" s="39"/>
      <c r="D37" s="39"/>
      <c r="E37" s="39"/>
      <c r="F37" s="57"/>
      <c r="G37" s="39"/>
      <c r="H37" s="39"/>
      <c r="I37" s="39"/>
      <c r="J37" s="39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50"/>
      <c r="AL37" s="31"/>
      <c r="AM37" s="37"/>
      <c r="AN37" s="37"/>
      <c r="AO37" s="37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26"/>
      <c r="BE37" s="26"/>
    </row>
    <row r="38" spans="1:60" ht="17.25" customHeight="1" x14ac:dyDescent="0.2">
      <c r="A38" s="39"/>
      <c r="B38" s="39"/>
      <c r="C38" s="39"/>
      <c r="D38" s="39"/>
      <c r="E38" s="39"/>
      <c r="F38" s="57"/>
      <c r="G38" s="39"/>
      <c r="H38" s="39"/>
      <c r="I38" s="39"/>
      <c r="J38" s="39"/>
      <c r="AK38" s="58"/>
      <c r="AM38" s="11"/>
      <c r="AN38" s="11"/>
      <c r="AO38" s="1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26"/>
      <c r="BE38" s="26"/>
    </row>
    <row r="39" spans="1:60" ht="25.5" customHeight="1" x14ac:dyDescent="0.2">
      <c r="A39" s="369" t="s">
        <v>38</v>
      </c>
      <c r="B39" s="370"/>
      <c r="C39" s="370"/>
      <c r="D39" s="370"/>
      <c r="E39" s="370"/>
      <c r="F39" s="370"/>
      <c r="G39" s="370"/>
      <c r="H39" s="370"/>
      <c r="I39" s="371"/>
      <c r="J39" s="25"/>
      <c r="K39" s="59" t="s">
        <v>39</v>
      </c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25"/>
      <c r="AP39" s="25"/>
      <c r="AQ39" s="25"/>
      <c r="AR39" s="25"/>
      <c r="AS39" s="25"/>
      <c r="AT39" s="31"/>
      <c r="AU39" s="31" t="s">
        <v>6</v>
      </c>
      <c r="AV39" s="37"/>
      <c r="AW39" s="37"/>
      <c r="AX39" s="37"/>
      <c r="AY39" s="37"/>
      <c r="AZ39" s="31"/>
      <c r="BA39" s="37"/>
      <c r="BB39" s="37"/>
      <c r="BC39" s="37"/>
      <c r="BD39" s="23"/>
      <c r="BE39" s="23"/>
      <c r="BF39" s="11"/>
    </row>
    <row r="40" spans="1:60" ht="17.25" customHeight="1" x14ac:dyDescent="0.2">
      <c r="A40" s="372"/>
      <c r="B40" s="373"/>
      <c r="C40" s="373"/>
      <c r="D40" s="373"/>
      <c r="E40" s="373"/>
      <c r="F40" s="373"/>
      <c r="G40" s="373"/>
      <c r="H40" s="373"/>
      <c r="I40" s="374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8"/>
      <c r="Y40" s="28"/>
      <c r="Z40" s="28"/>
      <c r="AA40" s="28"/>
      <c r="AB40" s="28"/>
      <c r="AC40" s="28"/>
      <c r="AD40" s="28"/>
      <c r="AE40" s="29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30"/>
      <c r="AQ40" s="30"/>
      <c r="AR40" s="30"/>
      <c r="AS40" s="30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26"/>
      <c r="BE40" s="26"/>
      <c r="BF40" s="31"/>
    </row>
    <row r="41" spans="1:60" ht="28.5" customHeight="1" x14ac:dyDescent="0.2">
      <c r="A41" s="32"/>
      <c r="B41" s="33" t="s">
        <v>7</v>
      </c>
      <c r="C41" s="34"/>
      <c r="D41" s="34"/>
      <c r="E41" s="34"/>
      <c r="F41" s="31"/>
      <c r="G41" s="35"/>
      <c r="H41" s="31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6"/>
      <c r="AB41" s="37"/>
      <c r="AC41" s="37"/>
      <c r="AD41" s="37"/>
      <c r="AE41" s="33" t="s">
        <v>8</v>
      </c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1"/>
      <c r="AV41" s="31"/>
      <c r="AW41" s="31" t="s">
        <v>9</v>
      </c>
      <c r="AX41" s="31"/>
      <c r="AY41" s="31"/>
      <c r="AZ41" s="31" t="s">
        <v>10</v>
      </c>
      <c r="BA41" s="31"/>
      <c r="BB41" s="31"/>
      <c r="BC41" s="31"/>
      <c r="BD41" s="31"/>
      <c r="BE41" s="26"/>
      <c r="BF41" s="26"/>
      <c r="BG41" s="26"/>
      <c r="BH41" s="26"/>
    </row>
    <row r="42" spans="1:60" ht="25.5" customHeight="1" x14ac:dyDescent="0.2">
      <c r="A42" s="32"/>
      <c r="B42" s="269" t="s">
        <v>92</v>
      </c>
      <c r="C42" s="334"/>
      <c r="D42" s="334"/>
      <c r="E42" s="335"/>
      <c r="F42" s="365" t="s">
        <v>11</v>
      </c>
      <c r="G42" s="365"/>
      <c r="H42" s="351"/>
      <c r="I42" s="351"/>
      <c r="J42" s="354" t="s">
        <v>12</v>
      </c>
      <c r="K42" s="354"/>
      <c r="L42" s="351"/>
      <c r="M42" s="351"/>
      <c r="N42" s="354" t="s">
        <v>13</v>
      </c>
      <c r="O42" s="356"/>
      <c r="P42" s="366" t="s">
        <v>14</v>
      </c>
      <c r="Q42" s="356"/>
      <c r="R42" s="348" t="s">
        <v>15</v>
      </c>
      <c r="S42" s="348"/>
      <c r="T42" s="351"/>
      <c r="U42" s="351"/>
      <c r="V42" s="354" t="s">
        <v>12</v>
      </c>
      <c r="W42" s="354"/>
      <c r="X42" s="351"/>
      <c r="Y42" s="351"/>
      <c r="Z42" s="354" t="s">
        <v>13</v>
      </c>
      <c r="AA42" s="356"/>
      <c r="AB42" s="31"/>
      <c r="AC42" s="31"/>
      <c r="AD42" s="31"/>
      <c r="AE42" s="269" t="s">
        <v>16</v>
      </c>
      <c r="AF42" s="261"/>
      <c r="AG42" s="261"/>
      <c r="AH42" s="261"/>
      <c r="AI42" s="262"/>
      <c r="AJ42" s="362">
        <f>ROUNDDOWN(AZ42/60,0)</f>
        <v>0</v>
      </c>
      <c r="AK42" s="362"/>
      <c r="AL42" s="367" t="s">
        <v>17</v>
      </c>
      <c r="AM42" s="367"/>
      <c r="AN42" s="362">
        <f>AZ42-AJ42*60</f>
        <v>0</v>
      </c>
      <c r="AO42" s="362"/>
      <c r="AP42" s="354" t="s">
        <v>13</v>
      </c>
      <c r="AQ42" s="356"/>
      <c r="AR42" s="37"/>
      <c r="AS42" s="31"/>
      <c r="AT42" s="31"/>
      <c r="AU42" s="345"/>
      <c r="AV42" s="345" t="s">
        <v>18</v>
      </c>
      <c r="AW42" s="360">
        <f>T42*60+X42</f>
        <v>0</v>
      </c>
      <c r="AX42" s="31"/>
      <c r="AY42" s="345" t="s">
        <v>19</v>
      </c>
      <c r="AZ42" s="360">
        <f>(T42*60+X42)-(H42*60+L42)</f>
        <v>0</v>
      </c>
      <c r="BA42" s="31"/>
      <c r="BB42" s="31"/>
      <c r="BC42" s="31"/>
      <c r="BD42" s="31"/>
      <c r="BE42" s="26"/>
      <c r="BF42" s="26"/>
      <c r="BG42" s="26"/>
      <c r="BH42" s="26"/>
    </row>
    <row r="43" spans="1:60" ht="35.25" customHeight="1" x14ac:dyDescent="0.2">
      <c r="A43" s="32"/>
      <c r="B43" s="336"/>
      <c r="C43" s="337"/>
      <c r="D43" s="337"/>
      <c r="E43" s="338"/>
      <c r="F43" s="365"/>
      <c r="G43" s="365"/>
      <c r="H43" s="353"/>
      <c r="I43" s="353"/>
      <c r="J43" s="355"/>
      <c r="K43" s="355"/>
      <c r="L43" s="353"/>
      <c r="M43" s="353"/>
      <c r="N43" s="355"/>
      <c r="O43" s="357"/>
      <c r="P43" s="359"/>
      <c r="Q43" s="357"/>
      <c r="R43" s="349"/>
      <c r="S43" s="349"/>
      <c r="T43" s="353"/>
      <c r="U43" s="353"/>
      <c r="V43" s="355"/>
      <c r="W43" s="355"/>
      <c r="X43" s="353"/>
      <c r="Y43" s="353"/>
      <c r="Z43" s="355"/>
      <c r="AA43" s="357"/>
      <c r="AB43" s="31"/>
      <c r="AC43" s="31"/>
      <c r="AD43" s="31"/>
      <c r="AE43" s="273"/>
      <c r="AF43" s="267"/>
      <c r="AG43" s="267"/>
      <c r="AH43" s="267"/>
      <c r="AI43" s="268"/>
      <c r="AJ43" s="364"/>
      <c r="AK43" s="364"/>
      <c r="AL43" s="368"/>
      <c r="AM43" s="368"/>
      <c r="AN43" s="364"/>
      <c r="AO43" s="364"/>
      <c r="AP43" s="355"/>
      <c r="AQ43" s="357"/>
      <c r="AR43" s="37"/>
      <c r="AS43" s="31"/>
      <c r="AT43" s="31"/>
      <c r="AU43" s="345"/>
      <c r="AV43" s="345"/>
      <c r="AW43" s="360"/>
      <c r="AX43" s="31"/>
      <c r="AY43" s="345"/>
      <c r="AZ43" s="360"/>
      <c r="BA43" s="31"/>
      <c r="BB43" s="31"/>
      <c r="BC43" s="31"/>
      <c r="BD43" s="31"/>
      <c r="BE43" s="26"/>
      <c r="BF43" s="26"/>
      <c r="BG43" s="26"/>
      <c r="BH43" s="26"/>
    </row>
    <row r="44" spans="1:60" ht="17.25" customHeight="1" x14ac:dyDescent="0.2">
      <c r="A44" s="32"/>
      <c r="B44" s="38"/>
      <c r="C44" s="38"/>
      <c r="D44" s="38"/>
      <c r="E44" s="38"/>
      <c r="F44" s="39"/>
      <c r="G44" s="39"/>
      <c r="H44" s="40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7"/>
      <c r="Y44" s="37"/>
      <c r="Z44" s="35"/>
      <c r="AA44" s="36"/>
      <c r="AB44" s="37"/>
      <c r="AC44" s="37"/>
      <c r="AD44" s="37"/>
      <c r="AE44" s="37"/>
      <c r="AF44" s="37"/>
      <c r="AG44" s="37"/>
      <c r="AH44" s="37"/>
      <c r="AI44" s="37"/>
      <c r="AJ44" s="61" t="s">
        <v>20</v>
      </c>
      <c r="AK44" s="60"/>
      <c r="AL44" s="60"/>
      <c r="AM44" s="60"/>
      <c r="AN44" s="60"/>
      <c r="AO44" s="60"/>
      <c r="AP44" s="37"/>
      <c r="AQ44" s="37"/>
      <c r="AR44" s="37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26"/>
      <c r="BF44" s="26"/>
      <c r="BG44" s="26"/>
      <c r="BH44" s="26"/>
    </row>
    <row r="45" spans="1:60" s="31" customFormat="1" ht="25.5" customHeight="1" x14ac:dyDescent="0.2">
      <c r="A45" s="32"/>
      <c r="B45" s="33"/>
      <c r="C45" s="34"/>
      <c r="D45" s="34"/>
      <c r="E45" s="34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6"/>
      <c r="X45" s="37"/>
      <c r="Y45" s="37"/>
      <c r="Z45" s="35"/>
      <c r="AA45" s="36"/>
      <c r="AB45" s="37"/>
      <c r="AC45" s="37"/>
      <c r="AD45" s="37"/>
      <c r="AE45" s="37"/>
      <c r="AF45" s="37"/>
      <c r="AG45" s="37"/>
      <c r="AH45" s="37"/>
      <c r="AI45" s="37"/>
      <c r="AJ45" s="60"/>
      <c r="AK45" s="60"/>
      <c r="AL45" s="60"/>
      <c r="AM45" s="60"/>
      <c r="AN45" s="60"/>
      <c r="AO45" s="60"/>
      <c r="AP45" s="37"/>
      <c r="AQ45" s="37"/>
      <c r="AR45" s="37"/>
      <c r="AW45" s="45" t="s">
        <v>21</v>
      </c>
      <c r="AZ45" s="31" t="s">
        <v>22</v>
      </c>
      <c r="BC45" s="31" t="s">
        <v>93</v>
      </c>
      <c r="BE45" s="26"/>
      <c r="BF45" s="26"/>
      <c r="BG45" s="26"/>
      <c r="BH45" s="26"/>
    </row>
    <row r="46" spans="1:60" s="46" customFormat="1" ht="25.5" customHeight="1" x14ac:dyDescent="0.2">
      <c r="A46" s="43"/>
      <c r="B46" s="44" t="s">
        <v>91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5"/>
      <c r="P46" s="44"/>
      <c r="Q46" s="44"/>
      <c r="R46" s="44"/>
      <c r="S46" s="44"/>
      <c r="T46" s="44"/>
      <c r="U46" s="14"/>
      <c r="V46" s="44"/>
      <c r="W46" s="44"/>
      <c r="X46" s="37"/>
      <c r="Y46" s="37"/>
      <c r="Z46" s="35"/>
      <c r="AA46" s="36"/>
      <c r="AB46" s="37"/>
      <c r="AC46" s="37"/>
      <c r="AD46" s="37"/>
      <c r="AE46" s="33" t="s">
        <v>23</v>
      </c>
      <c r="AF46" s="45"/>
      <c r="AG46" s="39"/>
      <c r="AH46" s="39"/>
      <c r="AI46" s="39"/>
      <c r="AJ46" s="63"/>
      <c r="AK46" s="63"/>
      <c r="AL46" s="63"/>
      <c r="AM46" s="63"/>
      <c r="AN46" s="60"/>
      <c r="AO46" s="60"/>
      <c r="AP46" s="37"/>
      <c r="AQ46" s="31"/>
      <c r="AR46" s="37"/>
      <c r="AS46" s="31"/>
      <c r="AT46" s="31"/>
      <c r="AU46" s="45"/>
      <c r="AV46" s="45"/>
      <c r="AW46" s="45" t="s">
        <v>24</v>
      </c>
      <c r="AX46" s="45"/>
      <c r="AY46" s="45"/>
      <c r="AZ46" s="31" t="s">
        <v>25</v>
      </c>
      <c r="BA46" s="45"/>
      <c r="BB46" s="31"/>
      <c r="BC46" s="31" t="s">
        <v>94</v>
      </c>
      <c r="BD46" s="45"/>
      <c r="BE46" s="26"/>
      <c r="BF46" s="42"/>
      <c r="BG46" s="42"/>
      <c r="BH46" s="42"/>
    </row>
    <row r="47" spans="1:60" ht="25.5" customHeight="1" x14ac:dyDescent="0.2">
      <c r="A47" s="32"/>
      <c r="B47" s="269" t="s">
        <v>92</v>
      </c>
      <c r="C47" s="334"/>
      <c r="D47" s="334"/>
      <c r="E47" s="335"/>
      <c r="F47" s="365" t="s">
        <v>11</v>
      </c>
      <c r="G47" s="365"/>
      <c r="H47" s="351"/>
      <c r="I47" s="351"/>
      <c r="J47" s="354" t="s">
        <v>12</v>
      </c>
      <c r="K47" s="354"/>
      <c r="L47" s="351"/>
      <c r="M47" s="351"/>
      <c r="N47" s="354" t="s">
        <v>13</v>
      </c>
      <c r="O47" s="356"/>
      <c r="P47" s="366" t="s">
        <v>14</v>
      </c>
      <c r="Q47" s="356"/>
      <c r="R47" s="348" t="s">
        <v>15</v>
      </c>
      <c r="S47" s="348"/>
      <c r="T47" s="350"/>
      <c r="U47" s="351"/>
      <c r="V47" s="354" t="s">
        <v>12</v>
      </c>
      <c r="W47" s="354"/>
      <c r="X47" s="351"/>
      <c r="Y47" s="351"/>
      <c r="Z47" s="354" t="s">
        <v>13</v>
      </c>
      <c r="AA47" s="356"/>
      <c r="AB47" s="37"/>
      <c r="AC47" s="37"/>
      <c r="AD47" s="37"/>
      <c r="AE47" s="358" t="s">
        <v>26</v>
      </c>
      <c r="AF47" s="354"/>
      <c r="AG47" s="354"/>
      <c r="AH47" s="354"/>
      <c r="AI47" s="356"/>
      <c r="AJ47" s="361">
        <f>ROUNDDOWN(AW52/60,0)</f>
        <v>0</v>
      </c>
      <c r="AK47" s="362"/>
      <c r="AL47" s="354" t="s">
        <v>12</v>
      </c>
      <c r="AM47" s="354"/>
      <c r="AN47" s="362">
        <f>AW52-AJ47*60</f>
        <v>0</v>
      </c>
      <c r="AO47" s="362"/>
      <c r="AP47" s="354" t="s">
        <v>13</v>
      </c>
      <c r="AQ47" s="356"/>
      <c r="AR47" s="37"/>
      <c r="AS47" s="47"/>
      <c r="AT47" s="47"/>
      <c r="AU47" s="31"/>
      <c r="AV47" s="345" t="s">
        <v>27</v>
      </c>
      <c r="AW47" s="360">
        <f>IF(AZ47&lt;=BC47,BC47,AW42)</f>
        <v>1200</v>
      </c>
      <c r="AX47" s="143"/>
      <c r="AY47" s="345" t="s">
        <v>28</v>
      </c>
      <c r="AZ47" s="360">
        <f>T47*60+X47</f>
        <v>0</v>
      </c>
      <c r="BA47" s="143"/>
      <c r="BB47" s="345" t="s">
        <v>29</v>
      </c>
      <c r="BC47" s="360">
        <f>IF(C55="☑",21*60,20*60)</f>
        <v>1200</v>
      </c>
      <c r="BD47" s="31"/>
      <c r="BE47" s="26"/>
      <c r="BF47" s="26"/>
      <c r="BG47" s="26"/>
      <c r="BH47" s="26"/>
    </row>
    <row r="48" spans="1:60" ht="35.25" customHeight="1" x14ac:dyDescent="0.2">
      <c r="A48" s="32"/>
      <c r="B48" s="336"/>
      <c r="C48" s="337"/>
      <c r="D48" s="337"/>
      <c r="E48" s="338"/>
      <c r="F48" s="365"/>
      <c r="G48" s="365"/>
      <c r="H48" s="353"/>
      <c r="I48" s="353"/>
      <c r="J48" s="355"/>
      <c r="K48" s="355"/>
      <c r="L48" s="353"/>
      <c r="M48" s="353"/>
      <c r="N48" s="355"/>
      <c r="O48" s="357"/>
      <c r="P48" s="359"/>
      <c r="Q48" s="357"/>
      <c r="R48" s="349"/>
      <c r="S48" s="349"/>
      <c r="T48" s="352"/>
      <c r="U48" s="353"/>
      <c r="V48" s="355"/>
      <c r="W48" s="355"/>
      <c r="X48" s="353"/>
      <c r="Y48" s="353"/>
      <c r="Z48" s="355"/>
      <c r="AA48" s="357"/>
      <c r="AB48" s="31"/>
      <c r="AC48" s="31"/>
      <c r="AD48" s="31"/>
      <c r="AE48" s="359"/>
      <c r="AF48" s="355"/>
      <c r="AG48" s="355"/>
      <c r="AH48" s="355"/>
      <c r="AI48" s="357"/>
      <c r="AJ48" s="363"/>
      <c r="AK48" s="364"/>
      <c r="AL48" s="355"/>
      <c r="AM48" s="355"/>
      <c r="AN48" s="364"/>
      <c r="AO48" s="364"/>
      <c r="AP48" s="355"/>
      <c r="AQ48" s="357"/>
      <c r="AR48" s="37"/>
      <c r="AS48" s="47"/>
      <c r="AT48" s="47"/>
      <c r="AU48" s="31"/>
      <c r="AV48" s="345"/>
      <c r="AW48" s="360"/>
      <c r="AX48" s="143"/>
      <c r="AY48" s="345"/>
      <c r="AZ48" s="360"/>
      <c r="BA48" s="143"/>
      <c r="BB48" s="345"/>
      <c r="BC48" s="360"/>
      <c r="BD48" s="31"/>
      <c r="BE48" s="26"/>
      <c r="BF48" s="26"/>
      <c r="BG48" s="26"/>
      <c r="BH48" s="26"/>
    </row>
    <row r="49" spans="1:60" ht="17.25" customHeight="1" x14ac:dyDescent="0.2">
      <c r="A49" s="48"/>
      <c r="B49" s="38"/>
      <c r="C49" s="38"/>
      <c r="D49" s="38"/>
      <c r="E49" s="38"/>
      <c r="F49" s="31"/>
      <c r="G49" s="38"/>
      <c r="H49" s="40"/>
      <c r="I49" s="38"/>
      <c r="J49" s="38"/>
      <c r="K49" s="38"/>
      <c r="L49" s="38"/>
      <c r="M49" s="38"/>
      <c r="N49" s="38"/>
      <c r="O49" s="38"/>
      <c r="P49" s="49"/>
      <c r="Q49" s="38"/>
      <c r="R49" s="38"/>
      <c r="S49" s="38"/>
      <c r="T49" s="38"/>
      <c r="U49" s="38"/>
      <c r="V49" s="38"/>
      <c r="W49" s="38"/>
      <c r="X49" s="37"/>
      <c r="Y49" s="37"/>
      <c r="Z49" s="35"/>
      <c r="AA49" s="31"/>
      <c r="AB49" s="31"/>
      <c r="AC49" s="31"/>
      <c r="AD49" s="31"/>
      <c r="AE49" s="31"/>
      <c r="AF49" s="31"/>
      <c r="AG49" s="31"/>
      <c r="AH49" s="31"/>
      <c r="AI49" s="31"/>
      <c r="AJ49" s="41" t="s">
        <v>20</v>
      </c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57" t="s">
        <v>30</v>
      </c>
      <c r="BA49" s="31"/>
      <c r="BB49" s="31"/>
      <c r="BC49" s="31"/>
      <c r="BD49" s="31"/>
      <c r="BE49" s="26"/>
      <c r="BF49" s="26"/>
      <c r="BG49" s="26"/>
      <c r="BH49" s="26"/>
    </row>
    <row r="50" spans="1:60" ht="25.5" customHeight="1" x14ac:dyDescent="0.3">
      <c r="A50" s="48"/>
      <c r="B50" s="31"/>
      <c r="C50" s="328" t="s">
        <v>95</v>
      </c>
      <c r="D50" s="329"/>
      <c r="E50" s="329"/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30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122" t="s">
        <v>96</v>
      </c>
      <c r="BA50" s="31"/>
      <c r="BB50" s="31"/>
      <c r="BC50" s="31"/>
      <c r="BD50" s="31"/>
      <c r="BE50" s="26"/>
      <c r="BF50" s="26"/>
      <c r="BG50" s="26"/>
      <c r="BH50" s="26"/>
    </row>
    <row r="51" spans="1:60" ht="25.5" customHeight="1" x14ac:dyDescent="0.2">
      <c r="A51" s="48"/>
      <c r="B51" s="31"/>
      <c r="C51" s="331"/>
      <c r="D51" s="332"/>
      <c r="E51" s="332"/>
      <c r="F51" s="332"/>
      <c r="G51" s="332"/>
      <c r="H51" s="332"/>
      <c r="I51" s="332"/>
      <c r="J51" s="332"/>
      <c r="K51" s="332"/>
      <c r="L51" s="332"/>
      <c r="M51" s="332"/>
      <c r="N51" s="332"/>
      <c r="O51" s="332"/>
      <c r="P51" s="332"/>
      <c r="Q51" s="332"/>
      <c r="R51" s="332"/>
      <c r="S51" s="332"/>
      <c r="T51" s="332"/>
      <c r="U51" s="332"/>
      <c r="V51" s="332"/>
      <c r="W51" s="332"/>
      <c r="X51" s="332"/>
      <c r="Y51" s="332"/>
      <c r="Z51" s="332"/>
      <c r="AA51" s="332"/>
      <c r="AB51" s="333"/>
      <c r="AD51" s="31"/>
      <c r="AE51" s="33" t="s">
        <v>31</v>
      </c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 t="s">
        <v>32</v>
      </c>
      <c r="AX51" s="31"/>
      <c r="AY51" s="31"/>
      <c r="AZ51" s="31" t="s">
        <v>33</v>
      </c>
      <c r="BA51" s="123"/>
      <c r="BB51" s="31"/>
      <c r="BC51" s="31"/>
      <c r="BD51" s="31"/>
      <c r="BE51" s="26"/>
      <c r="BF51" s="26"/>
      <c r="BG51" s="26"/>
      <c r="BH51" s="26"/>
    </row>
    <row r="52" spans="1:60" s="46" customFormat="1" ht="25.5" customHeight="1" x14ac:dyDescent="0.2">
      <c r="A52" s="48"/>
      <c r="B52" s="31"/>
      <c r="C52" s="331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332"/>
      <c r="V52" s="332"/>
      <c r="W52" s="332"/>
      <c r="X52" s="332"/>
      <c r="Y52" s="332"/>
      <c r="Z52" s="332"/>
      <c r="AA52" s="332"/>
      <c r="AB52" s="333"/>
      <c r="AC52" s="1"/>
      <c r="AD52" s="31"/>
      <c r="AE52" s="269" t="s">
        <v>34</v>
      </c>
      <c r="AF52" s="334"/>
      <c r="AG52" s="334"/>
      <c r="AH52" s="334"/>
      <c r="AI52" s="334"/>
      <c r="AJ52" s="334"/>
      <c r="AK52" s="335"/>
      <c r="AL52" s="339">
        <f>IF(AZ42=0,0,ROUNDUP(AW52/AZ42,3))</f>
        <v>0</v>
      </c>
      <c r="AM52" s="340"/>
      <c r="AN52" s="340"/>
      <c r="AO52" s="340"/>
      <c r="AP52" s="340"/>
      <c r="AQ52" s="341"/>
      <c r="AR52" s="31"/>
      <c r="AS52" s="31"/>
      <c r="AT52" s="31"/>
      <c r="AU52" s="45"/>
      <c r="AV52" s="345" t="s">
        <v>35</v>
      </c>
      <c r="AW52" s="346">
        <f>IF(AW42-AW47&gt;0,IF(AW42-AW47&gt;AZ42,AZ42,AW42-AW47),0)</f>
        <v>0</v>
      </c>
      <c r="AX52" s="347" t="s">
        <v>36</v>
      </c>
      <c r="AY52" s="347"/>
      <c r="AZ52" s="123"/>
      <c r="BA52" s="123"/>
      <c r="BB52" s="45"/>
      <c r="BC52" s="45"/>
      <c r="BD52" s="45"/>
      <c r="BE52" s="42"/>
      <c r="BF52" s="42"/>
      <c r="BG52" s="42"/>
      <c r="BH52" s="42"/>
    </row>
    <row r="53" spans="1:60" ht="35.25" customHeight="1" x14ac:dyDescent="0.2">
      <c r="A53" s="48"/>
      <c r="B53" s="31"/>
      <c r="C53" s="331"/>
      <c r="D53" s="332"/>
      <c r="E53" s="332"/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3"/>
      <c r="AD53" s="31"/>
      <c r="AE53" s="336"/>
      <c r="AF53" s="337"/>
      <c r="AG53" s="337"/>
      <c r="AH53" s="337"/>
      <c r="AI53" s="337"/>
      <c r="AJ53" s="337"/>
      <c r="AK53" s="338"/>
      <c r="AL53" s="342"/>
      <c r="AM53" s="343"/>
      <c r="AN53" s="343"/>
      <c r="AO53" s="343"/>
      <c r="AP53" s="343"/>
      <c r="AQ53" s="344"/>
      <c r="AR53" s="31"/>
      <c r="AS53" s="31"/>
      <c r="AT53" s="31"/>
      <c r="AU53" s="345"/>
      <c r="AV53" s="345"/>
      <c r="AW53" s="346"/>
      <c r="AX53" s="347"/>
      <c r="AY53" s="347"/>
      <c r="AZ53" s="31"/>
      <c r="BA53" s="31"/>
      <c r="BB53" s="31"/>
      <c r="BC53" s="31"/>
      <c r="BD53" s="31"/>
      <c r="BE53" s="26"/>
      <c r="BF53" s="26"/>
      <c r="BG53" s="26"/>
      <c r="BH53" s="26"/>
    </row>
    <row r="54" spans="1:60" ht="25.5" customHeight="1" x14ac:dyDescent="0.2">
      <c r="A54" s="48"/>
      <c r="B54" s="31"/>
      <c r="C54" s="331"/>
      <c r="D54" s="332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R54" s="332"/>
      <c r="S54" s="332"/>
      <c r="T54" s="332"/>
      <c r="U54" s="332"/>
      <c r="V54" s="332"/>
      <c r="W54" s="332"/>
      <c r="X54" s="332"/>
      <c r="Y54" s="332"/>
      <c r="Z54" s="332"/>
      <c r="AA54" s="332"/>
      <c r="AB54" s="333"/>
      <c r="AD54" s="31"/>
      <c r="AE54" s="31"/>
      <c r="AF54" s="31"/>
      <c r="AG54" s="31"/>
      <c r="AH54" s="31"/>
      <c r="AI54" s="31"/>
      <c r="AJ54" s="31"/>
      <c r="AK54" s="41" t="s">
        <v>20</v>
      </c>
      <c r="AL54" s="31"/>
      <c r="AM54" s="37"/>
      <c r="AN54" s="37"/>
      <c r="AO54" s="37"/>
      <c r="AP54" s="31"/>
      <c r="AQ54" s="31"/>
      <c r="AR54" s="31"/>
      <c r="AS54" s="31"/>
      <c r="AT54" s="31"/>
      <c r="AU54" s="345"/>
      <c r="AV54" s="31"/>
      <c r="AW54" s="31"/>
      <c r="AX54" s="31"/>
      <c r="AY54" s="31"/>
      <c r="AZ54" s="31"/>
      <c r="BA54" s="31"/>
      <c r="BB54" s="31"/>
      <c r="BC54" s="31"/>
      <c r="BD54" s="31"/>
      <c r="BE54" s="26"/>
      <c r="BF54" s="26"/>
      <c r="BG54" s="26"/>
      <c r="BH54" s="26"/>
    </row>
    <row r="55" spans="1:60" ht="25.5" customHeight="1" x14ac:dyDescent="0.2">
      <c r="A55" s="48"/>
      <c r="B55" s="31"/>
      <c r="C55" s="321" t="s">
        <v>97</v>
      </c>
      <c r="D55" s="322"/>
      <c r="E55" s="323" t="s">
        <v>98</v>
      </c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3"/>
      <c r="S55" s="323"/>
      <c r="T55" s="323"/>
      <c r="U55" s="323"/>
      <c r="V55" s="323"/>
      <c r="W55" s="323"/>
      <c r="X55" s="323"/>
      <c r="Y55" s="323"/>
      <c r="Z55" s="323"/>
      <c r="AA55" s="323"/>
      <c r="AB55" s="324"/>
      <c r="AD55" s="31"/>
      <c r="AE55" s="31"/>
      <c r="AF55" s="31"/>
      <c r="AG55" s="31"/>
      <c r="AJ55" s="31"/>
      <c r="AK55" s="50" t="s">
        <v>37</v>
      </c>
      <c r="AL55" s="31"/>
      <c r="AM55" s="37"/>
      <c r="AN55" s="37"/>
      <c r="AO55" s="37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26"/>
      <c r="BF55" s="26"/>
      <c r="BG55" s="26"/>
      <c r="BH55" s="26"/>
    </row>
    <row r="56" spans="1:60" s="11" customFormat="1" ht="15" customHeight="1" x14ac:dyDescent="0.2">
      <c r="A56" s="20"/>
      <c r="B56" s="21"/>
      <c r="D56" s="22"/>
      <c r="X56" s="14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23"/>
      <c r="BE56" s="23"/>
    </row>
    <row r="57" spans="1:60" ht="25.5" customHeight="1" x14ac:dyDescent="0.2">
      <c r="A57" s="369" t="s">
        <v>40</v>
      </c>
      <c r="B57" s="370"/>
      <c r="C57" s="370"/>
      <c r="D57" s="370"/>
      <c r="E57" s="370"/>
      <c r="F57" s="370"/>
      <c r="G57" s="370"/>
      <c r="H57" s="370"/>
      <c r="I57" s="371"/>
      <c r="J57" s="25"/>
      <c r="K57" s="59" t="s">
        <v>41</v>
      </c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25"/>
      <c r="AP57" s="25"/>
      <c r="AQ57" s="25"/>
      <c r="AR57" s="25"/>
      <c r="AS57" s="25"/>
      <c r="AT57" s="31"/>
      <c r="AU57" s="31" t="s">
        <v>6</v>
      </c>
      <c r="AV57" s="37"/>
      <c r="AW57" s="37"/>
      <c r="AX57" s="37"/>
      <c r="AY57" s="37"/>
      <c r="AZ57" s="31"/>
      <c r="BA57" s="37"/>
      <c r="BB57" s="37"/>
      <c r="BC57" s="37"/>
      <c r="BD57" s="23"/>
      <c r="BE57" s="23"/>
      <c r="BF57" s="11"/>
    </row>
    <row r="58" spans="1:60" ht="17.25" customHeight="1" x14ac:dyDescent="0.2">
      <c r="A58" s="372"/>
      <c r="B58" s="373"/>
      <c r="C58" s="373"/>
      <c r="D58" s="373"/>
      <c r="E58" s="373"/>
      <c r="F58" s="373"/>
      <c r="G58" s="373"/>
      <c r="H58" s="373"/>
      <c r="I58" s="374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8"/>
      <c r="Y58" s="28"/>
      <c r="Z58" s="28"/>
      <c r="AA58" s="28"/>
      <c r="AB58" s="28"/>
      <c r="AC58" s="28"/>
      <c r="AD58" s="28"/>
      <c r="AE58" s="29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30"/>
      <c r="AQ58" s="30"/>
      <c r="AR58" s="30"/>
      <c r="AS58" s="30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26"/>
      <c r="BE58" s="26"/>
      <c r="BF58" s="31"/>
    </row>
    <row r="59" spans="1:60" ht="28.5" customHeight="1" x14ac:dyDescent="0.2">
      <c r="A59" s="32"/>
      <c r="B59" s="33" t="s">
        <v>7</v>
      </c>
      <c r="C59" s="34"/>
      <c r="D59" s="34"/>
      <c r="E59" s="34"/>
      <c r="F59" s="31"/>
      <c r="G59" s="35"/>
      <c r="H59" s="31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6"/>
      <c r="AB59" s="37"/>
      <c r="AC59" s="37"/>
      <c r="AD59" s="37"/>
      <c r="AE59" s="33" t="s">
        <v>8</v>
      </c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1"/>
      <c r="AV59" s="31"/>
      <c r="AW59" s="31" t="s">
        <v>9</v>
      </c>
      <c r="AX59" s="31"/>
      <c r="AY59" s="31"/>
      <c r="AZ59" s="31" t="s">
        <v>10</v>
      </c>
      <c r="BA59" s="31"/>
      <c r="BB59" s="31"/>
      <c r="BC59" s="31"/>
      <c r="BD59" s="31"/>
      <c r="BE59" s="26"/>
      <c r="BF59" s="26"/>
      <c r="BG59" s="26"/>
      <c r="BH59" s="26"/>
    </row>
    <row r="60" spans="1:60" ht="25.5" customHeight="1" x14ac:dyDescent="0.2">
      <c r="A60" s="32"/>
      <c r="B60" s="269" t="s">
        <v>92</v>
      </c>
      <c r="C60" s="334"/>
      <c r="D60" s="334"/>
      <c r="E60" s="335"/>
      <c r="F60" s="365" t="s">
        <v>11</v>
      </c>
      <c r="G60" s="365"/>
      <c r="H60" s="351"/>
      <c r="I60" s="351"/>
      <c r="J60" s="354" t="s">
        <v>12</v>
      </c>
      <c r="K60" s="354"/>
      <c r="L60" s="351"/>
      <c r="M60" s="351"/>
      <c r="N60" s="354" t="s">
        <v>13</v>
      </c>
      <c r="O60" s="356"/>
      <c r="P60" s="366" t="s">
        <v>14</v>
      </c>
      <c r="Q60" s="356"/>
      <c r="R60" s="348" t="s">
        <v>15</v>
      </c>
      <c r="S60" s="348"/>
      <c r="T60" s="351"/>
      <c r="U60" s="351"/>
      <c r="V60" s="354" t="s">
        <v>12</v>
      </c>
      <c r="W60" s="354"/>
      <c r="X60" s="351"/>
      <c r="Y60" s="351"/>
      <c r="Z60" s="354" t="s">
        <v>13</v>
      </c>
      <c r="AA60" s="356"/>
      <c r="AB60" s="31"/>
      <c r="AC60" s="31"/>
      <c r="AD60" s="31"/>
      <c r="AE60" s="269" t="s">
        <v>16</v>
      </c>
      <c r="AF60" s="261"/>
      <c r="AG60" s="261"/>
      <c r="AH60" s="261"/>
      <c r="AI60" s="262"/>
      <c r="AJ60" s="362">
        <f>ROUNDDOWN(AZ60/60,0)</f>
        <v>0</v>
      </c>
      <c r="AK60" s="362"/>
      <c r="AL60" s="367" t="s">
        <v>17</v>
      </c>
      <c r="AM60" s="367"/>
      <c r="AN60" s="362">
        <f>AZ60-AJ60*60</f>
        <v>0</v>
      </c>
      <c r="AO60" s="362"/>
      <c r="AP60" s="354" t="s">
        <v>13</v>
      </c>
      <c r="AQ60" s="356"/>
      <c r="AR60" s="37"/>
      <c r="AS60" s="31"/>
      <c r="AT60" s="31"/>
      <c r="AU60" s="345"/>
      <c r="AV60" s="345" t="s">
        <v>18</v>
      </c>
      <c r="AW60" s="360">
        <f>T60*60+X60</f>
        <v>0</v>
      </c>
      <c r="AX60" s="31"/>
      <c r="AY60" s="345" t="s">
        <v>19</v>
      </c>
      <c r="AZ60" s="360">
        <f>(T60*60+X60)-(H60*60+L60)</f>
        <v>0</v>
      </c>
      <c r="BA60" s="31"/>
      <c r="BB60" s="31"/>
      <c r="BC60" s="31"/>
      <c r="BD60" s="31"/>
      <c r="BE60" s="26"/>
      <c r="BF60" s="26"/>
      <c r="BG60" s="26"/>
      <c r="BH60" s="26"/>
    </row>
    <row r="61" spans="1:60" ht="35.25" customHeight="1" x14ac:dyDescent="0.2">
      <c r="A61" s="32"/>
      <c r="B61" s="336"/>
      <c r="C61" s="337"/>
      <c r="D61" s="337"/>
      <c r="E61" s="338"/>
      <c r="F61" s="365"/>
      <c r="G61" s="365"/>
      <c r="H61" s="353"/>
      <c r="I61" s="353"/>
      <c r="J61" s="355"/>
      <c r="K61" s="355"/>
      <c r="L61" s="353"/>
      <c r="M61" s="353"/>
      <c r="N61" s="355"/>
      <c r="O61" s="357"/>
      <c r="P61" s="359"/>
      <c r="Q61" s="357"/>
      <c r="R61" s="349"/>
      <c r="S61" s="349"/>
      <c r="T61" s="353"/>
      <c r="U61" s="353"/>
      <c r="V61" s="355"/>
      <c r="W61" s="355"/>
      <c r="X61" s="353"/>
      <c r="Y61" s="353"/>
      <c r="Z61" s="355"/>
      <c r="AA61" s="357"/>
      <c r="AB61" s="31"/>
      <c r="AC61" s="31"/>
      <c r="AD61" s="31"/>
      <c r="AE61" s="273"/>
      <c r="AF61" s="267"/>
      <c r="AG61" s="267"/>
      <c r="AH61" s="267"/>
      <c r="AI61" s="268"/>
      <c r="AJ61" s="364"/>
      <c r="AK61" s="364"/>
      <c r="AL61" s="368"/>
      <c r="AM61" s="368"/>
      <c r="AN61" s="364"/>
      <c r="AO61" s="364"/>
      <c r="AP61" s="355"/>
      <c r="AQ61" s="357"/>
      <c r="AR61" s="37"/>
      <c r="AS61" s="31"/>
      <c r="AT61" s="31"/>
      <c r="AU61" s="345"/>
      <c r="AV61" s="345"/>
      <c r="AW61" s="360"/>
      <c r="AX61" s="31"/>
      <c r="AY61" s="345"/>
      <c r="AZ61" s="360"/>
      <c r="BA61" s="31"/>
      <c r="BB61" s="31"/>
      <c r="BC61" s="31"/>
      <c r="BD61" s="31"/>
      <c r="BE61" s="26"/>
      <c r="BF61" s="26"/>
      <c r="BG61" s="26"/>
      <c r="BH61" s="26"/>
    </row>
    <row r="62" spans="1:60" ht="17.25" customHeight="1" x14ac:dyDescent="0.2">
      <c r="A62" s="32"/>
      <c r="B62" s="38"/>
      <c r="C62" s="38"/>
      <c r="D62" s="38"/>
      <c r="E62" s="38"/>
      <c r="F62" s="39"/>
      <c r="G62" s="39"/>
      <c r="H62" s="40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7"/>
      <c r="Y62" s="37"/>
      <c r="Z62" s="35"/>
      <c r="AA62" s="36"/>
      <c r="AB62" s="37"/>
      <c r="AC62" s="37"/>
      <c r="AD62" s="37"/>
      <c r="AE62" s="37"/>
      <c r="AF62" s="37"/>
      <c r="AG62" s="37"/>
      <c r="AH62" s="37"/>
      <c r="AI62" s="37"/>
      <c r="AJ62" s="61" t="s">
        <v>20</v>
      </c>
      <c r="AK62" s="60"/>
      <c r="AL62" s="60"/>
      <c r="AM62" s="60"/>
      <c r="AN62" s="60"/>
      <c r="AO62" s="60"/>
      <c r="AP62" s="37"/>
      <c r="AQ62" s="37"/>
      <c r="AR62" s="37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26"/>
      <c r="BF62" s="26"/>
      <c r="BG62" s="26"/>
      <c r="BH62" s="26"/>
    </row>
    <row r="63" spans="1:60" s="31" customFormat="1" ht="25.5" customHeight="1" x14ac:dyDescent="0.2">
      <c r="A63" s="32"/>
      <c r="B63" s="33"/>
      <c r="C63" s="34"/>
      <c r="D63" s="34"/>
      <c r="E63" s="34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6"/>
      <c r="X63" s="37"/>
      <c r="Y63" s="37"/>
      <c r="Z63" s="35"/>
      <c r="AA63" s="36"/>
      <c r="AB63" s="37"/>
      <c r="AC63" s="37"/>
      <c r="AD63" s="37"/>
      <c r="AE63" s="37"/>
      <c r="AF63" s="37"/>
      <c r="AG63" s="37"/>
      <c r="AH63" s="37"/>
      <c r="AI63" s="37"/>
      <c r="AJ63" s="60"/>
      <c r="AK63" s="60"/>
      <c r="AL63" s="60"/>
      <c r="AM63" s="60"/>
      <c r="AN63" s="60"/>
      <c r="AO63" s="60"/>
      <c r="AP63" s="37"/>
      <c r="AQ63" s="37"/>
      <c r="AR63" s="37"/>
      <c r="AW63" s="45" t="s">
        <v>21</v>
      </c>
      <c r="AZ63" s="31" t="s">
        <v>22</v>
      </c>
      <c r="BC63" s="31" t="s">
        <v>93</v>
      </c>
      <c r="BE63" s="26"/>
      <c r="BF63" s="26"/>
      <c r="BG63" s="26"/>
      <c r="BH63" s="26"/>
    </row>
    <row r="64" spans="1:60" s="46" customFormat="1" ht="25.5" customHeight="1" x14ac:dyDescent="0.2">
      <c r="A64" s="43"/>
      <c r="B64" s="44" t="s">
        <v>91</v>
      </c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5"/>
      <c r="P64" s="44"/>
      <c r="Q64" s="44"/>
      <c r="R64" s="44"/>
      <c r="S64" s="44"/>
      <c r="T64" s="44"/>
      <c r="U64" s="14"/>
      <c r="V64" s="44"/>
      <c r="W64" s="44"/>
      <c r="X64" s="37"/>
      <c r="Y64" s="37"/>
      <c r="Z64" s="35"/>
      <c r="AA64" s="36"/>
      <c r="AB64" s="37"/>
      <c r="AC64" s="37"/>
      <c r="AD64" s="37"/>
      <c r="AE64" s="33" t="s">
        <v>23</v>
      </c>
      <c r="AF64" s="45"/>
      <c r="AG64" s="39"/>
      <c r="AH64" s="39"/>
      <c r="AI64" s="39"/>
      <c r="AJ64" s="63"/>
      <c r="AK64" s="63"/>
      <c r="AL64" s="63"/>
      <c r="AM64" s="63"/>
      <c r="AN64" s="60"/>
      <c r="AO64" s="60"/>
      <c r="AP64" s="37"/>
      <c r="AQ64" s="31"/>
      <c r="AR64" s="37"/>
      <c r="AS64" s="31"/>
      <c r="AT64" s="31"/>
      <c r="AU64" s="45"/>
      <c r="AV64" s="45"/>
      <c r="AW64" s="45" t="s">
        <v>24</v>
      </c>
      <c r="AX64" s="45"/>
      <c r="AY64" s="45"/>
      <c r="AZ64" s="31" t="s">
        <v>25</v>
      </c>
      <c r="BA64" s="45"/>
      <c r="BB64" s="31"/>
      <c r="BC64" s="31" t="s">
        <v>94</v>
      </c>
      <c r="BD64" s="45"/>
      <c r="BE64" s="26"/>
      <c r="BF64" s="42"/>
      <c r="BG64" s="42"/>
      <c r="BH64" s="42"/>
    </row>
    <row r="65" spans="1:60" ht="25.5" customHeight="1" x14ac:dyDescent="0.2">
      <c r="A65" s="32"/>
      <c r="B65" s="269" t="s">
        <v>92</v>
      </c>
      <c r="C65" s="334"/>
      <c r="D65" s="334"/>
      <c r="E65" s="335"/>
      <c r="F65" s="365" t="s">
        <v>11</v>
      </c>
      <c r="G65" s="365"/>
      <c r="H65" s="351"/>
      <c r="I65" s="351"/>
      <c r="J65" s="354" t="s">
        <v>12</v>
      </c>
      <c r="K65" s="354"/>
      <c r="L65" s="351"/>
      <c r="M65" s="351"/>
      <c r="N65" s="354" t="s">
        <v>13</v>
      </c>
      <c r="O65" s="356"/>
      <c r="P65" s="366" t="s">
        <v>14</v>
      </c>
      <c r="Q65" s="356"/>
      <c r="R65" s="348" t="s">
        <v>15</v>
      </c>
      <c r="S65" s="348"/>
      <c r="T65" s="350"/>
      <c r="U65" s="351"/>
      <c r="V65" s="354" t="s">
        <v>12</v>
      </c>
      <c r="W65" s="354"/>
      <c r="X65" s="351"/>
      <c r="Y65" s="351"/>
      <c r="Z65" s="354" t="s">
        <v>13</v>
      </c>
      <c r="AA65" s="356"/>
      <c r="AB65" s="37"/>
      <c r="AC65" s="37"/>
      <c r="AD65" s="37"/>
      <c r="AE65" s="358" t="s">
        <v>26</v>
      </c>
      <c r="AF65" s="354"/>
      <c r="AG65" s="354"/>
      <c r="AH65" s="354"/>
      <c r="AI65" s="356"/>
      <c r="AJ65" s="361">
        <f>ROUNDDOWN(AW70/60,0)</f>
        <v>0</v>
      </c>
      <c r="AK65" s="362"/>
      <c r="AL65" s="354" t="s">
        <v>12</v>
      </c>
      <c r="AM65" s="354"/>
      <c r="AN65" s="362">
        <f>AW70-AJ65*60</f>
        <v>0</v>
      </c>
      <c r="AO65" s="362"/>
      <c r="AP65" s="354" t="s">
        <v>13</v>
      </c>
      <c r="AQ65" s="356"/>
      <c r="AR65" s="37"/>
      <c r="AS65" s="47"/>
      <c r="AT65" s="47"/>
      <c r="AU65" s="31"/>
      <c r="AV65" s="345" t="s">
        <v>27</v>
      </c>
      <c r="AW65" s="360">
        <f>IF(AZ65&lt;=BC65,BC65,AW60)</f>
        <v>1200</v>
      </c>
      <c r="AX65" s="143"/>
      <c r="AY65" s="345" t="s">
        <v>28</v>
      </c>
      <c r="AZ65" s="360">
        <f>T65*60+X65</f>
        <v>0</v>
      </c>
      <c r="BA65" s="143"/>
      <c r="BB65" s="345" t="s">
        <v>29</v>
      </c>
      <c r="BC65" s="360">
        <f>IF(C73="☑",21*60,20*60)</f>
        <v>1200</v>
      </c>
      <c r="BD65" s="31"/>
      <c r="BE65" s="26"/>
      <c r="BF65" s="26"/>
      <c r="BG65" s="26"/>
      <c r="BH65" s="26"/>
    </row>
    <row r="66" spans="1:60" ht="35.25" customHeight="1" x14ac:dyDescent="0.2">
      <c r="A66" s="32"/>
      <c r="B66" s="336"/>
      <c r="C66" s="337"/>
      <c r="D66" s="337"/>
      <c r="E66" s="338"/>
      <c r="F66" s="365"/>
      <c r="G66" s="365"/>
      <c r="H66" s="353"/>
      <c r="I66" s="353"/>
      <c r="J66" s="355"/>
      <c r="K66" s="355"/>
      <c r="L66" s="353"/>
      <c r="M66" s="353"/>
      <c r="N66" s="355"/>
      <c r="O66" s="357"/>
      <c r="P66" s="359"/>
      <c r="Q66" s="357"/>
      <c r="R66" s="349"/>
      <c r="S66" s="349"/>
      <c r="T66" s="352"/>
      <c r="U66" s="353"/>
      <c r="V66" s="355"/>
      <c r="W66" s="355"/>
      <c r="X66" s="353"/>
      <c r="Y66" s="353"/>
      <c r="Z66" s="355"/>
      <c r="AA66" s="357"/>
      <c r="AB66" s="31"/>
      <c r="AC66" s="31"/>
      <c r="AD66" s="31"/>
      <c r="AE66" s="359"/>
      <c r="AF66" s="355"/>
      <c r="AG66" s="355"/>
      <c r="AH66" s="355"/>
      <c r="AI66" s="357"/>
      <c r="AJ66" s="363"/>
      <c r="AK66" s="364"/>
      <c r="AL66" s="355"/>
      <c r="AM66" s="355"/>
      <c r="AN66" s="364"/>
      <c r="AO66" s="364"/>
      <c r="AP66" s="355"/>
      <c r="AQ66" s="357"/>
      <c r="AR66" s="37"/>
      <c r="AS66" s="47"/>
      <c r="AT66" s="47"/>
      <c r="AU66" s="31"/>
      <c r="AV66" s="345"/>
      <c r="AW66" s="360"/>
      <c r="AX66" s="143"/>
      <c r="AY66" s="345"/>
      <c r="AZ66" s="360"/>
      <c r="BA66" s="143"/>
      <c r="BB66" s="345"/>
      <c r="BC66" s="360"/>
      <c r="BD66" s="31"/>
      <c r="BE66" s="26"/>
      <c r="BF66" s="26"/>
      <c r="BG66" s="26"/>
      <c r="BH66" s="26"/>
    </row>
    <row r="67" spans="1:60" ht="17.25" customHeight="1" x14ac:dyDescent="0.2">
      <c r="A67" s="48"/>
      <c r="B67" s="38"/>
      <c r="C67" s="38"/>
      <c r="D67" s="38"/>
      <c r="E67" s="38"/>
      <c r="F67" s="31"/>
      <c r="G67" s="38"/>
      <c r="H67" s="40"/>
      <c r="I67" s="38"/>
      <c r="J67" s="38"/>
      <c r="K67" s="38"/>
      <c r="L67" s="38"/>
      <c r="M67" s="38"/>
      <c r="N67" s="38"/>
      <c r="O67" s="38"/>
      <c r="P67" s="49"/>
      <c r="Q67" s="38"/>
      <c r="R67" s="38"/>
      <c r="S67" s="38"/>
      <c r="T67" s="38"/>
      <c r="U67" s="38"/>
      <c r="V67" s="38"/>
      <c r="W67" s="38"/>
      <c r="X67" s="37"/>
      <c r="Y67" s="37"/>
      <c r="Z67" s="35"/>
      <c r="AA67" s="31"/>
      <c r="AB67" s="31"/>
      <c r="AC67" s="31"/>
      <c r="AD67" s="31"/>
      <c r="AE67" s="31"/>
      <c r="AF67" s="31"/>
      <c r="AG67" s="31"/>
      <c r="AH67" s="31"/>
      <c r="AI67" s="31"/>
      <c r="AJ67" s="41" t="s">
        <v>20</v>
      </c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57" t="s">
        <v>30</v>
      </c>
      <c r="BA67" s="31"/>
      <c r="BB67" s="31"/>
      <c r="BC67" s="31"/>
      <c r="BD67" s="31"/>
      <c r="BE67" s="26"/>
      <c r="BF67" s="26"/>
      <c r="BG67" s="26"/>
      <c r="BH67" s="26"/>
    </row>
    <row r="68" spans="1:60" ht="25.5" customHeight="1" x14ac:dyDescent="0.3">
      <c r="A68" s="48"/>
      <c r="B68" s="31"/>
      <c r="C68" s="328" t="s">
        <v>95</v>
      </c>
      <c r="D68" s="329"/>
      <c r="E68" s="329"/>
      <c r="F68" s="329"/>
      <c r="G68" s="329"/>
      <c r="H68" s="329"/>
      <c r="I68" s="329"/>
      <c r="J68" s="329"/>
      <c r="K68" s="329"/>
      <c r="L68" s="329"/>
      <c r="M68" s="329"/>
      <c r="N68" s="329"/>
      <c r="O68" s="329"/>
      <c r="P68" s="329"/>
      <c r="Q68" s="329"/>
      <c r="R68" s="329"/>
      <c r="S68" s="329"/>
      <c r="T68" s="329"/>
      <c r="U68" s="329"/>
      <c r="V68" s="329"/>
      <c r="W68" s="329"/>
      <c r="X68" s="329"/>
      <c r="Y68" s="329"/>
      <c r="Z68" s="329"/>
      <c r="AA68" s="329"/>
      <c r="AB68" s="330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122" t="s">
        <v>96</v>
      </c>
      <c r="BA68" s="31"/>
      <c r="BB68" s="31"/>
      <c r="BC68" s="31"/>
      <c r="BD68" s="31"/>
      <c r="BE68" s="26"/>
      <c r="BF68" s="26"/>
      <c r="BG68" s="26"/>
      <c r="BH68" s="26"/>
    </row>
    <row r="69" spans="1:60" ht="25.5" customHeight="1" x14ac:dyDescent="0.2">
      <c r="A69" s="48"/>
      <c r="B69" s="31"/>
      <c r="C69" s="331"/>
      <c r="D69" s="332"/>
      <c r="E69" s="332"/>
      <c r="F69" s="332"/>
      <c r="G69" s="332"/>
      <c r="H69" s="332"/>
      <c r="I69" s="332"/>
      <c r="J69" s="332"/>
      <c r="K69" s="332"/>
      <c r="L69" s="332"/>
      <c r="M69" s="332"/>
      <c r="N69" s="332"/>
      <c r="O69" s="332"/>
      <c r="P69" s="332"/>
      <c r="Q69" s="332"/>
      <c r="R69" s="332"/>
      <c r="S69" s="332"/>
      <c r="T69" s="332"/>
      <c r="U69" s="332"/>
      <c r="V69" s="332"/>
      <c r="W69" s="332"/>
      <c r="X69" s="332"/>
      <c r="Y69" s="332"/>
      <c r="Z69" s="332"/>
      <c r="AA69" s="332"/>
      <c r="AB69" s="333"/>
      <c r="AD69" s="31"/>
      <c r="AE69" s="33" t="s">
        <v>31</v>
      </c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 t="s">
        <v>32</v>
      </c>
      <c r="AX69" s="31"/>
      <c r="AY69" s="31"/>
      <c r="AZ69" s="31" t="s">
        <v>33</v>
      </c>
      <c r="BA69" s="123"/>
      <c r="BB69" s="31"/>
      <c r="BC69" s="31"/>
      <c r="BD69" s="31"/>
      <c r="BE69" s="26"/>
      <c r="BF69" s="26"/>
      <c r="BG69" s="26"/>
      <c r="BH69" s="26"/>
    </row>
    <row r="70" spans="1:60" s="46" customFormat="1" ht="25.5" customHeight="1" x14ac:dyDescent="0.2">
      <c r="A70" s="48"/>
      <c r="B70" s="31"/>
      <c r="C70" s="331"/>
      <c r="D70" s="332"/>
      <c r="E70" s="332"/>
      <c r="F70" s="332"/>
      <c r="G70" s="332"/>
      <c r="H70" s="332"/>
      <c r="I70" s="332"/>
      <c r="J70" s="332"/>
      <c r="K70" s="332"/>
      <c r="L70" s="332"/>
      <c r="M70" s="332"/>
      <c r="N70" s="332"/>
      <c r="O70" s="332"/>
      <c r="P70" s="332"/>
      <c r="Q70" s="332"/>
      <c r="R70" s="332"/>
      <c r="S70" s="332"/>
      <c r="T70" s="332"/>
      <c r="U70" s="332"/>
      <c r="V70" s="332"/>
      <c r="W70" s="332"/>
      <c r="X70" s="332"/>
      <c r="Y70" s="332"/>
      <c r="Z70" s="332"/>
      <c r="AA70" s="332"/>
      <c r="AB70" s="333"/>
      <c r="AC70" s="1"/>
      <c r="AD70" s="31"/>
      <c r="AE70" s="269" t="s">
        <v>34</v>
      </c>
      <c r="AF70" s="334"/>
      <c r="AG70" s="334"/>
      <c r="AH70" s="334"/>
      <c r="AI70" s="334"/>
      <c r="AJ70" s="334"/>
      <c r="AK70" s="335"/>
      <c r="AL70" s="339">
        <f>IF(AZ60=0,0,ROUNDUP(AW70/AZ60,3))</f>
        <v>0</v>
      </c>
      <c r="AM70" s="340"/>
      <c r="AN70" s="340"/>
      <c r="AO70" s="340"/>
      <c r="AP70" s="340"/>
      <c r="AQ70" s="341"/>
      <c r="AR70" s="31"/>
      <c r="AS70" s="31"/>
      <c r="AT70" s="31"/>
      <c r="AU70" s="45"/>
      <c r="AV70" s="345" t="s">
        <v>35</v>
      </c>
      <c r="AW70" s="346">
        <f>IF(AW60-AW65&gt;0,IF(AW60-AW65&gt;AZ60,AZ60,AW60-AW65),0)</f>
        <v>0</v>
      </c>
      <c r="AX70" s="347" t="s">
        <v>36</v>
      </c>
      <c r="AY70" s="347"/>
      <c r="AZ70" s="123"/>
      <c r="BA70" s="123"/>
      <c r="BB70" s="45"/>
      <c r="BC70" s="45"/>
      <c r="BD70" s="45"/>
      <c r="BE70" s="42"/>
      <c r="BF70" s="42"/>
      <c r="BG70" s="42"/>
      <c r="BH70" s="42"/>
    </row>
    <row r="71" spans="1:60" ht="35.25" customHeight="1" x14ac:dyDescent="0.2">
      <c r="A71" s="48"/>
      <c r="B71" s="31"/>
      <c r="C71" s="331"/>
      <c r="D71" s="332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2"/>
      <c r="U71" s="332"/>
      <c r="V71" s="332"/>
      <c r="W71" s="332"/>
      <c r="X71" s="332"/>
      <c r="Y71" s="332"/>
      <c r="Z71" s="332"/>
      <c r="AA71" s="332"/>
      <c r="AB71" s="333"/>
      <c r="AD71" s="31"/>
      <c r="AE71" s="336"/>
      <c r="AF71" s="337"/>
      <c r="AG71" s="337"/>
      <c r="AH71" s="337"/>
      <c r="AI71" s="337"/>
      <c r="AJ71" s="337"/>
      <c r="AK71" s="338"/>
      <c r="AL71" s="342"/>
      <c r="AM71" s="343"/>
      <c r="AN71" s="343"/>
      <c r="AO71" s="343"/>
      <c r="AP71" s="343"/>
      <c r="AQ71" s="344"/>
      <c r="AR71" s="31"/>
      <c r="AS71" s="31"/>
      <c r="AT71" s="31"/>
      <c r="AU71" s="345"/>
      <c r="AV71" s="345"/>
      <c r="AW71" s="346"/>
      <c r="AX71" s="347"/>
      <c r="AY71" s="347"/>
      <c r="AZ71" s="31"/>
      <c r="BA71" s="31"/>
      <c r="BB71" s="31"/>
      <c r="BC71" s="31"/>
      <c r="BD71" s="31"/>
      <c r="BE71" s="26"/>
      <c r="BF71" s="26"/>
      <c r="BG71" s="26"/>
      <c r="BH71" s="26"/>
    </row>
    <row r="72" spans="1:60" ht="25.5" customHeight="1" x14ac:dyDescent="0.2">
      <c r="A72" s="48"/>
      <c r="B72" s="31"/>
      <c r="C72" s="331"/>
      <c r="D72" s="332"/>
      <c r="E72" s="332"/>
      <c r="F72" s="332"/>
      <c r="G72" s="332"/>
      <c r="H72" s="332"/>
      <c r="I72" s="332"/>
      <c r="J72" s="332"/>
      <c r="K72" s="332"/>
      <c r="L72" s="332"/>
      <c r="M72" s="332"/>
      <c r="N72" s="332"/>
      <c r="O72" s="332"/>
      <c r="P72" s="332"/>
      <c r="Q72" s="332"/>
      <c r="R72" s="332"/>
      <c r="S72" s="332"/>
      <c r="T72" s="332"/>
      <c r="U72" s="332"/>
      <c r="V72" s="332"/>
      <c r="W72" s="332"/>
      <c r="X72" s="332"/>
      <c r="Y72" s="332"/>
      <c r="Z72" s="332"/>
      <c r="AA72" s="332"/>
      <c r="AB72" s="333"/>
      <c r="AD72" s="31"/>
      <c r="AE72" s="31"/>
      <c r="AF72" s="31"/>
      <c r="AG72" s="31"/>
      <c r="AH72" s="31"/>
      <c r="AI72" s="31"/>
      <c r="AJ72" s="31"/>
      <c r="AK72" s="41" t="s">
        <v>20</v>
      </c>
      <c r="AL72" s="31"/>
      <c r="AM72" s="37"/>
      <c r="AN72" s="37"/>
      <c r="AO72" s="37"/>
      <c r="AP72" s="31"/>
      <c r="AQ72" s="31"/>
      <c r="AR72" s="31"/>
      <c r="AS72" s="31"/>
      <c r="AT72" s="31"/>
      <c r="AU72" s="345"/>
      <c r="AV72" s="31"/>
      <c r="AW72" s="31"/>
      <c r="AX72" s="31"/>
      <c r="AY72" s="31"/>
      <c r="AZ72" s="31"/>
      <c r="BA72" s="31"/>
      <c r="BB72" s="31"/>
      <c r="BC72" s="31"/>
      <c r="BD72" s="31"/>
      <c r="BE72" s="26"/>
      <c r="BF72" s="26"/>
      <c r="BG72" s="26"/>
      <c r="BH72" s="26"/>
    </row>
    <row r="73" spans="1:60" ht="25.5" customHeight="1" x14ac:dyDescent="0.2">
      <c r="A73" s="48"/>
      <c r="B73" s="31"/>
      <c r="C73" s="321" t="s">
        <v>97</v>
      </c>
      <c r="D73" s="322"/>
      <c r="E73" s="323" t="s">
        <v>98</v>
      </c>
      <c r="F73" s="323"/>
      <c r="G73" s="323"/>
      <c r="H73" s="323"/>
      <c r="I73" s="323"/>
      <c r="J73" s="323"/>
      <c r="K73" s="323"/>
      <c r="L73" s="323"/>
      <c r="M73" s="323"/>
      <c r="N73" s="323"/>
      <c r="O73" s="323"/>
      <c r="P73" s="323"/>
      <c r="Q73" s="323"/>
      <c r="R73" s="323"/>
      <c r="S73" s="323"/>
      <c r="T73" s="323"/>
      <c r="U73" s="323"/>
      <c r="V73" s="323"/>
      <c r="W73" s="323"/>
      <c r="X73" s="323"/>
      <c r="Y73" s="323"/>
      <c r="Z73" s="323"/>
      <c r="AA73" s="323"/>
      <c r="AB73" s="324"/>
      <c r="AD73" s="31"/>
      <c r="AE73" s="31"/>
      <c r="AF73" s="31"/>
      <c r="AG73" s="31"/>
      <c r="AJ73" s="31"/>
      <c r="AK73" s="50" t="s">
        <v>37</v>
      </c>
      <c r="AL73" s="31"/>
      <c r="AM73" s="37"/>
      <c r="AN73" s="37"/>
      <c r="AO73" s="37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26"/>
      <c r="BF73" s="26"/>
      <c r="BG73" s="26"/>
      <c r="BH73" s="26"/>
    </row>
    <row r="74" spans="1:60" ht="17.25" customHeight="1" x14ac:dyDescent="0.2">
      <c r="A74" s="51"/>
      <c r="B74" s="52"/>
      <c r="C74" s="52"/>
      <c r="D74" s="52"/>
      <c r="E74" s="52"/>
      <c r="F74" s="53"/>
      <c r="G74" s="52"/>
      <c r="H74" s="52"/>
      <c r="I74" s="52"/>
      <c r="J74" s="52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5"/>
      <c r="AL74" s="54"/>
      <c r="AM74" s="56"/>
      <c r="AN74" s="56"/>
      <c r="AO74" s="56"/>
      <c r="AP74" s="54"/>
      <c r="AQ74" s="54"/>
      <c r="AR74" s="54"/>
      <c r="AS74" s="54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26"/>
      <c r="BE74" s="26"/>
    </row>
    <row r="75" spans="1:60" ht="17.25" hidden="1" customHeight="1" x14ac:dyDescent="0.2">
      <c r="A75" s="39"/>
      <c r="B75" s="39"/>
      <c r="C75" s="39"/>
      <c r="D75" s="39"/>
      <c r="E75" s="39"/>
      <c r="F75" s="57"/>
      <c r="G75" s="39"/>
      <c r="H75" s="39"/>
      <c r="I75" s="39"/>
      <c r="J75" s="39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50"/>
      <c r="AL75" s="31"/>
      <c r="AM75" s="37"/>
      <c r="AN75" s="37"/>
      <c r="AO75" s="37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26"/>
      <c r="BE75" s="26"/>
    </row>
    <row r="76" spans="1:60" ht="17.25" hidden="1" customHeight="1" x14ac:dyDescent="0.2">
      <c r="A76" s="39"/>
      <c r="B76" s="39"/>
      <c r="C76" s="39"/>
      <c r="D76" s="39"/>
      <c r="E76" s="39"/>
      <c r="F76" s="57"/>
      <c r="G76" s="39"/>
      <c r="H76" s="39"/>
      <c r="I76" s="39"/>
      <c r="J76" s="39"/>
      <c r="AK76" s="58"/>
      <c r="AM76" s="11"/>
      <c r="AN76" s="11"/>
      <c r="AO76" s="1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26"/>
      <c r="BE76" s="26"/>
    </row>
    <row r="77" spans="1:60" ht="25.5" hidden="1" customHeight="1" x14ac:dyDescent="0.2">
      <c r="A77" s="369" t="s">
        <v>42</v>
      </c>
      <c r="B77" s="370"/>
      <c r="C77" s="370"/>
      <c r="D77" s="370"/>
      <c r="E77" s="370"/>
      <c r="F77" s="370"/>
      <c r="G77" s="370"/>
      <c r="H77" s="370"/>
      <c r="I77" s="371"/>
      <c r="J77" s="25"/>
      <c r="K77" s="59" t="s">
        <v>41</v>
      </c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25"/>
      <c r="AP77" s="25"/>
      <c r="AQ77" s="25"/>
      <c r="AR77" s="25"/>
      <c r="AS77" s="25"/>
      <c r="AT77" s="31"/>
      <c r="AU77" s="31" t="s">
        <v>6</v>
      </c>
      <c r="AV77" s="37"/>
      <c r="AW77" s="37"/>
      <c r="AX77" s="37"/>
      <c r="AY77" s="37"/>
      <c r="AZ77" s="31"/>
      <c r="BA77" s="37"/>
      <c r="BB77" s="37"/>
      <c r="BC77" s="37"/>
      <c r="BD77" s="23"/>
      <c r="BE77" s="23"/>
      <c r="BF77" s="11"/>
    </row>
    <row r="78" spans="1:60" ht="17.25" hidden="1" customHeight="1" x14ac:dyDescent="0.2">
      <c r="A78" s="372"/>
      <c r="B78" s="373"/>
      <c r="C78" s="373"/>
      <c r="D78" s="373"/>
      <c r="E78" s="373"/>
      <c r="F78" s="373"/>
      <c r="G78" s="373"/>
      <c r="H78" s="373"/>
      <c r="I78" s="374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8"/>
      <c r="Y78" s="28"/>
      <c r="Z78" s="28"/>
      <c r="AA78" s="28"/>
      <c r="AB78" s="28"/>
      <c r="AC78" s="28"/>
      <c r="AD78" s="28"/>
      <c r="AE78" s="29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30"/>
      <c r="AQ78" s="30"/>
      <c r="AR78" s="30"/>
      <c r="AS78" s="30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26"/>
      <c r="BE78" s="26"/>
      <c r="BF78" s="31"/>
    </row>
    <row r="79" spans="1:60" ht="28.5" hidden="1" customHeight="1" x14ac:dyDescent="0.2">
      <c r="A79" s="32"/>
      <c r="B79" s="33" t="s">
        <v>7</v>
      </c>
      <c r="C79" s="34"/>
      <c r="D79" s="34"/>
      <c r="E79" s="34"/>
      <c r="F79" s="31"/>
      <c r="G79" s="35"/>
      <c r="H79" s="3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6"/>
      <c r="AB79" s="37"/>
      <c r="AC79" s="37"/>
      <c r="AD79" s="37"/>
      <c r="AE79" s="33" t="s">
        <v>8</v>
      </c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1"/>
      <c r="AV79" s="31"/>
      <c r="AW79" s="31" t="s">
        <v>9</v>
      </c>
      <c r="AX79" s="31"/>
      <c r="AY79" s="31"/>
      <c r="AZ79" s="31" t="s">
        <v>10</v>
      </c>
      <c r="BA79" s="31"/>
      <c r="BB79" s="31"/>
      <c r="BC79" s="31"/>
      <c r="BD79" s="31"/>
      <c r="BE79" s="26"/>
      <c r="BF79" s="26"/>
      <c r="BG79" s="26"/>
      <c r="BH79" s="26"/>
    </row>
    <row r="80" spans="1:60" ht="25.5" hidden="1" customHeight="1" x14ac:dyDescent="0.2">
      <c r="A80" s="32"/>
      <c r="B80" s="269" t="s">
        <v>92</v>
      </c>
      <c r="C80" s="334"/>
      <c r="D80" s="334"/>
      <c r="E80" s="335"/>
      <c r="F80" s="365" t="s">
        <v>11</v>
      </c>
      <c r="G80" s="365"/>
      <c r="H80" s="351"/>
      <c r="I80" s="351"/>
      <c r="J80" s="354" t="s">
        <v>12</v>
      </c>
      <c r="K80" s="354"/>
      <c r="L80" s="351"/>
      <c r="M80" s="351"/>
      <c r="N80" s="354" t="s">
        <v>13</v>
      </c>
      <c r="O80" s="356"/>
      <c r="P80" s="366" t="s">
        <v>14</v>
      </c>
      <c r="Q80" s="356"/>
      <c r="R80" s="348" t="s">
        <v>15</v>
      </c>
      <c r="S80" s="348"/>
      <c r="T80" s="351"/>
      <c r="U80" s="351"/>
      <c r="V80" s="354" t="s">
        <v>12</v>
      </c>
      <c r="W80" s="354"/>
      <c r="X80" s="351"/>
      <c r="Y80" s="351"/>
      <c r="Z80" s="354" t="s">
        <v>13</v>
      </c>
      <c r="AA80" s="356"/>
      <c r="AB80" s="31"/>
      <c r="AC80" s="31"/>
      <c r="AD80" s="31"/>
      <c r="AE80" s="269" t="s">
        <v>16</v>
      </c>
      <c r="AF80" s="261"/>
      <c r="AG80" s="261"/>
      <c r="AH80" s="261"/>
      <c r="AI80" s="262"/>
      <c r="AJ80" s="362">
        <f>ROUNDDOWN(AZ80/60,0)</f>
        <v>0</v>
      </c>
      <c r="AK80" s="362"/>
      <c r="AL80" s="367" t="s">
        <v>17</v>
      </c>
      <c r="AM80" s="367"/>
      <c r="AN80" s="362">
        <f>AZ80-AJ80*60</f>
        <v>0</v>
      </c>
      <c r="AO80" s="362"/>
      <c r="AP80" s="354" t="s">
        <v>13</v>
      </c>
      <c r="AQ80" s="356"/>
      <c r="AR80" s="37"/>
      <c r="AS80" s="31"/>
      <c r="AT80" s="31"/>
      <c r="AU80" s="345"/>
      <c r="AV80" s="345" t="s">
        <v>18</v>
      </c>
      <c r="AW80" s="360">
        <f>T80*60+X80</f>
        <v>0</v>
      </c>
      <c r="AX80" s="31"/>
      <c r="AY80" s="345" t="s">
        <v>19</v>
      </c>
      <c r="AZ80" s="360">
        <f>(T80*60+X80)-(H80*60+L80)</f>
        <v>0</v>
      </c>
      <c r="BA80" s="31"/>
      <c r="BB80" s="31"/>
      <c r="BC80" s="31"/>
      <c r="BD80" s="31"/>
      <c r="BE80" s="26"/>
      <c r="BF80" s="26"/>
      <c r="BG80" s="26"/>
      <c r="BH80" s="26"/>
    </row>
    <row r="81" spans="1:60" ht="35.25" hidden="1" customHeight="1" x14ac:dyDescent="0.2">
      <c r="A81" s="32"/>
      <c r="B81" s="336"/>
      <c r="C81" s="337"/>
      <c r="D81" s="337"/>
      <c r="E81" s="338"/>
      <c r="F81" s="365"/>
      <c r="G81" s="365"/>
      <c r="H81" s="353"/>
      <c r="I81" s="353"/>
      <c r="J81" s="355"/>
      <c r="K81" s="355"/>
      <c r="L81" s="353"/>
      <c r="M81" s="353"/>
      <c r="N81" s="355"/>
      <c r="O81" s="357"/>
      <c r="P81" s="359"/>
      <c r="Q81" s="357"/>
      <c r="R81" s="349"/>
      <c r="S81" s="349"/>
      <c r="T81" s="353"/>
      <c r="U81" s="353"/>
      <c r="V81" s="355"/>
      <c r="W81" s="355"/>
      <c r="X81" s="353"/>
      <c r="Y81" s="353"/>
      <c r="Z81" s="355"/>
      <c r="AA81" s="357"/>
      <c r="AB81" s="31"/>
      <c r="AC81" s="31"/>
      <c r="AD81" s="31"/>
      <c r="AE81" s="273"/>
      <c r="AF81" s="267"/>
      <c r="AG81" s="267"/>
      <c r="AH81" s="267"/>
      <c r="AI81" s="268"/>
      <c r="AJ81" s="364"/>
      <c r="AK81" s="364"/>
      <c r="AL81" s="368"/>
      <c r="AM81" s="368"/>
      <c r="AN81" s="364"/>
      <c r="AO81" s="364"/>
      <c r="AP81" s="355"/>
      <c r="AQ81" s="357"/>
      <c r="AR81" s="37"/>
      <c r="AS81" s="31"/>
      <c r="AT81" s="31"/>
      <c r="AU81" s="345"/>
      <c r="AV81" s="345"/>
      <c r="AW81" s="360"/>
      <c r="AX81" s="31"/>
      <c r="AY81" s="345"/>
      <c r="AZ81" s="360"/>
      <c r="BA81" s="31"/>
      <c r="BB81" s="31"/>
      <c r="BC81" s="31"/>
      <c r="BD81" s="31"/>
      <c r="BE81" s="26"/>
      <c r="BF81" s="26"/>
      <c r="BG81" s="26"/>
      <c r="BH81" s="26"/>
    </row>
    <row r="82" spans="1:60" ht="17.25" hidden="1" customHeight="1" x14ac:dyDescent="0.2">
      <c r="A82" s="32"/>
      <c r="B82" s="38"/>
      <c r="C82" s="38"/>
      <c r="D82" s="38"/>
      <c r="E82" s="38"/>
      <c r="F82" s="39"/>
      <c r="G82" s="39"/>
      <c r="H82" s="40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7"/>
      <c r="Y82" s="37"/>
      <c r="Z82" s="35"/>
      <c r="AA82" s="36"/>
      <c r="AB82" s="37"/>
      <c r="AC82" s="37"/>
      <c r="AD82" s="37"/>
      <c r="AE82" s="37"/>
      <c r="AF82" s="37"/>
      <c r="AG82" s="37"/>
      <c r="AH82" s="37"/>
      <c r="AI82" s="37"/>
      <c r="AJ82" s="61" t="s">
        <v>20</v>
      </c>
      <c r="AK82" s="60"/>
      <c r="AL82" s="60"/>
      <c r="AM82" s="60"/>
      <c r="AN82" s="60"/>
      <c r="AO82" s="60"/>
      <c r="AP82" s="37"/>
      <c r="AQ82" s="37"/>
      <c r="AR82" s="37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26"/>
      <c r="BF82" s="26"/>
      <c r="BG82" s="26"/>
      <c r="BH82" s="26"/>
    </row>
    <row r="83" spans="1:60" s="31" customFormat="1" ht="25.5" hidden="1" customHeight="1" x14ac:dyDescent="0.2">
      <c r="A83" s="32"/>
      <c r="B83" s="33"/>
      <c r="C83" s="34"/>
      <c r="D83" s="34"/>
      <c r="E83" s="34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6"/>
      <c r="X83" s="37"/>
      <c r="Y83" s="37"/>
      <c r="Z83" s="35"/>
      <c r="AA83" s="36"/>
      <c r="AB83" s="37"/>
      <c r="AC83" s="37"/>
      <c r="AD83" s="37"/>
      <c r="AE83" s="37"/>
      <c r="AF83" s="37"/>
      <c r="AG83" s="37"/>
      <c r="AH83" s="37"/>
      <c r="AI83" s="37"/>
      <c r="AJ83" s="60"/>
      <c r="AK83" s="60"/>
      <c r="AL83" s="60"/>
      <c r="AM83" s="60"/>
      <c r="AN83" s="60"/>
      <c r="AO83" s="60"/>
      <c r="AP83" s="37"/>
      <c r="AQ83" s="37"/>
      <c r="AR83" s="37"/>
      <c r="AW83" s="45" t="s">
        <v>21</v>
      </c>
      <c r="AZ83" s="31" t="s">
        <v>22</v>
      </c>
      <c r="BC83" s="31" t="s">
        <v>93</v>
      </c>
      <c r="BE83" s="26"/>
      <c r="BF83" s="26"/>
      <c r="BG83" s="26"/>
      <c r="BH83" s="26"/>
    </row>
    <row r="84" spans="1:60" s="46" customFormat="1" ht="25.5" hidden="1" customHeight="1" x14ac:dyDescent="0.2">
      <c r="A84" s="43"/>
      <c r="B84" s="44" t="s">
        <v>91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5"/>
      <c r="P84" s="44"/>
      <c r="Q84" s="44"/>
      <c r="R84" s="44"/>
      <c r="S84" s="44"/>
      <c r="T84" s="44"/>
      <c r="U84" s="14"/>
      <c r="V84" s="44"/>
      <c r="W84" s="44"/>
      <c r="X84" s="37"/>
      <c r="Y84" s="37"/>
      <c r="Z84" s="35"/>
      <c r="AA84" s="36"/>
      <c r="AB84" s="37"/>
      <c r="AC84" s="37"/>
      <c r="AD84" s="37"/>
      <c r="AE84" s="33" t="s">
        <v>23</v>
      </c>
      <c r="AF84" s="45"/>
      <c r="AG84" s="39"/>
      <c r="AH84" s="39"/>
      <c r="AI84" s="39"/>
      <c r="AJ84" s="63"/>
      <c r="AK84" s="63"/>
      <c r="AL84" s="63"/>
      <c r="AM84" s="63"/>
      <c r="AN84" s="60"/>
      <c r="AO84" s="60"/>
      <c r="AP84" s="37"/>
      <c r="AQ84" s="31"/>
      <c r="AR84" s="37"/>
      <c r="AS84" s="31"/>
      <c r="AT84" s="31"/>
      <c r="AU84" s="45"/>
      <c r="AV84" s="45"/>
      <c r="AW84" s="45" t="s">
        <v>24</v>
      </c>
      <c r="AX84" s="45"/>
      <c r="AY84" s="45"/>
      <c r="AZ84" s="31" t="s">
        <v>25</v>
      </c>
      <c r="BA84" s="45"/>
      <c r="BB84" s="31"/>
      <c r="BC84" s="31" t="s">
        <v>94</v>
      </c>
      <c r="BD84" s="45"/>
      <c r="BE84" s="26"/>
      <c r="BF84" s="42"/>
      <c r="BG84" s="42"/>
      <c r="BH84" s="42"/>
    </row>
    <row r="85" spans="1:60" ht="25.5" hidden="1" customHeight="1" x14ac:dyDescent="0.2">
      <c r="A85" s="32"/>
      <c r="B85" s="269" t="s">
        <v>92</v>
      </c>
      <c r="C85" s="334"/>
      <c r="D85" s="334"/>
      <c r="E85" s="335"/>
      <c r="F85" s="365" t="s">
        <v>11</v>
      </c>
      <c r="G85" s="365"/>
      <c r="H85" s="351"/>
      <c r="I85" s="351"/>
      <c r="J85" s="354" t="s">
        <v>12</v>
      </c>
      <c r="K85" s="354"/>
      <c r="L85" s="351"/>
      <c r="M85" s="351"/>
      <c r="N85" s="354" t="s">
        <v>13</v>
      </c>
      <c r="O85" s="356"/>
      <c r="P85" s="366" t="s">
        <v>14</v>
      </c>
      <c r="Q85" s="356"/>
      <c r="R85" s="348" t="s">
        <v>15</v>
      </c>
      <c r="S85" s="348"/>
      <c r="T85" s="350"/>
      <c r="U85" s="351"/>
      <c r="V85" s="354" t="s">
        <v>12</v>
      </c>
      <c r="W85" s="354"/>
      <c r="X85" s="351"/>
      <c r="Y85" s="351"/>
      <c r="Z85" s="354" t="s">
        <v>13</v>
      </c>
      <c r="AA85" s="356"/>
      <c r="AB85" s="37"/>
      <c r="AC85" s="37"/>
      <c r="AD85" s="37"/>
      <c r="AE85" s="358" t="s">
        <v>26</v>
      </c>
      <c r="AF85" s="354"/>
      <c r="AG85" s="354"/>
      <c r="AH85" s="354"/>
      <c r="AI85" s="356"/>
      <c r="AJ85" s="361">
        <f>ROUNDDOWN(AW90/60,0)</f>
        <v>0</v>
      </c>
      <c r="AK85" s="362"/>
      <c r="AL85" s="354" t="s">
        <v>12</v>
      </c>
      <c r="AM85" s="354"/>
      <c r="AN85" s="362">
        <f>AW90-AJ85*60</f>
        <v>0</v>
      </c>
      <c r="AO85" s="362"/>
      <c r="AP85" s="354" t="s">
        <v>13</v>
      </c>
      <c r="AQ85" s="356"/>
      <c r="AR85" s="37"/>
      <c r="AS85" s="47"/>
      <c r="AT85" s="47"/>
      <c r="AU85" s="31"/>
      <c r="AV85" s="345" t="s">
        <v>27</v>
      </c>
      <c r="AW85" s="360">
        <f>IF(AZ85&lt;=BC85,BC85,AW80)</f>
        <v>1200</v>
      </c>
      <c r="AX85" s="143"/>
      <c r="AY85" s="345" t="s">
        <v>28</v>
      </c>
      <c r="AZ85" s="360">
        <f>T85*60+X85</f>
        <v>0</v>
      </c>
      <c r="BA85" s="143"/>
      <c r="BB85" s="345" t="s">
        <v>29</v>
      </c>
      <c r="BC85" s="360">
        <f>IF(C93="☑",21*60,20*60)</f>
        <v>1200</v>
      </c>
      <c r="BD85" s="31"/>
      <c r="BE85" s="26"/>
      <c r="BF85" s="26"/>
      <c r="BG85" s="26"/>
      <c r="BH85" s="26"/>
    </row>
    <row r="86" spans="1:60" ht="35.25" hidden="1" customHeight="1" x14ac:dyDescent="0.2">
      <c r="A86" s="32"/>
      <c r="B86" s="336"/>
      <c r="C86" s="337"/>
      <c r="D86" s="337"/>
      <c r="E86" s="338"/>
      <c r="F86" s="365"/>
      <c r="G86" s="365"/>
      <c r="H86" s="353"/>
      <c r="I86" s="353"/>
      <c r="J86" s="355"/>
      <c r="K86" s="355"/>
      <c r="L86" s="353"/>
      <c r="M86" s="353"/>
      <c r="N86" s="355"/>
      <c r="O86" s="357"/>
      <c r="P86" s="359"/>
      <c r="Q86" s="357"/>
      <c r="R86" s="349"/>
      <c r="S86" s="349"/>
      <c r="T86" s="352"/>
      <c r="U86" s="353"/>
      <c r="V86" s="355"/>
      <c r="W86" s="355"/>
      <c r="X86" s="353"/>
      <c r="Y86" s="353"/>
      <c r="Z86" s="355"/>
      <c r="AA86" s="357"/>
      <c r="AB86" s="31"/>
      <c r="AC86" s="31"/>
      <c r="AD86" s="31"/>
      <c r="AE86" s="359"/>
      <c r="AF86" s="355"/>
      <c r="AG86" s="355"/>
      <c r="AH86" s="355"/>
      <c r="AI86" s="357"/>
      <c r="AJ86" s="363"/>
      <c r="AK86" s="364"/>
      <c r="AL86" s="355"/>
      <c r="AM86" s="355"/>
      <c r="AN86" s="364"/>
      <c r="AO86" s="364"/>
      <c r="AP86" s="355"/>
      <c r="AQ86" s="357"/>
      <c r="AR86" s="37"/>
      <c r="AS86" s="47"/>
      <c r="AT86" s="47"/>
      <c r="AU86" s="31"/>
      <c r="AV86" s="345"/>
      <c r="AW86" s="360"/>
      <c r="AX86" s="143"/>
      <c r="AY86" s="345"/>
      <c r="AZ86" s="360"/>
      <c r="BA86" s="143"/>
      <c r="BB86" s="345"/>
      <c r="BC86" s="360"/>
      <c r="BD86" s="31"/>
      <c r="BE86" s="26"/>
      <c r="BF86" s="26"/>
      <c r="BG86" s="26"/>
      <c r="BH86" s="26"/>
    </row>
    <row r="87" spans="1:60" ht="17.25" hidden="1" customHeight="1" x14ac:dyDescent="0.2">
      <c r="A87" s="48"/>
      <c r="B87" s="38"/>
      <c r="C87" s="38"/>
      <c r="D87" s="38"/>
      <c r="E87" s="38"/>
      <c r="F87" s="31"/>
      <c r="G87" s="38"/>
      <c r="H87" s="40"/>
      <c r="I87" s="38"/>
      <c r="J87" s="38"/>
      <c r="K87" s="38"/>
      <c r="L87" s="38"/>
      <c r="M87" s="38"/>
      <c r="N87" s="38"/>
      <c r="O87" s="38"/>
      <c r="P87" s="49"/>
      <c r="Q87" s="38"/>
      <c r="R87" s="38"/>
      <c r="S87" s="38"/>
      <c r="T87" s="38"/>
      <c r="U87" s="38"/>
      <c r="V87" s="38"/>
      <c r="W87" s="38"/>
      <c r="X87" s="37"/>
      <c r="Y87" s="37"/>
      <c r="Z87" s="35"/>
      <c r="AA87" s="31"/>
      <c r="AB87" s="31"/>
      <c r="AC87" s="31"/>
      <c r="AD87" s="31"/>
      <c r="AE87" s="31"/>
      <c r="AF87" s="31"/>
      <c r="AG87" s="31"/>
      <c r="AH87" s="31"/>
      <c r="AI87" s="31"/>
      <c r="AJ87" s="41" t="s">
        <v>20</v>
      </c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57" t="s">
        <v>30</v>
      </c>
      <c r="BA87" s="31"/>
      <c r="BB87" s="31"/>
      <c r="BC87" s="31"/>
      <c r="BD87" s="31"/>
      <c r="BE87" s="26"/>
      <c r="BF87" s="26"/>
      <c r="BG87" s="26"/>
      <c r="BH87" s="26"/>
    </row>
    <row r="88" spans="1:60" ht="25.5" hidden="1" customHeight="1" x14ac:dyDescent="0.3">
      <c r="A88" s="48"/>
      <c r="B88" s="31"/>
      <c r="C88" s="328" t="s">
        <v>95</v>
      </c>
      <c r="D88" s="329"/>
      <c r="E88" s="329"/>
      <c r="F88" s="329"/>
      <c r="G88" s="329"/>
      <c r="H88" s="329"/>
      <c r="I88" s="329"/>
      <c r="J88" s="329"/>
      <c r="K88" s="329"/>
      <c r="L88" s="329"/>
      <c r="M88" s="329"/>
      <c r="N88" s="329"/>
      <c r="O88" s="329"/>
      <c r="P88" s="329"/>
      <c r="Q88" s="329"/>
      <c r="R88" s="329"/>
      <c r="S88" s="329"/>
      <c r="T88" s="329"/>
      <c r="U88" s="329"/>
      <c r="V88" s="329"/>
      <c r="W88" s="329"/>
      <c r="X88" s="329"/>
      <c r="Y88" s="329"/>
      <c r="Z88" s="329"/>
      <c r="AA88" s="329"/>
      <c r="AB88" s="330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122" t="s">
        <v>96</v>
      </c>
      <c r="BA88" s="31"/>
      <c r="BB88" s="31"/>
      <c r="BC88" s="31"/>
      <c r="BD88" s="31"/>
      <c r="BE88" s="26"/>
      <c r="BF88" s="26"/>
      <c r="BG88" s="26"/>
      <c r="BH88" s="26"/>
    </row>
    <row r="89" spans="1:60" ht="25.5" hidden="1" customHeight="1" x14ac:dyDescent="0.2">
      <c r="A89" s="48"/>
      <c r="B89" s="31"/>
      <c r="C89" s="331"/>
      <c r="D89" s="332"/>
      <c r="E89" s="332"/>
      <c r="F89" s="332"/>
      <c r="G89" s="332"/>
      <c r="H89" s="332"/>
      <c r="I89" s="332"/>
      <c r="J89" s="332"/>
      <c r="K89" s="332"/>
      <c r="L89" s="332"/>
      <c r="M89" s="332"/>
      <c r="N89" s="332"/>
      <c r="O89" s="332"/>
      <c r="P89" s="332"/>
      <c r="Q89" s="332"/>
      <c r="R89" s="332"/>
      <c r="S89" s="332"/>
      <c r="T89" s="332"/>
      <c r="U89" s="332"/>
      <c r="V89" s="332"/>
      <c r="W89" s="332"/>
      <c r="X89" s="332"/>
      <c r="Y89" s="332"/>
      <c r="Z89" s="332"/>
      <c r="AA89" s="332"/>
      <c r="AB89" s="333"/>
      <c r="AD89" s="31"/>
      <c r="AE89" s="33" t="s">
        <v>31</v>
      </c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 t="s">
        <v>32</v>
      </c>
      <c r="AX89" s="31"/>
      <c r="AY89" s="31"/>
      <c r="AZ89" s="31" t="s">
        <v>33</v>
      </c>
      <c r="BA89" s="123"/>
      <c r="BB89" s="31"/>
      <c r="BC89" s="31"/>
      <c r="BD89" s="31"/>
      <c r="BE89" s="26"/>
      <c r="BF89" s="26"/>
      <c r="BG89" s="26"/>
      <c r="BH89" s="26"/>
    </row>
    <row r="90" spans="1:60" s="46" customFormat="1" ht="25.5" hidden="1" customHeight="1" x14ac:dyDescent="0.2">
      <c r="A90" s="48"/>
      <c r="B90" s="31"/>
      <c r="C90" s="331"/>
      <c r="D90" s="332"/>
      <c r="E90" s="332"/>
      <c r="F90" s="332"/>
      <c r="G90" s="332"/>
      <c r="H90" s="332"/>
      <c r="I90" s="332"/>
      <c r="J90" s="332"/>
      <c r="K90" s="332"/>
      <c r="L90" s="332"/>
      <c r="M90" s="332"/>
      <c r="N90" s="332"/>
      <c r="O90" s="332"/>
      <c r="P90" s="332"/>
      <c r="Q90" s="332"/>
      <c r="R90" s="332"/>
      <c r="S90" s="332"/>
      <c r="T90" s="332"/>
      <c r="U90" s="332"/>
      <c r="V90" s="332"/>
      <c r="W90" s="332"/>
      <c r="X90" s="332"/>
      <c r="Y90" s="332"/>
      <c r="Z90" s="332"/>
      <c r="AA90" s="332"/>
      <c r="AB90" s="333"/>
      <c r="AC90" s="1"/>
      <c r="AD90" s="31"/>
      <c r="AE90" s="269" t="s">
        <v>34</v>
      </c>
      <c r="AF90" s="334"/>
      <c r="AG90" s="334"/>
      <c r="AH90" s="334"/>
      <c r="AI90" s="334"/>
      <c r="AJ90" s="334"/>
      <c r="AK90" s="335"/>
      <c r="AL90" s="339">
        <f>IF(AZ80=0,0,ROUNDUP(AW90/AZ80,3))</f>
        <v>0</v>
      </c>
      <c r="AM90" s="340"/>
      <c r="AN90" s="340"/>
      <c r="AO90" s="340"/>
      <c r="AP90" s="340"/>
      <c r="AQ90" s="341"/>
      <c r="AR90" s="31"/>
      <c r="AS90" s="31"/>
      <c r="AT90" s="31"/>
      <c r="AU90" s="45"/>
      <c r="AV90" s="345" t="s">
        <v>35</v>
      </c>
      <c r="AW90" s="346">
        <f>IF(AW80-AW85&gt;0,IF(AW80-AW85&gt;AZ80,AZ80,AW80-AW85),0)</f>
        <v>0</v>
      </c>
      <c r="AX90" s="347" t="s">
        <v>36</v>
      </c>
      <c r="AY90" s="347"/>
      <c r="AZ90" s="123"/>
      <c r="BA90" s="123"/>
      <c r="BB90" s="45"/>
      <c r="BC90" s="45"/>
      <c r="BD90" s="45"/>
      <c r="BE90" s="42"/>
      <c r="BF90" s="42"/>
      <c r="BG90" s="42"/>
      <c r="BH90" s="42"/>
    </row>
    <row r="91" spans="1:60" ht="35.25" hidden="1" customHeight="1" x14ac:dyDescent="0.2">
      <c r="A91" s="48"/>
      <c r="B91" s="31"/>
      <c r="C91" s="331"/>
      <c r="D91" s="332"/>
      <c r="E91" s="332"/>
      <c r="F91" s="332"/>
      <c r="G91" s="332"/>
      <c r="H91" s="332"/>
      <c r="I91" s="332"/>
      <c r="J91" s="332"/>
      <c r="K91" s="332"/>
      <c r="L91" s="332"/>
      <c r="M91" s="332"/>
      <c r="N91" s="332"/>
      <c r="O91" s="332"/>
      <c r="P91" s="332"/>
      <c r="Q91" s="332"/>
      <c r="R91" s="332"/>
      <c r="S91" s="332"/>
      <c r="T91" s="332"/>
      <c r="U91" s="332"/>
      <c r="V91" s="332"/>
      <c r="W91" s="332"/>
      <c r="X91" s="332"/>
      <c r="Y91" s="332"/>
      <c r="Z91" s="332"/>
      <c r="AA91" s="332"/>
      <c r="AB91" s="333"/>
      <c r="AD91" s="31"/>
      <c r="AE91" s="336"/>
      <c r="AF91" s="337"/>
      <c r="AG91" s="337"/>
      <c r="AH91" s="337"/>
      <c r="AI91" s="337"/>
      <c r="AJ91" s="337"/>
      <c r="AK91" s="338"/>
      <c r="AL91" s="342"/>
      <c r="AM91" s="343"/>
      <c r="AN91" s="343"/>
      <c r="AO91" s="343"/>
      <c r="AP91" s="343"/>
      <c r="AQ91" s="344"/>
      <c r="AR91" s="31"/>
      <c r="AS91" s="31"/>
      <c r="AT91" s="31"/>
      <c r="AU91" s="345"/>
      <c r="AV91" s="345"/>
      <c r="AW91" s="346"/>
      <c r="AX91" s="347"/>
      <c r="AY91" s="347"/>
      <c r="AZ91" s="31"/>
      <c r="BA91" s="31"/>
      <c r="BB91" s="31"/>
      <c r="BC91" s="31"/>
      <c r="BD91" s="31"/>
      <c r="BE91" s="26"/>
      <c r="BF91" s="26"/>
      <c r="BG91" s="26"/>
      <c r="BH91" s="26"/>
    </row>
    <row r="92" spans="1:60" ht="25.5" hidden="1" customHeight="1" x14ac:dyDescent="0.2">
      <c r="A92" s="48"/>
      <c r="B92" s="31"/>
      <c r="C92" s="331"/>
      <c r="D92" s="332"/>
      <c r="E92" s="332"/>
      <c r="F92" s="332"/>
      <c r="G92" s="332"/>
      <c r="H92" s="332"/>
      <c r="I92" s="332"/>
      <c r="J92" s="332"/>
      <c r="K92" s="332"/>
      <c r="L92" s="332"/>
      <c r="M92" s="332"/>
      <c r="N92" s="332"/>
      <c r="O92" s="332"/>
      <c r="P92" s="332"/>
      <c r="Q92" s="332"/>
      <c r="R92" s="332"/>
      <c r="S92" s="332"/>
      <c r="T92" s="332"/>
      <c r="U92" s="332"/>
      <c r="V92" s="332"/>
      <c r="W92" s="332"/>
      <c r="X92" s="332"/>
      <c r="Y92" s="332"/>
      <c r="Z92" s="332"/>
      <c r="AA92" s="332"/>
      <c r="AB92" s="333"/>
      <c r="AD92" s="31"/>
      <c r="AE92" s="31"/>
      <c r="AF92" s="31"/>
      <c r="AG92" s="31"/>
      <c r="AH92" s="31"/>
      <c r="AI92" s="31"/>
      <c r="AJ92" s="31"/>
      <c r="AK92" s="41" t="s">
        <v>20</v>
      </c>
      <c r="AL92" s="31"/>
      <c r="AM92" s="37"/>
      <c r="AN92" s="37"/>
      <c r="AO92" s="37"/>
      <c r="AP92" s="31"/>
      <c r="AQ92" s="31"/>
      <c r="AR92" s="31"/>
      <c r="AS92" s="31"/>
      <c r="AT92" s="31"/>
      <c r="AU92" s="345"/>
      <c r="AV92" s="31"/>
      <c r="AW92" s="31"/>
      <c r="AX92" s="31"/>
      <c r="AY92" s="31"/>
      <c r="AZ92" s="31"/>
      <c r="BA92" s="31"/>
      <c r="BB92" s="31"/>
      <c r="BC92" s="31"/>
      <c r="BD92" s="31"/>
      <c r="BE92" s="26"/>
      <c r="BF92" s="26"/>
      <c r="BG92" s="26"/>
      <c r="BH92" s="26"/>
    </row>
    <row r="93" spans="1:60" ht="25.5" hidden="1" customHeight="1" x14ac:dyDescent="0.2">
      <c r="A93" s="48"/>
      <c r="B93" s="31"/>
      <c r="C93" s="321" t="s">
        <v>97</v>
      </c>
      <c r="D93" s="322"/>
      <c r="E93" s="323" t="s">
        <v>98</v>
      </c>
      <c r="F93" s="323"/>
      <c r="G93" s="323"/>
      <c r="H93" s="323"/>
      <c r="I93" s="323"/>
      <c r="J93" s="323"/>
      <c r="K93" s="323"/>
      <c r="L93" s="323"/>
      <c r="M93" s="323"/>
      <c r="N93" s="323"/>
      <c r="O93" s="323"/>
      <c r="P93" s="323"/>
      <c r="Q93" s="323"/>
      <c r="R93" s="323"/>
      <c r="S93" s="323"/>
      <c r="T93" s="323"/>
      <c r="U93" s="323"/>
      <c r="V93" s="323"/>
      <c r="W93" s="323"/>
      <c r="X93" s="323"/>
      <c r="Y93" s="323"/>
      <c r="Z93" s="323"/>
      <c r="AA93" s="323"/>
      <c r="AB93" s="324"/>
      <c r="AD93" s="31"/>
      <c r="AE93" s="31"/>
      <c r="AF93" s="31"/>
      <c r="AG93" s="31"/>
      <c r="AJ93" s="31"/>
      <c r="AK93" s="50" t="s">
        <v>37</v>
      </c>
      <c r="AL93" s="31"/>
      <c r="AM93" s="37"/>
      <c r="AN93" s="37"/>
      <c r="AO93" s="37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26"/>
      <c r="BF93" s="26"/>
      <c r="BG93" s="26"/>
      <c r="BH93" s="26"/>
    </row>
    <row r="94" spans="1:60" s="11" customFormat="1" ht="15" hidden="1" customHeight="1" x14ac:dyDescent="0.2">
      <c r="A94" s="20"/>
      <c r="B94" s="21"/>
      <c r="D94" s="22"/>
      <c r="X94" s="14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23"/>
      <c r="BE94" s="23"/>
    </row>
    <row r="95" spans="1:60" ht="25.5" hidden="1" customHeight="1" x14ac:dyDescent="0.2">
      <c r="A95" s="369" t="s">
        <v>43</v>
      </c>
      <c r="B95" s="370"/>
      <c r="C95" s="370"/>
      <c r="D95" s="370"/>
      <c r="E95" s="370"/>
      <c r="F95" s="370"/>
      <c r="G95" s="370"/>
      <c r="H95" s="370"/>
      <c r="I95" s="371"/>
      <c r="J95" s="25"/>
      <c r="K95" s="59" t="s">
        <v>41</v>
      </c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25"/>
      <c r="AP95" s="25"/>
      <c r="AQ95" s="25"/>
      <c r="AR95" s="25"/>
      <c r="AS95" s="25"/>
      <c r="AT95" s="31"/>
      <c r="AU95" s="31" t="s">
        <v>6</v>
      </c>
      <c r="AV95" s="37"/>
      <c r="AW95" s="37"/>
      <c r="AX95" s="37"/>
      <c r="AY95" s="37"/>
      <c r="AZ95" s="31"/>
      <c r="BA95" s="37"/>
      <c r="BB95" s="37"/>
      <c r="BC95" s="37"/>
      <c r="BD95" s="23"/>
      <c r="BE95" s="23"/>
      <c r="BF95" s="11"/>
    </row>
    <row r="96" spans="1:60" ht="17.25" hidden="1" customHeight="1" x14ac:dyDescent="0.2">
      <c r="A96" s="372"/>
      <c r="B96" s="373"/>
      <c r="C96" s="373"/>
      <c r="D96" s="373"/>
      <c r="E96" s="373"/>
      <c r="F96" s="373"/>
      <c r="G96" s="373"/>
      <c r="H96" s="373"/>
      <c r="I96" s="374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8"/>
      <c r="Y96" s="28"/>
      <c r="Z96" s="28"/>
      <c r="AA96" s="28"/>
      <c r="AB96" s="28"/>
      <c r="AC96" s="28"/>
      <c r="AD96" s="28"/>
      <c r="AE96" s="29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30"/>
      <c r="AQ96" s="30"/>
      <c r="AR96" s="30"/>
      <c r="AS96" s="30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26"/>
      <c r="BE96" s="26"/>
      <c r="BF96" s="31"/>
    </row>
    <row r="97" spans="1:60" ht="28.5" hidden="1" customHeight="1" x14ac:dyDescent="0.2">
      <c r="A97" s="32"/>
      <c r="B97" s="33" t="s">
        <v>7</v>
      </c>
      <c r="C97" s="34"/>
      <c r="D97" s="34"/>
      <c r="E97" s="34"/>
      <c r="F97" s="31"/>
      <c r="G97" s="35"/>
      <c r="H97" s="3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6"/>
      <c r="AB97" s="37"/>
      <c r="AC97" s="37"/>
      <c r="AD97" s="37"/>
      <c r="AE97" s="33" t="s">
        <v>8</v>
      </c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1"/>
      <c r="AV97" s="31"/>
      <c r="AW97" s="31" t="s">
        <v>9</v>
      </c>
      <c r="AX97" s="31"/>
      <c r="AY97" s="31"/>
      <c r="AZ97" s="31" t="s">
        <v>10</v>
      </c>
      <c r="BA97" s="31"/>
      <c r="BB97" s="31"/>
      <c r="BC97" s="31"/>
      <c r="BD97" s="31"/>
      <c r="BE97" s="26"/>
      <c r="BF97" s="26"/>
      <c r="BG97" s="26"/>
      <c r="BH97" s="26"/>
    </row>
    <row r="98" spans="1:60" ht="25.5" hidden="1" customHeight="1" x14ac:dyDescent="0.2">
      <c r="A98" s="32"/>
      <c r="B98" s="269" t="s">
        <v>92</v>
      </c>
      <c r="C98" s="334"/>
      <c r="D98" s="334"/>
      <c r="E98" s="335"/>
      <c r="F98" s="365" t="s">
        <v>11</v>
      </c>
      <c r="G98" s="365"/>
      <c r="H98" s="351"/>
      <c r="I98" s="351"/>
      <c r="J98" s="354" t="s">
        <v>12</v>
      </c>
      <c r="K98" s="354"/>
      <c r="L98" s="351"/>
      <c r="M98" s="351"/>
      <c r="N98" s="354" t="s">
        <v>13</v>
      </c>
      <c r="O98" s="356"/>
      <c r="P98" s="366" t="s">
        <v>14</v>
      </c>
      <c r="Q98" s="356"/>
      <c r="R98" s="348" t="s">
        <v>15</v>
      </c>
      <c r="S98" s="348"/>
      <c r="T98" s="351"/>
      <c r="U98" s="351"/>
      <c r="V98" s="354" t="s">
        <v>12</v>
      </c>
      <c r="W98" s="354"/>
      <c r="X98" s="351"/>
      <c r="Y98" s="351"/>
      <c r="Z98" s="354" t="s">
        <v>13</v>
      </c>
      <c r="AA98" s="356"/>
      <c r="AB98" s="31"/>
      <c r="AC98" s="31"/>
      <c r="AD98" s="31"/>
      <c r="AE98" s="269" t="s">
        <v>16</v>
      </c>
      <c r="AF98" s="261"/>
      <c r="AG98" s="261"/>
      <c r="AH98" s="261"/>
      <c r="AI98" s="262"/>
      <c r="AJ98" s="362">
        <f>ROUNDDOWN(AZ98/60,0)</f>
        <v>0</v>
      </c>
      <c r="AK98" s="362"/>
      <c r="AL98" s="367" t="s">
        <v>17</v>
      </c>
      <c r="AM98" s="367"/>
      <c r="AN98" s="362">
        <f>AZ98-AJ98*60</f>
        <v>0</v>
      </c>
      <c r="AO98" s="362"/>
      <c r="AP98" s="354" t="s">
        <v>13</v>
      </c>
      <c r="AQ98" s="356"/>
      <c r="AR98" s="37"/>
      <c r="AS98" s="31"/>
      <c r="AT98" s="31"/>
      <c r="AU98" s="345"/>
      <c r="AV98" s="345" t="s">
        <v>18</v>
      </c>
      <c r="AW98" s="360">
        <f>T98*60+X98</f>
        <v>0</v>
      </c>
      <c r="AX98" s="31"/>
      <c r="AY98" s="345" t="s">
        <v>19</v>
      </c>
      <c r="AZ98" s="360">
        <f>(T98*60+X98)-(H98*60+L98)</f>
        <v>0</v>
      </c>
      <c r="BA98" s="31"/>
      <c r="BB98" s="31"/>
      <c r="BC98" s="31"/>
      <c r="BD98" s="31"/>
      <c r="BE98" s="26"/>
      <c r="BF98" s="26"/>
      <c r="BG98" s="26"/>
      <c r="BH98" s="26"/>
    </row>
    <row r="99" spans="1:60" ht="35.25" hidden="1" customHeight="1" x14ac:dyDescent="0.2">
      <c r="A99" s="32"/>
      <c r="B99" s="336"/>
      <c r="C99" s="337"/>
      <c r="D99" s="337"/>
      <c r="E99" s="338"/>
      <c r="F99" s="365"/>
      <c r="G99" s="365"/>
      <c r="H99" s="353"/>
      <c r="I99" s="353"/>
      <c r="J99" s="355"/>
      <c r="K99" s="355"/>
      <c r="L99" s="353"/>
      <c r="M99" s="353"/>
      <c r="N99" s="355"/>
      <c r="O99" s="357"/>
      <c r="P99" s="359"/>
      <c r="Q99" s="357"/>
      <c r="R99" s="349"/>
      <c r="S99" s="349"/>
      <c r="T99" s="353"/>
      <c r="U99" s="353"/>
      <c r="V99" s="355"/>
      <c r="W99" s="355"/>
      <c r="X99" s="353"/>
      <c r="Y99" s="353"/>
      <c r="Z99" s="355"/>
      <c r="AA99" s="357"/>
      <c r="AB99" s="31"/>
      <c r="AC99" s="31"/>
      <c r="AD99" s="31"/>
      <c r="AE99" s="273"/>
      <c r="AF99" s="267"/>
      <c r="AG99" s="267"/>
      <c r="AH99" s="267"/>
      <c r="AI99" s="268"/>
      <c r="AJ99" s="364"/>
      <c r="AK99" s="364"/>
      <c r="AL99" s="368"/>
      <c r="AM99" s="368"/>
      <c r="AN99" s="364"/>
      <c r="AO99" s="364"/>
      <c r="AP99" s="355"/>
      <c r="AQ99" s="357"/>
      <c r="AR99" s="37"/>
      <c r="AS99" s="31"/>
      <c r="AT99" s="31"/>
      <c r="AU99" s="345"/>
      <c r="AV99" s="345"/>
      <c r="AW99" s="360"/>
      <c r="AX99" s="31"/>
      <c r="AY99" s="345"/>
      <c r="AZ99" s="360"/>
      <c r="BA99" s="31"/>
      <c r="BB99" s="31"/>
      <c r="BC99" s="31"/>
      <c r="BD99" s="31"/>
      <c r="BE99" s="26"/>
      <c r="BF99" s="26"/>
      <c r="BG99" s="26"/>
      <c r="BH99" s="26"/>
    </row>
    <row r="100" spans="1:60" ht="17.25" hidden="1" customHeight="1" x14ac:dyDescent="0.2">
      <c r="A100" s="32"/>
      <c r="B100" s="38"/>
      <c r="C100" s="38"/>
      <c r="D100" s="38"/>
      <c r="E100" s="38"/>
      <c r="F100" s="39"/>
      <c r="G100" s="39"/>
      <c r="H100" s="40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7"/>
      <c r="Y100" s="37"/>
      <c r="Z100" s="35"/>
      <c r="AA100" s="36"/>
      <c r="AB100" s="37"/>
      <c r="AC100" s="37"/>
      <c r="AD100" s="37"/>
      <c r="AE100" s="37"/>
      <c r="AF100" s="37"/>
      <c r="AG100" s="37"/>
      <c r="AH100" s="37"/>
      <c r="AI100" s="37"/>
      <c r="AJ100" s="61" t="s">
        <v>20</v>
      </c>
      <c r="AK100" s="60"/>
      <c r="AL100" s="60"/>
      <c r="AM100" s="60"/>
      <c r="AN100" s="60"/>
      <c r="AO100" s="60"/>
      <c r="AP100" s="37"/>
      <c r="AQ100" s="37"/>
      <c r="AR100" s="37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26"/>
      <c r="BF100" s="26"/>
      <c r="BG100" s="26"/>
      <c r="BH100" s="26"/>
    </row>
    <row r="101" spans="1:60" s="31" customFormat="1" ht="25.5" hidden="1" customHeight="1" x14ac:dyDescent="0.2">
      <c r="A101" s="32"/>
      <c r="B101" s="33"/>
      <c r="C101" s="34"/>
      <c r="D101" s="34"/>
      <c r="E101" s="34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6"/>
      <c r="X101" s="37"/>
      <c r="Y101" s="37"/>
      <c r="Z101" s="35"/>
      <c r="AA101" s="36"/>
      <c r="AB101" s="37"/>
      <c r="AC101" s="37"/>
      <c r="AD101" s="37"/>
      <c r="AE101" s="37"/>
      <c r="AF101" s="37"/>
      <c r="AG101" s="37"/>
      <c r="AH101" s="37"/>
      <c r="AI101" s="37"/>
      <c r="AJ101" s="60"/>
      <c r="AK101" s="60"/>
      <c r="AL101" s="60"/>
      <c r="AM101" s="60"/>
      <c r="AN101" s="60"/>
      <c r="AO101" s="60"/>
      <c r="AP101" s="37"/>
      <c r="AQ101" s="37"/>
      <c r="AR101" s="37"/>
      <c r="AW101" s="45" t="s">
        <v>21</v>
      </c>
      <c r="AZ101" s="31" t="s">
        <v>22</v>
      </c>
      <c r="BC101" s="31" t="s">
        <v>93</v>
      </c>
      <c r="BE101" s="26"/>
      <c r="BF101" s="26"/>
      <c r="BG101" s="26"/>
      <c r="BH101" s="26"/>
    </row>
    <row r="102" spans="1:60" s="46" customFormat="1" ht="25.5" hidden="1" customHeight="1" x14ac:dyDescent="0.2">
      <c r="A102" s="43"/>
      <c r="B102" s="44" t="s">
        <v>91</v>
      </c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5"/>
      <c r="P102" s="44"/>
      <c r="Q102" s="44"/>
      <c r="R102" s="44"/>
      <c r="S102" s="44"/>
      <c r="T102" s="44"/>
      <c r="U102" s="14"/>
      <c r="V102" s="44"/>
      <c r="W102" s="44"/>
      <c r="X102" s="37"/>
      <c r="Y102" s="37"/>
      <c r="Z102" s="35"/>
      <c r="AA102" s="36"/>
      <c r="AB102" s="37"/>
      <c r="AC102" s="37"/>
      <c r="AD102" s="37"/>
      <c r="AE102" s="33" t="s">
        <v>23</v>
      </c>
      <c r="AF102" s="45"/>
      <c r="AG102" s="39"/>
      <c r="AH102" s="39"/>
      <c r="AI102" s="39"/>
      <c r="AJ102" s="63"/>
      <c r="AK102" s="63"/>
      <c r="AL102" s="63"/>
      <c r="AM102" s="63"/>
      <c r="AN102" s="60"/>
      <c r="AO102" s="60"/>
      <c r="AP102" s="37"/>
      <c r="AQ102" s="31"/>
      <c r="AR102" s="37"/>
      <c r="AS102" s="31"/>
      <c r="AT102" s="31"/>
      <c r="AU102" s="45"/>
      <c r="AV102" s="45"/>
      <c r="AW102" s="45" t="s">
        <v>24</v>
      </c>
      <c r="AX102" s="45"/>
      <c r="AY102" s="45"/>
      <c r="AZ102" s="31" t="s">
        <v>25</v>
      </c>
      <c r="BA102" s="45"/>
      <c r="BB102" s="31"/>
      <c r="BC102" s="31" t="s">
        <v>94</v>
      </c>
      <c r="BD102" s="45"/>
      <c r="BE102" s="26"/>
      <c r="BF102" s="42"/>
      <c r="BG102" s="42"/>
      <c r="BH102" s="42"/>
    </row>
    <row r="103" spans="1:60" ht="25.5" hidden="1" customHeight="1" x14ac:dyDescent="0.2">
      <c r="A103" s="32"/>
      <c r="B103" s="269" t="s">
        <v>92</v>
      </c>
      <c r="C103" s="334"/>
      <c r="D103" s="334"/>
      <c r="E103" s="335"/>
      <c r="F103" s="365" t="s">
        <v>11</v>
      </c>
      <c r="G103" s="365"/>
      <c r="H103" s="351"/>
      <c r="I103" s="351"/>
      <c r="J103" s="354" t="s">
        <v>12</v>
      </c>
      <c r="K103" s="354"/>
      <c r="L103" s="351"/>
      <c r="M103" s="351"/>
      <c r="N103" s="354" t="s">
        <v>13</v>
      </c>
      <c r="O103" s="356"/>
      <c r="P103" s="366" t="s">
        <v>14</v>
      </c>
      <c r="Q103" s="356"/>
      <c r="R103" s="348" t="s">
        <v>15</v>
      </c>
      <c r="S103" s="348"/>
      <c r="T103" s="350"/>
      <c r="U103" s="351"/>
      <c r="V103" s="354" t="s">
        <v>12</v>
      </c>
      <c r="W103" s="354"/>
      <c r="X103" s="351"/>
      <c r="Y103" s="351"/>
      <c r="Z103" s="354" t="s">
        <v>13</v>
      </c>
      <c r="AA103" s="356"/>
      <c r="AB103" s="37"/>
      <c r="AC103" s="37"/>
      <c r="AD103" s="37"/>
      <c r="AE103" s="358" t="s">
        <v>26</v>
      </c>
      <c r="AF103" s="354"/>
      <c r="AG103" s="354"/>
      <c r="AH103" s="354"/>
      <c r="AI103" s="356"/>
      <c r="AJ103" s="361">
        <f>ROUNDDOWN(AW108/60,0)</f>
        <v>0</v>
      </c>
      <c r="AK103" s="362"/>
      <c r="AL103" s="354" t="s">
        <v>12</v>
      </c>
      <c r="AM103" s="354"/>
      <c r="AN103" s="362">
        <f>AW108-AJ103*60</f>
        <v>0</v>
      </c>
      <c r="AO103" s="362"/>
      <c r="AP103" s="354" t="s">
        <v>13</v>
      </c>
      <c r="AQ103" s="356"/>
      <c r="AR103" s="37"/>
      <c r="AS103" s="47"/>
      <c r="AT103" s="47"/>
      <c r="AU103" s="31"/>
      <c r="AV103" s="345" t="s">
        <v>27</v>
      </c>
      <c r="AW103" s="360">
        <f>IF(AZ103&lt;=BC103,BC103,AW98)</f>
        <v>1200</v>
      </c>
      <c r="AX103" s="143"/>
      <c r="AY103" s="345" t="s">
        <v>28</v>
      </c>
      <c r="AZ103" s="360">
        <f>T103*60+X103</f>
        <v>0</v>
      </c>
      <c r="BA103" s="143"/>
      <c r="BB103" s="345" t="s">
        <v>29</v>
      </c>
      <c r="BC103" s="360">
        <f>IF(C111="☑",21*60,20*60)</f>
        <v>1200</v>
      </c>
      <c r="BD103" s="31"/>
      <c r="BE103" s="26"/>
      <c r="BF103" s="26"/>
      <c r="BG103" s="26"/>
      <c r="BH103" s="26"/>
    </row>
    <row r="104" spans="1:60" ht="35.25" hidden="1" customHeight="1" x14ac:dyDescent="0.2">
      <c r="A104" s="32"/>
      <c r="B104" s="336"/>
      <c r="C104" s="337"/>
      <c r="D104" s="337"/>
      <c r="E104" s="338"/>
      <c r="F104" s="365"/>
      <c r="G104" s="365"/>
      <c r="H104" s="353"/>
      <c r="I104" s="353"/>
      <c r="J104" s="355"/>
      <c r="K104" s="355"/>
      <c r="L104" s="353"/>
      <c r="M104" s="353"/>
      <c r="N104" s="355"/>
      <c r="O104" s="357"/>
      <c r="P104" s="359"/>
      <c r="Q104" s="357"/>
      <c r="R104" s="349"/>
      <c r="S104" s="349"/>
      <c r="T104" s="352"/>
      <c r="U104" s="353"/>
      <c r="V104" s="355"/>
      <c r="W104" s="355"/>
      <c r="X104" s="353"/>
      <c r="Y104" s="353"/>
      <c r="Z104" s="355"/>
      <c r="AA104" s="357"/>
      <c r="AB104" s="31"/>
      <c r="AC104" s="31"/>
      <c r="AD104" s="31"/>
      <c r="AE104" s="359"/>
      <c r="AF104" s="355"/>
      <c r="AG104" s="355"/>
      <c r="AH104" s="355"/>
      <c r="AI104" s="357"/>
      <c r="AJ104" s="363"/>
      <c r="AK104" s="364"/>
      <c r="AL104" s="355"/>
      <c r="AM104" s="355"/>
      <c r="AN104" s="364"/>
      <c r="AO104" s="364"/>
      <c r="AP104" s="355"/>
      <c r="AQ104" s="357"/>
      <c r="AR104" s="37"/>
      <c r="AS104" s="47"/>
      <c r="AT104" s="47"/>
      <c r="AU104" s="31"/>
      <c r="AV104" s="345"/>
      <c r="AW104" s="360"/>
      <c r="AX104" s="143"/>
      <c r="AY104" s="345"/>
      <c r="AZ104" s="360"/>
      <c r="BA104" s="143"/>
      <c r="BB104" s="345"/>
      <c r="BC104" s="360"/>
      <c r="BD104" s="31"/>
      <c r="BE104" s="26"/>
      <c r="BF104" s="26"/>
      <c r="BG104" s="26"/>
      <c r="BH104" s="26"/>
    </row>
    <row r="105" spans="1:60" ht="17.25" hidden="1" customHeight="1" x14ac:dyDescent="0.2">
      <c r="A105" s="48"/>
      <c r="B105" s="38"/>
      <c r="C105" s="38"/>
      <c r="D105" s="38"/>
      <c r="E105" s="38"/>
      <c r="F105" s="31"/>
      <c r="G105" s="38"/>
      <c r="H105" s="40"/>
      <c r="I105" s="38"/>
      <c r="J105" s="38"/>
      <c r="K105" s="38"/>
      <c r="L105" s="38"/>
      <c r="M105" s="38"/>
      <c r="N105" s="38"/>
      <c r="O105" s="38"/>
      <c r="P105" s="49"/>
      <c r="Q105" s="38"/>
      <c r="R105" s="38"/>
      <c r="S105" s="38"/>
      <c r="T105" s="38"/>
      <c r="U105" s="38"/>
      <c r="V105" s="38"/>
      <c r="W105" s="38"/>
      <c r="X105" s="37"/>
      <c r="Y105" s="37"/>
      <c r="Z105" s="35"/>
      <c r="AA105" s="31"/>
      <c r="AB105" s="31"/>
      <c r="AC105" s="31"/>
      <c r="AD105" s="31"/>
      <c r="AE105" s="31"/>
      <c r="AF105" s="31"/>
      <c r="AG105" s="31"/>
      <c r="AH105" s="31"/>
      <c r="AI105" s="31"/>
      <c r="AJ105" s="41" t="s">
        <v>20</v>
      </c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57" t="s">
        <v>30</v>
      </c>
      <c r="BA105" s="31"/>
      <c r="BB105" s="31"/>
      <c r="BC105" s="31"/>
      <c r="BD105" s="31"/>
      <c r="BE105" s="26"/>
      <c r="BF105" s="26"/>
      <c r="BG105" s="26"/>
      <c r="BH105" s="26"/>
    </row>
    <row r="106" spans="1:60" ht="25.5" hidden="1" customHeight="1" x14ac:dyDescent="0.3">
      <c r="A106" s="48"/>
      <c r="B106" s="31"/>
      <c r="C106" s="328" t="s">
        <v>95</v>
      </c>
      <c r="D106" s="329"/>
      <c r="E106" s="329"/>
      <c r="F106" s="329"/>
      <c r="G106" s="329"/>
      <c r="H106" s="329"/>
      <c r="I106" s="329"/>
      <c r="J106" s="329"/>
      <c r="K106" s="329"/>
      <c r="L106" s="329"/>
      <c r="M106" s="329"/>
      <c r="N106" s="329"/>
      <c r="O106" s="329"/>
      <c r="P106" s="329"/>
      <c r="Q106" s="329"/>
      <c r="R106" s="329"/>
      <c r="S106" s="329"/>
      <c r="T106" s="329"/>
      <c r="U106" s="329"/>
      <c r="V106" s="329"/>
      <c r="W106" s="329"/>
      <c r="X106" s="329"/>
      <c r="Y106" s="329"/>
      <c r="Z106" s="329"/>
      <c r="AA106" s="329"/>
      <c r="AB106" s="330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122" t="s">
        <v>96</v>
      </c>
      <c r="BA106" s="31"/>
      <c r="BB106" s="31"/>
      <c r="BC106" s="31"/>
      <c r="BD106" s="31"/>
      <c r="BE106" s="26"/>
      <c r="BF106" s="26"/>
      <c r="BG106" s="26"/>
      <c r="BH106" s="26"/>
    </row>
    <row r="107" spans="1:60" ht="25.5" hidden="1" customHeight="1" x14ac:dyDescent="0.2">
      <c r="A107" s="48"/>
      <c r="B107" s="31"/>
      <c r="C107" s="331"/>
      <c r="D107" s="332"/>
      <c r="E107" s="332"/>
      <c r="F107" s="332"/>
      <c r="G107" s="332"/>
      <c r="H107" s="332"/>
      <c r="I107" s="332"/>
      <c r="J107" s="332"/>
      <c r="K107" s="332"/>
      <c r="L107" s="332"/>
      <c r="M107" s="332"/>
      <c r="N107" s="332"/>
      <c r="O107" s="332"/>
      <c r="P107" s="332"/>
      <c r="Q107" s="332"/>
      <c r="R107" s="332"/>
      <c r="S107" s="332"/>
      <c r="T107" s="332"/>
      <c r="U107" s="332"/>
      <c r="V107" s="332"/>
      <c r="W107" s="332"/>
      <c r="X107" s="332"/>
      <c r="Y107" s="332"/>
      <c r="Z107" s="332"/>
      <c r="AA107" s="332"/>
      <c r="AB107" s="333"/>
      <c r="AD107" s="31"/>
      <c r="AE107" s="33" t="s">
        <v>31</v>
      </c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 t="s">
        <v>32</v>
      </c>
      <c r="AX107" s="31"/>
      <c r="AY107" s="31"/>
      <c r="AZ107" s="31" t="s">
        <v>33</v>
      </c>
      <c r="BA107" s="123"/>
      <c r="BB107" s="31"/>
      <c r="BC107" s="31"/>
      <c r="BD107" s="31"/>
      <c r="BE107" s="26"/>
      <c r="BF107" s="26"/>
      <c r="BG107" s="26"/>
      <c r="BH107" s="26"/>
    </row>
    <row r="108" spans="1:60" s="46" customFormat="1" ht="25.5" hidden="1" customHeight="1" x14ac:dyDescent="0.2">
      <c r="A108" s="48"/>
      <c r="B108" s="31"/>
      <c r="C108" s="331"/>
      <c r="D108" s="332"/>
      <c r="E108" s="332"/>
      <c r="F108" s="332"/>
      <c r="G108" s="332"/>
      <c r="H108" s="332"/>
      <c r="I108" s="332"/>
      <c r="J108" s="332"/>
      <c r="K108" s="332"/>
      <c r="L108" s="332"/>
      <c r="M108" s="332"/>
      <c r="N108" s="332"/>
      <c r="O108" s="332"/>
      <c r="P108" s="332"/>
      <c r="Q108" s="332"/>
      <c r="R108" s="332"/>
      <c r="S108" s="332"/>
      <c r="T108" s="332"/>
      <c r="U108" s="332"/>
      <c r="V108" s="332"/>
      <c r="W108" s="332"/>
      <c r="X108" s="332"/>
      <c r="Y108" s="332"/>
      <c r="Z108" s="332"/>
      <c r="AA108" s="332"/>
      <c r="AB108" s="333"/>
      <c r="AC108" s="1"/>
      <c r="AD108" s="31"/>
      <c r="AE108" s="269" t="s">
        <v>34</v>
      </c>
      <c r="AF108" s="334"/>
      <c r="AG108" s="334"/>
      <c r="AH108" s="334"/>
      <c r="AI108" s="334"/>
      <c r="AJ108" s="334"/>
      <c r="AK108" s="335"/>
      <c r="AL108" s="339">
        <f>IF(AZ98=0,0,ROUNDUP(AW108/AZ98,3))</f>
        <v>0</v>
      </c>
      <c r="AM108" s="340"/>
      <c r="AN108" s="340"/>
      <c r="AO108" s="340"/>
      <c r="AP108" s="340"/>
      <c r="AQ108" s="341"/>
      <c r="AR108" s="31"/>
      <c r="AS108" s="31"/>
      <c r="AT108" s="31"/>
      <c r="AU108" s="45"/>
      <c r="AV108" s="345" t="s">
        <v>35</v>
      </c>
      <c r="AW108" s="346">
        <f>IF(AW98-AW103&gt;0,IF(AW98-AW103&gt;AZ98,AZ98,AW98-AW103),0)</f>
        <v>0</v>
      </c>
      <c r="AX108" s="347" t="s">
        <v>36</v>
      </c>
      <c r="AY108" s="347"/>
      <c r="AZ108" s="123"/>
      <c r="BA108" s="123"/>
      <c r="BB108" s="45"/>
      <c r="BC108" s="45"/>
      <c r="BD108" s="45"/>
      <c r="BE108" s="42"/>
      <c r="BF108" s="42"/>
      <c r="BG108" s="42"/>
      <c r="BH108" s="42"/>
    </row>
    <row r="109" spans="1:60" ht="35.25" hidden="1" customHeight="1" x14ac:dyDescent="0.2">
      <c r="A109" s="48"/>
      <c r="B109" s="31"/>
      <c r="C109" s="331"/>
      <c r="D109" s="332"/>
      <c r="E109" s="332"/>
      <c r="F109" s="332"/>
      <c r="G109" s="332"/>
      <c r="H109" s="332"/>
      <c r="I109" s="332"/>
      <c r="J109" s="332"/>
      <c r="K109" s="332"/>
      <c r="L109" s="332"/>
      <c r="M109" s="332"/>
      <c r="N109" s="332"/>
      <c r="O109" s="332"/>
      <c r="P109" s="332"/>
      <c r="Q109" s="332"/>
      <c r="R109" s="332"/>
      <c r="S109" s="332"/>
      <c r="T109" s="332"/>
      <c r="U109" s="332"/>
      <c r="V109" s="332"/>
      <c r="W109" s="332"/>
      <c r="X109" s="332"/>
      <c r="Y109" s="332"/>
      <c r="Z109" s="332"/>
      <c r="AA109" s="332"/>
      <c r="AB109" s="333"/>
      <c r="AD109" s="31"/>
      <c r="AE109" s="336"/>
      <c r="AF109" s="337"/>
      <c r="AG109" s="337"/>
      <c r="AH109" s="337"/>
      <c r="AI109" s="337"/>
      <c r="AJ109" s="337"/>
      <c r="AK109" s="338"/>
      <c r="AL109" s="342"/>
      <c r="AM109" s="343"/>
      <c r="AN109" s="343"/>
      <c r="AO109" s="343"/>
      <c r="AP109" s="343"/>
      <c r="AQ109" s="344"/>
      <c r="AR109" s="31"/>
      <c r="AS109" s="31"/>
      <c r="AT109" s="31"/>
      <c r="AU109" s="345"/>
      <c r="AV109" s="345"/>
      <c r="AW109" s="346"/>
      <c r="AX109" s="347"/>
      <c r="AY109" s="347"/>
      <c r="AZ109" s="31"/>
      <c r="BA109" s="31"/>
      <c r="BB109" s="31"/>
      <c r="BC109" s="31"/>
      <c r="BD109" s="31"/>
      <c r="BE109" s="26"/>
      <c r="BF109" s="26"/>
      <c r="BG109" s="26"/>
      <c r="BH109" s="26"/>
    </row>
    <row r="110" spans="1:60" ht="25.5" hidden="1" customHeight="1" x14ac:dyDescent="0.2">
      <c r="A110" s="48"/>
      <c r="B110" s="31"/>
      <c r="C110" s="331"/>
      <c r="D110" s="332"/>
      <c r="E110" s="332"/>
      <c r="F110" s="332"/>
      <c r="G110" s="332"/>
      <c r="H110" s="332"/>
      <c r="I110" s="332"/>
      <c r="J110" s="332"/>
      <c r="K110" s="332"/>
      <c r="L110" s="332"/>
      <c r="M110" s="332"/>
      <c r="N110" s="332"/>
      <c r="O110" s="332"/>
      <c r="P110" s="332"/>
      <c r="Q110" s="332"/>
      <c r="R110" s="332"/>
      <c r="S110" s="332"/>
      <c r="T110" s="332"/>
      <c r="U110" s="332"/>
      <c r="V110" s="332"/>
      <c r="W110" s="332"/>
      <c r="X110" s="332"/>
      <c r="Y110" s="332"/>
      <c r="Z110" s="332"/>
      <c r="AA110" s="332"/>
      <c r="AB110" s="333"/>
      <c r="AD110" s="31"/>
      <c r="AE110" s="31"/>
      <c r="AF110" s="31"/>
      <c r="AG110" s="31"/>
      <c r="AH110" s="31"/>
      <c r="AI110" s="31"/>
      <c r="AJ110" s="31"/>
      <c r="AK110" s="41" t="s">
        <v>20</v>
      </c>
      <c r="AL110" s="31"/>
      <c r="AM110" s="37"/>
      <c r="AN110" s="37"/>
      <c r="AO110" s="37"/>
      <c r="AP110" s="31"/>
      <c r="AQ110" s="31"/>
      <c r="AR110" s="31"/>
      <c r="AS110" s="31"/>
      <c r="AT110" s="31"/>
      <c r="AU110" s="345"/>
      <c r="AV110" s="31"/>
      <c r="AW110" s="31"/>
      <c r="AX110" s="31"/>
      <c r="AY110" s="31"/>
      <c r="AZ110" s="31"/>
      <c r="BA110" s="31"/>
      <c r="BB110" s="31"/>
      <c r="BC110" s="31"/>
      <c r="BD110" s="31"/>
      <c r="BE110" s="26"/>
      <c r="BF110" s="26"/>
      <c r="BG110" s="26"/>
      <c r="BH110" s="26"/>
    </row>
    <row r="111" spans="1:60" ht="25.5" hidden="1" customHeight="1" x14ac:dyDescent="0.2">
      <c r="A111" s="48"/>
      <c r="B111" s="31"/>
      <c r="C111" s="321" t="s">
        <v>97</v>
      </c>
      <c r="D111" s="322"/>
      <c r="E111" s="323" t="s">
        <v>98</v>
      </c>
      <c r="F111" s="323"/>
      <c r="G111" s="323"/>
      <c r="H111" s="323"/>
      <c r="I111" s="323"/>
      <c r="J111" s="323"/>
      <c r="K111" s="323"/>
      <c r="L111" s="323"/>
      <c r="M111" s="323"/>
      <c r="N111" s="323"/>
      <c r="O111" s="323"/>
      <c r="P111" s="323"/>
      <c r="Q111" s="323"/>
      <c r="R111" s="323"/>
      <c r="S111" s="323"/>
      <c r="T111" s="323"/>
      <c r="U111" s="323"/>
      <c r="V111" s="323"/>
      <c r="W111" s="323"/>
      <c r="X111" s="323"/>
      <c r="Y111" s="323"/>
      <c r="Z111" s="323"/>
      <c r="AA111" s="323"/>
      <c r="AB111" s="324"/>
      <c r="AD111" s="31"/>
      <c r="AE111" s="31"/>
      <c r="AF111" s="31"/>
      <c r="AG111" s="31"/>
      <c r="AJ111" s="31"/>
      <c r="AK111" s="50" t="s">
        <v>37</v>
      </c>
      <c r="AL111" s="31"/>
      <c r="AM111" s="37"/>
      <c r="AN111" s="37"/>
      <c r="AO111" s="37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26"/>
      <c r="BF111" s="26"/>
      <c r="BG111" s="26"/>
      <c r="BH111" s="26"/>
    </row>
    <row r="112" spans="1:60" ht="17.25" hidden="1" customHeight="1" x14ac:dyDescent="0.2">
      <c r="A112" s="51"/>
      <c r="B112" s="52"/>
      <c r="C112" s="52"/>
      <c r="D112" s="52"/>
      <c r="E112" s="52"/>
      <c r="F112" s="53"/>
      <c r="G112" s="52"/>
      <c r="H112" s="52"/>
      <c r="I112" s="52"/>
      <c r="J112" s="52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5"/>
      <c r="AL112" s="54"/>
      <c r="AM112" s="56"/>
      <c r="AN112" s="56"/>
      <c r="AO112" s="56"/>
      <c r="AP112" s="54"/>
      <c r="AQ112" s="54"/>
      <c r="AR112" s="54"/>
      <c r="AS112" s="54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26"/>
      <c r="BE112" s="26"/>
    </row>
    <row r="113" spans="1:60" ht="17.25" hidden="1" customHeight="1" x14ac:dyDescent="0.2">
      <c r="A113" s="39"/>
      <c r="B113" s="39"/>
      <c r="C113" s="39"/>
      <c r="D113" s="39"/>
      <c r="E113" s="39"/>
      <c r="F113" s="57"/>
      <c r="G113" s="39"/>
      <c r="H113" s="39"/>
      <c r="I113" s="39"/>
      <c r="J113" s="39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50"/>
      <c r="AL113" s="31"/>
      <c r="AM113" s="37"/>
      <c r="AN113" s="37"/>
      <c r="AO113" s="37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26"/>
      <c r="BE113" s="26"/>
    </row>
    <row r="114" spans="1:60" ht="17.25" hidden="1" customHeight="1" x14ac:dyDescent="0.2">
      <c r="A114" s="39"/>
      <c r="B114" s="39"/>
      <c r="C114" s="39"/>
      <c r="D114" s="39"/>
      <c r="E114" s="39"/>
      <c r="F114" s="57"/>
      <c r="G114" s="39"/>
      <c r="H114" s="39"/>
      <c r="I114" s="39"/>
      <c r="J114" s="39"/>
      <c r="AK114" s="58"/>
      <c r="AM114" s="11"/>
      <c r="AN114" s="11"/>
      <c r="AO114" s="1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26"/>
      <c r="BE114" s="26"/>
    </row>
    <row r="115" spans="1:60" ht="25.5" hidden="1" customHeight="1" x14ac:dyDescent="0.2">
      <c r="A115" s="369" t="s">
        <v>44</v>
      </c>
      <c r="B115" s="370"/>
      <c r="C115" s="370"/>
      <c r="D115" s="370"/>
      <c r="E115" s="370"/>
      <c r="F115" s="370"/>
      <c r="G115" s="370"/>
      <c r="H115" s="370"/>
      <c r="I115" s="371"/>
      <c r="J115" s="25"/>
      <c r="K115" s="59" t="s">
        <v>41</v>
      </c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25"/>
      <c r="AP115" s="25"/>
      <c r="AQ115" s="25"/>
      <c r="AR115" s="25"/>
      <c r="AS115" s="25"/>
      <c r="AT115" s="31"/>
      <c r="AU115" s="31" t="s">
        <v>6</v>
      </c>
      <c r="AV115" s="37"/>
      <c r="AW115" s="37"/>
      <c r="AX115" s="37"/>
      <c r="AY115" s="37"/>
      <c r="AZ115" s="31"/>
      <c r="BA115" s="37"/>
      <c r="BB115" s="37"/>
      <c r="BC115" s="37"/>
      <c r="BD115" s="23"/>
      <c r="BE115" s="23"/>
      <c r="BF115" s="11"/>
    </row>
    <row r="116" spans="1:60" ht="17.25" hidden="1" customHeight="1" x14ac:dyDescent="0.2">
      <c r="A116" s="372"/>
      <c r="B116" s="373"/>
      <c r="C116" s="373"/>
      <c r="D116" s="373"/>
      <c r="E116" s="373"/>
      <c r="F116" s="373"/>
      <c r="G116" s="373"/>
      <c r="H116" s="373"/>
      <c r="I116" s="374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8"/>
      <c r="Y116" s="28"/>
      <c r="Z116" s="28"/>
      <c r="AA116" s="28"/>
      <c r="AB116" s="28"/>
      <c r="AC116" s="28"/>
      <c r="AD116" s="28"/>
      <c r="AE116" s="29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30"/>
      <c r="AQ116" s="30"/>
      <c r="AR116" s="30"/>
      <c r="AS116" s="30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26"/>
      <c r="BE116" s="26"/>
      <c r="BF116" s="31"/>
    </row>
    <row r="117" spans="1:60" ht="28.5" hidden="1" customHeight="1" x14ac:dyDescent="0.2">
      <c r="A117" s="32"/>
      <c r="B117" s="33" t="s">
        <v>7</v>
      </c>
      <c r="C117" s="34"/>
      <c r="D117" s="34"/>
      <c r="E117" s="34"/>
      <c r="F117" s="31"/>
      <c r="G117" s="35"/>
      <c r="H117" s="3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6"/>
      <c r="AB117" s="37"/>
      <c r="AC117" s="37"/>
      <c r="AD117" s="37"/>
      <c r="AE117" s="33" t="s">
        <v>8</v>
      </c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1"/>
      <c r="AV117" s="31"/>
      <c r="AW117" s="31" t="s">
        <v>9</v>
      </c>
      <c r="AX117" s="31"/>
      <c r="AY117" s="31"/>
      <c r="AZ117" s="31" t="s">
        <v>10</v>
      </c>
      <c r="BA117" s="31"/>
      <c r="BB117" s="31"/>
      <c r="BC117" s="31"/>
      <c r="BD117" s="31"/>
      <c r="BE117" s="26"/>
      <c r="BF117" s="26"/>
      <c r="BG117" s="26"/>
      <c r="BH117" s="26"/>
    </row>
    <row r="118" spans="1:60" ht="25.5" hidden="1" customHeight="1" x14ac:dyDescent="0.2">
      <c r="A118" s="32"/>
      <c r="B118" s="269" t="s">
        <v>92</v>
      </c>
      <c r="C118" s="334"/>
      <c r="D118" s="334"/>
      <c r="E118" s="335"/>
      <c r="F118" s="365" t="s">
        <v>11</v>
      </c>
      <c r="G118" s="365"/>
      <c r="H118" s="351"/>
      <c r="I118" s="351"/>
      <c r="J118" s="354" t="s">
        <v>12</v>
      </c>
      <c r="K118" s="354"/>
      <c r="L118" s="351"/>
      <c r="M118" s="351"/>
      <c r="N118" s="354" t="s">
        <v>13</v>
      </c>
      <c r="O118" s="356"/>
      <c r="P118" s="366" t="s">
        <v>14</v>
      </c>
      <c r="Q118" s="356"/>
      <c r="R118" s="348" t="s">
        <v>15</v>
      </c>
      <c r="S118" s="348"/>
      <c r="T118" s="351"/>
      <c r="U118" s="351"/>
      <c r="V118" s="354" t="s">
        <v>12</v>
      </c>
      <c r="W118" s="354"/>
      <c r="X118" s="351"/>
      <c r="Y118" s="351"/>
      <c r="Z118" s="354" t="s">
        <v>13</v>
      </c>
      <c r="AA118" s="356"/>
      <c r="AB118" s="31"/>
      <c r="AC118" s="31"/>
      <c r="AD118" s="31"/>
      <c r="AE118" s="269" t="s">
        <v>16</v>
      </c>
      <c r="AF118" s="261"/>
      <c r="AG118" s="261"/>
      <c r="AH118" s="261"/>
      <c r="AI118" s="262"/>
      <c r="AJ118" s="362">
        <f>ROUNDDOWN(AZ118/60,0)</f>
        <v>0</v>
      </c>
      <c r="AK118" s="362"/>
      <c r="AL118" s="367" t="s">
        <v>17</v>
      </c>
      <c r="AM118" s="367"/>
      <c r="AN118" s="362">
        <f>AZ118-AJ118*60</f>
        <v>0</v>
      </c>
      <c r="AO118" s="362"/>
      <c r="AP118" s="354" t="s">
        <v>13</v>
      </c>
      <c r="AQ118" s="356"/>
      <c r="AR118" s="37"/>
      <c r="AS118" s="31"/>
      <c r="AT118" s="31"/>
      <c r="AU118" s="345"/>
      <c r="AV118" s="345" t="s">
        <v>18</v>
      </c>
      <c r="AW118" s="360">
        <f>T118*60+X118</f>
        <v>0</v>
      </c>
      <c r="AX118" s="31"/>
      <c r="AY118" s="345" t="s">
        <v>19</v>
      </c>
      <c r="AZ118" s="360">
        <f>(T118*60+X118)-(H118*60+L118)</f>
        <v>0</v>
      </c>
      <c r="BA118" s="31"/>
      <c r="BB118" s="31"/>
      <c r="BC118" s="31"/>
      <c r="BD118" s="31"/>
      <c r="BE118" s="26"/>
      <c r="BF118" s="26"/>
      <c r="BG118" s="26"/>
      <c r="BH118" s="26"/>
    </row>
    <row r="119" spans="1:60" ht="35.25" hidden="1" customHeight="1" x14ac:dyDescent="0.2">
      <c r="A119" s="32"/>
      <c r="B119" s="336"/>
      <c r="C119" s="337"/>
      <c r="D119" s="337"/>
      <c r="E119" s="338"/>
      <c r="F119" s="365"/>
      <c r="G119" s="365"/>
      <c r="H119" s="353"/>
      <c r="I119" s="353"/>
      <c r="J119" s="355"/>
      <c r="K119" s="355"/>
      <c r="L119" s="353"/>
      <c r="M119" s="353"/>
      <c r="N119" s="355"/>
      <c r="O119" s="357"/>
      <c r="P119" s="359"/>
      <c r="Q119" s="357"/>
      <c r="R119" s="349"/>
      <c r="S119" s="349"/>
      <c r="T119" s="353"/>
      <c r="U119" s="353"/>
      <c r="V119" s="355"/>
      <c r="W119" s="355"/>
      <c r="X119" s="353"/>
      <c r="Y119" s="353"/>
      <c r="Z119" s="355"/>
      <c r="AA119" s="357"/>
      <c r="AB119" s="31"/>
      <c r="AC119" s="31"/>
      <c r="AD119" s="31"/>
      <c r="AE119" s="273"/>
      <c r="AF119" s="267"/>
      <c r="AG119" s="267"/>
      <c r="AH119" s="267"/>
      <c r="AI119" s="268"/>
      <c r="AJ119" s="364"/>
      <c r="AK119" s="364"/>
      <c r="AL119" s="368"/>
      <c r="AM119" s="368"/>
      <c r="AN119" s="364"/>
      <c r="AO119" s="364"/>
      <c r="AP119" s="355"/>
      <c r="AQ119" s="357"/>
      <c r="AR119" s="37"/>
      <c r="AS119" s="31"/>
      <c r="AT119" s="31"/>
      <c r="AU119" s="345"/>
      <c r="AV119" s="345"/>
      <c r="AW119" s="360"/>
      <c r="AX119" s="31"/>
      <c r="AY119" s="345"/>
      <c r="AZ119" s="360"/>
      <c r="BA119" s="31"/>
      <c r="BB119" s="31"/>
      <c r="BC119" s="31"/>
      <c r="BD119" s="31"/>
      <c r="BE119" s="26"/>
      <c r="BF119" s="26"/>
      <c r="BG119" s="26"/>
      <c r="BH119" s="26"/>
    </row>
    <row r="120" spans="1:60" ht="17.25" hidden="1" customHeight="1" x14ac:dyDescent="0.2">
      <c r="A120" s="32"/>
      <c r="B120" s="38"/>
      <c r="C120" s="38"/>
      <c r="D120" s="38"/>
      <c r="E120" s="38"/>
      <c r="F120" s="39"/>
      <c r="G120" s="39"/>
      <c r="H120" s="40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7"/>
      <c r="Y120" s="37"/>
      <c r="Z120" s="35"/>
      <c r="AA120" s="36"/>
      <c r="AB120" s="37"/>
      <c r="AC120" s="37"/>
      <c r="AD120" s="37"/>
      <c r="AE120" s="37"/>
      <c r="AF120" s="37"/>
      <c r="AG120" s="37"/>
      <c r="AH120" s="37"/>
      <c r="AI120" s="37"/>
      <c r="AJ120" s="61" t="s">
        <v>20</v>
      </c>
      <c r="AK120" s="60"/>
      <c r="AL120" s="60"/>
      <c r="AM120" s="60"/>
      <c r="AN120" s="60"/>
      <c r="AO120" s="60"/>
      <c r="AP120" s="37"/>
      <c r="AQ120" s="37"/>
      <c r="AR120" s="37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26"/>
      <c r="BF120" s="26"/>
      <c r="BG120" s="26"/>
      <c r="BH120" s="26"/>
    </row>
    <row r="121" spans="1:60" s="31" customFormat="1" ht="25.5" hidden="1" customHeight="1" x14ac:dyDescent="0.2">
      <c r="A121" s="32"/>
      <c r="B121" s="33"/>
      <c r="C121" s="34"/>
      <c r="D121" s="34"/>
      <c r="E121" s="34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6"/>
      <c r="X121" s="37"/>
      <c r="Y121" s="37"/>
      <c r="Z121" s="35"/>
      <c r="AA121" s="36"/>
      <c r="AB121" s="37"/>
      <c r="AC121" s="37"/>
      <c r="AD121" s="37"/>
      <c r="AE121" s="37"/>
      <c r="AF121" s="37"/>
      <c r="AG121" s="37"/>
      <c r="AH121" s="37"/>
      <c r="AI121" s="37"/>
      <c r="AJ121" s="60"/>
      <c r="AK121" s="60"/>
      <c r="AL121" s="60"/>
      <c r="AM121" s="60"/>
      <c r="AN121" s="60"/>
      <c r="AO121" s="60"/>
      <c r="AP121" s="37"/>
      <c r="AQ121" s="37"/>
      <c r="AR121" s="37"/>
      <c r="AW121" s="45" t="s">
        <v>21</v>
      </c>
      <c r="AZ121" s="31" t="s">
        <v>22</v>
      </c>
      <c r="BC121" s="31" t="s">
        <v>93</v>
      </c>
      <c r="BE121" s="26"/>
      <c r="BF121" s="26"/>
      <c r="BG121" s="26"/>
      <c r="BH121" s="26"/>
    </row>
    <row r="122" spans="1:60" s="46" customFormat="1" ht="25.5" hidden="1" customHeight="1" x14ac:dyDescent="0.2">
      <c r="A122" s="43"/>
      <c r="B122" s="44" t="s">
        <v>91</v>
      </c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5"/>
      <c r="P122" s="44"/>
      <c r="Q122" s="44"/>
      <c r="R122" s="44"/>
      <c r="S122" s="44"/>
      <c r="T122" s="44"/>
      <c r="U122" s="14"/>
      <c r="V122" s="44"/>
      <c r="W122" s="44"/>
      <c r="X122" s="37"/>
      <c r="Y122" s="37"/>
      <c r="Z122" s="35"/>
      <c r="AA122" s="36"/>
      <c r="AB122" s="37"/>
      <c r="AC122" s="37"/>
      <c r="AD122" s="37"/>
      <c r="AE122" s="33" t="s">
        <v>23</v>
      </c>
      <c r="AF122" s="45"/>
      <c r="AG122" s="39"/>
      <c r="AH122" s="39"/>
      <c r="AI122" s="39"/>
      <c r="AJ122" s="63"/>
      <c r="AK122" s="63"/>
      <c r="AL122" s="63"/>
      <c r="AM122" s="63"/>
      <c r="AN122" s="60"/>
      <c r="AO122" s="60"/>
      <c r="AP122" s="37"/>
      <c r="AQ122" s="31"/>
      <c r="AR122" s="37"/>
      <c r="AS122" s="31"/>
      <c r="AT122" s="31"/>
      <c r="AU122" s="45"/>
      <c r="AV122" s="45"/>
      <c r="AW122" s="45" t="s">
        <v>24</v>
      </c>
      <c r="AX122" s="45"/>
      <c r="AY122" s="45"/>
      <c r="AZ122" s="31" t="s">
        <v>25</v>
      </c>
      <c r="BA122" s="45"/>
      <c r="BB122" s="31"/>
      <c r="BC122" s="31" t="s">
        <v>94</v>
      </c>
      <c r="BD122" s="45"/>
      <c r="BE122" s="26"/>
      <c r="BF122" s="42"/>
      <c r="BG122" s="42"/>
      <c r="BH122" s="42"/>
    </row>
    <row r="123" spans="1:60" ht="25.5" hidden="1" customHeight="1" x14ac:dyDescent="0.2">
      <c r="A123" s="32"/>
      <c r="B123" s="269" t="s">
        <v>92</v>
      </c>
      <c r="C123" s="334"/>
      <c r="D123" s="334"/>
      <c r="E123" s="335"/>
      <c r="F123" s="365" t="s">
        <v>11</v>
      </c>
      <c r="G123" s="365"/>
      <c r="H123" s="351"/>
      <c r="I123" s="351"/>
      <c r="J123" s="354" t="s">
        <v>12</v>
      </c>
      <c r="K123" s="354"/>
      <c r="L123" s="351"/>
      <c r="M123" s="351"/>
      <c r="N123" s="354" t="s">
        <v>13</v>
      </c>
      <c r="O123" s="356"/>
      <c r="P123" s="366" t="s">
        <v>14</v>
      </c>
      <c r="Q123" s="356"/>
      <c r="R123" s="348" t="s">
        <v>15</v>
      </c>
      <c r="S123" s="348"/>
      <c r="T123" s="350"/>
      <c r="U123" s="351"/>
      <c r="V123" s="354" t="s">
        <v>12</v>
      </c>
      <c r="W123" s="354"/>
      <c r="X123" s="351"/>
      <c r="Y123" s="351"/>
      <c r="Z123" s="354" t="s">
        <v>13</v>
      </c>
      <c r="AA123" s="356"/>
      <c r="AB123" s="37"/>
      <c r="AC123" s="37"/>
      <c r="AD123" s="37"/>
      <c r="AE123" s="358" t="s">
        <v>26</v>
      </c>
      <c r="AF123" s="354"/>
      <c r="AG123" s="354"/>
      <c r="AH123" s="354"/>
      <c r="AI123" s="356"/>
      <c r="AJ123" s="361">
        <f>ROUNDDOWN(AW128/60,0)</f>
        <v>0</v>
      </c>
      <c r="AK123" s="362"/>
      <c r="AL123" s="354" t="s">
        <v>12</v>
      </c>
      <c r="AM123" s="354"/>
      <c r="AN123" s="362">
        <f>AW128-AJ123*60</f>
        <v>0</v>
      </c>
      <c r="AO123" s="362"/>
      <c r="AP123" s="354" t="s">
        <v>13</v>
      </c>
      <c r="AQ123" s="356"/>
      <c r="AR123" s="37"/>
      <c r="AS123" s="47"/>
      <c r="AT123" s="47"/>
      <c r="AU123" s="31"/>
      <c r="AV123" s="345" t="s">
        <v>27</v>
      </c>
      <c r="AW123" s="360">
        <f>IF(AZ123&lt;=BC123,BC123,AW118)</f>
        <v>1200</v>
      </c>
      <c r="AX123" s="143"/>
      <c r="AY123" s="345" t="s">
        <v>28</v>
      </c>
      <c r="AZ123" s="360">
        <f>T123*60+X123</f>
        <v>0</v>
      </c>
      <c r="BA123" s="143"/>
      <c r="BB123" s="345" t="s">
        <v>29</v>
      </c>
      <c r="BC123" s="360">
        <f>IF(C131="☑",21*60,20*60)</f>
        <v>1200</v>
      </c>
      <c r="BD123" s="31"/>
      <c r="BE123" s="26"/>
      <c r="BF123" s="26"/>
      <c r="BG123" s="26"/>
      <c r="BH123" s="26"/>
    </row>
    <row r="124" spans="1:60" ht="35.25" hidden="1" customHeight="1" x14ac:dyDescent="0.2">
      <c r="A124" s="32"/>
      <c r="B124" s="336"/>
      <c r="C124" s="337"/>
      <c r="D124" s="337"/>
      <c r="E124" s="338"/>
      <c r="F124" s="365"/>
      <c r="G124" s="365"/>
      <c r="H124" s="353"/>
      <c r="I124" s="353"/>
      <c r="J124" s="355"/>
      <c r="K124" s="355"/>
      <c r="L124" s="353"/>
      <c r="M124" s="353"/>
      <c r="N124" s="355"/>
      <c r="O124" s="357"/>
      <c r="P124" s="359"/>
      <c r="Q124" s="357"/>
      <c r="R124" s="349"/>
      <c r="S124" s="349"/>
      <c r="T124" s="352"/>
      <c r="U124" s="353"/>
      <c r="V124" s="355"/>
      <c r="W124" s="355"/>
      <c r="X124" s="353"/>
      <c r="Y124" s="353"/>
      <c r="Z124" s="355"/>
      <c r="AA124" s="357"/>
      <c r="AB124" s="31"/>
      <c r="AC124" s="31"/>
      <c r="AD124" s="31"/>
      <c r="AE124" s="359"/>
      <c r="AF124" s="355"/>
      <c r="AG124" s="355"/>
      <c r="AH124" s="355"/>
      <c r="AI124" s="357"/>
      <c r="AJ124" s="363"/>
      <c r="AK124" s="364"/>
      <c r="AL124" s="355"/>
      <c r="AM124" s="355"/>
      <c r="AN124" s="364"/>
      <c r="AO124" s="364"/>
      <c r="AP124" s="355"/>
      <c r="AQ124" s="357"/>
      <c r="AR124" s="37"/>
      <c r="AS124" s="47"/>
      <c r="AT124" s="47"/>
      <c r="AU124" s="31"/>
      <c r="AV124" s="345"/>
      <c r="AW124" s="360"/>
      <c r="AX124" s="143"/>
      <c r="AY124" s="345"/>
      <c r="AZ124" s="360"/>
      <c r="BA124" s="143"/>
      <c r="BB124" s="345"/>
      <c r="BC124" s="360"/>
      <c r="BD124" s="31"/>
      <c r="BE124" s="26"/>
      <c r="BF124" s="26"/>
      <c r="BG124" s="26"/>
      <c r="BH124" s="26"/>
    </row>
    <row r="125" spans="1:60" ht="17.25" hidden="1" customHeight="1" x14ac:dyDescent="0.2">
      <c r="A125" s="48"/>
      <c r="B125" s="38"/>
      <c r="C125" s="38"/>
      <c r="D125" s="38"/>
      <c r="E125" s="38"/>
      <c r="F125" s="31"/>
      <c r="G125" s="38"/>
      <c r="H125" s="40"/>
      <c r="I125" s="38"/>
      <c r="J125" s="38"/>
      <c r="K125" s="38"/>
      <c r="L125" s="38"/>
      <c r="M125" s="38"/>
      <c r="N125" s="38"/>
      <c r="O125" s="38"/>
      <c r="P125" s="49"/>
      <c r="Q125" s="38"/>
      <c r="R125" s="38"/>
      <c r="S125" s="38"/>
      <c r="T125" s="38"/>
      <c r="U125" s="38"/>
      <c r="V125" s="38"/>
      <c r="W125" s="38"/>
      <c r="X125" s="37"/>
      <c r="Y125" s="37"/>
      <c r="Z125" s="35"/>
      <c r="AA125" s="31"/>
      <c r="AB125" s="31"/>
      <c r="AC125" s="31"/>
      <c r="AD125" s="31"/>
      <c r="AE125" s="31"/>
      <c r="AF125" s="31"/>
      <c r="AG125" s="31"/>
      <c r="AH125" s="31"/>
      <c r="AI125" s="31"/>
      <c r="AJ125" s="41" t="s">
        <v>20</v>
      </c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57" t="s">
        <v>30</v>
      </c>
      <c r="BA125" s="31"/>
      <c r="BB125" s="31"/>
      <c r="BC125" s="31"/>
      <c r="BD125" s="31"/>
      <c r="BE125" s="26"/>
      <c r="BF125" s="26"/>
      <c r="BG125" s="26"/>
      <c r="BH125" s="26"/>
    </row>
    <row r="126" spans="1:60" ht="25.5" hidden="1" customHeight="1" x14ac:dyDescent="0.3">
      <c r="A126" s="48"/>
      <c r="B126" s="31"/>
      <c r="C126" s="328" t="s">
        <v>95</v>
      </c>
      <c r="D126" s="329"/>
      <c r="E126" s="329"/>
      <c r="F126" s="329"/>
      <c r="G126" s="329"/>
      <c r="H126" s="329"/>
      <c r="I126" s="329"/>
      <c r="J126" s="329"/>
      <c r="K126" s="329"/>
      <c r="L126" s="329"/>
      <c r="M126" s="329"/>
      <c r="N126" s="329"/>
      <c r="O126" s="329"/>
      <c r="P126" s="329"/>
      <c r="Q126" s="329"/>
      <c r="R126" s="329"/>
      <c r="S126" s="329"/>
      <c r="T126" s="329"/>
      <c r="U126" s="329"/>
      <c r="V126" s="329"/>
      <c r="W126" s="329"/>
      <c r="X126" s="329"/>
      <c r="Y126" s="329"/>
      <c r="Z126" s="329"/>
      <c r="AA126" s="329"/>
      <c r="AB126" s="330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122" t="s">
        <v>96</v>
      </c>
      <c r="BA126" s="31"/>
      <c r="BB126" s="31"/>
      <c r="BC126" s="31"/>
      <c r="BD126" s="31"/>
      <c r="BE126" s="26"/>
      <c r="BF126" s="26"/>
      <c r="BG126" s="26"/>
      <c r="BH126" s="26"/>
    </row>
    <row r="127" spans="1:60" ht="25.5" hidden="1" customHeight="1" x14ac:dyDescent="0.2">
      <c r="A127" s="48"/>
      <c r="B127" s="31"/>
      <c r="C127" s="331"/>
      <c r="D127" s="332"/>
      <c r="E127" s="332"/>
      <c r="F127" s="332"/>
      <c r="G127" s="332"/>
      <c r="H127" s="332"/>
      <c r="I127" s="332"/>
      <c r="J127" s="332"/>
      <c r="K127" s="332"/>
      <c r="L127" s="332"/>
      <c r="M127" s="332"/>
      <c r="N127" s="332"/>
      <c r="O127" s="332"/>
      <c r="P127" s="332"/>
      <c r="Q127" s="332"/>
      <c r="R127" s="332"/>
      <c r="S127" s="332"/>
      <c r="T127" s="332"/>
      <c r="U127" s="332"/>
      <c r="V127" s="332"/>
      <c r="W127" s="332"/>
      <c r="X127" s="332"/>
      <c r="Y127" s="332"/>
      <c r="Z127" s="332"/>
      <c r="AA127" s="332"/>
      <c r="AB127" s="333"/>
      <c r="AD127" s="31"/>
      <c r="AE127" s="33" t="s">
        <v>31</v>
      </c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 t="s">
        <v>32</v>
      </c>
      <c r="AX127" s="31"/>
      <c r="AY127" s="31"/>
      <c r="AZ127" s="31" t="s">
        <v>33</v>
      </c>
      <c r="BA127" s="123"/>
      <c r="BB127" s="31"/>
      <c r="BC127" s="31"/>
      <c r="BD127" s="31"/>
      <c r="BE127" s="26"/>
      <c r="BF127" s="26"/>
      <c r="BG127" s="26"/>
      <c r="BH127" s="26"/>
    </row>
    <row r="128" spans="1:60" s="46" customFormat="1" ht="25.5" hidden="1" customHeight="1" x14ac:dyDescent="0.2">
      <c r="A128" s="48"/>
      <c r="B128" s="31"/>
      <c r="C128" s="331"/>
      <c r="D128" s="332"/>
      <c r="E128" s="332"/>
      <c r="F128" s="332"/>
      <c r="G128" s="332"/>
      <c r="H128" s="332"/>
      <c r="I128" s="332"/>
      <c r="J128" s="332"/>
      <c r="K128" s="332"/>
      <c r="L128" s="332"/>
      <c r="M128" s="332"/>
      <c r="N128" s="332"/>
      <c r="O128" s="332"/>
      <c r="P128" s="332"/>
      <c r="Q128" s="332"/>
      <c r="R128" s="332"/>
      <c r="S128" s="332"/>
      <c r="T128" s="332"/>
      <c r="U128" s="332"/>
      <c r="V128" s="332"/>
      <c r="W128" s="332"/>
      <c r="X128" s="332"/>
      <c r="Y128" s="332"/>
      <c r="Z128" s="332"/>
      <c r="AA128" s="332"/>
      <c r="AB128" s="333"/>
      <c r="AC128" s="1"/>
      <c r="AD128" s="31"/>
      <c r="AE128" s="269" t="s">
        <v>34</v>
      </c>
      <c r="AF128" s="334"/>
      <c r="AG128" s="334"/>
      <c r="AH128" s="334"/>
      <c r="AI128" s="334"/>
      <c r="AJ128" s="334"/>
      <c r="AK128" s="335"/>
      <c r="AL128" s="339">
        <f>IF(AZ118=0,0,ROUNDUP(AW128/AZ118,3))</f>
        <v>0</v>
      </c>
      <c r="AM128" s="340"/>
      <c r="AN128" s="340"/>
      <c r="AO128" s="340"/>
      <c r="AP128" s="340"/>
      <c r="AQ128" s="341"/>
      <c r="AR128" s="31"/>
      <c r="AS128" s="31"/>
      <c r="AT128" s="31"/>
      <c r="AU128" s="45"/>
      <c r="AV128" s="345" t="s">
        <v>35</v>
      </c>
      <c r="AW128" s="346">
        <f>IF(AW118-AW123&gt;0,IF(AW118-AW123&gt;AZ118,AZ118,AW118-AW123),0)</f>
        <v>0</v>
      </c>
      <c r="AX128" s="347" t="s">
        <v>36</v>
      </c>
      <c r="AY128" s="347"/>
      <c r="AZ128" s="123"/>
      <c r="BA128" s="123"/>
      <c r="BB128" s="45"/>
      <c r="BC128" s="45"/>
      <c r="BD128" s="45"/>
      <c r="BE128" s="42"/>
      <c r="BF128" s="42"/>
      <c r="BG128" s="42"/>
      <c r="BH128" s="42"/>
    </row>
    <row r="129" spans="1:60" ht="35.25" hidden="1" customHeight="1" x14ac:dyDescent="0.2">
      <c r="A129" s="48"/>
      <c r="B129" s="31"/>
      <c r="C129" s="331"/>
      <c r="D129" s="332"/>
      <c r="E129" s="332"/>
      <c r="F129" s="332"/>
      <c r="G129" s="332"/>
      <c r="H129" s="332"/>
      <c r="I129" s="332"/>
      <c r="J129" s="332"/>
      <c r="K129" s="332"/>
      <c r="L129" s="332"/>
      <c r="M129" s="332"/>
      <c r="N129" s="332"/>
      <c r="O129" s="332"/>
      <c r="P129" s="332"/>
      <c r="Q129" s="332"/>
      <c r="R129" s="332"/>
      <c r="S129" s="332"/>
      <c r="T129" s="332"/>
      <c r="U129" s="332"/>
      <c r="V129" s="332"/>
      <c r="W129" s="332"/>
      <c r="X129" s="332"/>
      <c r="Y129" s="332"/>
      <c r="Z129" s="332"/>
      <c r="AA129" s="332"/>
      <c r="AB129" s="333"/>
      <c r="AD129" s="31"/>
      <c r="AE129" s="336"/>
      <c r="AF129" s="337"/>
      <c r="AG129" s="337"/>
      <c r="AH129" s="337"/>
      <c r="AI129" s="337"/>
      <c r="AJ129" s="337"/>
      <c r="AK129" s="338"/>
      <c r="AL129" s="342"/>
      <c r="AM129" s="343"/>
      <c r="AN129" s="343"/>
      <c r="AO129" s="343"/>
      <c r="AP129" s="343"/>
      <c r="AQ129" s="344"/>
      <c r="AR129" s="31"/>
      <c r="AS129" s="31"/>
      <c r="AT129" s="31"/>
      <c r="AU129" s="345"/>
      <c r="AV129" s="345"/>
      <c r="AW129" s="346"/>
      <c r="AX129" s="347"/>
      <c r="AY129" s="347"/>
      <c r="AZ129" s="31"/>
      <c r="BA129" s="31"/>
      <c r="BB129" s="31"/>
      <c r="BC129" s="31"/>
      <c r="BD129" s="31"/>
      <c r="BE129" s="26"/>
      <c r="BF129" s="26"/>
      <c r="BG129" s="26"/>
      <c r="BH129" s="26"/>
    </row>
    <row r="130" spans="1:60" ht="25.5" hidden="1" customHeight="1" x14ac:dyDescent="0.2">
      <c r="A130" s="48"/>
      <c r="B130" s="31"/>
      <c r="C130" s="331"/>
      <c r="D130" s="332"/>
      <c r="E130" s="332"/>
      <c r="F130" s="332"/>
      <c r="G130" s="332"/>
      <c r="H130" s="332"/>
      <c r="I130" s="332"/>
      <c r="J130" s="332"/>
      <c r="K130" s="332"/>
      <c r="L130" s="332"/>
      <c r="M130" s="332"/>
      <c r="N130" s="332"/>
      <c r="O130" s="332"/>
      <c r="P130" s="332"/>
      <c r="Q130" s="332"/>
      <c r="R130" s="332"/>
      <c r="S130" s="332"/>
      <c r="T130" s="332"/>
      <c r="U130" s="332"/>
      <c r="V130" s="332"/>
      <c r="W130" s="332"/>
      <c r="X130" s="332"/>
      <c r="Y130" s="332"/>
      <c r="Z130" s="332"/>
      <c r="AA130" s="332"/>
      <c r="AB130" s="333"/>
      <c r="AD130" s="31"/>
      <c r="AE130" s="31"/>
      <c r="AF130" s="31"/>
      <c r="AG130" s="31"/>
      <c r="AH130" s="31"/>
      <c r="AI130" s="31"/>
      <c r="AJ130" s="31"/>
      <c r="AK130" s="41" t="s">
        <v>20</v>
      </c>
      <c r="AL130" s="31"/>
      <c r="AM130" s="37"/>
      <c r="AN130" s="37"/>
      <c r="AO130" s="37"/>
      <c r="AP130" s="31"/>
      <c r="AQ130" s="31"/>
      <c r="AR130" s="31"/>
      <c r="AS130" s="31"/>
      <c r="AT130" s="31"/>
      <c r="AU130" s="345"/>
      <c r="AV130" s="31"/>
      <c r="AW130" s="31"/>
      <c r="AX130" s="31"/>
      <c r="AY130" s="31"/>
      <c r="AZ130" s="31"/>
      <c r="BA130" s="31"/>
      <c r="BB130" s="31"/>
      <c r="BC130" s="31"/>
      <c r="BD130" s="31"/>
      <c r="BE130" s="26"/>
      <c r="BF130" s="26"/>
      <c r="BG130" s="26"/>
      <c r="BH130" s="26"/>
    </row>
    <row r="131" spans="1:60" ht="25.5" hidden="1" customHeight="1" x14ac:dyDescent="0.2">
      <c r="A131" s="48"/>
      <c r="B131" s="31"/>
      <c r="C131" s="321" t="s">
        <v>97</v>
      </c>
      <c r="D131" s="322"/>
      <c r="E131" s="323" t="s">
        <v>98</v>
      </c>
      <c r="F131" s="323"/>
      <c r="G131" s="323"/>
      <c r="H131" s="323"/>
      <c r="I131" s="323"/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3"/>
      <c r="X131" s="323"/>
      <c r="Y131" s="323"/>
      <c r="Z131" s="323"/>
      <c r="AA131" s="323"/>
      <c r="AB131" s="324"/>
      <c r="AD131" s="31"/>
      <c r="AE131" s="31"/>
      <c r="AF131" s="31"/>
      <c r="AG131" s="31"/>
      <c r="AJ131" s="31"/>
      <c r="AK131" s="50" t="s">
        <v>37</v>
      </c>
      <c r="AL131" s="31"/>
      <c r="AM131" s="37"/>
      <c r="AN131" s="37"/>
      <c r="AO131" s="37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26"/>
      <c r="BF131" s="26"/>
      <c r="BG131" s="26"/>
      <c r="BH131" s="26"/>
    </row>
    <row r="132" spans="1:60" s="11" customFormat="1" ht="15" hidden="1" customHeight="1" x14ac:dyDescent="0.2">
      <c r="A132" s="20"/>
      <c r="B132" s="21"/>
      <c r="D132" s="22"/>
      <c r="X132" s="14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23"/>
      <c r="BE132" s="23"/>
    </row>
    <row r="133" spans="1:60" ht="25.5" hidden="1" customHeight="1" x14ac:dyDescent="0.2">
      <c r="A133" s="369" t="s">
        <v>45</v>
      </c>
      <c r="B133" s="370"/>
      <c r="C133" s="370"/>
      <c r="D133" s="370"/>
      <c r="E133" s="370"/>
      <c r="F133" s="370"/>
      <c r="G133" s="370"/>
      <c r="H133" s="370"/>
      <c r="I133" s="371"/>
      <c r="J133" s="25"/>
      <c r="K133" s="59" t="s">
        <v>41</v>
      </c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25"/>
      <c r="AP133" s="25"/>
      <c r="AQ133" s="25"/>
      <c r="AR133" s="25"/>
      <c r="AS133" s="25"/>
      <c r="AT133" s="31"/>
      <c r="AU133" s="31" t="s">
        <v>6</v>
      </c>
      <c r="AV133" s="37"/>
      <c r="AW133" s="37"/>
      <c r="AX133" s="37"/>
      <c r="AY133" s="37"/>
      <c r="AZ133" s="31"/>
      <c r="BA133" s="37"/>
      <c r="BB133" s="37"/>
      <c r="BC133" s="37"/>
      <c r="BD133" s="23"/>
      <c r="BE133" s="23"/>
      <c r="BF133" s="11"/>
    </row>
    <row r="134" spans="1:60" ht="17.25" hidden="1" customHeight="1" x14ac:dyDescent="0.2">
      <c r="A134" s="372"/>
      <c r="B134" s="373"/>
      <c r="C134" s="373"/>
      <c r="D134" s="373"/>
      <c r="E134" s="373"/>
      <c r="F134" s="373"/>
      <c r="G134" s="373"/>
      <c r="H134" s="373"/>
      <c r="I134" s="374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8"/>
      <c r="Y134" s="28"/>
      <c r="Z134" s="28"/>
      <c r="AA134" s="28"/>
      <c r="AB134" s="28"/>
      <c r="AC134" s="28"/>
      <c r="AD134" s="28"/>
      <c r="AE134" s="29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30"/>
      <c r="AQ134" s="30"/>
      <c r="AR134" s="30"/>
      <c r="AS134" s="30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26"/>
      <c r="BE134" s="26"/>
      <c r="BF134" s="31"/>
    </row>
    <row r="135" spans="1:60" ht="28.5" hidden="1" customHeight="1" x14ac:dyDescent="0.2">
      <c r="A135" s="32"/>
      <c r="B135" s="33" t="s">
        <v>7</v>
      </c>
      <c r="C135" s="34"/>
      <c r="D135" s="34"/>
      <c r="E135" s="34"/>
      <c r="F135" s="31"/>
      <c r="G135" s="35"/>
      <c r="H135" s="3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6"/>
      <c r="AB135" s="37"/>
      <c r="AC135" s="37"/>
      <c r="AD135" s="37"/>
      <c r="AE135" s="33" t="s">
        <v>8</v>
      </c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1"/>
      <c r="AV135" s="31"/>
      <c r="AW135" s="31" t="s">
        <v>9</v>
      </c>
      <c r="AX135" s="31"/>
      <c r="AY135" s="31"/>
      <c r="AZ135" s="31" t="s">
        <v>10</v>
      </c>
      <c r="BA135" s="31"/>
      <c r="BB135" s="31"/>
      <c r="BC135" s="31"/>
      <c r="BD135" s="31"/>
      <c r="BE135" s="26"/>
      <c r="BF135" s="26"/>
      <c r="BG135" s="26"/>
      <c r="BH135" s="26"/>
    </row>
    <row r="136" spans="1:60" ht="25.5" hidden="1" customHeight="1" x14ac:dyDescent="0.2">
      <c r="A136" s="32"/>
      <c r="B136" s="269" t="s">
        <v>92</v>
      </c>
      <c r="C136" s="334"/>
      <c r="D136" s="334"/>
      <c r="E136" s="335"/>
      <c r="F136" s="365" t="s">
        <v>11</v>
      </c>
      <c r="G136" s="365"/>
      <c r="H136" s="351"/>
      <c r="I136" s="351"/>
      <c r="J136" s="354" t="s">
        <v>12</v>
      </c>
      <c r="K136" s="354"/>
      <c r="L136" s="351"/>
      <c r="M136" s="351"/>
      <c r="N136" s="354" t="s">
        <v>13</v>
      </c>
      <c r="O136" s="356"/>
      <c r="P136" s="366" t="s">
        <v>14</v>
      </c>
      <c r="Q136" s="356"/>
      <c r="R136" s="348" t="s">
        <v>15</v>
      </c>
      <c r="S136" s="348"/>
      <c r="T136" s="351"/>
      <c r="U136" s="351"/>
      <c r="V136" s="354" t="s">
        <v>12</v>
      </c>
      <c r="W136" s="354"/>
      <c r="X136" s="351"/>
      <c r="Y136" s="351"/>
      <c r="Z136" s="354" t="s">
        <v>13</v>
      </c>
      <c r="AA136" s="356"/>
      <c r="AB136" s="31"/>
      <c r="AC136" s="31"/>
      <c r="AD136" s="31"/>
      <c r="AE136" s="269" t="s">
        <v>16</v>
      </c>
      <c r="AF136" s="261"/>
      <c r="AG136" s="261"/>
      <c r="AH136" s="261"/>
      <c r="AI136" s="262"/>
      <c r="AJ136" s="362">
        <f>ROUNDDOWN(AZ136/60,0)</f>
        <v>0</v>
      </c>
      <c r="AK136" s="362"/>
      <c r="AL136" s="367" t="s">
        <v>17</v>
      </c>
      <c r="AM136" s="367"/>
      <c r="AN136" s="362">
        <f>AZ136-AJ136*60</f>
        <v>0</v>
      </c>
      <c r="AO136" s="362"/>
      <c r="AP136" s="354" t="s">
        <v>13</v>
      </c>
      <c r="AQ136" s="356"/>
      <c r="AR136" s="37"/>
      <c r="AS136" s="31"/>
      <c r="AT136" s="31"/>
      <c r="AU136" s="345"/>
      <c r="AV136" s="345" t="s">
        <v>18</v>
      </c>
      <c r="AW136" s="360">
        <f>T136*60+X136</f>
        <v>0</v>
      </c>
      <c r="AX136" s="31"/>
      <c r="AY136" s="345" t="s">
        <v>19</v>
      </c>
      <c r="AZ136" s="360">
        <f>(T136*60+X136)-(H136*60+L136)</f>
        <v>0</v>
      </c>
      <c r="BA136" s="31"/>
      <c r="BB136" s="31"/>
      <c r="BC136" s="31"/>
      <c r="BD136" s="31"/>
      <c r="BE136" s="26"/>
      <c r="BF136" s="26"/>
      <c r="BG136" s="26"/>
      <c r="BH136" s="26"/>
    </row>
    <row r="137" spans="1:60" ht="35.25" hidden="1" customHeight="1" x14ac:dyDescent="0.2">
      <c r="A137" s="32"/>
      <c r="B137" s="336"/>
      <c r="C137" s="337"/>
      <c r="D137" s="337"/>
      <c r="E137" s="338"/>
      <c r="F137" s="365"/>
      <c r="G137" s="365"/>
      <c r="H137" s="353"/>
      <c r="I137" s="353"/>
      <c r="J137" s="355"/>
      <c r="K137" s="355"/>
      <c r="L137" s="353"/>
      <c r="M137" s="353"/>
      <c r="N137" s="355"/>
      <c r="O137" s="357"/>
      <c r="P137" s="359"/>
      <c r="Q137" s="357"/>
      <c r="R137" s="349"/>
      <c r="S137" s="349"/>
      <c r="T137" s="353"/>
      <c r="U137" s="353"/>
      <c r="V137" s="355"/>
      <c r="W137" s="355"/>
      <c r="X137" s="353"/>
      <c r="Y137" s="353"/>
      <c r="Z137" s="355"/>
      <c r="AA137" s="357"/>
      <c r="AB137" s="31"/>
      <c r="AC137" s="31"/>
      <c r="AD137" s="31"/>
      <c r="AE137" s="273"/>
      <c r="AF137" s="267"/>
      <c r="AG137" s="267"/>
      <c r="AH137" s="267"/>
      <c r="AI137" s="268"/>
      <c r="AJ137" s="364"/>
      <c r="AK137" s="364"/>
      <c r="AL137" s="368"/>
      <c r="AM137" s="368"/>
      <c r="AN137" s="364"/>
      <c r="AO137" s="364"/>
      <c r="AP137" s="355"/>
      <c r="AQ137" s="357"/>
      <c r="AR137" s="37"/>
      <c r="AS137" s="31"/>
      <c r="AT137" s="31"/>
      <c r="AU137" s="345"/>
      <c r="AV137" s="345"/>
      <c r="AW137" s="360"/>
      <c r="AX137" s="31"/>
      <c r="AY137" s="345"/>
      <c r="AZ137" s="360"/>
      <c r="BA137" s="31"/>
      <c r="BB137" s="31"/>
      <c r="BC137" s="31"/>
      <c r="BD137" s="31"/>
      <c r="BE137" s="26"/>
      <c r="BF137" s="26"/>
      <c r="BG137" s="26"/>
      <c r="BH137" s="26"/>
    </row>
    <row r="138" spans="1:60" ht="17.25" hidden="1" customHeight="1" x14ac:dyDescent="0.2">
      <c r="A138" s="32"/>
      <c r="B138" s="38"/>
      <c r="C138" s="38"/>
      <c r="D138" s="38"/>
      <c r="E138" s="38"/>
      <c r="F138" s="39"/>
      <c r="G138" s="39"/>
      <c r="H138" s="40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7"/>
      <c r="Y138" s="37"/>
      <c r="Z138" s="35"/>
      <c r="AA138" s="36"/>
      <c r="AB138" s="37"/>
      <c r="AC138" s="37"/>
      <c r="AD138" s="37"/>
      <c r="AE138" s="37"/>
      <c r="AF138" s="37"/>
      <c r="AG138" s="37"/>
      <c r="AH138" s="37"/>
      <c r="AI138" s="37"/>
      <c r="AJ138" s="61" t="s">
        <v>20</v>
      </c>
      <c r="AK138" s="60"/>
      <c r="AL138" s="60"/>
      <c r="AM138" s="60"/>
      <c r="AN138" s="60"/>
      <c r="AO138" s="60"/>
      <c r="AP138" s="37"/>
      <c r="AQ138" s="37"/>
      <c r="AR138" s="37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26"/>
      <c r="BF138" s="26"/>
      <c r="BG138" s="26"/>
      <c r="BH138" s="26"/>
    </row>
    <row r="139" spans="1:60" s="31" customFormat="1" ht="25.5" hidden="1" customHeight="1" x14ac:dyDescent="0.2">
      <c r="A139" s="32"/>
      <c r="B139" s="33"/>
      <c r="C139" s="34"/>
      <c r="D139" s="34"/>
      <c r="E139" s="34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6"/>
      <c r="X139" s="37"/>
      <c r="Y139" s="37"/>
      <c r="Z139" s="35"/>
      <c r="AA139" s="36"/>
      <c r="AB139" s="37"/>
      <c r="AC139" s="37"/>
      <c r="AD139" s="37"/>
      <c r="AE139" s="37"/>
      <c r="AF139" s="37"/>
      <c r="AG139" s="37"/>
      <c r="AH139" s="37"/>
      <c r="AI139" s="37"/>
      <c r="AJ139" s="60"/>
      <c r="AK139" s="60"/>
      <c r="AL139" s="60"/>
      <c r="AM139" s="60"/>
      <c r="AN139" s="60"/>
      <c r="AO139" s="60"/>
      <c r="AP139" s="37"/>
      <c r="AQ139" s="37"/>
      <c r="AR139" s="37"/>
      <c r="AW139" s="45" t="s">
        <v>21</v>
      </c>
      <c r="AZ139" s="31" t="s">
        <v>22</v>
      </c>
      <c r="BC139" s="31" t="s">
        <v>93</v>
      </c>
      <c r="BE139" s="26"/>
      <c r="BF139" s="26"/>
      <c r="BG139" s="26"/>
      <c r="BH139" s="26"/>
    </row>
    <row r="140" spans="1:60" s="46" customFormat="1" ht="25.5" hidden="1" customHeight="1" x14ac:dyDescent="0.2">
      <c r="A140" s="43"/>
      <c r="B140" s="44" t="s">
        <v>91</v>
      </c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5"/>
      <c r="P140" s="44"/>
      <c r="Q140" s="44"/>
      <c r="R140" s="44"/>
      <c r="S140" s="44"/>
      <c r="T140" s="44"/>
      <c r="U140" s="14"/>
      <c r="V140" s="44"/>
      <c r="W140" s="44"/>
      <c r="X140" s="37"/>
      <c r="Y140" s="37"/>
      <c r="Z140" s="35"/>
      <c r="AA140" s="36"/>
      <c r="AB140" s="37"/>
      <c r="AC140" s="37"/>
      <c r="AD140" s="37"/>
      <c r="AE140" s="33" t="s">
        <v>23</v>
      </c>
      <c r="AF140" s="45"/>
      <c r="AG140" s="39"/>
      <c r="AH140" s="39"/>
      <c r="AI140" s="39"/>
      <c r="AJ140" s="63"/>
      <c r="AK140" s="63"/>
      <c r="AL140" s="63"/>
      <c r="AM140" s="63"/>
      <c r="AN140" s="60"/>
      <c r="AO140" s="60"/>
      <c r="AP140" s="37"/>
      <c r="AQ140" s="31"/>
      <c r="AR140" s="37"/>
      <c r="AS140" s="31"/>
      <c r="AT140" s="31"/>
      <c r="AU140" s="45"/>
      <c r="AV140" s="45"/>
      <c r="AW140" s="45" t="s">
        <v>24</v>
      </c>
      <c r="AX140" s="45"/>
      <c r="AY140" s="45"/>
      <c r="AZ140" s="31" t="s">
        <v>25</v>
      </c>
      <c r="BA140" s="45"/>
      <c r="BB140" s="31"/>
      <c r="BC140" s="31" t="s">
        <v>94</v>
      </c>
      <c r="BD140" s="45"/>
      <c r="BE140" s="26"/>
      <c r="BF140" s="42"/>
      <c r="BG140" s="42"/>
      <c r="BH140" s="42"/>
    </row>
    <row r="141" spans="1:60" ht="25.5" hidden="1" customHeight="1" x14ac:dyDescent="0.2">
      <c r="A141" s="32"/>
      <c r="B141" s="269" t="s">
        <v>92</v>
      </c>
      <c r="C141" s="334"/>
      <c r="D141" s="334"/>
      <c r="E141" s="335"/>
      <c r="F141" s="365" t="s">
        <v>11</v>
      </c>
      <c r="G141" s="365"/>
      <c r="H141" s="351"/>
      <c r="I141" s="351"/>
      <c r="J141" s="354" t="s">
        <v>12</v>
      </c>
      <c r="K141" s="354"/>
      <c r="L141" s="351"/>
      <c r="M141" s="351"/>
      <c r="N141" s="354" t="s">
        <v>13</v>
      </c>
      <c r="O141" s="356"/>
      <c r="P141" s="366" t="s">
        <v>14</v>
      </c>
      <c r="Q141" s="356"/>
      <c r="R141" s="348" t="s">
        <v>15</v>
      </c>
      <c r="S141" s="348"/>
      <c r="T141" s="350"/>
      <c r="U141" s="351"/>
      <c r="V141" s="354" t="s">
        <v>12</v>
      </c>
      <c r="W141" s="354"/>
      <c r="X141" s="351"/>
      <c r="Y141" s="351"/>
      <c r="Z141" s="354" t="s">
        <v>13</v>
      </c>
      <c r="AA141" s="356"/>
      <c r="AB141" s="37"/>
      <c r="AC141" s="37"/>
      <c r="AD141" s="37"/>
      <c r="AE141" s="358" t="s">
        <v>26</v>
      </c>
      <c r="AF141" s="354"/>
      <c r="AG141" s="354"/>
      <c r="AH141" s="354"/>
      <c r="AI141" s="356"/>
      <c r="AJ141" s="361">
        <f>ROUNDDOWN(AW146/60,0)</f>
        <v>0</v>
      </c>
      <c r="AK141" s="362"/>
      <c r="AL141" s="354" t="s">
        <v>12</v>
      </c>
      <c r="AM141" s="354"/>
      <c r="AN141" s="362">
        <f>AW146-AJ141*60</f>
        <v>0</v>
      </c>
      <c r="AO141" s="362"/>
      <c r="AP141" s="354" t="s">
        <v>13</v>
      </c>
      <c r="AQ141" s="356"/>
      <c r="AR141" s="37"/>
      <c r="AS141" s="47"/>
      <c r="AT141" s="47"/>
      <c r="AU141" s="31"/>
      <c r="AV141" s="345" t="s">
        <v>27</v>
      </c>
      <c r="AW141" s="360">
        <f>IF(AZ141&lt;=BC141,BC141,AW136)</f>
        <v>1200</v>
      </c>
      <c r="AX141" s="143"/>
      <c r="AY141" s="345" t="s">
        <v>28</v>
      </c>
      <c r="AZ141" s="360">
        <f>T141*60+X141</f>
        <v>0</v>
      </c>
      <c r="BA141" s="143"/>
      <c r="BB141" s="345" t="s">
        <v>29</v>
      </c>
      <c r="BC141" s="360">
        <f>IF(C149="☑",21*60,20*60)</f>
        <v>1200</v>
      </c>
      <c r="BD141" s="31"/>
      <c r="BE141" s="26"/>
      <c r="BF141" s="26"/>
      <c r="BG141" s="26"/>
      <c r="BH141" s="26"/>
    </row>
    <row r="142" spans="1:60" ht="35.25" hidden="1" customHeight="1" x14ac:dyDescent="0.2">
      <c r="A142" s="32"/>
      <c r="B142" s="336"/>
      <c r="C142" s="337"/>
      <c r="D142" s="337"/>
      <c r="E142" s="338"/>
      <c r="F142" s="365"/>
      <c r="G142" s="365"/>
      <c r="H142" s="353"/>
      <c r="I142" s="353"/>
      <c r="J142" s="355"/>
      <c r="K142" s="355"/>
      <c r="L142" s="353"/>
      <c r="M142" s="353"/>
      <c r="N142" s="355"/>
      <c r="O142" s="357"/>
      <c r="P142" s="359"/>
      <c r="Q142" s="357"/>
      <c r="R142" s="349"/>
      <c r="S142" s="349"/>
      <c r="T142" s="352"/>
      <c r="U142" s="353"/>
      <c r="V142" s="355"/>
      <c r="W142" s="355"/>
      <c r="X142" s="353"/>
      <c r="Y142" s="353"/>
      <c r="Z142" s="355"/>
      <c r="AA142" s="357"/>
      <c r="AB142" s="31"/>
      <c r="AC142" s="31"/>
      <c r="AD142" s="31"/>
      <c r="AE142" s="359"/>
      <c r="AF142" s="355"/>
      <c r="AG142" s="355"/>
      <c r="AH142" s="355"/>
      <c r="AI142" s="357"/>
      <c r="AJ142" s="363"/>
      <c r="AK142" s="364"/>
      <c r="AL142" s="355"/>
      <c r="AM142" s="355"/>
      <c r="AN142" s="364"/>
      <c r="AO142" s="364"/>
      <c r="AP142" s="355"/>
      <c r="AQ142" s="357"/>
      <c r="AR142" s="37"/>
      <c r="AS142" s="47"/>
      <c r="AT142" s="47"/>
      <c r="AU142" s="31"/>
      <c r="AV142" s="345"/>
      <c r="AW142" s="360"/>
      <c r="AX142" s="143"/>
      <c r="AY142" s="345"/>
      <c r="AZ142" s="360"/>
      <c r="BA142" s="143"/>
      <c r="BB142" s="345"/>
      <c r="BC142" s="360"/>
      <c r="BD142" s="31"/>
      <c r="BE142" s="26"/>
      <c r="BF142" s="26"/>
      <c r="BG142" s="26"/>
      <c r="BH142" s="26"/>
    </row>
    <row r="143" spans="1:60" ht="17.25" hidden="1" customHeight="1" x14ac:dyDescent="0.2">
      <c r="A143" s="48"/>
      <c r="B143" s="38"/>
      <c r="C143" s="38"/>
      <c r="D143" s="38"/>
      <c r="E143" s="38"/>
      <c r="F143" s="31"/>
      <c r="G143" s="38"/>
      <c r="H143" s="40"/>
      <c r="I143" s="38"/>
      <c r="J143" s="38"/>
      <c r="K143" s="38"/>
      <c r="L143" s="38"/>
      <c r="M143" s="38"/>
      <c r="N143" s="38"/>
      <c r="O143" s="38"/>
      <c r="P143" s="49"/>
      <c r="Q143" s="38"/>
      <c r="R143" s="38"/>
      <c r="S143" s="38"/>
      <c r="T143" s="38"/>
      <c r="U143" s="38"/>
      <c r="V143" s="38"/>
      <c r="W143" s="38"/>
      <c r="X143" s="37"/>
      <c r="Y143" s="37"/>
      <c r="Z143" s="35"/>
      <c r="AA143" s="31"/>
      <c r="AB143" s="31"/>
      <c r="AC143" s="31"/>
      <c r="AD143" s="31"/>
      <c r="AE143" s="31"/>
      <c r="AF143" s="31"/>
      <c r="AG143" s="31"/>
      <c r="AH143" s="31"/>
      <c r="AI143" s="31"/>
      <c r="AJ143" s="41" t="s">
        <v>20</v>
      </c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57" t="s">
        <v>30</v>
      </c>
      <c r="BA143" s="31"/>
      <c r="BB143" s="31"/>
      <c r="BC143" s="31"/>
      <c r="BD143" s="31"/>
      <c r="BE143" s="26"/>
      <c r="BF143" s="26"/>
      <c r="BG143" s="26"/>
      <c r="BH143" s="26"/>
    </row>
    <row r="144" spans="1:60" ht="25.5" hidden="1" customHeight="1" x14ac:dyDescent="0.3">
      <c r="A144" s="48"/>
      <c r="B144" s="31"/>
      <c r="C144" s="328" t="s">
        <v>95</v>
      </c>
      <c r="D144" s="329"/>
      <c r="E144" s="329"/>
      <c r="F144" s="329"/>
      <c r="G144" s="329"/>
      <c r="H144" s="329"/>
      <c r="I144" s="329"/>
      <c r="J144" s="329"/>
      <c r="K144" s="329"/>
      <c r="L144" s="329"/>
      <c r="M144" s="329"/>
      <c r="N144" s="329"/>
      <c r="O144" s="329"/>
      <c r="P144" s="329"/>
      <c r="Q144" s="329"/>
      <c r="R144" s="329"/>
      <c r="S144" s="329"/>
      <c r="T144" s="329"/>
      <c r="U144" s="329"/>
      <c r="V144" s="329"/>
      <c r="W144" s="329"/>
      <c r="X144" s="329"/>
      <c r="Y144" s="329"/>
      <c r="Z144" s="329"/>
      <c r="AA144" s="329"/>
      <c r="AB144" s="330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122" t="s">
        <v>96</v>
      </c>
      <c r="BA144" s="31"/>
      <c r="BB144" s="31"/>
      <c r="BC144" s="31"/>
      <c r="BD144" s="31"/>
      <c r="BE144" s="26"/>
      <c r="BF144" s="26"/>
      <c r="BG144" s="26"/>
      <c r="BH144" s="26"/>
    </row>
    <row r="145" spans="1:60" ht="25.5" hidden="1" customHeight="1" x14ac:dyDescent="0.2">
      <c r="A145" s="48"/>
      <c r="B145" s="31"/>
      <c r="C145" s="331"/>
      <c r="D145" s="332"/>
      <c r="E145" s="332"/>
      <c r="F145" s="332"/>
      <c r="G145" s="332"/>
      <c r="H145" s="332"/>
      <c r="I145" s="332"/>
      <c r="J145" s="332"/>
      <c r="K145" s="332"/>
      <c r="L145" s="332"/>
      <c r="M145" s="332"/>
      <c r="N145" s="332"/>
      <c r="O145" s="332"/>
      <c r="P145" s="332"/>
      <c r="Q145" s="332"/>
      <c r="R145" s="332"/>
      <c r="S145" s="332"/>
      <c r="T145" s="332"/>
      <c r="U145" s="332"/>
      <c r="V145" s="332"/>
      <c r="W145" s="332"/>
      <c r="X145" s="332"/>
      <c r="Y145" s="332"/>
      <c r="Z145" s="332"/>
      <c r="AA145" s="332"/>
      <c r="AB145" s="333"/>
      <c r="AD145" s="31"/>
      <c r="AE145" s="33" t="s">
        <v>31</v>
      </c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 t="s">
        <v>32</v>
      </c>
      <c r="AX145" s="31"/>
      <c r="AY145" s="31"/>
      <c r="AZ145" s="31" t="s">
        <v>33</v>
      </c>
      <c r="BA145" s="123"/>
      <c r="BB145" s="31"/>
      <c r="BC145" s="31"/>
      <c r="BD145" s="31"/>
      <c r="BE145" s="26"/>
      <c r="BF145" s="26"/>
      <c r="BG145" s="26"/>
      <c r="BH145" s="26"/>
    </row>
    <row r="146" spans="1:60" s="46" customFormat="1" ht="25.5" hidden="1" customHeight="1" x14ac:dyDescent="0.2">
      <c r="A146" s="48"/>
      <c r="B146" s="31"/>
      <c r="C146" s="331"/>
      <c r="D146" s="332"/>
      <c r="E146" s="332"/>
      <c r="F146" s="332"/>
      <c r="G146" s="332"/>
      <c r="H146" s="332"/>
      <c r="I146" s="332"/>
      <c r="J146" s="332"/>
      <c r="K146" s="332"/>
      <c r="L146" s="332"/>
      <c r="M146" s="332"/>
      <c r="N146" s="332"/>
      <c r="O146" s="332"/>
      <c r="P146" s="332"/>
      <c r="Q146" s="332"/>
      <c r="R146" s="332"/>
      <c r="S146" s="332"/>
      <c r="T146" s="332"/>
      <c r="U146" s="332"/>
      <c r="V146" s="332"/>
      <c r="W146" s="332"/>
      <c r="X146" s="332"/>
      <c r="Y146" s="332"/>
      <c r="Z146" s="332"/>
      <c r="AA146" s="332"/>
      <c r="AB146" s="333"/>
      <c r="AC146" s="1"/>
      <c r="AD146" s="31"/>
      <c r="AE146" s="269" t="s">
        <v>34</v>
      </c>
      <c r="AF146" s="334"/>
      <c r="AG146" s="334"/>
      <c r="AH146" s="334"/>
      <c r="AI146" s="334"/>
      <c r="AJ146" s="334"/>
      <c r="AK146" s="335"/>
      <c r="AL146" s="339">
        <f>IF(AZ136=0,0,ROUNDUP(AW146/AZ136,3))</f>
        <v>0</v>
      </c>
      <c r="AM146" s="340"/>
      <c r="AN146" s="340"/>
      <c r="AO146" s="340"/>
      <c r="AP146" s="340"/>
      <c r="AQ146" s="341"/>
      <c r="AR146" s="31"/>
      <c r="AS146" s="31"/>
      <c r="AT146" s="31"/>
      <c r="AU146" s="45"/>
      <c r="AV146" s="345" t="s">
        <v>35</v>
      </c>
      <c r="AW146" s="346">
        <f>IF(AW136-AW141&gt;0,IF(AW136-AW141&gt;AZ136,AZ136,AW136-AW141),0)</f>
        <v>0</v>
      </c>
      <c r="AX146" s="347" t="s">
        <v>36</v>
      </c>
      <c r="AY146" s="347"/>
      <c r="AZ146" s="123"/>
      <c r="BA146" s="123"/>
      <c r="BB146" s="45"/>
      <c r="BC146" s="45"/>
      <c r="BD146" s="45"/>
      <c r="BE146" s="42"/>
      <c r="BF146" s="42"/>
      <c r="BG146" s="42"/>
      <c r="BH146" s="42"/>
    </row>
    <row r="147" spans="1:60" ht="35.25" hidden="1" customHeight="1" x14ac:dyDescent="0.2">
      <c r="A147" s="48"/>
      <c r="B147" s="31"/>
      <c r="C147" s="331"/>
      <c r="D147" s="332"/>
      <c r="E147" s="332"/>
      <c r="F147" s="332"/>
      <c r="G147" s="332"/>
      <c r="H147" s="332"/>
      <c r="I147" s="332"/>
      <c r="J147" s="332"/>
      <c r="K147" s="332"/>
      <c r="L147" s="332"/>
      <c r="M147" s="332"/>
      <c r="N147" s="332"/>
      <c r="O147" s="332"/>
      <c r="P147" s="332"/>
      <c r="Q147" s="332"/>
      <c r="R147" s="332"/>
      <c r="S147" s="332"/>
      <c r="T147" s="332"/>
      <c r="U147" s="332"/>
      <c r="V147" s="332"/>
      <c r="W147" s="332"/>
      <c r="X147" s="332"/>
      <c r="Y147" s="332"/>
      <c r="Z147" s="332"/>
      <c r="AA147" s="332"/>
      <c r="AB147" s="333"/>
      <c r="AD147" s="31"/>
      <c r="AE147" s="336"/>
      <c r="AF147" s="337"/>
      <c r="AG147" s="337"/>
      <c r="AH147" s="337"/>
      <c r="AI147" s="337"/>
      <c r="AJ147" s="337"/>
      <c r="AK147" s="338"/>
      <c r="AL147" s="342"/>
      <c r="AM147" s="343"/>
      <c r="AN147" s="343"/>
      <c r="AO147" s="343"/>
      <c r="AP147" s="343"/>
      <c r="AQ147" s="344"/>
      <c r="AR147" s="31"/>
      <c r="AS147" s="31"/>
      <c r="AT147" s="31"/>
      <c r="AU147" s="345"/>
      <c r="AV147" s="345"/>
      <c r="AW147" s="346"/>
      <c r="AX147" s="347"/>
      <c r="AY147" s="347"/>
      <c r="AZ147" s="31"/>
      <c r="BA147" s="31"/>
      <c r="BB147" s="31"/>
      <c r="BC147" s="31"/>
      <c r="BD147" s="31"/>
      <c r="BE147" s="26"/>
      <c r="BF147" s="26"/>
      <c r="BG147" s="26"/>
      <c r="BH147" s="26"/>
    </row>
    <row r="148" spans="1:60" ht="25.5" hidden="1" customHeight="1" x14ac:dyDescent="0.2">
      <c r="A148" s="48"/>
      <c r="B148" s="31"/>
      <c r="C148" s="331"/>
      <c r="D148" s="332"/>
      <c r="E148" s="332"/>
      <c r="F148" s="332"/>
      <c r="G148" s="332"/>
      <c r="H148" s="332"/>
      <c r="I148" s="332"/>
      <c r="J148" s="332"/>
      <c r="K148" s="332"/>
      <c r="L148" s="332"/>
      <c r="M148" s="332"/>
      <c r="N148" s="332"/>
      <c r="O148" s="332"/>
      <c r="P148" s="332"/>
      <c r="Q148" s="332"/>
      <c r="R148" s="332"/>
      <c r="S148" s="332"/>
      <c r="T148" s="332"/>
      <c r="U148" s="332"/>
      <c r="V148" s="332"/>
      <c r="W148" s="332"/>
      <c r="X148" s="332"/>
      <c r="Y148" s="332"/>
      <c r="Z148" s="332"/>
      <c r="AA148" s="332"/>
      <c r="AB148" s="333"/>
      <c r="AD148" s="31"/>
      <c r="AE148" s="31"/>
      <c r="AF148" s="31"/>
      <c r="AG148" s="31"/>
      <c r="AH148" s="31"/>
      <c r="AI148" s="31"/>
      <c r="AJ148" s="31"/>
      <c r="AK148" s="41" t="s">
        <v>20</v>
      </c>
      <c r="AL148" s="31"/>
      <c r="AM148" s="37"/>
      <c r="AN148" s="37"/>
      <c r="AO148" s="37"/>
      <c r="AP148" s="31"/>
      <c r="AQ148" s="31"/>
      <c r="AR148" s="31"/>
      <c r="AS148" s="31"/>
      <c r="AT148" s="31"/>
      <c r="AU148" s="345"/>
      <c r="AV148" s="31"/>
      <c r="AW148" s="31"/>
      <c r="AX148" s="31"/>
      <c r="AY148" s="31"/>
      <c r="AZ148" s="31"/>
      <c r="BA148" s="31"/>
      <c r="BB148" s="31"/>
      <c r="BC148" s="31"/>
      <c r="BD148" s="31"/>
      <c r="BE148" s="26"/>
      <c r="BF148" s="26"/>
      <c r="BG148" s="26"/>
      <c r="BH148" s="26"/>
    </row>
    <row r="149" spans="1:60" ht="25.5" hidden="1" customHeight="1" x14ac:dyDescent="0.2">
      <c r="A149" s="48"/>
      <c r="B149" s="31"/>
      <c r="C149" s="321" t="s">
        <v>97</v>
      </c>
      <c r="D149" s="322"/>
      <c r="E149" s="323" t="s">
        <v>98</v>
      </c>
      <c r="F149" s="323"/>
      <c r="G149" s="323"/>
      <c r="H149" s="323"/>
      <c r="I149" s="323"/>
      <c r="J149" s="323"/>
      <c r="K149" s="323"/>
      <c r="L149" s="323"/>
      <c r="M149" s="323"/>
      <c r="N149" s="323"/>
      <c r="O149" s="323"/>
      <c r="P149" s="323"/>
      <c r="Q149" s="323"/>
      <c r="R149" s="323"/>
      <c r="S149" s="323"/>
      <c r="T149" s="323"/>
      <c r="U149" s="323"/>
      <c r="V149" s="323"/>
      <c r="W149" s="323"/>
      <c r="X149" s="323"/>
      <c r="Y149" s="323"/>
      <c r="Z149" s="323"/>
      <c r="AA149" s="323"/>
      <c r="AB149" s="324"/>
      <c r="AD149" s="31"/>
      <c r="AE149" s="31"/>
      <c r="AF149" s="31"/>
      <c r="AG149" s="31"/>
      <c r="AJ149" s="31"/>
      <c r="AK149" s="50" t="s">
        <v>37</v>
      </c>
      <c r="AL149" s="31"/>
      <c r="AM149" s="37"/>
      <c r="AN149" s="37"/>
      <c r="AO149" s="37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26"/>
      <c r="BF149" s="26"/>
      <c r="BG149" s="26"/>
      <c r="BH149" s="26"/>
    </row>
    <row r="150" spans="1:60" ht="17.25" hidden="1" customHeight="1" x14ac:dyDescent="0.2">
      <c r="A150" s="51"/>
      <c r="B150" s="52"/>
      <c r="C150" s="52"/>
      <c r="D150" s="52"/>
      <c r="E150" s="52"/>
      <c r="F150" s="53"/>
      <c r="G150" s="52"/>
      <c r="H150" s="52"/>
      <c r="I150" s="52"/>
      <c r="J150" s="52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5"/>
      <c r="AL150" s="54"/>
      <c r="AM150" s="56"/>
      <c r="AN150" s="56"/>
      <c r="AO150" s="56"/>
      <c r="AP150" s="54"/>
      <c r="AQ150" s="54"/>
      <c r="AR150" s="54"/>
      <c r="AS150" s="54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26"/>
      <c r="BE150" s="26"/>
    </row>
    <row r="151" spans="1:60" ht="17.25" hidden="1" customHeight="1" x14ac:dyDescent="0.2">
      <c r="A151" s="39"/>
      <c r="B151" s="39"/>
      <c r="C151" s="39"/>
      <c r="D151" s="39"/>
      <c r="E151" s="39"/>
      <c r="F151" s="57"/>
      <c r="G151" s="39"/>
      <c r="H151" s="39"/>
      <c r="I151" s="39"/>
      <c r="J151" s="39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50"/>
      <c r="AL151" s="31"/>
      <c r="AM151" s="37"/>
      <c r="AN151" s="37"/>
      <c r="AO151" s="37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26"/>
      <c r="BE151" s="26"/>
    </row>
    <row r="152" spans="1:60" ht="17.25" hidden="1" customHeight="1" x14ac:dyDescent="0.2">
      <c r="A152" s="39"/>
      <c r="B152" s="39"/>
      <c r="C152" s="39"/>
      <c r="D152" s="39"/>
      <c r="E152" s="39"/>
      <c r="F152" s="57"/>
      <c r="G152" s="39"/>
      <c r="H152" s="39"/>
      <c r="I152" s="39"/>
      <c r="J152" s="39"/>
      <c r="AK152" s="58"/>
      <c r="AM152" s="11"/>
      <c r="AN152" s="11"/>
      <c r="AO152" s="1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26"/>
      <c r="BE152" s="26"/>
    </row>
    <row r="153" spans="1:60" ht="25.5" hidden="1" customHeight="1" x14ac:dyDescent="0.2">
      <c r="A153" s="369" t="s">
        <v>46</v>
      </c>
      <c r="B153" s="370"/>
      <c r="C153" s="370"/>
      <c r="D153" s="370"/>
      <c r="E153" s="370"/>
      <c r="F153" s="370"/>
      <c r="G153" s="370"/>
      <c r="H153" s="370"/>
      <c r="I153" s="371"/>
      <c r="J153" s="25"/>
      <c r="K153" s="59" t="s">
        <v>41</v>
      </c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25"/>
      <c r="AP153" s="25"/>
      <c r="AQ153" s="25"/>
      <c r="AR153" s="25"/>
      <c r="AS153" s="25"/>
      <c r="AT153" s="31"/>
      <c r="AU153" s="31" t="s">
        <v>6</v>
      </c>
      <c r="AV153" s="37"/>
      <c r="AW153" s="37"/>
      <c r="AX153" s="37"/>
      <c r="AY153" s="37"/>
      <c r="AZ153" s="31"/>
      <c r="BA153" s="37"/>
      <c r="BB153" s="37"/>
      <c r="BC153" s="37"/>
      <c r="BD153" s="23"/>
      <c r="BE153" s="23"/>
      <c r="BF153" s="11"/>
    </row>
    <row r="154" spans="1:60" ht="17.25" hidden="1" customHeight="1" x14ac:dyDescent="0.2">
      <c r="A154" s="372"/>
      <c r="B154" s="373"/>
      <c r="C154" s="373"/>
      <c r="D154" s="373"/>
      <c r="E154" s="373"/>
      <c r="F154" s="373"/>
      <c r="G154" s="373"/>
      <c r="H154" s="373"/>
      <c r="I154" s="374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8"/>
      <c r="Y154" s="28"/>
      <c r="Z154" s="28"/>
      <c r="AA154" s="28"/>
      <c r="AB154" s="28"/>
      <c r="AC154" s="28"/>
      <c r="AD154" s="28"/>
      <c r="AE154" s="29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30"/>
      <c r="AQ154" s="30"/>
      <c r="AR154" s="30"/>
      <c r="AS154" s="30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26"/>
      <c r="BE154" s="26"/>
      <c r="BF154" s="31"/>
    </row>
    <row r="155" spans="1:60" ht="28.5" hidden="1" customHeight="1" x14ac:dyDescent="0.2">
      <c r="A155" s="32"/>
      <c r="B155" s="33" t="s">
        <v>7</v>
      </c>
      <c r="C155" s="34"/>
      <c r="D155" s="34"/>
      <c r="E155" s="34"/>
      <c r="F155" s="31"/>
      <c r="G155" s="35"/>
      <c r="H155" s="3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6"/>
      <c r="AB155" s="37"/>
      <c r="AC155" s="37"/>
      <c r="AD155" s="37"/>
      <c r="AE155" s="33" t="s">
        <v>8</v>
      </c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1"/>
      <c r="AV155" s="31"/>
      <c r="AW155" s="31" t="s">
        <v>9</v>
      </c>
      <c r="AX155" s="31"/>
      <c r="AY155" s="31"/>
      <c r="AZ155" s="31" t="s">
        <v>10</v>
      </c>
      <c r="BA155" s="31"/>
      <c r="BB155" s="31"/>
      <c r="BC155" s="31"/>
      <c r="BD155" s="31"/>
      <c r="BE155" s="26"/>
      <c r="BF155" s="26"/>
      <c r="BG155" s="26"/>
      <c r="BH155" s="26"/>
    </row>
    <row r="156" spans="1:60" ht="25.5" hidden="1" customHeight="1" x14ac:dyDescent="0.2">
      <c r="A156" s="32"/>
      <c r="B156" s="269" t="s">
        <v>92</v>
      </c>
      <c r="C156" s="334"/>
      <c r="D156" s="334"/>
      <c r="E156" s="335"/>
      <c r="F156" s="365" t="s">
        <v>11</v>
      </c>
      <c r="G156" s="365"/>
      <c r="H156" s="351"/>
      <c r="I156" s="351"/>
      <c r="J156" s="354" t="s">
        <v>12</v>
      </c>
      <c r="K156" s="354"/>
      <c r="L156" s="351"/>
      <c r="M156" s="351"/>
      <c r="N156" s="354" t="s">
        <v>13</v>
      </c>
      <c r="O156" s="356"/>
      <c r="P156" s="366" t="s">
        <v>14</v>
      </c>
      <c r="Q156" s="356"/>
      <c r="R156" s="348" t="s">
        <v>15</v>
      </c>
      <c r="S156" s="348"/>
      <c r="T156" s="351"/>
      <c r="U156" s="351"/>
      <c r="V156" s="354" t="s">
        <v>12</v>
      </c>
      <c r="W156" s="354"/>
      <c r="X156" s="351"/>
      <c r="Y156" s="351"/>
      <c r="Z156" s="354" t="s">
        <v>13</v>
      </c>
      <c r="AA156" s="356"/>
      <c r="AB156" s="31"/>
      <c r="AC156" s="31"/>
      <c r="AD156" s="31"/>
      <c r="AE156" s="269" t="s">
        <v>16</v>
      </c>
      <c r="AF156" s="261"/>
      <c r="AG156" s="261"/>
      <c r="AH156" s="261"/>
      <c r="AI156" s="262"/>
      <c r="AJ156" s="362">
        <f>ROUNDDOWN(AZ156/60,0)</f>
        <v>0</v>
      </c>
      <c r="AK156" s="362"/>
      <c r="AL156" s="367" t="s">
        <v>17</v>
      </c>
      <c r="AM156" s="367"/>
      <c r="AN156" s="362">
        <f>AZ156-AJ156*60</f>
        <v>0</v>
      </c>
      <c r="AO156" s="362"/>
      <c r="AP156" s="354" t="s">
        <v>13</v>
      </c>
      <c r="AQ156" s="356"/>
      <c r="AR156" s="37"/>
      <c r="AS156" s="31"/>
      <c r="AT156" s="31"/>
      <c r="AU156" s="345"/>
      <c r="AV156" s="345" t="s">
        <v>18</v>
      </c>
      <c r="AW156" s="360">
        <f>T156*60+X156</f>
        <v>0</v>
      </c>
      <c r="AX156" s="31"/>
      <c r="AY156" s="345" t="s">
        <v>19</v>
      </c>
      <c r="AZ156" s="360">
        <f>(T156*60+X156)-(H156*60+L156)</f>
        <v>0</v>
      </c>
      <c r="BA156" s="31"/>
      <c r="BB156" s="31"/>
      <c r="BC156" s="31"/>
      <c r="BD156" s="31"/>
      <c r="BE156" s="26"/>
      <c r="BF156" s="26"/>
      <c r="BG156" s="26"/>
      <c r="BH156" s="26"/>
    </row>
    <row r="157" spans="1:60" ht="35.25" hidden="1" customHeight="1" x14ac:dyDescent="0.2">
      <c r="A157" s="32"/>
      <c r="B157" s="336"/>
      <c r="C157" s="337"/>
      <c r="D157" s="337"/>
      <c r="E157" s="338"/>
      <c r="F157" s="365"/>
      <c r="G157" s="365"/>
      <c r="H157" s="353"/>
      <c r="I157" s="353"/>
      <c r="J157" s="355"/>
      <c r="K157" s="355"/>
      <c r="L157" s="353"/>
      <c r="M157" s="353"/>
      <c r="N157" s="355"/>
      <c r="O157" s="357"/>
      <c r="P157" s="359"/>
      <c r="Q157" s="357"/>
      <c r="R157" s="349"/>
      <c r="S157" s="349"/>
      <c r="T157" s="353"/>
      <c r="U157" s="353"/>
      <c r="V157" s="355"/>
      <c r="W157" s="355"/>
      <c r="X157" s="353"/>
      <c r="Y157" s="353"/>
      <c r="Z157" s="355"/>
      <c r="AA157" s="357"/>
      <c r="AB157" s="31"/>
      <c r="AC157" s="31"/>
      <c r="AD157" s="31"/>
      <c r="AE157" s="273"/>
      <c r="AF157" s="267"/>
      <c r="AG157" s="267"/>
      <c r="AH157" s="267"/>
      <c r="AI157" s="268"/>
      <c r="AJ157" s="364"/>
      <c r="AK157" s="364"/>
      <c r="AL157" s="368"/>
      <c r="AM157" s="368"/>
      <c r="AN157" s="364"/>
      <c r="AO157" s="364"/>
      <c r="AP157" s="355"/>
      <c r="AQ157" s="357"/>
      <c r="AR157" s="37"/>
      <c r="AS157" s="31"/>
      <c r="AT157" s="31"/>
      <c r="AU157" s="345"/>
      <c r="AV157" s="345"/>
      <c r="AW157" s="360"/>
      <c r="AX157" s="31"/>
      <c r="AY157" s="345"/>
      <c r="AZ157" s="360"/>
      <c r="BA157" s="31"/>
      <c r="BB157" s="31"/>
      <c r="BC157" s="31"/>
      <c r="BD157" s="31"/>
      <c r="BE157" s="26"/>
      <c r="BF157" s="26"/>
      <c r="BG157" s="26"/>
      <c r="BH157" s="26"/>
    </row>
    <row r="158" spans="1:60" ht="17.25" hidden="1" customHeight="1" x14ac:dyDescent="0.2">
      <c r="A158" s="32"/>
      <c r="B158" s="38"/>
      <c r="C158" s="38"/>
      <c r="D158" s="38"/>
      <c r="E158" s="38"/>
      <c r="F158" s="39"/>
      <c r="G158" s="39"/>
      <c r="H158" s="40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7"/>
      <c r="Y158" s="37"/>
      <c r="Z158" s="35"/>
      <c r="AA158" s="36"/>
      <c r="AB158" s="37"/>
      <c r="AC158" s="37"/>
      <c r="AD158" s="37"/>
      <c r="AE158" s="37"/>
      <c r="AF158" s="37"/>
      <c r="AG158" s="37"/>
      <c r="AH158" s="37"/>
      <c r="AI158" s="37"/>
      <c r="AJ158" s="61" t="s">
        <v>20</v>
      </c>
      <c r="AK158" s="60"/>
      <c r="AL158" s="60"/>
      <c r="AM158" s="60"/>
      <c r="AN158" s="60"/>
      <c r="AO158" s="60"/>
      <c r="AP158" s="37"/>
      <c r="AQ158" s="37"/>
      <c r="AR158" s="37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26"/>
      <c r="BF158" s="26"/>
      <c r="BG158" s="26"/>
      <c r="BH158" s="26"/>
    </row>
    <row r="159" spans="1:60" s="31" customFormat="1" ht="25.5" hidden="1" customHeight="1" x14ac:dyDescent="0.2">
      <c r="A159" s="32"/>
      <c r="B159" s="33"/>
      <c r="C159" s="34"/>
      <c r="D159" s="34"/>
      <c r="E159" s="34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6"/>
      <c r="X159" s="37"/>
      <c r="Y159" s="37"/>
      <c r="Z159" s="35"/>
      <c r="AA159" s="36"/>
      <c r="AB159" s="37"/>
      <c r="AC159" s="37"/>
      <c r="AD159" s="37"/>
      <c r="AE159" s="37"/>
      <c r="AF159" s="37"/>
      <c r="AG159" s="37"/>
      <c r="AH159" s="37"/>
      <c r="AI159" s="37"/>
      <c r="AJ159" s="60"/>
      <c r="AK159" s="60"/>
      <c r="AL159" s="60"/>
      <c r="AM159" s="60"/>
      <c r="AN159" s="60"/>
      <c r="AO159" s="60"/>
      <c r="AP159" s="37"/>
      <c r="AQ159" s="37"/>
      <c r="AR159" s="37"/>
      <c r="AW159" s="45" t="s">
        <v>21</v>
      </c>
      <c r="AZ159" s="31" t="s">
        <v>22</v>
      </c>
      <c r="BC159" s="31" t="s">
        <v>93</v>
      </c>
      <c r="BE159" s="26"/>
      <c r="BF159" s="26"/>
      <c r="BG159" s="26"/>
      <c r="BH159" s="26"/>
    </row>
    <row r="160" spans="1:60" s="46" customFormat="1" ht="25.5" hidden="1" customHeight="1" x14ac:dyDescent="0.2">
      <c r="A160" s="43"/>
      <c r="B160" s="44" t="s">
        <v>91</v>
      </c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5"/>
      <c r="P160" s="44"/>
      <c r="Q160" s="44"/>
      <c r="R160" s="44"/>
      <c r="S160" s="44"/>
      <c r="T160" s="44"/>
      <c r="U160" s="14"/>
      <c r="V160" s="44"/>
      <c r="W160" s="44"/>
      <c r="X160" s="37"/>
      <c r="Y160" s="37"/>
      <c r="Z160" s="35"/>
      <c r="AA160" s="36"/>
      <c r="AB160" s="37"/>
      <c r="AC160" s="37"/>
      <c r="AD160" s="37"/>
      <c r="AE160" s="33" t="s">
        <v>23</v>
      </c>
      <c r="AF160" s="45"/>
      <c r="AG160" s="39"/>
      <c r="AH160" s="39"/>
      <c r="AI160" s="39"/>
      <c r="AJ160" s="63"/>
      <c r="AK160" s="63"/>
      <c r="AL160" s="63"/>
      <c r="AM160" s="63"/>
      <c r="AN160" s="60"/>
      <c r="AO160" s="60"/>
      <c r="AP160" s="37"/>
      <c r="AQ160" s="31"/>
      <c r="AR160" s="37"/>
      <c r="AS160" s="31"/>
      <c r="AT160" s="31"/>
      <c r="AU160" s="45"/>
      <c r="AV160" s="45"/>
      <c r="AW160" s="45" t="s">
        <v>24</v>
      </c>
      <c r="AX160" s="45"/>
      <c r="AY160" s="45"/>
      <c r="AZ160" s="31" t="s">
        <v>25</v>
      </c>
      <c r="BA160" s="45"/>
      <c r="BB160" s="31"/>
      <c r="BC160" s="31" t="s">
        <v>94</v>
      </c>
      <c r="BD160" s="45"/>
      <c r="BE160" s="26"/>
      <c r="BF160" s="42"/>
      <c r="BG160" s="42"/>
      <c r="BH160" s="42"/>
    </row>
    <row r="161" spans="1:60" ht="25.5" hidden="1" customHeight="1" x14ac:dyDescent="0.2">
      <c r="A161" s="32"/>
      <c r="B161" s="269" t="s">
        <v>92</v>
      </c>
      <c r="C161" s="334"/>
      <c r="D161" s="334"/>
      <c r="E161" s="335"/>
      <c r="F161" s="365" t="s">
        <v>11</v>
      </c>
      <c r="G161" s="365"/>
      <c r="H161" s="351"/>
      <c r="I161" s="351"/>
      <c r="J161" s="354" t="s">
        <v>12</v>
      </c>
      <c r="K161" s="354"/>
      <c r="L161" s="351"/>
      <c r="M161" s="351"/>
      <c r="N161" s="354" t="s">
        <v>13</v>
      </c>
      <c r="O161" s="356"/>
      <c r="P161" s="366" t="s">
        <v>14</v>
      </c>
      <c r="Q161" s="356"/>
      <c r="R161" s="348" t="s">
        <v>15</v>
      </c>
      <c r="S161" s="348"/>
      <c r="T161" s="350"/>
      <c r="U161" s="351"/>
      <c r="V161" s="354" t="s">
        <v>12</v>
      </c>
      <c r="W161" s="354"/>
      <c r="X161" s="351"/>
      <c r="Y161" s="351"/>
      <c r="Z161" s="354" t="s">
        <v>13</v>
      </c>
      <c r="AA161" s="356"/>
      <c r="AB161" s="37"/>
      <c r="AC161" s="37"/>
      <c r="AD161" s="37"/>
      <c r="AE161" s="358" t="s">
        <v>26</v>
      </c>
      <c r="AF161" s="354"/>
      <c r="AG161" s="354"/>
      <c r="AH161" s="354"/>
      <c r="AI161" s="356"/>
      <c r="AJ161" s="361">
        <f>ROUNDDOWN(AW166/60,0)</f>
        <v>0</v>
      </c>
      <c r="AK161" s="362"/>
      <c r="AL161" s="354" t="s">
        <v>12</v>
      </c>
      <c r="AM161" s="354"/>
      <c r="AN161" s="362">
        <f>AW166-AJ161*60</f>
        <v>0</v>
      </c>
      <c r="AO161" s="362"/>
      <c r="AP161" s="354" t="s">
        <v>13</v>
      </c>
      <c r="AQ161" s="356"/>
      <c r="AR161" s="37"/>
      <c r="AS161" s="47"/>
      <c r="AT161" s="47"/>
      <c r="AU161" s="31"/>
      <c r="AV161" s="345" t="s">
        <v>27</v>
      </c>
      <c r="AW161" s="360">
        <f>IF(AZ161&lt;=BC161,BC161,AW156)</f>
        <v>1200</v>
      </c>
      <c r="AX161" s="143"/>
      <c r="AY161" s="345" t="s">
        <v>28</v>
      </c>
      <c r="AZ161" s="360">
        <f>T161*60+X161</f>
        <v>0</v>
      </c>
      <c r="BA161" s="143"/>
      <c r="BB161" s="345" t="s">
        <v>29</v>
      </c>
      <c r="BC161" s="360">
        <f>IF(C169="☑",21*60,20*60)</f>
        <v>1200</v>
      </c>
      <c r="BD161" s="31"/>
      <c r="BE161" s="26"/>
      <c r="BF161" s="26"/>
      <c r="BG161" s="26"/>
      <c r="BH161" s="26"/>
    </row>
    <row r="162" spans="1:60" ht="35.25" hidden="1" customHeight="1" x14ac:dyDescent="0.2">
      <c r="A162" s="32"/>
      <c r="B162" s="336"/>
      <c r="C162" s="337"/>
      <c r="D162" s="337"/>
      <c r="E162" s="338"/>
      <c r="F162" s="365"/>
      <c r="G162" s="365"/>
      <c r="H162" s="353"/>
      <c r="I162" s="353"/>
      <c r="J162" s="355"/>
      <c r="K162" s="355"/>
      <c r="L162" s="353"/>
      <c r="M162" s="353"/>
      <c r="N162" s="355"/>
      <c r="O162" s="357"/>
      <c r="P162" s="359"/>
      <c r="Q162" s="357"/>
      <c r="R162" s="349"/>
      <c r="S162" s="349"/>
      <c r="T162" s="352"/>
      <c r="U162" s="353"/>
      <c r="V162" s="355"/>
      <c r="W162" s="355"/>
      <c r="X162" s="353"/>
      <c r="Y162" s="353"/>
      <c r="Z162" s="355"/>
      <c r="AA162" s="357"/>
      <c r="AB162" s="31"/>
      <c r="AC162" s="31"/>
      <c r="AD162" s="31"/>
      <c r="AE162" s="359"/>
      <c r="AF162" s="355"/>
      <c r="AG162" s="355"/>
      <c r="AH162" s="355"/>
      <c r="AI162" s="357"/>
      <c r="AJ162" s="363"/>
      <c r="AK162" s="364"/>
      <c r="AL162" s="355"/>
      <c r="AM162" s="355"/>
      <c r="AN162" s="364"/>
      <c r="AO162" s="364"/>
      <c r="AP162" s="355"/>
      <c r="AQ162" s="357"/>
      <c r="AR162" s="37"/>
      <c r="AS162" s="47"/>
      <c r="AT162" s="47"/>
      <c r="AU162" s="31"/>
      <c r="AV162" s="345"/>
      <c r="AW162" s="360"/>
      <c r="AX162" s="143"/>
      <c r="AY162" s="345"/>
      <c r="AZ162" s="360"/>
      <c r="BA162" s="143"/>
      <c r="BB162" s="345"/>
      <c r="BC162" s="360"/>
      <c r="BD162" s="31"/>
      <c r="BE162" s="26"/>
      <c r="BF162" s="26"/>
      <c r="BG162" s="26"/>
      <c r="BH162" s="26"/>
    </row>
    <row r="163" spans="1:60" ht="17.25" hidden="1" customHeight="1" x14ac:dyDescent="0.2">
      <c r="A163" s="48"/>
      <c r="B163" s="38"/>
      <c r="C163" s="38"/>
      <c r="D163" s="38"/>
      <c r="E163" s="38"/>
      <c r="F163" s="31"/>
      <c r="G163" s="38"/>
      <c r="H163" s="40"/>
      <c r="I163" s="38"/>
      <c r="J163" s="38"/>
      <c r="K163" s="38"/>
      <c r="L163" s="38"/>
      <c r="M163" s="38"/>
      <c r="N163" s="38"/>
      <c r="O163" s="38"/>
      <c r="P163" s="49"/>
      <c r="Q163" s="38"/>
      <c r="R163" s="38"/>
      <c r="S163" s="38"/>
      <c r="T163" s="38"/>
      <c r="U163" s="38"/>
      <c r="V163" s="38"/>
      <c r="W163" s="38"/>
      <c r="X163" s="37"/>
      <c r="Y163" s="37"/>
      <c r="Z163" s="35"/>
      <c r="AA163" s="31"/>
      <c r="AB163" s="31"/>
      <c r="AC163" s="31"/>
      <c r="AD163" s="31"/>
      <c r="AE163" s="31"/>
      <c r="AF163" s="31"/>
      <c r="AG163" s="31"/>
      <c r="AH163" s="31"/>
      <c r="AI163" s="31"/>
      <c r="AJ163" s="41" t="s">
        <v>20</v>
      </c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57" t="s">
        <v>30</v>
      </c>
      <c r="BA163" s="31"/>
      <c r="BB163" s="31"/>
      <c r="BC163" s="31"/>
      <c r="BD163" s="31"/>
      <c r="BE163" s="26"/>
      <c r="BF163" s="26"/>
      <c r="BG163" s="26"/>
      <c r="BH163" s="26"/>
    </row>
    <row r="164" spans="1:60" ht="25.5" hidden="1" customHeight="1" x14ac:dyDescent="0.3">
      <c r="A164" s="48"/>
      <c r="B164" s="31"/>
      <c r="C164" s="328" t="s">
        <v>95</v>
      </c>
      <c r="D164" s="329"/>
      <c r="E164" s="329"/>
      <c r="F164" s="329"/>
      <c r="G164" s="329"/>
      <c r="H164" s="329"/>
      <c r="I164" s="329"/>
      <c r="J164" s="329"/>
      <c r="K164" s="329"/>
      <c r="L164" s="329"/>
      <c r="M164" s="329"/>
      <c r="N164" s="329"/>
      <c r="O164" s="329"/>
      <c r="P164" s="329"/>
      <c r="Q164" s="329"/>
      <c r="R164" s="329"/>
      <c r="S164" s="329"/>
      <c r="T164" s="329"/>
      <c r="U164" s="329"/>
      <c r="V164" s="329"/>
      <c r="W164" s="329"/>
      <c r="X164" s="329"/>
      <c r="Y164" s="329"/>
      <c r="Z164" s="329"/>
      <c r="AA164" s="329"/>
      <c r="AB164" s="330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122" t="s">
        <v>96</v>
      </c>
      <c r="BA164" s="31"/>
      <c r="BB164" s="31"/>
      <c r="BC164" s="31"/>
      <c r="BD164" s="31"/>
      <c r="BE164" s="26"/>
      <c r="BF164" s="26"/>
      <c r="BG164" s="26"/>
      <c r="BH164" s="26"/>
    </row>
    <row r="165" spans="1:60" ht="25.5" hidden="1" customHeight="1" x14ac:dyDescent="0.2">
      <c r="A165" s="48"/>
      <c r="B165" s="31"/>
      <c r="C165" s="331"/>
      <c r="D165" s="332"/>
      <c r="E165" s="332"/>
      <c r="F165" s="332"/>
      <c r="G165" s="332"/>
      <c r="H165" s="332"/>
      <c r="I165" s="332"/>
      <c r="J165" s="332"/>
      <c r="K165" s="332"/>
      <c r="L165" s="332"/>
      <c r="M165" s="332"/>
      <c r="N165" s="332"/>
      <c r="O165" s="332"/>
      <c r="P165" s="332"/>
      <c r="Q165" s="332"/>
      <c r="R165" s="332"/>
      <c r="S165" s="332"/>
      <c r="T165" s="332"/>
      <c r="U165" s="332"/>
      <c r="V165" s="332"/>
      <c r="W165" s="332"/>
      <c r="X165" s="332"/>
      <c r="Y165" s="332"/>
      <c r="Z165" s="332"/>
      <c r="AA165" s="332"/>
      <c r="AB165" s="333"/>
      <c r="AD165" s="31"/>
      <c r="AE165" s="33" t="s">
        <v>31</v>
      </c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 t="s">
        <v>32</v>
      </c>
      <c r="AX165" s="31"/>
      <c r="AY165" s="31"/>
      <c r="AZ165" s="31" t="s">
        <v>33</v>
      </c>
      <c r="BA165" s="123"/>
      <c r="BB165" s="31"/>
      <c r="BC165" s="31"/>
      <c r="BD165" s="31"/>
      <c r="BE165" s="26"/>
      <c r="BF165" s="26"/>
      <c r="BG165" s="26"/>
      <c r="BH165" s="26"/>
    </row>
    <row r="166" spans="1:60" s="46" customFormat="1" ht="25.5" hidden="1" customHeight="1" x14ac:dyDescent="0.2">
      <c r="A166" s="48"/>
      <c r="B166" s="31"/>
      <c r="C166" s="331"/>
      <c r="D166" s="332"/>
      <c r="E166" s="332"/>
      <c r="F166" s="332"/>
      <c r="G166" s="332"/>
      <c r="H166" s="332"/>
      <c r="I166" s="332"/>
      <c r="J166" s="332"/>
      <c r="K166" s="332"/>
      <c r="L166" s="332"/>
      <c r="M166" s="332"/>
      <c r="N166" s="332"/>
      <c r="O166" s="332"/>
      <c r="P166" s="332"/>
      <c r="Q166" s="332"/>
      <c r="R166" s="332"/>
      <c r="S166" s="332"/>
      <c r="T166" s="332"/>
      <c r="U166" s="332"/>
      <c r="V166" s="332"/>
      <c r="W166" s="332"/>
      <c r="X166" s="332"/>
      <c r="Y166" s="332"/>
      <c r="Z166" s="332"/>
      <c r="AA166" s="332"/>
      <c r="AB166" s="333"/>
      <c r="AC166" s="1"/>
      <c r="AD166" s="31"/>
      <c r="AE166" s="269" t="s">
        <v>34</v>
      </c>
      <c r="AF166" s="334"/>
      <c r="AG166" s="334"/>
      <c r="AH166" s="334"/>
      <c r="AI166" s="334"/>
      <c r="AJ166" s="334"/>
      <c r="AK166" s="335"/>
      <c r="AL166" s="339">
        <f>IF(AZ156=0,0,ROUNDUP(AW166/AZ156,3))</f>
        <v>0</v>
      </c>
      <c r="AM166" s="340"/>
      <c r="AN166" s="340"/>
      <c r="AO166" s="340"/>
      <c r="AP166" s="340"/>
      <c r="AQ166" s="341"/>
      <c r="AR166" s="31"/>
      <c r="AS166" s="31"/>
      <c r="AT166" s="31"/>
      <c r="AU166" s="45"/>
      <c r="AV166" s="345" t="s">
        <v>35</v>
      </c>
      <c r="AW166" s="346">
        <f>IF(AW156-AW161&gt;0,IF(AW156-AW161&gt;AZ156,AZ156,AW156-AW161),0)</f>
        <v>0</v>
      </c>
      <c r="AX166" s="347" t="s">
        <v>36</v>
      </c>
      <c r="AY166" s="347"/>
      <c r="AZ166" s="123"/>
      <c r="BA166" s="123"/>
      <c r="BB166" s="45"/>
      <c r="BC166" s="45"/>
      <c r="BD166" s="45"/>
      <c r="BE166" s="42"/>
      <c r="BF166" s="42"/>
      <c r="BG166" s="42"/>
      <c r="BH166" s="42"/>
    </row>
    <row r="167" spans="1:60" ht="35.25" hidden="1" customHeight="1" x14ac:dyDescent="0.2">
      <c r="A167" s="48"/>
      <c r="B167" s="31"/>
      <c r="C167" s="331"/>
      <c r="D167" s="332"/>
      <c r="E167" s="332"/>
      <c r="F167" s="332"/>
      <c r="G167" s="332"/>
      <c r="H167" s="332"/>
      <c r="I167" s="332"/>
      <c r="J167" s="332"/>
      <c r="K167" s="332"/>
      <c r="L167" s="332"/>
      <c r="M167" s="332"/>
      <c r="N167" s="332"/>
      <c r="O167" s="332"/>
      <c r="P167" s="332"/>
      <c r="Q167" s="332"/>
      <c r="R167" s="332"/>
      <c r="S167" s="332"/>
      <c r="T167" s="332"/>
      <c r="U167" s="332"/>
      <c r="V167" s="332"/>
      <c r="W167" s="332"/>
      <c r="X167" s="332"/>
      <c r="Y167" s="332"/>
      <c r="Z167" s="332"/>
      <c r="AA167" s="332"/>
      <c r="AB167" s="333"/>
      <c r="AD167" s="31"/>
      <c r="AE167" s="336"/>
      <c r="AF167" s="337"/>
      <c r="AG167" s="337"/>
      <c r="AH167" s="337"/>
      <c r="AI167" s="337"/>
      <c r="AJ167" s="337"/>
      <c r="AK167" s="338"/>
      <c r="AL167" s="342"/>
      <c r="AM167" s="343"/>
      <c r="AN167" s="343"/>
      <c r="AO167" s="343"/>
      <c r="AP167" s="343"/>
      <c r="AQ167" s="344"/>
      <c r="AR167" s="31"/>
      <c r="AS167" s="31"/>
      <c r="AT167" s="31"/>
      <c r="AU167" s="345"/>
      <c r="AV167" s="345"/>
      <c r="AW167" s="346"/>
      <c r="AX167" s="347"/>
      <c r="AY167" s="347"/>
      <c r="AZ167" s="31"/>
      <c r="BA167" s="31"/>
      <c r="BB167" s="31"/>
      <c r="BC167" s="31"/>
      <c r="BD167" s="31"/>
      <c r="BE167" s="26"/>
      <c r="BF167" s="26"/>
      <c r="BG167" s="26"/>
      <c r="BH167" s="26"/>
    </row>
    <row r="168" spans="1:60" ht="25.5" hidden="1" customHeight="1" x14ac:dyDescent="0.2">
      <c r="A168" s="48"/>
      <c r="B168" s="31"/>
      <c r="C168" s="331"/>
      <c r="D168" s="332"/>
      <c r="E168" s="332"/>
      <c r="F168" s="332"/>
      <c r="G168" s="332"/>
      <c r="H168" s="332"/>
      <c r="I168" s="332"/>
      <c r="J168" s="332"/>
      <c r="K168" s="332"/>
      <c r="L168" s="332"/>
      <c r="M168" s="332"/>
      <c r="N168" s="332"/>
      <c r="O168" s="332"/>
      <c r="P168" s="332"/>
      <c r="Q168" s="332"/>
      <c r="R168" s="332"/>
      <c r="S168" s="332"/>
      <c r="T168" s="332"/>
      <c r="U168" s="332"/>
      <c r="V168" s="332"/>
      <c r="W168" s="332"/>
      <c r="X168" s="332"/>
      <c r="Y168" s="332"/>
      <c r="Z168" s="332"/>
      <c r="AA168" s="332"/>
      <c r="AB168" s="333"/>
      <c r="AD168" s="31"/>
      <c r="AE168" s="31"/>
      <c r="AF168" s="31"/>
      <c r="AG168" s="31"/>
      <c r="AH168" s="31"/>
      <c r="AI168" s="31"/>
      <c r="AJ168" s="31"/>
      <c r="AK168" s="41" t="s">
        <v>20</v>
      </c>
      <c r="AL168" s="31"/>
      <c r="AM168" s="37"/>
      <c r="AN168" s="37"/>
      <c r="AO168" s="37"/>
      <c r="AP168" s="31"/>
      <c r="AQ168" s="31"/>
      <c r="AR168" s="31"/>
      <c r="AS168" s="31"/>
      <c r="AT168" s="31"/>
      <c r="AU168" s="345"/>
      <c r="AV168" s="31"/>
      <c r="AW168" s="31"/>
      <c r="AX168" s="31"/>
      <c r="AY168" s="31"/>
      <c r="AZ168" s="31"/>
      <c r="BA168" s="31"/>
      <c r="BB168" s="31"/>
      <c r="BC168" s="31"/>
      <c r="BD168" s="31"/>
      <c r="BE168" s="26"/>
      <c r="BF168" s="26"/>
      <c r="BG168" s="26"/>
      <c r="BH168" s="26"/>
    </row>
    <row r="169" spans="1:60" ht="25.5" hidden="1" customHeight="1" x14ac:dyDescent="0.2">
      <c r="A169" s="48"/>
      <c r="B169" s="31"/>
      <c r="C169" s="321" t="s">
        <v>97</v>
      </c>
      <c r="D169" s="322"/>
      <c r="E169" s="323" t="s">
        <v>98</v>
      </c>
      <c r="F169" s="323"/>
      <c r="G169" s="323"/>
      <c r="H169" s="323"/>
      <c r="I169" s="323"/>
      <c r="J169" s="323"/>
      <c r="K169" s="323"/>
      <c r="L169" s="323"/>
      <c r="M169" s="323"/>
      <c r="N169" s="323"/>
      <c r="O169" s="323"/>
      <c r="P169" s="323"/>
      <c r="Q169" s="323"/>
      <c r="R169" s="323"/>
      <c r="S169" s="323"/>
      <c r="T169" s="323"/>
      <c r="U169" s="323"/>
      <c r="V169" s="323"/>
      <c r="W169" s="323"/>
      <c r="X169" s="323"/>
      <c r="Y169" s="323"/>
      <c r="Z169" s="323"/>
      <c r="AA169" s="323"/>
      <c r="AB169" s="324"/>
      <c r="AD169" s="31"/>
      <c r="AE169" s="31"/>
      <c r="AF169" s="31"/>
      <c r="AG169" s="31"/>
      <c r="AJ169" s="31"/>
      <c r="AK169" s="50" t="s">
        <v>37</v>
      </c>
      <c r="AL169" s="31"/>
      <c r="AM169" s="37"/>
      <c r="AN169" s="37"/>
      <c r="AO169" s="37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26"/>
      <c r="BF169" s="26"/>
      <c r="BG169" s="26"/>
      <c r="BH169" s="26"/>
    </row>
    <row r="170" spans="1:60" s="11" customFormat="1" ht="15" hidden="1" customHeight="1" x14ac:dyDescent="0.2">
      <c r="A170" s="20"/>
      <c r="B170" s="21"/>
      <c r="D170" s="22"/>
      <c r="X170" s="14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23"/>
      <c r="BE170" s="23"/>
    </row>
    <row r="171" spans="1:60" ht="25.5" hidden="1" customHeight="1" x14ac:dyDescent="0.2">
      <c r="A171" s="369" t="s">
        <v>47</v>
      </c>
      <c r="B171" s="370"/>
      <c r="C171" s="370"/>
      <c r="D171" s="370"/>
      <c r="E171" s="370"/>
      <c r="F171" s="370"/>
      <c r="G171" s="370"/>
      <c r="H171" s="370"/>
      <c r="I171" s="371"/>
      <c r="J171" s="25"/>
      <c r="K171" s="59" t="s">
        <v>41</v>
      </c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25"/>
      <c r="AP171" s="25"/>
      <c r="AQ171" s="25"/>
      <c r="AR171" s="25"/>
      <c r="AS171" s="25"/>
      <c r="AT171" s="31"/>
      <c r="AU171" s="31" t="s">
        <v>6</v>
      </c>
      <c r="AV171" s="37"/>
      <c r="AW171" s="37"/>
      <c r="AX171" s="37"/>
      <c r="AY171" s="37"/>
      <c r="AZ171" s="31"/>
      <c r="BA171" s="37"/>
      <c r="BB171" s="37"/>
      <c r="BC171" s="37"/>
      <c r="BD171" s="23"/>
      <c r="BE171" s="23"/>
      <c r="BF171" s="11"/>
    </row>
    <row r="172" spans="1:60" ht="17.25" hidden="1" customHeight="1" x14ac:dyDescent="0.2">
      <c r="A172" s="372"/>
      <c r="B172" s="373"/>
      <c r="C172" s="373"/>
      <c r="D172" s="373"/>
      <c r="E172" s="373"/>
      <c r="F172" s="373"/>
      <c r="G172" s="373"/>
      <c r="H172" s="373"/>
      <c r="I172" s="374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8"/>
      <c r="Y172" s="28"/>
      <c r="Z172" s="28"/>
      <c r="AA172" s="28"/>
      <c r="AB172" s="28"/>
      <c r="AC172" s="28"/>
      <c r="AD172" s="28"/>
      <c r="AE172" s="29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30"/>
      <c r="AQ172" s="30"/>
      <c r="AR172" s="30"/>
      <c r="AS172" s="30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26"/>
      <c r="BE172" s="26"/>
      <c r="BF172" s="31"/>
    </row>
    <row r="173" spans="1:60" ht="28.5" hidden="1" customHeight="1" x14ac:dyDescent="0.2">
      <c r="A173" s="32"/>
      <c r="B173" s="33" t="s">
        <v>7</v>
      </c>
      <c r="C173" s="34"/>
      <c r="D173" s="34"/>
      <c r="E173" s="34"/>
      <c r="F173" s="31"/>
      <c r="G173" s="35"/>
      <c r="H173" s="3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6"/>
      <c r="AB173" s="37"/>
      <c r="AC173" s="37"/>
      <c r="AD173" s="37"/>
      <c r="AE173" s="33" t="s">
        <v>8</v>
      </c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1"/>
      <c r="AV173" s="31"/>
      <c r="AW173" s="31" t="s">
        <v>9</v>
      </c>
      <c r="AX173" s="31"/>
      <c r="AY173" s="31"/>
      <c r="AZ173" s="31" t="s">
        <v>10</v>
      </c>
      <c r="BA173" s="31"/>
      <c r="BB173" s="31"/>
      <c r="BC173" s="31"/>
      <c r="BD173" s="31"/>
      <c r="BE173" s="26"/>
      <c r="BF173" s="26"/>
      <c r="BG173" s="26"/>
      <c r="BH173" s="26"/>
    </row>
    <row r="174" spans="1:60" ht="25.5" hidden="1" customHeight="1" x14ac:dyDescent="0.2">
      <c r="A174" s="32"/>
      <c r="B174" s="269" t="s">
        <v>92</v>
      </c>
      <c r="C174" s="334"/>
      <c r="D174" s="334"/>
      <c r="E174" s="335"/>
      <c r="F174" s="365" t="s">
        <v>11</v>
      </c>
      <c r="G174" s="365"/>
      <c r="H174" s="351"/>
      <c r="I174" s="351"/>
      <c r="J174" s="354" t="s">
        <v>12</v>
      </c>
      <c r="K174" s="354"/>
      <c r="L174" s="351"/>
      <c r="M174" s="351"/>
      <c r="N174" s="354" t="s">
        <v>13</v>
      </c>
      <c r="O174" s="356"/>
      <c r="P174" s="366" t="s">
        <v>14</v>
      </c>
      <c r="Q174" s="356"/>
      <c r="R174" s="348" t="s">
        <v>15</v>
      </c>
      <c r="S174" s="348"/>
      <c r="T174" s="351"/>
      <c r="U174" s="351"/>
      <c r="V174" s="354" t="s">
        <v>12</v>
      </c>
      <c r="W174" s="354"/>
      <c r="X174" s="351"/>
      <c r="Y174" s="351"/>
      <c r="Z174" s="354" t="s">
        <v>13</v>
      </c>
      <c r="AA174" s="356"/>
      <c r="AB174" s="31"/>
      <c r="AC174" s="31"/>
      <c r="AD174" s="31"/>
      <c r="AE174" s="269" t="s">
        <v>16</v>
      </c>
      <c r="AF174" s="261"/>
      <c r="AG174" s="261"/>
      <c r="AH174" s="261"/>
      <c r="AI174" s="262"/>
      <c r="AJ174" s="362">
        <f>ROUNDDOWN(AZ174/60,0)</f>
        <v>0</v>
      </c>
      <c r="AK174" s="362"/>
      <c r="AL174" s="367" t="s">
        <v>17</v>
      </c>
      <c r="AM174" s="367"/>
      <c r="AN174" s="362">
        <f>AZ174-AJ174*60</f>
        <v>0</v>
      </c>
      <c r="AO174" s="362"/>
      <c r="AP174" s="354" t="s">
        <v>13</v>
      </c>
      <c r="AQ174" s="356"/>
      <c r="AR174" s="37"/>
      <c r="AS174" s="31"/>
      <c r="AT174" s="31"/>
      <c r="AU174" s="345"/>
      <c r="AV174" s="345" t="s">
        <v>18</v>
      </c>
      <c r="AW174" s="360">
        <f>T174*60+X174</f>
        <v>0</v>
      </c>
      <c r="AX174" s="31"/>
      <c r="AY174" s="345" t="s">
        <v>19</v>
      </c>
      <c r="AZ174" s="360">
        <f>(T174*60+X174)-(H174*60+L174)</f>
        <v>0</v>
      </c>
      <c r="BA174" s="31"/>
      <c r="BB174" s="31"/>
      <c r="BC174" s="31"/>
      <c r="BD174" s="31"/>
      <c r="BE174" s="26"/>
      <c r="BF174" s="26"/>
      <c r="BG174" s="26"/>
      <c r="BH174" s="26"/>
    </row>
    <row r="175" spans="1:60" ht="35.25" hidden="1" customHeight="1" x14ac:dyDescent="0.2">
      <c r="A175" s="32"/>
      <c r="B175" s="336"/>
      <c r="C175" s="337"/>
      <c r="D175" s="337"/>
      <c r="E175" s="338"/>
      <c r="F175" s="365"/>
      <c r="G175" s="365"/>
      <c r="H175" s="353"/>
      <c r="I175" s="353"/>
      <c r="J175" s="355"/>
      <c r="K175" s="355"/>
      <c r="L175" s="353"/>
      <c r="M175" s="353"/>
      <c r="N175" s="355"/>
      <c r="O175" s="357"/>
      <c r="P175" s="359"/>
      <c r="Q175" s="357"/>
      <c r="R175" s="349"/>
      <c r="S175" s="349"/>
      <c r="T175" s="353"/>
      <c r="U175" s="353"/>
      <c r="V175" s="355"/>
      <c r="W175" s="355"/>
      <c r="X175" s="353"/>
      <c r="Y175" s="353"/>
      <c r="Z175" s="355"/>
      <c r="AA175" s="357"/>
      <c r="AB175" s="31"/>
      <c r="AC175" s="31"/>
      <c r="AD175" s="31"/>
      <c r="AE175" s="273"/>
      <c r="AF175" s="267"/>
      <c r="AG175" s="267"/>
      <c r="AH175" s="267"/>
      <c r="AI175" s="268"/>
      <c r="AJ175" s="364"/>
      <c r="AK175" s="364"/>
      <c r="AL175" s="368"/>
      <c r="AM175" s="368"/>
      <c r="AN175" s="364"/>
      <c r="AO175" s="364"/>
      <c r="AP175" s="355"/>
      <c r="AQ175" s="357"/>
      <c r="AR175" s="37"/>
      <c r="AS175" s="31"/>
      <c r="AT175" s="31"/>
      <c r="AU175" s="345"/>
      <c r="AV175" s="345"/>
      <c r="AW175" s="360"/>
      <c r="AX175" s="31"/>
      <c r="AY175" s="345"/>
      <c r="AZ175" s="360"/>
      <c r="BA175" s="31"/>
      <c r="BB175" s="31"/>
      <c r="BC175" s="31"/>
      <c r="BD175" s="31"/>
      <c r="BE175" s="26"/>
      <c r="BF175" s="26"/>
      <c r="BG175" s="26"/>
      <c r="BH175" s="26"/>
    </row>
    <row r="176" spans="1:60" ht="17.25" hidden="1" customHeight="1" x14ac:dyDescent="0.2">
      <c r="A176" s="32"/>
      <c r="B176" s="38"/>
      <c r="C176" s="38"/>
      <c r="D176" s="38"/>
      <c r="E176" s="38"/>
      <c r="F176" s="39"/>
      <c r="G176" s="39"/>
      <c r="H176" s="40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7"/>
      <c r="Y176" s="37"/>
      <c r="Z176" s="35"/>
      <c r="AA176" s="36"/>
      <c r="AB176" s="37"/>
      <c r="AC176" s="37"/>
      <c r="AD176" s="37"/>
      <c r="AE176" s="37"/>
      <c r="AF176" s="37"/>
      <c r="AG176" s="37"/>
      <c r="AH176" s="37"/>
      <c r="AI176" s="37"/>
      <c r="AJ176" s="61" t="s">
        <v>20</v>
      </c>
      <c r="AK176" s="60"/>
      <c r="AL176" s="60"/>
      <c r="AM176" s="60"/>
      <c r="AN176" s="60"/>
      <c r="AO176" s="60"/>
      <c r="AP176" s="37"/>
      <c r="AQ176" s="37"/>
      <c r="AR176" s="37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26"/>
      <c r="BF176" s="26"/>
      <c r="BG176" s="26"/>
      <c r="BH176" s="26"/>
    </row>
    <row r="177" spans="1:60" s="31" customFormat="1" ht="25.5" hidden="1" customHeight="1" x14ac:dyDescent="0.2">
      <c r="A177" s="32"/>
      <c r="B177" s="33"/>
      <c r="C177" s="34"/>
      <c r="D177" s="34"/>
      <c r="E177" s="34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6"/>
      <c r="X177" s="37"/>
      <c r="Y177" s="37"/>
      <c r="Z177" s="35"/>
      <c r="AA177" s="36"/>
      <c r="AB177" s="37"/>
      <c r="AC177" s="37"/>
      <c r="AD177" s="37"/>
      <c r="AE177" s="37"/>
      <c r="AF177" s="37"/>
      <c r="AG177" s="37"/>
      <c r="AH177" s="37"/>
      <c r="AI177" s="37"/>
      <c r="AJ177" s="60"/>
      <c r="AK177" s="60"/>
      <c r="AL177" s="60"/>
      <c r="AM177" s="60"/>
      <c r="AN177" s="60"/>
      <c r="AO177" s="60"/>
      <c r="AP177" s="37"/>
      <c r="AQ177" s="37"/>
      <c r="AR177" s="37"/>
      <c r="AW177" s="45" t="s">
        <v>21</v>
      </c>
      <c r="AZ177" s="31" t="s">
        <v>22</v>
      </c>
      <c r="BC177" s="31" t="s">
        <v>93</v>
      </c>
      <c r="BE177" s="26"/>
      <c r="BF177" s="26"/>
      <c r="BG177" s="26"/>
      <c r="BH177" s="26"/>
    </row>
    <row r="178" spans="1:60" s="46" customFormat="1" ht="25.5" hidden="1" customHeight="1" x14ac:dyDescent="0.2">
      <c r="A178" s="43"/>
      <c r="B178" s="44" t="s">
        <v>91</v>
      </c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5"/>
      <c r="P178" s="44"/>
      <c r="Q178" s="44"/>
      <c r="R178" s="44"/>
      <c r="S178" s="44"/>
      <c r="T178" s="44"/>
      <c r="U178" s="14"/>
      <c r="V178" s="44"/>
      <c r="W178" s="44"/>
      <c r="X178" s="37"/>
      <c r="Y178" s="37"/>
      <c r="Z178" s="35"/>
      <c r="AA178" s="36"/>
      <c r="AB178" s="37"/>
      <c r="AC178" s="37"/>
      <c r="AD178" s="37"/>
      <c r="AE178" s="33" t="s">
        <v>23</v>
      </c>
      <c r="AF178" s="45"/>
      <c r="AG178" s="39"/>
      <c r="AH178" s="39"/>
      <c r="AI178" s="39"/>
      <c r="AJ178" s="63"/>
      <c r="AK178" s="63"/>
      <c r="AL178" s="63"/>
      <c r="AM178" s="63"/>
      <c r="AN178" s="60"/>
      <c r="AO178" s="60"/>
      <c r="AP178" s="37"/>
      <c r="AQ178" s="31"/>
      <c r="AR178" s="37"/>
      <c r="AS178" s="31"/>
      <c r="AT178" s="31"/>
      <c r="AU178" s="45"/>
      <c r="AV178" s="45"/>
      <c r="AW178" s="45" t="s">
        <v>24</v>
      </c>
      <c r="AX178" s="45"/>
      <c r="AY178" s="45"/>
      <c r="AZ178" s="31" t="s">
        <v>25</v>
      </c>
      <c r="BA178" s="45"/>
      <c r="BB178" s="31"/>
      <c r="BC178" s="31" t="s">
        <v>94</v>
      </c>
      <c r="BD178" s="45"/>
      <c r="BE178" s="26"/>
      <c r="BF178" s="42"/>
      <c r="BG178" s="42"/>
      <c r="BH178" s="42"/>
    </row>
    <row r="179" spans="1:60" ht="25.5" hidden="1" customHeight="1" x14ac:dyDescent="0.2">
      <c r="A179" s="32"/>
      <c r="B179" s="269" t="s">
        <v>92</v>
      </c>
      <c r="C179" s="334"/>
      <c r="D179" s="334"/>
      <c r="E179" s="335"/>
      <c r="F179" s="365" t="s">
        <v>11</v>
      </c>
      <c r="G179" s="365"/>
      <c r="H179" s="351"/>
      <c r="I179" s="351"/>
      <c r="J179" s="354" t="s">
        <v>12</v>
      </c>
      <c r="K179" s="354"/>
      <c r="L179" s="351"/>
      <c r="M179" s="351"/>
      <c r="N179" s="354" t="s">
        <v>13</v>
      </c>
      <c r="O179" s="356"/>
      <c r="P179" s="366" t="s">
        <v>14</v>
      </c>
      <c r="Q179" s="356"/>
      <c r="R179" s="348" t="s">
        <v>15</v>
      </c>
      <c r="S179" s="348"/>
      <c r="T179" s="350"/>
      <c r="U179" s="351"/>
      <c r="V179" s="354" t="s">
        <v>12</v>
      </c>
      <c r="W179" s="354"/>
      <c r="X179" s="351"/>
      <c r="Y179" s="351"/>
      <c r="Z179" s="354" t="s">
        <v>13</v>
      </c>
      <c r="AA179" s="356"/>
      <c r="AB179" s="37"/>
      <c r="AC179" s="37"/>
      <c r="AD179" s="37"/>
      <c r="AE179" s="358" t="s">
        <v>26</v>
      </c>
      <c r="AF179" s="354"/>
      <c r="AG179" s="354"/>
      <c r="AH179" s="354"/>
      <c r="AI179" s="356"/>
      <c r="AJ179" s="361">
        <f>ROUNDDOWN(AW184/60,0)</f>
        <v>0</v>
      </c>
      <c r="AK179" s="362"/>
      <c r="AL179" s="354" t="s">
        <v>12</v>
      </c>
      <c r="AM179" s="354"/>
      <c r="AN179" s="362">
        <f>AW184-AJ179*60</f>
        <v>0</v>
      </c>
      <c r="AO179" s="362"/>
      <c r="AP179" s="354" t="s">
        <v>13</v>
      </c>
      <c r="AQ179" s="356"/>
      <c r="AR179" s="37"/>
      <c r="AS179" s="47"/>
      <c r="AT179" s="47"/>
      <c r="AU179" s="31"/>
      <c r="AV179" s="345" t="s">
        <v>27</v>
      </c>
      <c r="AW179" s="360">
        <f>IF(AZ179&lt;=BC179,BC179,AW174)</f>
        <v>1200</v>
      </c>
      <c r="AX179" s="143"/>
      <c r="AY179" s="345" t="s">
        <v>28</v>
      </c>
      <c r="AZ179" s="360">
        <f>T179*60+X179</f>
        <v>0</v>
      </c>
      <c r="BA179" s="143"/>
      <c r="BB179" s="345" t="s">
        <v>29</v>
      </c>
      <c r="BC179" s="360">
        <f>IF(C187="☑",21*60,20*60)</f>
        <v>1200</v>
      </c>
      <c r="BD179" s="31"/>
      <c r="BE179" s="26"/>
      <c r="BF179" s="26"/>
      <c r="BG179" s="26"/>
      <c r="BH179" s="26"/>
    </row>
    <row r="180" spans="1:60" ht="35.25" hidden="1" customHeight="1" x14ac:dyDescent="0.2">
      <c r="A180" s="32"/>
      <c r="B180" s="336"/>
      <c r="C180" s="337"/>
      <c r="D180" s="337"/>
      <c r="E180" s="338"/>
      <c r="F180" s="365"/>
      <c r="G180" s="365"/>
      <c r="H180" s="353"/>
      <c r="I180" s="353"/>
      <c r="J180" s="355"/>
      <c r="K180" s="355"/>
      <c r="L180" s="353"/>
      <c r="M180" s="353"/>
      <c r="N180" s="355"/>
      <c r="O180" s="357"/>
      <c r="P180" s="359"/>
      <c r="Q180" s="357"/>
      <c r="R180" s="349"/>
      <c r="S180" s="349"/>
      <c r="T180" s="352"/>
      <c r="U180" s="353"/>
      <c r="V180" s="355"/>
      <c r="W180" s="355"/>
      <c r="X180" s="353"/>
      <c r="Y180" s="353"/>
      <c r="Z180" s="355"/>
      <c r="AA180" s="357"/>
      <c r="AB180" s="31"/>
      <c r="AC180" s="31"/>
      <c r="AD180" s="31"/>
      <c r="AE180" s="359"/>
      <c r="AF180" s="355"/>
      <c r="AG180" s="355"/>
      <c r="AH180" s="355"/>
      <c r="AI180" s="357"/>
      <c r="AJ180" s="363"/>
      <c r="AK180" s="364"/>
      <c r="AL180" s="355"/>
      <c r="AM180" s="355"/>
      <c r="AN180" s="364"/>
      <c r="AO180" s="364"/>
      <c r="AP180" s="355"/>
      <c r="AQ180" s="357"/>
      <c r="AR180" s="37"/>
      <c r="AS180" s="47"/>
      <c r="AT180" s="47"/>
      <c r="AU180" s="31"/>
      <c r="AV180" s="345"/>
      <c r="AW180" s="360"/>
      <c r="AX180" s="143"/>
      <c r="AY180" s="345"/>
      <c r="AZ180" s="360"/>
      <c r="BA180" s="143"/>
      <c r="BB180" s="345"/>
      <c r="BC180" s="360"/>
      <c r="BD180" s="31"/>
      <c r="BE180" s="26"/>
      <c r="BF180" s="26"/>
      <c r="BG180" s="26"/>
      <c r="BH180" s="26"/>
    </row>
    <row r="181" spans="1:60" ht="17.25" hidden="1" customHeight="1" x14ac:dyDescent="0.2">
      <c r="A181" s="48"/>
      <c r="B181" s="38"/>
      <c r="C181" s="38"/>
      <c r="D181" s="38"/>
      <c r="E181" s="38"/>
      <c r="F181" s="31"/>
      <c r="G181" s="38"/>
      <c r="H181" s="40"/>
      <c r="I181" s="38"/>
      <c r="J181" s="38"/>
      <c r="K181" s="38"/>
      <c r="L181" s="38"/>
      <c r="M181" s="38"/>
      <c r="N181" s="38"/>
      <c r="O181" s="38"/>
      <c r="P181" s="49"/>
      <c r="Q181" s="38"/>
      <c r="R181" s="38"/>
      <c r="S181" s="38"/>
      <c r="T181" s="38"/>
      <c r="U181" s="38"/>
      <c r="V181" s="38"/>
      <c r="W181" s="38"/>
      <c r="X181" s="37"/>
      <c r="Y181" s="37"/>
      <c r="Z181" s="35"/>
      <c r="AA181" s="31"/>
      <c r="AB181" s="31"/>
      <c r="AC181" s="31"/>
      <c r="AD181" s="31"/>
      <c r="AE181" s="31"/>
      <c r="AF181" s="31"/>
      <c r="AG181" s="31"/>
      <c r="AH181" s="31"/>
      <c r="AI181" s="31"/>
      <c r="AJ181" s="41" t="s">
        <v>20</v>
      </c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57" t="s">
        <v>30</v>
      </c>
      <c r="BA181" s="31"/>
      <c r="BB181" s="31"/>
      <c r="BC181" s="31"/>
      <c r="BD181" s="31"/>
      <c r="BE181" s="26"/>
      <c r="BF181" s="26"/>
      <c r="BG181" s="26"/>
      <c r="BH181" s="26"/>
    </row>
    <row r="182" spans="1:60" ht="25.5" hidden="1" customHeight="1" x14ac:dyDescent="0.3">
      <c r="A182" s="48"/>
      <c r="B182" s="31"/>
      <c r="C182" s="328" t="s">
        <v>95</v>
      </c>
      <c r="D182" s="329"/>
      <c r="E182" s="329"/>
      <c r="F182" s="329"/>
      <c r="G182" s="329"/>
      <c r="H182" s="329"/>
      <c r="I182" s="329"/>
      <c r="J182" s="329"/>
      <c r="K182" s="329"/>
      <c r="L182" s="329"/>
      <c r="M182" s="329"/>
      <c r="N182" s="329"/>
      <c r="O182" s="329"/>
      <c r="P182" s="329"/>
      <c r="Q182" s="329"/>
      <c r="R182" s="329"/>
      <c r="S182" s="329"/>
      <c r="T182" s="329"/>
      <c r="U182" s="329"/>
      <c r="V182" s="329"/>
      <c r="W182" s="329"/>
      <c r="X182" s="329"/>
      <c r="Y182" s="329"/>
      <c r="Z182" s="329"/>
      <c r="AA182" s="329"/>
      <c r="AB182" s="330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122" t="s">
        <v>96</v>
      </c>
      <c r="BA182" s="31"/>
      <c r="BB182" s="31"/>
      <c r="BC182" s="31"/>
      <c r="BD182" s="31"/>
      <c r="BE182" s="26"/>
      <c r="BF182" s="26"/>
      <c r="BG182" s="26"/>
      <c r="BH182" s="26"/>
    </row>
    <row r="183" spans="1:60" ht="25.5" hidden="1" customHeight="1" x14ac:dyDescent="0.2">
      <c r="A183" s="48"/>
      <c r="B183" s="31"/>
      <c r="C183" s="331"/>
      <c r="D183" s="332"/>
      <c r="E183" s="332"/>
      <c r="F183" s="332"/>
      <c r="G183" s="332"/>
      <c r="H183" s="332"/>
      <c r="I183" s="332"/>
      <c r="J183" s="332"/>
      <c r="K183" s="332"/>
      <c r="L183" s="332"/>
      <c r="M183" s="332"/>
      <c r="N183" s="332"/>
      <c r="O183" s="332"/>
      <c r="P183" s="332"/>
      <c r="Q183" s="332"/>
      <c r="R183" s="332"/>
      <c r="S183" s="332"/>
      <c r="T183" s="332"/>
      <c r="U183" s="332"/>
      <c r="V183" s="332"/>
      <c r="W183" s="332"/>
      <c r="X183" s="332"/>
      <c r="Y183" s="332"/>
      <c r="Z183" s="332"/>
      <c r="AA183" s="332"/>
      <c r="AB183" s="333"/>
      <c r="AD183" s="31"/>
      <c r="AE183" s="33" t="s">
        <v>31</v>
      </c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 t="s">
        <v>32</v>
      </c>
      <c r="AX183" s="31"/>
      <c r="AY183" s="31"/>
      <c r="AZ183" s="31" t="s">
        <v>33</v>
      </c>
      <c r="BA183" s="123"/>
      <c r="BB183" s="31"/>
      <c r="BC183" s="31"/>
      <c r="BD183" s="31"/>
      <c r="BE183" s="26"/>
      <c r="BF183" s="26"/>
      <c r="BG183" s="26"/>
      <c r="BH183" s="26"/>
    </row>
    <row r="184" spans="1:60" s="46" customFormat="1" ht="25.5" hidden="1" customHeight="1" x14ac:dyDescent="0.2">
      <c r="A184" s="48"/>
      <c r="B184" s="31"/>
      <c r="C184" s="331"/>
      <c r="D184" s="332"/>
      <c r="E184" s="332"/>
      <c r="F184" s="332"/>
      <c r="G184" s="332"/>
      <c r="H184" s="332"/>
      <c r="I184" s="332"/>
      <c r="J184" s="332"/>
      <c r="K184" s="332"/>
      <c r="L184" s="332"/>
      <c r="M184" s="332"/>
      <c r="N184" s="332"/>
      <c r="O184" s="332"/>
      <c r="P184" s="332"/>
      <c r="Q184" s="332"/>
      <c r="R184" s="332"/>
      <c r="S184" s="332"/>
      <c r="T184" s="332"/>
      <c r="U184" s="332"/>
      <c r="V184" s="332"/>
      <c r="W184" s="332"/>
      <c r="X184" s="332"/>
      <c r="Y184" s="332"/>
      <c r="Z184" s="332"/>
      <c r="AA184" s="332"/>
      <c r="AB184" s="333"/>
      <c r="AC184" s="1"/>
      <c r="AD184" s="31"/>
      <c r="AE184" s="269" t="s">
        <v>34</v>
      </c>
      <c r="AF184" s="334"/>
      <c r="AG184" s="334"/>
      <c r="AH184" s="334"/>
      <c r="AI184" s="334"/>
      <c r="AJ184" s="334"/>
      <c r="AK184" s="335"/>
      <c r="AL184" s="339">
        <f>IF(AZ174=0,0,ROUNDUP(AW184/AZ174,3))</f>
        <v>0</v>
      </c>
      <c r="AM184" s="340"/>
      <c r="AN184" s="340"/>
      <c r="AO184" s="340"/>
      <c r="AP184" s="340"/>
      <c r="AQ184" s="341"/>
      <c r="AR184" s="31"/>
      <c r="AS184" s="31"/>
      <c r="AT184" s="31"/>
      <c r="AU184" s="45"/>
      <c r="AV184" s="345" t="s">
        <v>35</v>
      </c>
      <c r="AW184" s="346">
        <f>IF(AW174-AW179&gt;0,IF(AW174-AW179&gt;AZ174,AZ174,AW174-AW179),0)</f>
        <v>0</v>
      </c>
      <c r="AX184" s="347" t="s">
        <v>36</v>
      </c>
      <c r="AY184" s="347"/>
      <c r="AZ184" s="123"/>
      <c r="BA184" s="123"/>
      <c r="BB184" s="45"/>
      <c r="BC184" s="45"/>
      <c r="BD184" s="45"/>
      <c r="BE184" s="42"/>
      <c r="BF184" s="42"/>
      <c r="BG184" s="42"/>
      <c r="BH184" s="42"/>
    </row>
    <row r="185" spans="1:60" ht="35.25" hidden="1" customHeight="1" x14ac:dyDescent="0.2">
      <c r="A185" s="48"/>
      <c r="B185" s="31"/>
      <c r="C185" s="331"/>
      <c r="D185" s="332"/>
      <c r="E185" s="332"/>
      <c r="F185" s="332"/>
      <c r="G185" s="332"/>
      <c r="H185" s="332"/>
      <c r="I185" s="332"/>
      <c r="J185" s="332"/>
      <c r="K185" s="332"/>
      <c r="L185" s="332"/>
      <c r="M185" s="332"/>
      <c r="N185" s="332"/>
      <c r="O185" s="332"/>
      <c r="P185" s="332"/>
      <c r="Q185" s="332"/>
      <c r="R185" s="332"/>
      <c r="S185" s="332"/>
      <c r="T185" s="332"/>
      <c r="U185" s="332"/>
      <c r="V185" s="332"/>
      <c r="W185" s="332"/>
      <c r="X185" s="332"/>
      <c r="Y185" s="332"/>
      <c r="Z185" s="332"/>
      <c r="AA185" s="332"/>
      <c r="AB185" s="333"/>
      <c r="AD185" s="31"/>
      <c r="AE185" s="336"/>
      <c r="AF185" s="337"/>
      <c r="AG185" s="337"/>
      <c r="AH185" s="337"/>
      <c r="AI185" s="337"/>
      <c r="AJ185" s="337"/>
      <c r="AK185" s="338"/>
      <c r="AL185" s="342"/>
      <c r="AM185" s="343"/>
      <c r="AN185" s="343"/>
      <c r="AO185" s="343"/>
      <c r="AP185" s="343"/>
      <c r="AQ185" s="344"/>
      <c r="AR185" s="31"/>
      <c r="AS185" s="31"/>
      <c r="AT185" s="31"/>
      <c r="AU185" s="345"/>
      <c r="AV185" s="345"/>
      <c r="AW185" s="346"/>
      <c r="AX185" s="347"/>
      <c r="AY185" s="347"/>
      <c r="AZ185" s="31"/>
      <c r="BA185" s="31"/>
      <c r="BB185" s="31"/>
      <c r="BC185" s="31"/>
      <c r="BD185" s="31"/>
      <c r="BE185" s="26"/>
      <c r="BF185" s="26"/>
      <c r="BG185" s="26"/>
      <c r="BH185" s="26"/>
    </row>
    <row r="186" spans="1:60" ht="25.5" hidden="1" customHeight="1" x14ac:dyDescent="0.2">
      <c r="A186" s="48"/>
      <c r="B186" s="31"/>
      <c r="C186" s="331"/>
      <c r="D186" s="332"/>
      <c r="E186" s="332"/>
      <c r="F186" s="332"/>
      <c r="G186" s="332"/>
      <c r="H186" s="332"/>
      <c r="I186" s="332"/>
      <c r="J186" s="332"/>
      <c r="K186" s="332"/>
      <c r="L186" s="332"/>
      <c r="M186" s="332"/>
      <c r="N186" s="332"/>
      <c r="O186" s="332"/>
      <c r="P186" s="332"/>
      <c r="Q186" s="332"/>
      <c r="R186" s="332"/>
      <c r="S186" s="332"/>
      <c r="T186" s="332"/>
      <c r="U186" s="332"/>
      <c r="V186" s="332"/>
      <c r="W186" s="332"/>
      <c r="X186" s="332"/>
      <c r="Y186" s="332"/>
      <c r="Z186" s="332"/>
      <c r="AA186" s="332"/>
      <c r="AB186" s="333"/>
      <c r="AD186" s="31"/>
      <c r="AE186" s="31"/>
      <c r="AF186" s="31"/>
      <c r="AG186" s="31"/>
      <c r="AH186" s="31"/>
      <c r="AI186" s="31"/>
      <c r="AJ186" s="31"/>
      <c r="AK186" s="41" t="s">
        <v>20</v>
      </c>
      <c r="AL186" s="31"/>
      <c r="AM186" s="37"/>
      <c r="AN186" s="37"/>
      <c r="AO186" s="37"/>
      <c r="AP186" s="31"/>
      <c r="AQ186" s="31"/>
      <c r="AR186" s="31"/>
      <c r="AS186" s="31"/>
      <c r="AT186" s="31"/>
      <c r="AU186" s="345"/>
      <c r="AV186" s="31"/>
      <c r="AW186" s="31"/>
      <c r="AX186" s="31"/>
      <c r="AY186" s="31"/>
      <c r="AZ186" s="31"/>
      <c r="BA186" s="31"/>
      <c r="BB186" s="31"/>
      <c r="BC186" s="31"/>
      <c r="BD186" s="31"/>
      <c r="BE186" s="26"/>
      <c r="BF186" s="26"/>
      <c r="BG186" s="26"/>
      <c r="BH186" s="26"/>
    </row>
    <row r="187" spans="1:60" ht="25.5" hidden="1" customHeight="1" x14ac:dyDescent="0.2">
      <c r="A187" s="48"/>
      <c r="B187" s="31"/>
      <c r="C187" s="321" t="s">
        <v>97</v>
      </c>
      <c r="D187" s="322"/>
      <c r="E187" s="323" t="s">
        <v>98</v>
      </c>
      <c r="F187" s="323"/>
      <c r="G187" s="323"/>
      <c r="H187" s="323"/>
      <c r="I187" s="323"/>
      <c r="J187" s="323"/>
      <c r="K187" s="323"/>
      <c r="L187" s="323"/>
      <c r="M187" s="323"/>
      <c r="N187" s="323"/>
      <c r="O187" s="323"/>
      <c r="P187" s="323"/>
      <c r="Q187" s="323"/>
      <c r="R187" s="323"/>
      <c r="S187" s="323"/>
      <c r="T187" s="323"/>
      <c r="U187" s="323"/>
      <c r="V187" s="323"/>
      <c r="W187" s="323"/>
      <c r="X187" s="323"/>
      <c r="Y187" s="323"/>
      <c r="Z187" s="323"/>
      <c r="AA187" s="323"/>
      <c r="AB187" s="324"/>
      <c r="AD187" s="31"/>
      <c r="AE187" s="31"/>
      <c r="AF187" s="31"/>
      <c r="AG187" s="31"/>
      <c r="AJ187" s="31"/>
      <c r="AK187" s="50" t="s">
        <v>37</v>
      </c>
      <c r="AL187" s="31"/>
      <c r="AM187" s="37"/>
      <c r="AN187" s="37"/>
      <c r="AO187" s="37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26"/>
      <c r="BF187" s="26"/>
      <c r="BG187" s="26"/>
      <c r="BH187" s="26"/>
    </row>
    <row r="188" spans="1:60" ht="17.25" hidden="1" customHeight="1" x14ac:dyDescent="0.2">
      <c r="A188" s="51"/>
      <c r="B188" s="52"/>
      <c r="C188" s="52"/>
      <c r="D188" s="52"/>
      <c r="E188" s="52"/>
      <c r="F188" s="53"/>
      <c r="G188" s="52"/>
      <c r="H188" s="52"/>
      <c r="I188" s="52"/>
      <c r="J188" s="52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5"/>
      <c r="AL188" s="54"/>
      <c r="AM188" s="56"/>
      <c r="AN188" s="56"/>
      <c r="AO188" s="56"/>
      <c r="AP188" s="54"/>
      <c r="AQ188" s="54"/>
      <c r="AR188" s="54"/>
      <c r="AS188" s="54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26"/>
      <c r="BE188" s="26"/>
    </row>
    <row r="189" spans="1:60" ht="17.25" hidden="1" customHeight="1" x14ac:dyDescent="0.2">
      <c r="A189" s="39"/>
      <c r="B189" s="39"/>
      <c r="C189" s="39"/>
      <c r="D189" s="39"/>
      <c r="E189" s="39"/>
      <c r="F189" s="57"/>
      <c r="G189" s="39"/>
      <c r="H189" s="39"/>
      <c r="I189" s="39"/>
      <c r="J189" s="39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50"/>
      <c r="AL189" s="31"/>
      <c r="AM189" s="37"/>
      <c r="AN189" s="37"/>
      <c r="AO189" s="37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26"/>
      <c r="BE189" s="26"/>
    </row>
    <row r="190" spans="1:60" ht="17.25" hidden="1" customHeight="1" x14ac:dyDescent="0.2">
      <c r="A190" s="39"/>
      <c r="B190" s="39"/>
      <c r="C190" s="39"/>
      <c r="D190" s="39"/>
      <c r="E190" s="39"/>
      <c r="F190" s="57"/>
      <c r="G190" s="39"/>
      <c r="H190" s="39"/>
      <c r="I190" s="39"/>
      <c r="J190" s="39"/>
      <c r="AK190" s="58"/>
      <c r="AM190" s="11"/>
      <c r="AN190" s="11"/>
      <c r="AO190" s="1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26"/>
      <c r="BE190" s="26"/>
    </row>
    <row r="191" spans="1:60" ht="25.5" hidden="1" customHeight="1" x14ac:dyDescent="0.2">
      <c r="A191" s="369" t="s">
        <v>48</v>
      </c>
      <c r="B191" s="370"/>
      <c r="C191" s="370"/>
      <c r="D191" s="370"/>
      <c r="E191" s="370"/>
      <c r="F191" s="370"/>
      <c r="G191" s="370"/>
      <c r="H191" s="370"/>
      <c r="I191" s="371"/>
      <c r="J191" s="25"/>
      <c r="K191" s="59" t="s">
        <v>41</v>
      </c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25"/>
      <c r="AP191" s="25"/>
      <c r="AQ191" s="25"/>
      <c r="AR191" s="25"/>
      <c r="AS191" s="25"/>
      <c r="AT191" s="31"/>
      <c r="AU191" s="31" t="s">
        <v>6</v>
      </c>
      <c r="AV191" s="37"/>
      <c r="AW191" s="37"/>
      <c r="AX191" s="37"/>
      <c r="AY191" s="37"/>
      <c r="AZ191" s="31"/>
      <c r="BA191" s="37"/>
      <c r="BB191" s="37"/>
      <c r="BC191" s="37"/>
      <c r="BD191" s="23"/>
      <c r="BE191" s="23"/>
      <c r="BF191" s="11"/>
    </row>
    <row r="192" spans="1:60" ht="17.25" hidden="1" customHeight="1" x14ac:dyDescent="0.2">
      <c r="A192" s="372"/>
      <c r="B192" s="373"/>
      <c r="C192" s="373"/>
      <c r="D192" s="373"/>
      <c r="E192" s="373"/>
      <c r="F192" s="373"/>
      <c r="G192" s="373"/>
      <c r="H192" s="373"/>
      <c r="I192" s="374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8"/>
      <c r="Y192" s="28"/>
      <c r="Z192" s="28"/>
      <c r="AA192" s="28"/>
      <c r="AB192" s="28"/>
      <c r="AC192" s="28"/>
      <c r="AD192" s="28"/>
      <c r="AE192" s="29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30"/>
      <c r="AQ192" s="30"/>
      <c r="AR192" s="30"/>
      <c r="AS192" s="30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26"/>
      <c r="BE192" s="26"/>
      <c r="BF192" s="31"/>
    </row>
    <row r="193" spans="1:60" ht="28.5" hidden="1" customHeight="1" x14ac:dyDescent="0.2">
      <c r="A193" s="32"/>
      <c r="B193" s="33" t="s">
        <v>7</v>
      </c>
      <c r="C193" s="34"/>
      <c r="D193" s="34"/>
      <c r="E193" s="34"/>
      <c r="F193" s="31"/>
      <c r="G193" s="35"/>
      <c r="H193" s="3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6"/>
      <c r="AB193" s="37"/>
      <c r="AC193" s="37"/>
      <c r="AD193" s="37"/>
      <c r="AE193" s="33" t="s">
        <v>8</v>
      </c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1"/>
      <c r="AV193" s="31"/>
      <c r="AW193" s="31" t="s">
        <v>9</v>
      </c>
      <c r="AX193" s="31"/>
      <c r="AY193" s="31"/>
      <c r="AZ193" s="31" t="s">
        <v>10</v>
      </c>
      <c r="BA193" s="31"/>
      <c r="BB193" s="31"/>
      <c r="BC193" s="31"/>
      <c r="BD193" s="31"/>
      <c r="BE193" s="26"/>
      <c r="BF193" s="26"/>
      <c r="BG193" s="26"/>
      <c r="BH193" s="26"/>
    </row>
    <row r="194" spans="1:60" ht="25.5" hidden="1" customHeight="1" x14ac:dyDescent="0.2">
      <c r="A194" s="32"/>
      <c r="B194" s="269" t="s">
        <v>92</v>
      </c>
      <c r="C194" s="334"/>
      <c r="D194" s="334"/>
      <c r="E194" s="335"/>
      <c r="F194" s="365" t="s">
        <v>11</v>
      </c>
      <c r="G194" s="365"/>
      <c r="H194" s="351"/>
      <c r="I194" s="351"/>
      <c r="J194" s="354" t="s">
        <v>12</v>
      </c>
      <c r="K194" s="354"/>
      <c r="L194" s="351"/>
      <c r="M194" s="351"/>
      <c r="N194" s="354" t="s">
        <v>13</v>
      </c>
      <c r="O194" s="356"/>
      <c r="P194" s="366" t="s">
        <v>14</v>
      </c>
      <c r="Q194" s="356"/>
      <c r="R194" s="348" t="s">
        <v>15</v>
      </c>
      <c r="S194" s="348"/>
      <c r="T194" s="351"/>
      <c r="U194" s="351"/>
      <c r="V194" s="354" t="s">
        <v>12</v>
      </c>
      <c r="W194" s="354"/>
      <c r="X194" s="351"/>
      <c r="Y194" s="351"/>
      <c r="Z194" s="354" t="s">
        <v>13</v>
      </c>
      <c r="AA194" s="356"/>
      <c r="AB194" s="31"/>
      <c r="AC194" s="31"/>
      <c r="AD194" s="31"/>
      <c r="AE194" s="269" t="s">
        <v>16</v>
      </c>
      <c r="AF194" s="261"/>
      <c r="AG194" s="261"/>
      <c r="AH194" s="261"/>
      <c r="AI194" s="262"/>
      <c r="AJ194" s="362">
        <f>ROUNDDOWN(AZ194/60,0)</f>
        <v>0</v>
      </c>
      <c r="AK194" s="362"/>
      <c r="AL194" s="367" t="s">
        <v>17</v>
      </c>
      <c r="AM194" s="367"/>
      <c r="AN194" s="362">
        <f>AZ194-AJ194*60</f>
        <v>0</v>
      </c>
      <c r="AO194" s="362"/>
      <c r="AP194" s="354" t="s">
        <v>13</v>
      </c>
      <c r="AQ194" s="356"/>
      <c r="AR194" s="37"/>
      <c r="AS194" s="31"/>
      <c r="AT194" s="31"/>
      <c r="AU194" s="345"/>
      <c r="AV194" s="345" t="s">
        <v>18</v>
      </c>
      <c r="AW194" s="360">
        <f>T194*60+X194</f>
        <v>0</v>
      </c>
      <c r="AX194" s="31"/>
      <c r="AY194" s="345" t="s">
        <v>19</v>
      </c>
      <c r="AZ194" s="360">
        <f>(T194*60+X194)-(H194*60+L194)</f>
        <v>0</v>
      </c>
      <c r="BA194" s="31"/>
      <c r="BB194" s="31"/>
      <c r="BC194" s="31"/>
      <c r="BD194" s="31"/>
      <c r="BE194" s="26"/>
      <c r="BF194" s="26"/>
      <c r="BG194" s="26"/>
      <c r="BH194" s="26"/>
    </row>
    <row r="195" spans="1:60" ht="35.25" hidden="1" customHeight="1" x14ac:dyDescent="0.2">
      <c r="A195" s="32"/>
      <c r="B195" s="336"/>
      <c r="C195" s="337"/>
      <c r="D195" s="337"/>
      <c r="E195" s="338"/>
      <c r="F195" s="365"/>
      <c r="G195" s="365"/>
      <c r="H195" s="353"/>
      <c r="I195" s="353"/>
      <c r="J195" s="355"/>
      <c r="K195" s="355"/>
      <c r="L195" s="353"/>
      <c r="M195" s="353"/>
      <c r="N195" s="355"/>
      <c r="O195" s="357"/>
      <c r="P195" s="359"/>
      <c r="Q195" s="357"/>
      <c r="R195" s="349"/>
      <c r="S195" s="349"/>
      <c r="T195" s="353"/>
      <c r="U195" s="353"/>
      <c r="V195" s="355"/>
      <c r="W195" s="355"/>
      <c r="X195" s="353"/>
      <c r="Y195" s="353"/>
      <c r="Z195" s="355"/>
      <c r="AA195" s="357"/>
      <c r="AB195" s="31"/>
      <c r="AC195" s="31"/>
      <c r="AD195" s="31"/>
      <c r="AE195" s="273"/>
      <c r="AF195" s="267"/>
      <c r="AG195" s="267"/>
      <c r="AH195" s="267"/>
      <c r="AI195" s="268"/>
      <c r="AJ195" s="364"/>
      <c r="AK195" s="364"/>
      <c r="AL195" s="368"/>
      <c r="AM195" s="368"/>
      <c r="AN195" s="364"/>
      <c r="AO195" s="364"/>
      <c r="AP195" s="355"/>
      <c r="AQ195" s="357"/>
      <c r="AR195" s="37"/>
      <c r="AS195" s="31"/>
      <c r="AT195" s="31"/>
      <c r="AU195" s="345"/>
      <c r="AV195" s="345"/>
      <c r="AW195" s="360"/>
      <c r="AX195" s="31"/>
      <c r="AY195" s="345"/>
      <c r="AZ195" s="360"/>
      <c r="BA195" s="31"/>
      <c r="BB195" s="31"/>
      <c r="BC195" s="31"/>
      <c r="BD195" s="31"/>
      <c r="BE195" s="26"/>
      <c r="BF195" s="26"/>
      <c r="BG195" s="26"/>
      <c r="BH195" s="26"/>
    </row>
    <row r="196" spans="1:60" ht="17.25" hidden="1" customHeight="1" x14ac:dyDescent="0.2">
      <c r="A196" s="32"/>
      <c r="B196" s="38"/>
      <c r="C196" s="38"/>
      <c r="D196" s="38"/>
      <c r="E196" s="38"/>
      <c r="F196" s="39"/>
      <c r="G196" s="39"/>
      <c r="H196" s="40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7"/>
      <c r="Y196" s="37"/>
      <c r="Z196" s="35"/>
      <c r="AA196" s="36"/>
      <c r="AB196" s="37"/>
      <c r="AC196" s="37"/>
      <c r="AD196" s="37"/>
      <c r="AE196" s="37"/>
      <c r="AF196" s="37"/>
      <c r="AG196" s="37"/>
      <c r="AH196" s="37"/>
      <c r="AI196" s="37"/>
      <c r="AJ196" s="61" t="s">
        <v>20</v>
      </c>
      <c r="AK196" s="60"/>
      <c r="AL196" s="60"/>
      <c r="AM196" s="60"/>
      <c r="AN196" s="60"/>
      <c r="AO196" s="60"/>
      <c r="AP196" s="37"/>
      <c r="AQ196" s="37"/>
      <c r="AR196" s="37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26"/>
      <c r="BF196" s="26"/>
      <c r="BG196" s="26"/>
      <c r="BH196" s="26"/>
    </row>
    <row r="197" spans="1:60" s="31" customFormat="1" ht="25.5" hidden="1" customHeight="1" x14ac:dyDescent="0.2">
      <c r="A197" s="32"/>
      <c r="B197" s="33"/>
      <c r="C197" s="34"/>
      <c r="D197" s="34"/>
      <c r="E197" s="34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6"/>
      <c r="X197" s="37"/>
      <c r="Y197" s="37"/>
      <c r="Z197" s="35"/>
      <c r="AA197" s="36"/>
      <c r="AB197" s="37"/>
      <c r="AC197" s="37"/>
      <c r="AD197" s="37"/>
      <c r="AE197" s="37"/>
      <c r="AF197" s="37"/>
      <c r="AG197" s="37"/>
      <c r="AH197" s="37"/>
      <c r="AI197" s="37"/>
      <c r="AJ197" s="60"/>
      <c r="AK197" s="60"/>
      <c r="AL197" s="60"/>
      <c r="AM197" s="60"/>
      <c r="AN197" s="60"/>
      <c r="AO197" s="60"/>
      <c r="AP197" s="37"/>
      <c r="AQ197" s="37"/>
      <c r="AR197" s="37"/>
      <c r="AW197" s="45" t="s">
        <v>21</v>
      </c>
      <c r="AZ197" s="31" t="s">
        <v>22</v>
      </c>
      <c r="BC197" s="31" t="s">
        <v>93</v>
      </c>
      <c r="BE197" s="26"/>
      <c r="BF197" s="26"/>
      <c r="BG197" s="26"/>
      <c r="BH197" s="26"/>
    </row>
    <row r="198" spans="1:60" s="46" customFormat="1" ht="25.5" hidden="1" customHeight="1" x14ac:dyDescent="0.2">
      <c r="A198" s="43"/>
      <c r="B198" s="44" t="s">
        <v>91</v>
      </c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5"/>
      <c r="P198" s="44"/>
      <c r="Q198" s="44"/>
      <c r="R198" s="44"/>
      <c r="S198" s="44"/>
      <c r="T198" s="44"/>
      <c r="U198" s="14"/>
      <c r="V198" s="44"/>
      <c r="W198" s="44"/>
      <c r="X198" s="37"/>
      <c r="Y198" s="37"/>
      <c r="Z198" s="35"/>
      <c r="AA198" s="36"/>
      <c r="AB198" s="37"/>
      <c r="AC198" s="37"/>
      <c r="AD198" s="37"/>
      <c r="AE198" s="33" t="s">
        <v>23</v>
      </c>
      <c r="AF198" s="45"/>
      <c r="AG198" s="39"/>
      <c r="AH198" s="39"/>
      <c r="AI198" s="39"/>
      <c r="AJ198" s="63"/>
      <c r="AK198" s="63"/>
      <c r="AL198" s="63"/>
      <c r="AM198" s="63"/>
      <c r="AN198" s="60"/>
      <c r="AO198" s="60"/>
      <c r="AP198" s="37"/>
      <c r="AQ198" s="31"/>
      <c r="AR198" s="37"/>
      <c r="AS198" s="31"/>
      <c r="AT198" s="31"/>
      <c r="AU198" s="45"/>
      <c r="AV198" s="45"/>
      <c r="AW198" s="45" t="s">
        <v>24</v>
      </c>
      <c r="AX198" s="45"/>
      <c r="AY198" s="45"/>
      <c r="AZ198" s="31" t="s">
        <v>25</v>
      </c>
      <c r="BA198" s="45"/>
      <c r="BB198" s="31"/>
      <c r="BC198" s="31" t="s">
        <v>94</v>
      </c>
      <c r="BD198" s="45"/>
      <c r="BE198" s="26"/>
      <c r="BF198" s="42"/>
      <c r="BG198" s="42"/>
      <c r="BH198" s="42"/>
    </row>
    <row r="199" spans="1:60" ht="25.5" hidden="1" customHeight="1" x14ac:dyDescent="0.2">
      <c r="A199" s="32"/>
      <c r="B199" s="269" t="s">
        <v>92</v>
      </c>
      <c r="C199" s="334"/>
      <c r="D199" s="334"/>
      <c r="E199" s="335"/>
      <c r="F199" s="365" t="s">
        <v>11</v>
      </c>
      <c r="G199" s="365"/>
      <c r="H199" s="351"/>
      <c r="I199" s="351"/>
      <c r="J199" s="354" t="s">
        <v>12</v>
      </c>
      <c r="K199" s="354"/>
      <c r="L199" s="351"/>
      <c r="M199" s="351"/>
      <c r="N199" s="354" t="s">
        <v>13</v>
      </c>
      <c r="O199" s="356"/>
      <c r="P199" s="366" t="s">
        <v>14</v>
      </c>
      <c r="Q199" s="356"/>
      <c r="R199" s="348" t="s">
        <v>15</v>
      </c>
      <c r="S199" s="348"/>
      <c r="T199" s="350"/>
      <c r="U199" s="351"/>
      <c r="V199" s="354" t="s">
        <v>12</v>
      </c>
      <c r="W199" s="354"/>
      <c r="X199" s="351"/>
      <c r="Y199" s="351"/>
      <c r="Z199" s="354" t="s">
        <v>13</v>
      </c>
      <c r="AA199" s="356"/>
      <c r="AB199" s="37"/>
      <c r="AC199" s="37"/>
      <c r="AD199" s="37"/>
      <c r="AE199" s="358" t="s">
        <v>26</v>
      </c>
      <c r="AF199" s="354"/>
      <c r="AG199" s="354"/>
      <c r="AH199" s="354"/>
      <c r="AI199" s="356"/>
      <c r="AJ199" s="361">
        <f>ROUNDDOWN(AW204/60,0)</f>
        <v>0</v>
      </c>
      <c r="AK199" s="362"/>
      <c r="AL199" s="354" t="s">
        <v>12</v>
      </c>
      <c r="AM199" s="354"/>
      <c r="AN199" s="362">
        <f>AW204-AJ199*60</f>
        <v>0</v>
      </c>
      <c r="AO199" s="362"/>
      <c r="AP199" s="354" t="s">
        <v>13</v>
      </c>
      <c r="AQ199" s="356"/>
      <c r="AR199" s="37"/>
      <c r="AS199" s="47"/>
      <c r="AT199" s="47"/>
      <c r="AU199" s="31"/>
      <c r="AV199" s="345" t="s">
        <v>27</v>
      </c>
      <c r="AW199" s="360">
        <f>IF(AZ199&lt;=BC199,BC199,AW194)</f>
        <v>1200</v>
      </c>
      <c r="AX199" s="143"/>
      <c r="AY199" s="345" t="s">
        <v>28</v>
      </c>
      <c r="AZ199" s="360">
        <f>T199*60+X199</f>
        <v>0</v>
      </c>
      <c r="BA199" s="143"/>
      <c r="BB199" s="345" t="s">
        <v>29</v>
      </c>
      <c r="BC199" s="360">
        <f>IF(C207="☑",21*60,20*60)</f>
        <v>1200</v>
      </c>
      <c r="BD199" s="31"/>
      <c r="BE199" s="26"/>
      <c r="BF199" s="26"/>
      <c r="BG199" s="26"/>
      <c r="BH199" s="26"/>
    </row>
    <row r="200" spans="1:60" ht="35.25" hidden="1" customHeight="1" x14ac:dyDescent="0.2">
      <c r="A200" s="32"/>
      <c r="B200" s="336"/>
      <c r="C200" s="337"/>
      <c r="D200" s="337"/>
      <c r="E200" s="338"/>
      <c r="F200" s="365"/>
      <c r="G200" s="365"/>
      <c r="H200" s="353"/>
      <c r="I200" s="353"/>
      <c r="J200" s="355"/>
      <c r="K200" s="355"/>
      <c r="L200" s="353"/>
      <c r="M200" s="353"/>
      <c r="N200" s="355"/>
      <c r="O200" s="357"/>
      <c r="P200" s="359"/>
      <c r="Q200" s="357"/>
      <c r="R200" s="349"/>
      <c r="S200" s="349"/>
      <c r="T200" s="352"/>
      <c r="U200" s="353"/>
      <c r="V200" s="355"/>
      <c r="W200" s="355"/>
      <c r="X200" s="353"/>
      <c r="Y200" s="353"/>
      <c r="Z200" s="355"/>
      <c r="AA200" s="357"/>
      <c r="AB200" s="31"/>
      <c r="AC200" s="31"/>
      <c r="AD200" s="31"/>
      <c r="AE200" s="359"/>
      <c r="AF200" s="355"/>
      <c r="AG200" s="355"/>
      <c r="AH200" s="355"/>
      <c r="AI200" s="357"/>
      <c r="AJ200" s="363"/>
      <c r="AK200" s="364"/>
      <c r="AL200" s="355"/>
      <c r="AM200" s="355"/>
      <c r="AN200" s="364"/>
      <c r="AO200" s="364"/>
      <c r="AP200" s="355"/>
      <c r="AQ200" s="357"/>
      <c r="AR200" s="37"/>
      <c r="AS200" s="47"/>
      <c r="AT200" s="47"/>
      <c r="AU200" s="31"/>
      <c r="AV200" s="345"/>
      <c r="AW200" s="360"/>
      <c r="AX200" s="143"/>
      <c r="AY200" s="345"/>
      <c r="AZ200" s="360"/>
      <c r="BA200" s="143"/>
      <c r="BB200" s="345"/>
      <c r="BC200" s="360"/>
      <c r="BD200" s="31"/>
      <c r="BE200" s="26"/>
      <c r="BF200" s="26"/>
      <c r="BG200" s="26"/>
      <c r="BH200" s="26"/>
    </row>
    <row r="201" spans="1:60" ht="17.25" hidden="1" customHeight="1" x14ac:dyDescent="0.2">
      <c r="A201" s="48"/>
      <c r="B201" s="38"/>
      <c r="C201" s="38"/>
      <c r="D201" s="38"/>
      <c r="E201" s="38"/>
      <c r="F201" s="31"/>
      <c r="G201" s="38"/>
      <c r="H201" s="40"/>
      <c r="I201" s="38"/>
      <c r="J201" s="38"/>
      <c r="K201" s="38"/>
      <c r="L201" s="38"/>
      <c r="M201" s="38"/>
      <c r="N201" s="38"/>
      <c r="O201" s="38"/>
      <c r="P201" s="49"/>
      <c r="Q201" s="38"/>
      <c r="R201" s="38"/>
      <c r="S201" s="38"/>
      <c r="T201" s="38"/>
      <c r="U201" s="38"/>
      <c r="V201" s="38"/>
      <c r="W201" s="38"/>
      <c r="X201" s="37"/>
      <c r="Y201" s="37"/>
      <c r="Z201" s="35"/>
      <c r="AA201" s="31"/>
      <c r="AB201" s="31"/>
      <c r="AC201" s="31"/>
      <c r="AD201" s="31"/>
      <c r="AE201" s="31"/>
      <c r="AF201" s="31"/>
      <c r="AG201" s="31"/>
      <c r="AH201" s="31"/>
      <c r="AI201" s="31"/>
      <c r="AJ201" s="41" t="s">
        <v>20</v>
      </c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57" t="s">
        <v>30</v>
      </c>
      <c r="BA201" s="31"/>
      <c r="BB201" s="31"/>
      <c r="BC201" s="31"/>
      <c r="BD201" s="31"/>
      <c r="BE201" s="26"/>
      <c r="BF201" s="26"/>
      <c r="BG201" s="26"/>
      <c r="BH201" s="26"/>
    </row>
    <row r="202" spans="1:60" ht="25.5" hidden="1" customHeight="1" x14ac:dyDescent="0.3">
      <c r="A202" s="48"/>
      <c r="B202" s="31"/>
      <c r="C202" s="328" t="s">
        <v>95</v>
      </c>
      <c r="D202" s="329"/>
      <c r="E202" s="329"/>
      <c r="F202" s="329"/>
      <c r="G202" s="329"/>
      <c r="H202" s="329"/>
      <c r="I202" s="329"/>
      <c r="J202" s="329"/>
      <c r="K202" s="329"/>
      <c r="L202" s="329"/>
      <c r="M202" s="329"/>
      <c r="N202" s="329"/>
      <c r="O202" s="329"/>
      <c r="P202" s="329"/>
      <c r="Q202" s="329"/>
      <c r="R202" s="329"/>
      <c r="S202" s="329"/>
      <c r="T202" s="329"/>
      <c r="U202" s="329"/>
      <c r="V202" s="329"/>
      <c r="W202" s="329"/>
      <c r="X202" s="329"/>
      <c r="Y202" s="329"/>
      <c r="Z202" s="329"/>
      <c r="AA202" s="329"/>
      <c r="AB202" s="330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122" t="s">
        <v>96</v>
      </c>
      <c r="BA202" s="31"/>
      <c r="BB202" s="31"/>
      <c r="BC202" s="31"/>
      <c r="BD202" s="31"/>
      <c r="BE202" s="26"/>
      <c r="BF202" s="26"/>
      <c r="BG202" s="26"/>
      <c r="BH202" s="26"/>
    </row>
    <row r="203" spans="1:60" ht="25.5" hidden="1" customHeight="1" x14ac:dyDescent="0.2">
      <c r="A203" s="48"/>
      <c r="B203" s="31"/>
      <c r="C203" s="331"/>
      <c r="D203" s="332"/>
      <c r="E203" s="332"/>
      <c r="F203" s="332"/>
      <c r="G203" s="332"/>
      <c r="H203" s="332"/>
      <c r="I203" s="332"/>
      <c r="J203" s="332"/>
      <c r="K203" s="332"/>
      <c r="L203" s="332"/>
      <c r="M203" s="332"/>
      <c r="N203" s="332"/>
      <c r="O203" s="332"/>
      <c r="P203" s="332"/>
      <c r="Q203" s="332"/>
      <c r="R203" s="332"/>
      <c r="S203" s="332"/>
      <c r="T203" s="332"/>
      <c r="U203" s="332"/>
      <c r="V203" s="332"/>
      <c r="W203" s="332"/>
      <c r="X203" s="332"/>
      <c r="Y203" s="332"/>
      <c r="Z203" s="332"/>
      <c r="AA203" s="332"/>
      <c r="AB203" s="333"/>
      <c r="AD203" s="31"/>
      <c r="AE203" s="33" t="s">
        <v>31</v>
      </c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 t="s">
        <v>32</v>
      </c>
      <c r="AX203" s="31"/>
      <c r="AY203" s="31"/>
      <c r="AZ203" s="31" t="s">
        <v>33</v>
      </c>
      <c r="BA203" s="123"/>
      <c r="BB203" s="31"/>
      <c r="BC203" s="31"/>
      <c r="BD203" s="31"/>
      <c r="BE203" s="26"/>
      <c r="BF203" s="26"/>
      <c r="BG203" s="26"/>
      <c r="BH203" s="26"/>
    </row>
    <row r="204" spans="1:60" s="46" customFormat="1" ht="25.5" hidden="1" customHeight="1" x14ac:dyDescent="0.2">
      <c r="A204" s="48"/>
      <c r="B204" s="31"/>
      <c r="C204" s="331"/>
      <c r="D204" s="332"/>
      <c r="E204" s="332"/>
      <c r="F204" s="332"/>
      <c r="G204" s="332"/>
      <c r="H204" s="332"/>
      <c r="I204" s="332"/>
      <c r="J204" s="332"/>
      <c r="K204" s="332"/>
      <c r="L204" s="332"/>
      <c r="M204" s="332"/>
      <c r="N204" s="332"/>
      <c r="O204" s="332"/>
      <c r="P204" s="332"/>
      <c r="Q204" s="332"/>
      <c r="R204" s="332"/>
      <c r="S204" s="332"/>
      <c r="T204" s="332"/>
      <c r="U204" s="332"/>
      <c r="V204" s="332"/>
      <c r="W204" s="332"/>
      <c r="X204" s="332"/>
      <c r="Y204" s="332"/>
      <c r="Z204" s="332"/>
      <c r="AA204" s="332"/>
      <c r="AB204" s="333"/>
      <c r="AC204" s="1"/>
      <c r="AD204" s="31"/>
      <c r="AE204" s="269" t="s">
        <v>34</v>
      </c>
      <c r="AF204" s="334"/>
      <c r="AG204" s="334"/>
      <c r="AH204" s="334"/>
      <c r="AI204" s="334"/>
      <c r="AJ204" s="334"/>
      <c r="AK204" s="335"/>
      <c r="AL204" s="339">
        <f>IF(AZ194=0,0,ROUNDUP(AW204/AZ194,3))</f>
        <v>0</v>
      </c>
      <c r="AM204" s="340"/>
      <c r="AN204" s="340"/>
      <c r="AO204" s="340"/>
      <c r="AP204" s="340"/>
      <c r="AQ204" s="341"/>
      <c r="AR204" s="31"/>
      <c r="AS204" s="31"/>
      <c r="AT204" s="31"/>
      <c r="AU204" s="45"/>
      <c r="AV204" s="345" t="s">
        <v>35</v>
      </c>
      <c r="AW204" s="346">
        <f>IF(AW194-AW199&gt;0,IF(AW194-AW199&gt;AZ194,AZ194,AW194-AW199),0)</f>
        <v>0</v>
      </c>
      <c r="AX204" s="347" t="s">
        <v>36</v>
      </c>
      <c r="AY204" s="347"/>
      <c r="AZ204" s="123"/>
      <c r="BA204" s="123"/>
      <c r="BB204" s="45"/>
      <c r="BC204" s="45"/>
      <c r="BD204" s="45"/>
      <c r="BE204" s="42"/>
      <c r="BF204" s="42"/>
      <c r="BG204" s="42"/>
      <c r="BH204" s="42"/>
    </row>
    <row r="205" spans="1:60" ht="35.25" hidden="1" customHeight="1" x14ac:dyDescent="0.2">
      <c r="A205" s="48"/>
      <c r="B205" s="31"/>
      <c r="C205" s="331"/>
      <c r="D205" s="332"/>
      <c r="E205" s="332"/>
      <c r="F205" s="332"/>
      <c r="G205" s="332"/>
      <c r="H205" s="332"/>
      <c r="I205" s="332"/>
      <c r="J205" s="332"/>
      <c r="K205" s="332"/>
      <c r="L205" s="332"/>
      <c r="M205" s="332"/>
      <c r="N205" s="332"/>
      <c r="O205" s="332"/>
      <c r="P205" s="332"/>
      <c r="Q205" s="332"/>
      <c r="R205" s="332"/>
      <c r="S205" s="332"/>
      <c r="T205" s="332"/>
      <c r="U205" s="332"/>
      <c r="V205" s="332"/>
      <c r="W205" s="332"/>
      <c r="X205" s="332"/>
      <c r="Y205" s="332"/>
      <c r="Z205" s="332"/>
      <c r="AA205" s="332"/>
      <c r="AB205" s="333"/>
      <c r="AD205" s="31"/>
      <c r="AE205" s="336"/>
      <c r="AF205" s="337"/>
      <c r="AG205" s="337"/>
      <c r="AH205" s="337"/>
      <c r="AI205" s="337"/>
      <c r="AJ205" s="337"/>
      <c r="AK205" s="338"/>
      <c r="AL205" s="342"/>
      <c r="AM205" s="343"/>
      <c r="AN205" s="343"/>
      <c r="AO205" s="343"/>
      <c r="AP205" s="343"/>
      <c r="AQ205" s="344"/>
      <c r="AR205" s="31"/>
      <c r="AS205" s="31"/>
      <c r="AT205" s="31"/>
      <c r="AU205" s="345"/>
      <c r="AV205" s="345"/>
      <c r="AW205" s="346"/>
      <c r="AX205" s="347"/>
      <c r="AY205" s="347"/>
      <c r="AZ205" s="31"/>
      <c r="BA205" s="31"/>
      <c r="BB205" s="31"/>
      <c r="BC205" s="31"/>
      <c r="BD205" s="31"/>
      <c r="BE205" s="26"/>
      <c r="BF205" s="26"/>
      <c r="BG205" s="26"/>
      <c r="BH205" s="26"/>
    </row>
    <row r="206" spans="1:60" ht="25.5" hidden="1" customHeight="1" x14ac:dyDescent="0.2">
      <c r="A206" s="48"/>
      <c r="B206" s="31"/>
      <c r="C206" s="331"/>
      <c r="D206" s="332"/>
      <c r="E206" s="332"/>
      <c r="F206" s="332"/>
      <c r="G206" s="332"/>
      <c r="H206" s="332"/>
      <c r="I206" s="332"/>
      <c r="J206" s="332"/>
      <c r="K206" s="332"/>
      <c r="L206" s="332"/>
      <c r="M206" s="332"/>
      <c r="N206" s="332"/>
      <c r="O206" s="332"/>
      <c r="P206" s="332"/>
      <c r="Q206" s="332"/>
      <c r="R206" s="332"/>
      <c r="S206" s="332"/>
      <c r="T206" s="332"/>
      <c r="U206" s="332"/>
      <c r="V206" s="332"/>
      <c r="W206" s="332"/>
      <c r="X206" s="332"/>
      <c r="Y206" s="332"/>
      <c r="Z206" s="332"/>
      <c r="AA206" s="332"/>
      <c r="AB206" s="333"/>
      <c r="AD206" s="31"/>
      <c r="AE206" s="31"/>
      <c r="AF206" s="31"/>
      <c r="AG206" s="31"/>
      <c r="AH206" s="31"/>
      <c r="AI206" s="31"/>
      <c r="AJ206" s="31"/>
      <c r="AK206" s="41" t="s">
        <v>20</v>
      </c>
      <c r="AL206" s="31"/>
      <c r="AM206" s="37"/>
      <c r="AN206" s="37"/>
      <c r="AO206" s="37"/>
      <c r="AP206" s="31"/>
      <c r="AQ206" s="31"/>
      <c r="AR206" s="31"/>
      <c r="AS206" s="31"/>
      <c r="AT206" s="31"/>
      <c r="AU206" s="345"/>
      <c r="AV206" s="31"/>
      <c r="AW206" s="31"/>
      <c r="AX206" s="31"/>
      <c r="AY206" s="31"/>
      <c r="AZ206" s="31"/>
      <c r="BA206" s="31"/>
      <c r="BB206" s="31"/>
      <c r="BC206" s="31"/>
      <c r="BD206" s="31"/>
      <c r="BE206" s="26"/>
      <c r="BF206" s="26"/>
      <c r="BG206" s="26"/>
      <c r="BH206" s="26"/>
    </row>
    <row r="207" spans="1:60" ht="25.5" hidden="1" customHeight="1" x14ac:dyDescent="0.2">
      <c r="A207" s="48"/>
      <c r="B207" s="31"/>
      <c r="C207" s="321" t="s">
        <v>97</v>
      </c>
      <c r="D207" s="322"/>
      <c r="E207" s="323" t="s">
        <v>98</v>
      </c>
      <c r="F207" s="323"/>
      <c r="G207" s="323"/>
      <c r="H207" s="323"/>
      <c r="I207" s="323"/>
      <c r="J207" s="323"/>
      <c r="K207" s="323"/>
      <c r="L207" s="323"/>
      <c r="M207" s="323"/>
      <c r="N207" s="323"/>
      <c r="O207" s="323"/>
      <c r="P207" s="323"/>
      <c r="Q207" s="323"/>
      <c r="R207" s="323"/>
      <c r="S207" s="323"/>
      <c r="T207" s="323"/>
      <c r="U207" s="323"/>
      <c r="V207" s="323"/>
      <c r="W207" s="323"/>
      <c r="X207" s="323"/>
      <c r="Y207" s="323"/>
      <c r="Z207" s="323"/>
      <c r="AA207" s="323"/>
      <c r="AB207" s="324"/>
      <c r="AD207" s="31"/>
      <c r="AE207" s="31"/>
      <c r="AF207" s="31"/>
      <c r="AG207" s="31"/>
      <c r="AJ207" s="31"/>
      <c r="AK207" s="50" t="s">
        <v>37</v>
      </c>
      <c r="AL207" s="31"/>
      <c r="AM207" s="37"/>
      <c r="AN207" s="37"/>
      <c r="AO207" s="37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26"/>
      <c r="BF207" s="26"/>
      <c r="BG207" s="26"/>
      <c r="BH207" s="26"/>
    </row>
    <row r="208" spans="1:60" ht="17.25" customHeight="1" x14ac:dyDescent="0.2">
      <c r="A208" s="51"/>
      <c r="B208" s="52"/>
      <c r="C208" s="52"/>
      <c r="D208" s="52"/>
      <c r="E208" s="52"/>
      <c r="F208" s="53"/>
      <c r="G208" s="52"/>
      <c r="H208" s="52"/>
      <c r="I208" s="52"/>
      <c r="J208" s="52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5"/>
      <c r="AL208" s="54"/>
      <c r="AM208" s="56"/>
      <c r="AN208" s="56"/>
      <c r="AO208" s="56"/>
      <c r="AP208" s="54"/>
      <c r="AQ208" s="54"/>
      <c r="AR208" s="54"/>
      <c r="AS208" s="54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26"/>
      <c r="BE208" s="26"/>
    </row>
    <row r="209" spans="1:57" ht="36" customHeight="1" x14ac:dyDescent="0.2">
      <c r="A209" s="39"/>
      <c r="B209" s="325" t="s">
        <v>49</v>
      </c>
      <c r="C209" s="325"/>
      <c r="D209" s="325"/>
      <c r="E209" s="325"/>
      <c r="F209" s="325"/>
      <c r="G209" s="325"/>
      <c r="H209" s="325"/>
      <c r="I209" s="325"/>
      <c r="J209" s="325"/>
      <c r="K209" s="325"/>
      <c r="L209" s="325"/>
      <c r="M209" s="325"/>
      <c r="N209" s="325"/>
      <c r="O209" s="325"/>
      <c r="P209" s="325"/>
      <c r="Q209" s="325"/>
      <c r="R209" s="325"/>
      <c r="S209" s="325"/>
      <c r="T209" s="325"/>
      <c r="U209" s="325"/>
      <c r="V209" s="325"/>
      <c r="W209" s="325"/>
      <c r="X209" s="325"/>
      <c r="Y209" s="325"/>
      <c r="Z209" s="325"/>
      <c r="AA209" s="325"/>
      <c r="AB209" s="325"/>
      <c r="AC209" s="325"/>
      <c r="AD209" s="325"/>
      <c r="AE209" s="325"/>
      <c r="AF209" s="325"/>
      <c r="AG209" s="325"/>
      <c r="AH209" s="325"/>
      <c r="AI209" s="325"/>
      <c r="AJ209" s="325"/>
      <c r="AK209" s="325"/>
      <c r="AL209" s="325"/>
      <c r="AM209" s="325"/>
      <c r="AN209" s="325"/>
      <c r="AO209" s="325"/>
      <c r="AP209" s="325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26"/>
      <c r="BE209" s="26"/>
    </row>
    <row r="210" spans="1:57" s="11" customFormat="1" ht="28.5" customHeight="1" x14ac:dyDescent="0.2">
      <c r="A210" s="5" t="s">
        <v>78</v>
      </c>
      <c r="B210" s="6"/>
      <c r="C210" s="6"/>
      <c r="D210" s="7"/>
      <c r="E210" s="6"/>
      <c r="F210" s="6"/>
      <c r="G210" s="6"/>
      <c r="H210" s="6"/>
      <c r="I210" s="6"/>
      <c r="J210" s="6"/>
      <c r="K210" s="6"/>
      <c r="L210" s="65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6"/>
      <c r="AF210" s="66"/>
      <c r="AG210" s="66"/>
      <c r="AH210" s="66"/>
      <c r="AI210" s="66"/>
      <c r="AJ210" s="66"/>
      <c r="AK210" s="6"/>
      <c r="AL210" s="66"/>
      <c r="AM210" s="6"/>
      <c r="AN210" s="6"/>
      <c r="AO210" s="6"/>
      <c r="AP210" s="66"/>
      <c r="AQ210" s="66"/>
      <c r="AR210" s="66"/>
      <c r="AS210" s="1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23"/>
      <c r="BE210" s="23"/>
    </row>
    <row r="211" spans="1:57" ht="37.5" customHeight="1" x14ac:dyDescent="0.2">
      <c r="A211" s="67"/>
      <c r="B211" s="67"/>
      <c r="C211" s="67" t="s">
        <v>50</v>
      </c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26"/>
      <c r="BE211" s="26"/>
    </row>
    <row r="212" spans="1:57" ht="29.15" customHeight="1" x14ac:dyDescent="0.2">
      <c r="C212" s="237" t="s">
        <v>51</v>
      </c>
      <c r="D212" s="238"/>
      <c r="E212" s="238"/>
      <c r="F212" s="238"/>
      <c r="G212" s="238"/>
      <c r="H212" s="238"/>
      <c r="I212" s="326"/>
      <c r="J212" s="237" t="s">
        <v>52</v>
      </c>
      <c r="K212" s="238"/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/>
      <c r="AC212" s="238"/>
      <c r="AD212" s="238"/>
      <c r="AE212" s="238"/>
      <c r="AF212" s="326"/>
      <c r="AG212" s="237" t="s">
        <v>53</v>
      </c>
      <c r="AH212" s="238"/>
      <c r="AI212" s="238"/>
      <c r="AJ212" s="238"/>
      <c r="AK212" s="238"/>
      <c r="AL212" s="238"/>
      <c r="AM212" s="238"/>
      <c r="AN212" s="238"/>
      <c r="AO212" s="326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26"/>
      <c r="BE212" s="26"/>
    </row>
    <row r="213" spans="1:57" ht="29.15" customHeight="1" x14ac:dyDescent="0.2">
      <c r="C213" s="240"/>
      <c r="D213" s="241"/>
      <c r="E213" s="241"/>
      <c r="F213" s="241"/>
      <c r="G213" s="241"/>
      <c r="H213" s="241"/>
      <c r="I213" s="327"/>
      <c r="J213" s="240"/>
      <c r="K213" s="241"/>
      <c r="L213" s="241"/>
      <c r="M213" s="241"/>
      <c r="N213" s="241"/>
      <c r="O213" s="241"/>
      <c r="P213" s="241"/>
      <c r="Q213" s="241"/>
      <c r="R213" s="241"/>
      <c r="S213" s="241"/>
      <c r="T213" s="241"/>
      <c r="U213" s="241"/>
      <c r="V213" s="241"/>
      <c r="W213" s="241"/>
      <c r="X213" s="241"/>
      <c r="Y213" s="241"/>
      <c r="Z213" s="241"/>
      <c r="AA213" s="241"/>
      <c r="AB213" s="241"/>
      <c r="AC213" s="241"/>
      <c r="AD213" s="241"/>
      <c r="AE213" s="241"/>
      <c r="AF213" s="327"/>
      <c r="AG213" s="240"/>
      <c r="AH213" s="241"/>
      <c r="AI213" s="241"/>
      <c r="AJ213" s="241"/>
      <c r="AK213" s="241"/>
      <c r="AL213" s="241"/>
      <c r="AM213" s="241"/>
      <c r="AN213" s="241"/>
      <c r="AO213" s="327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26"/>
      <c r="BE213" s="26"/>
    </row>
    <row r="214" spans="1:57" ht="18.75" customHeight="1" x14ac:dyDescent="0.2">
      <c r="C214" s="286" t="s">
        <v>54</v>
      </c>
      <c r="D214" s="287"/>
      <c r="E214" s="287"/>
      <c r="F214" s="287"/>
      <c r="G214" s="287"/>
      <c r="H214" s="287"/>
      <c r="I214" s="288"/>
      <c r="J214" s="68" t="s">
        <v>55</v>
      </c>
      <c r="K214" s="69"/>
      <c r="L214" s="69"/>
      <c r="M214" s="69"/>
      <c r="N214" s="64"/>
      <c r="O214" s="31"/>
      <c r="P214" s="70"/>
      <c r="Q214" s="71"/>
      <c r="R214" s="71"/>
      <c r="S214" s="71"/>
      <c r="T214" s="70"/>
      <c r="U214" s="70"/>
      <c r="V214" s="72"/>
      <c r="W214" s="71"/>
      <c r="X214" s="71"/>
      <c r="Y214" s="71"/>
      <c r="Z214" s="70"/>
      <c r="AA214" s="70"/>
      <c r="AB214" s="72"/>
      <c r="AC214" s="72"/>
      <c r="AD214" s="70"/>
      <c r="AE214" s="70"/>
      <c r="AF214" s="73"/>
      <c r="AG214" s="295" t="s">
        <v>114</v>
      </c>
      <c r="AH214" s="296"/>
      <c r="AI214" s="296"/>
      <c r="AJ214" s="296"/>
      <c r="AK214" s="296"/>
      <c r="AL214" s="296"/>
      <c r="AM214" s="296"/>
      <c r="AN214" s="296"/>
      <c r="AO214" s="297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26"/>
      <c r="BE214" s="26"/>
    </row>
    <row r="215" spans="1:57" ht="18.75" customHeight="1" x14ac:dyDescent="0.2">
      <c r="C215" s="289"/>
      <c r="D215" s="290"/>
      <c r="E215" s="290"/>
      <c r="F215" s="290"/>
      <c r="G215" s="290"/>
      <c r="H215" s="290"/>
      <c r="I215" s="291"/>
      <c r="J215" s="74"/>
      <c r="K215" s="75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76"/>
      <c r="W215" s="76"/>
      <c r="X215" s="64"/>
      <c r="Y215" s="77"/>
      <c r="Z215" s="64"/>
      <c r="AA215" s="64"/>
      <c r="AB215" s="64"/>
      <c r="AC215" s="64"/>
      <c r="AD215" s="64"/>
      <c r="AE215" s="64"/>
      <c r="AF215" s="78"/>
      <c r="AG215" s="298"/>
      <c r="AH215" s="299"/>
      <c r="AI215" s="299"/>
      <c r="AJ215" s="299"/>
      <c r="AK215" s="299"/>
      <c r="AL215" s="299"/>
      <c r="AM215" s="299"/>
      <c r="AN215" s="299"/>
      <c r="AO215" s="300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26"/>
      <c r="BE215" s="26"/>
    </row>
    <row r="216" spans="1:57" ht="18.75" customHeight="1" x14ac:dyDescent="0.2">
      <c r="C216" s="289"/>
      <c r="D216" s="290"/>
      <c r="E216" s="290"/>
      <c r="F216" s="290"/>
      <c r="G216" s="290"/>
      <c r="H216" s="290"/>
      <c r="I216" s="291"/>
      <c r="J216" s="79"/>
      <c r="K216" s="80" t="s">
        <v>111</v>
      </c>
      <c r="L216" s="80"/>
      <c r="M216" s="80"/>
      <c r="N216" s="18"/>
      <c r="O216" s="81"/>
      <c r="P216" s="82"/>
      <c r="Q216" s="82"/>
      <c r="R216" s="82"/>
      <c r="S216" s="64"/>
      <c r="T216" s="64"/>
      <c r="U216" s="80"/>
      <c r="V216" s="80"/>
      <c r="W216" s="80"/>
      <c r="X216" s="18"/>
      <c r="Y216" s="81"/>
      <c r="Z216" s="18"/>
      <c r="AA216" s="18"/>
      <c r="AB216" s="18"/>
      <c r="AC216" s="18"/>
      <c r="AD216" s="64"/>
      <c r="AE216" s="64"/>
      <c r="AF216" s="83"/>
      <c r="AG216" s="298"/>
      <c r="AH216" s="299"/>
      <c r="AI216" s="299"/>
      <c r="AJ216" s="299"/>
      <c r="AK216" s="299"/>
      <c r="AL216" s="299"/>
      <c r="AM216" s="299"/>
      <c r="AN216" s="299"/>
      <c r="AO216" s="300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26"/>
      <c r="BE216" s="26"/>
    </row>
    <row r="217" spans="1:57" ht="18.75" customHeight="1" x14ac:dyDescent="0.2">
      <c r="C217" s="292"/>
      <c r="D217" s="293"/>
      <c r="E217" s="293"/>
      <c r="F217" s="293"/>
      <c r="G217" s="293"/>
      <c r="H217" s="293"/>
      <c r="I217" s="294"/>
      <c r="J217" s="84"/>
      <c r="K217" s="85"/>
      <c r="L217" s="86"/>
      <c r="M217" s="86"/>
      <c r="N217" s="86"/>
      <c r="O217" s="86"/>
      <c r="P217" s="87"/>
      <c r="Q217" s="88"/>
      <c r="R217" s="88"/>
      <c r="S217" s="86"/>
      <c r="T217" s="88"/>
      <c r="U217" s="88"/>
      <c r="V217" s="88"/>
      <c r="W217" s="88"/>
      <c r="X217" s="88"/>
      <c r="Y217" s="88"/>
      <c r="Z217" s="87"/>
      <c r="AA217" s="89"/>
      <c r="AB217" s="89"/>
      <c r="AC217" s="86"/>
      <c r="AD217" s="86"/>
      <c r="AE217" s="86"/>
      <c r="AF217" s="90"/>
      <c r="AG217" s="301"/>
      <c r="AH217" s="302"/>
      <c r="AI217" s="302"/>
      <c r="AJ217" s="302"/>
      <c r="AK217" s="302"/>
      <c r="AL217" s="302"/>
      <c r="AM217" s="302"/>
      <c r="AN217" s="302"/>
      <c r="AO217" s="303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26"/>
      <c r="BE217" s="26"/>
    </row>
    <row r="218" spans="1:57" x14ac:dyDescent="0.2">
      <c r="AH218" s="57"/>
      <c r="AI218" s="57"/>
      <c r="AJ218" s="57"/>
      <c r="AK218" s="57"/>
      <c r="AL218" s="57"/>
      <c r="AM218" s="57"/>
      <c r="AN218" s="57"/>
      <c r="AO218" s="57"/>
      <c r="AR218" s="92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26"/>
      <c r="BE218" s="26"/>
    </row>
    <row r="219" spans="1:57" x14ac:dyDescent="0.2">
      <c r="C219" s="1" t="s">
        <v>56</v>
      </c>
      <c r="AG219" s="57"/>
      <c r="AH219" s="57"/>
      <c r="AI219" s="57"/>
      <c r="AJ219" s="57"/>
      <c r="AK219" s="57"/>
      <c r="AL219" s="57"/>
      <c r="AM219" s="57"/>
      <c r="AN219" s="57"/>
      <c r="AO219" s="57"/>
      <c r="AT219" s="31"/>
      <c r="AU219" s="31"/>
      <c r="AV219" s="120"/>
      <c r="AW219" s="120"/>
      <c r="AX219" s="120"/>
      <c r="AY219" s="120"/>
      <c r="AZ219" s="120"/>
      <c r="BA219" s="120"/>
      <c r="BB219" s="120"/>
      <c r="BC219" s="31"/>
      <c r="BD219" s="26"/>
      <c r="BE219" s="26"/>
    </row>
    <row r="220" spans="1:57" ht="37.5" customHeight="1" x14ac:dyDescent="0.2">
      <c r="C220" s="304" t="s">
        <v>85</v>
      </c>
      <c r="D220" s="305"/>
      <c r="E220" s="276" t="s">
        <v>57</v>
      </c>
      <c r="F220" s="276"/>
      <c r="G220" s="276"/>
      <c r="H220" s="276"/>
      <c r="I220" s="277"/>
      <c r="J220" s="306" t="s">
        <v>58</v>
      </c>
      <c r="K220" s="307"/>
      <c r="L220" s="307"/>
      <c r="M220" s="307"/>
      <c r="N220" s="307"/>
      <c r="O220" s="307"/>
      <c r="P220" s="307"/>
      <c r="Q220" s="307"/>
      <c r="R220" s="308"/>
      <c r="S220" s="312" t="s">
        <v>84</v>
      </c>
      <c r="T220" s="313"/>
      <c r="U220" s="313"/>
      <c r="V220" s="313"/>
      <c r="W220" s="313"/>
      <c r="X220" s="313"/>
      <c r="Y220" s="313"/>
      <c r="Z220" s="313"/>
      <c r="AA220" s="313"/>
      <c r="AB220" s="313"/>
      <c r="AC220" s="313"/>
      <c r="AD220" s="313"/>
      <c r="AE220" s="313"/>
      <c r="AF220" s="313"/>
      <c r="AG220" s="313"/>
      <c r="AH220" s="313"/>
      <c r="AI220" s="313"/>
      <c r="AJ220" s="313"/>
      <c r="AK220" s="313"/>
      <c r="AL220" s="313"/>
      <c r="AM220" s="313"/>
      <c r="AN220" s="313"/>
      <c r="AO220" s="313"/>
      <c r="AP220" s="313"/>
      <c r="AQ220" s="313"/>
      <c r="AR220" s="314"/>
      <c r="AT220" s="31"/>
      <c r="AU220" s="31"/>
      <c r="AV220" s="275"/>
      <c r="AW220" s="275"/>
      <c r="AX220" s="275"/>
      <c r="AY220" s="275"/>
      <c r="AZ220" s="275"/>
      <c r="BA220" s="275"/>
      <c r="BB220" s="275"/>
      <c r="BC220" s="31"/>
      <c r="BD220" s="26"/>
      <c r="BE220" s="26"/>
    </row>
    <row r="221" spans="1:57" ht="18.75" customHeight="1" x14ac:dyDescent="0.2">
      <c r="C221" s="305"/>
      <c r="D221" s="305"/>
      <c r="E221" s="276"/>
      <c r="F221" s="276"/>
      <c r="G221" s="276"/>
      <c r="H221" s="276"/>
      <c r="I221" s="277"/>
      <c r="J221" s="309"/>
      <c r="K221" s="310"/>
      <c r="L221" s="310"/>
      <c r="M221" s="310"/>
      <c r="N221" s="310"/>
      <c r="O221" s="310"/>
      <c r="P221" s="310"/>
      <c r="Q221" s="310"/>
      <c r="R221" s="311"/>
      <c r="S221" s="315"/>
      <c r="T221" s="316"/>
      <c r="U221" s="316"/>
      <c r="V221" s="316"/>
      <c r="W221" s="316"/>
      <c r="X221" s="316"/>
      <c r="Y221" s="316"/>
      <c r="Z221" s="316"/>
      <c r="AA221" s="316"/>
      <c r="AB221" s="316"/>
      <c r="AC221" s="316"/>
      <c r="AD221" s="316"/>
      <c r="AE221" s="316"/>
      <c r="AF221" s="316"/>
      <c r="AG221" s="316"/>
      <c r="AH221" s="316"/>
      <c r="AI221" s="316"/>
      <c r="AJ221" s="316"/>
      <c r="AK221" s="316"/>
      <c r="AL221" s="316"/>
      <c r="AM221" s="316"/>
      <c r="AN221" s="316"/>
      <c r="AO221" s="316"/>
      <c r="AP221" s="316"/>
      <c r="AQ221" s="316"/>
      <c r="AR221" s="317"/>
      <c r="AT221" s="31"/>
      <c r="AU221" s="31"/>
      <c r="AV221" s="275"/>
      <c r="AW221" s="275"/>
      <c r="AX221" s="275"/>
      <c r="AY221" s="275"/>
      <c r="AZ221" s="275"/>
      <c r="BA221" s="275"/>
      <c r="BB221" s="275"/>
      <c r="BC221" s="31"/>
      <c r="BD221" s="26"/>
      <c r="BE221" s="26"/>
    </row>
    <row r="222" spans="1:57" ht="37.5" customHeight="1" x14ac:dyDescent="0.2">
      <c r="C222" s="305"/>
      <c r="D222" s="305"/>
      <c r="E222" s="276" t="s">
        <v>119</v>
      </c>
      <c r="F222" s="276"/>
      <c r="G222" s="276"/>
      <c r="H222" s="276"/>
      <c r="I222" s="277"/>
      <c r="J222" s="408"/>
      <c r="K222" s="409"/>
      <c r="L222" s="409"/>
      <c r="M222" s="409"/>
      <c r="N222" s="409"/>
      <c r="O222" s="409"/>
      <c r="P222" s="409"/>
      <c r="Q222" s="282" t="s">
        <v>0</v>
      </c>
      <c r="R222" s="283"/>
      <c r="S222" s="315"/>
      <c r="T222" s="316"/>
      <c r="U222" s="316"/>
      <c r="V222" s="316"/>
      <c r="W222" s="316"/>
      <c r="X222" s="316"/>
      <c r="Y222" s="316"/>
      <c r="Z222" s="316"/>
      <c r="AA222" s="316"/>
      <c r="AB222" s="316"/>
      <c r="AC222" s="316"/>
      <c r="AD222" s="316"/>
      <c r="AE222" s="316"/>
      <c r="AF222" s="316"/>
      <c r="AG222" s="316"/>
      <c r="AH222" s="316"/>
      <c r="AI222" s="316"/>
      <c r="AJ222" s="316"/>
      <c r="AK222" s="316"/>
      <c r="AL222" s="316"/>
      <c r="AM222" s="316"/>
      <c r="AN222" s="316"/>
      <c r="AO222" s="316"/>
      <c r="AP222" s="316"/>
      <c r="AQ222" s="316"/>
      <c r="AR222" s="317"/>
      <c r="AT222" s="31"/>
      <c r="AU222" s="31"/>
      <c r="AV222" s="143"/>
      <c r="AW222" s="143"/>
      <c r="AX222" s="143"/>
      <c r="AY222" s="143"/>
      <c r="AZ222" s="143"/>
      <c r="BA222" s="143"/>
      <c r="BB222" s="143"/>
      <c r="BC222" s="31"/>
      <c r="BD222" s="26"/>
      <c r="BE222" s="26"/>
    </row>
    <row r="223" spans="1:57" ht="24.75" customHeight="1" x14ac:dyDescent="0.2">
      <c r="C223" s="305"/>
      <c r="D223" s="305"/>
      <c r="E223" s="276"/>
      <c r="F223" s="276"/>
      <c r="G223" s="276"/>
      <c r="H223" s="276"/>
      <c r="I223" s="277"/>
      <c r="J223" s="410"/>
      <c r="K223" s="411"/>
      <c r="L223" s="411"/>
      <c r="M223" s="411"/>
      <c r="N223" s="411"/>
      <c r="O223" s="411"/>
      <c r="P223" s="411"/>
      <c r="Q223" s="284"/>
      <c r="R223" s="285"/>
      <c r="S223" s="318"/>
      <c r="T223" s="319"/>
      <c r="U223" s="319"/>
      <c r="V223" s="319"/>
      <c r="W223" s="319"/>
      <c r="X223" s="319"/>
      <c r="Y223" s="319"/>
      <c r="Z223" s="319"/>
      <c r="AA223" s="319"/>
      <c r="AB223" s="319"/>
      <c r="AC223" s="319"/>
      <c r="AD223" s="319"/>
      <c r="AE223" s="319"/>
      <c r="AF223" s="319"/>
      <c r="AG223" s="319"/>
      <c r="AH223" s="319"/>
      <c r="AI223" s="319"/>
      <c r="AJ223" s="319"/>
      <c r="AK223" s="319"/>
      <c r="AL223" s="319"/>
      <c r="AM223" s="319"/>
      <c r="AN223" s="319"/>
      <c r="AO223" s="319"/>
      <c r="AP223" s="319"/>
      <c r="AQ223" s="319"/>
      <c r="AR223" s="320"/>
      <c r="AT223" s="31"/>
      <c r="AU223" s="120"/>
      <c r="AV223" s="143"/>
      <c r="AW223" s="143"/>
      <c r="AX223" s="143"/>
      <c r="AY223" s="143"/>
      <c r="AZ223" s="143"/>
      <c r="BA223" s="143"/>
      <c r="BB223" s="143"/>
      <c r="BC223" s="31"/>
      <c r="BD223" s="26"/>
      <c r="BE223" s="26"/>
    </row>
    <row r="224" spans="1:57" ht="32.25" customHeight="1" x14ac:dyDescent="0.2">
      <c r="C224" s="93"/>
      <c r="D224" s="93"/>
      <c r="E224" s="94"/>
      <c r="F224" s="94"/>
      <c r="G224" s="94"/>
      <c r="H224" s="36"/>
      <c r="I224" s="36"/>
      <c r="J224" s="95"/>
      <c r="K224" s="95"/>
      <c r="L224" s="95"/>
      <c r="M224" s="95"/>
      <c r="N224" s="95"/>
      <c r="O224" s="95"/>
      <c r="P224" s="95"/>
      <c r="Q224" s="96"/>
      <c r="R224" s="96"/>
      <c r="S224" s="97"/>
      <c r="T224" s="97"/>
      <c r="U224" s="97"/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  <c r="AH224" s="97"/>
      <c r="AI224" s="97"/>
      <c r="AJ224" s="97"/>
      <c r="AK224" s="97"/>
      <c r="AL224" s="97"/>
      <c r="AM224" s="97"/>
      <c r="AN224" s="97"/>
      <c r="AO224" s="97"/>
      <c r="AP224" s="97"/>
      <c r="AQ224" s="97"/>
      <c r="AR224" s="98" t="s">
        <v>117</v>
      </c>
      <c r="AT224" s="31"/>
      <c r="AU224" s="31"/>
      <c r="AV224" s="120"/>
      <c r="AW224" s="120"/>
      <c r="AX224" s="120"/>
      <c r="AY224" s="120"/>
      <c r="AZ224" s="120"/>
      <c r="BA224" s="120"/>
      <c r="BB224" s="120"/>
      <c r="BC224" s="31"/>
      <c r="BD224" s="26"/>
      <c r="BE224" s="26"/>
    </row>
    <row r="225" spans="2:57" s="4" customFormat="1" ht="18.75" customHeight="1" x14ac:dyDescent="0.2">
      <c r="C225" s="36"/>
      <c r="D225" s="36"/>
      <c r="E225" s="36"/>
      <c r="F225" s="36"/>
      <c r="G225" s="36"/>
      <c r="H225" s="36"/>
      <c r="I225" s="36"/>
      <c r="J225" s="99"/>
      <c r="K225" s="36"/>
      <c r="L225" s="36"/>
      <c r="M225" s="36"/>
      <c r="N225" s="36"/>
      <c r="O225" s="36"/>
      <c r="P225" s="96"/>
      <c r="Q225" s="96"/>
      <c r="R225" s="96"/>
      <c r="S225" s="96"/>
      <c r="T225" s="96"/>
      <c r="U225" s="96"/>
      <c r="V225" s="96"/>
      <c r="W225" s="96"/>
      <c r="X225" s="35"/>
      <c r="Y225" s="35"/>
      <c r="Z225" s="35"/>
      <c r="AA225" s="36"/>
      <c r="AB225" s="36"/>
      <c r="AC225" s="36"/>
      <c r="AD225" s="64"/>
      <c r="AE225" s="80"/>
      <c r="AF225" s="80"/>
      <c r="AG225" s="64"/>
      <c r="AH225" s="64"/>
      <c r="AI225" s="64"/>
      <c r="AJ225" s="64"/>
      <c r="AK225" s="64"/>
      <c r="AL225" s="64"/>
      <c r="AM225" s="64"/>
      <c r="AN225" s="64"/>
      <c r="AO225" s="64"/>
      <c r="AT225" s="64"/>
      <c r="AU225" s="64"/>
      <c r="AV225" s="143"/>
      <c r="AW225" s="143"/>
      <c r="AX225" s="143"/>
      <c r="AY225" s="143"/>
      <c r="AZ225" s="143"/>
      <c r="BA225" s="143"/>
      <c r="BB225" s="143"/>
      <c r="BC225" s="64"/>
      <c r="BD225" s="3"/>
      <c r="BE225" s="3"/>
    </row>
    <row r="226" spans="2:57" ht="33" customHeight="1" x14ac:dyDescent="0.2">
      <c r="C226" s="67" t="s">
        <v>59</v>
      </c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AT226" s="31"/>
      <c r="AU226" s="31"/>
      <c r="AV226" s="143"/>
      <c r="AW226" s="143"/>
      <c r="AX226" s="143"/>
      <c r="AY226" s="143"/>
      <c r="AZ226" s="143"/>
      <c r="BA226" s="143"/>
      <c r="BB226" s="143"/>
      <c r="BC226" s="31"/>
      <c r="BD226" s="26"/>
      <c r="BE226" s="26"/>
    </row>
    <row r="227" spans="2:57" ht="25" customHeight="1" x14ac:dyDescent="0.2">
      <c r="C227" s="1" t="s">
        <v>60</v>
      </c>
      <c r="D227" s="101" t="s">
        <v>61</v>
      </c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26"/>
      <c r="BE227" s="26"/>
    </row>
    <row r="228" spans="2:57" s="104" customFormat="1" ht="25.5" customHeight="1" x14ac:dyDescent="0.2">
      <c r="B228" s="102"/>
      <c r="C228" s="118" t="s">
        <v>60</v>
      </c>
      <c r="D228" s="236" t="s">
        <v>86</v>
      </c>
      <c r="E228" s="236"/>
      <c r="F228" s="236"/>
      <c r="G228" s="236"/>
      <c r="H228" s="236"/>
      <c r="I228" s="236"/>
      <c r="J228" s="236"/>
      <c r="K228" s="236"/>
      <c r="L228" s="236"/>
      <c r="M228" s="236"/>
      <c r="N228" s="236"/>
      <c r="O228" s="236"/>
      <c r="P228" s="236"/>
      <c r="Q228" s="236"/>
      <c r="R228" s="236"/>
      <c r="S228" s="236"/>
      <c r="T228" s="236"/>
      <c r="U228" s="236"/>
      <c r="V228" s="236"/>
      <c r="W228" s="236"/>
      <c r="X228" s="236"/>
      <c r="Y228" s="236"/>
      <c r="Z228" s="236"/>
      <c r="AA228" s="236"/>
      <c r="AB228" s="236"/>
      <c r="AC228" s="236"/>
      <c r="AD228" s="236"/>
      <c r="AE228" s="236"/>
      <c r="AF228" s="236"/>
      <c r="AG228" s="236"/>
      <c r="AH228" s="236"/>
      <c r="AI228" s="236"/>
      <c r="AJ228" s="236"/>
      <c r="AK228" s="236"/>
      <c r="AL228" s="236"/>
      <c r="AM228" s="236"/>
      <c r="AN228" s="236"/>
      <c r="AO228" s="236"/>
      <c r="AP228" s="236"/>
      <c r="AQ228" s="236"/>
      <c r="AR228" s="236"/>
      <c r="AS228" s="102"/>
      <c r="AT228" s="124"/>
      <c r="AU228" s="124"/>
      <c r="AV228" s="124"/>
      <c r="AW228" s="124"/>
      <c r="AX228" s="124"/>
      <c r="AY228" s="124"/>
      <c r="AZ228" s="124"/>
      <c r="BA228" s="124"/>
      <c r="BB228" s="124"/>
      <c r="BC228" s="124"/>
      <c r="BD228" s="103"/>
      <c r="BE228" s="103"/>
    </row>
    <row r="229" spans="2:57" ht="23.25" customHeight="1" x14ac:dyDescent="0.2">
      <c r="B229" s="102"/>
      <c r="C229" s="118"/>
      <c r="D229" s="121" t="s">
        <v>87</v>
      </c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N229" s="102"/>
      <c r="AO229" s="102"/>
      <c r="AP229" s="102"/>
      <c r="AQ229" s="102"/>
      <c r="AR229" s="102"/>
      <c r="AS229" s="102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26"/>
      <c r="BE229" s="26"/>
    </row>
    <row r="230" spans="2:57" ht="23.25" customHeight="1" x14ac:dyDescent="0.2">
      <c r="B230" s="102"/>
      <c r="C230" s="118" t="s">
        <v>60</v>
      </c>
      <c r="D230" s="236" t="s">
        <v>88</v>
      </c>
      <c r="E230" s="236"/>
      <c r="F230" s="236"/>
      <c r="G230" s="236"/>
      <c r="H230" s="236"/>
      <c r="I230" s="236"/>
      <c r="J230" s="236"/>
      <c r="K230" s="236"/>
      <c r="L230" s="236"/>
      <c r="M230" s="236"/>
      <c r="N230" s="236"/>
      <c r="O230" s="236"/>
      <c r="P230" s="236"/>
      <c r="Q230" s="236"/>
      <c r="R230" s="236"/>
      <c r="S230" s="236"/>
      <c r="T230" s="236"/>
      <c r="U230" s="236"/>
      <c r="V230" s="236"/>
      <c r="W230" s="236"/>
      <c r="X230" s="236"/>
      <c r="Y230" s="236"/>
      <c r="Z230" s="236"/>
      <c r="AA230" s="236"/>
      <c r="AB230" s="236"/>
      <c r="AC230" s="236"/>
      <c r="AD230" s="236"/>
      <c r="AE230" s="236"/>
      <c r="AF230" s="236"/>
      <c r="AG230" s="236"/>
      <c r="AH230" s="236"/>
      <c r="AI230" s="236"/>
      <c r="AJ230" s="236"/>
      <c r="AK230" s="236"/>
      <c r="AL230" s="236"/>
      <c r="AM230" s="236"/>
      <c r="AN230" s="236"/>
      <c r="AO230" s="236"/>
      <c r="AP230" s="236"/>
      <c r="AQ230" s="236"/>
      <c r="AR230" s="236"/>
      <c r="AS230" s="12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26"/>
      <c r="BE230" s="26"/>
    </row>
    <row r="231" spans="2:57" ht="23.25" customHeight="1" x14ac:dyDescent="0.2">
      <c r="B231" s="102"/>
      <c r="C231" s="118"/>
      <c r="D231" s="121" t="s">
        <v>89</v>
      </c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N231" s="102"/>
      <c r="AO231" s="102"/>
      <c r="AP231" s="102"/>
      <c r="AQ231" s="102"/>
      <c r="AR231" s="102"/>
      <c r="AS231" s="102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26"/>
      <c r="BE231" s="26"/>
    </row>
    <row r="232" spans="2:57" s="12" customFormat="1" ht="28.5" customHeight="1" x14ac:dyDescent="0.2">
      <c r="C232" s="100" t="s">
        <v>60</v>
      </c>
      <c r="D232" s="109" t="s">
        <v>62</v>
      </c>
      <c r="E232" s="105"/>
      <c r="F232" s="24"/>
      <c r="W232" s="106"/>
      <c r="X232" s="106"/>
      <c r="Y232" s="106"/>
      <c r="Z232" s="106"/>
      <c r="AA232" s="106"/>
      <c r="AB232" s="106"/>
      <c r="AC232" s="106"/>
      <c r="AD232" s="106"/>
      <c r="AE232" s="106"/>
      <c r="AF232" s="106"/>
      <c r="AG232" s="106"/>
      <c r="AH232" s="106"/>
      <c r="AI232" s="106"/>
      <c r="AJ232" s="106"/>
      <c r="AK232" s="106"/>
      <c r="AL232" s="106"/>
      <c r="AM232" s="106"/>
      <c r="AN232" s="106"/>
      <c r="AO232" s="106"/>
      <c r="AP232" s="106"/>
      <c r="AQ232" s="107"/>
      <c r="AR232" s="107"/>
      <c r="AS232" s="1"/>
      <c r="AT232" s="31"/>
      <c r="AU232" s="33"/>
      <c r="AV232" s="33"/>
      <c r="AW232" s="33"/>
      <c r="AX232" s="33"/>
      <c r="AY232" s="33"/>
      <c r="AZ232" s="33"/>
      <c r="BA232" s="33"/>
      <c r="BB232" s="33"/>
      <c r="BC232" s="33"/>
      <c r="BD232" s="108"/>
      <c r="BE232" s="108"/>
    </row>
    <row r="233" spans="2:57" s="12" customFormat="1" ht="18.75" customHeight="1" thickBot="1" x14ac:dyDescent="0.25">
      <c r="D233" s="24"/>
      <c r="E233" s="110"/>
      <c r="L233" s="111"/>
      <c r="M233" s="111"/>
      <c r="N233" s="111"/>
      <c r="O233" s="111"/>
      <c r="P233" s="111"/>
      <c r="Q233" s="111"/>
      <c r="R233" s="112"/>
      <c r="S233" s="112"/>
      <c r="T233" s="112"/>
      <c r="U233" s="112"/>
      <c r="V233" s="112"/>
      <c r="W233" s="112"/>
      <c r="X233" s="16"/>
      <c r="Y233" s="16"/>
      <c r="Z233" s="106"/>
      <c r="AA233" s="106"/>
      <c r="AB233" s="106"/>
      <c r="AC233" s="106"/>
      <c r="AD233" s="106"/>
      <c r="AE233" s="106"/>
      <c r="AF233" s="106"/>
      <c r="AG233" s="106"/>
      <c r="AH233" s="106"/>
      <c r="AI233" s="106"/>
      <c r="AJ233" s="106"/>
      <c r="AK233" s="106"/>
      <c r="AL233" s="106"/>
      <c r="AM233" s="106"/>
      <c r="AN233" s="106"/>
      <c r="AO233" s="113"/>
      <c r="AP233" s="113"/>
      <c r="AQ233" s="4"/>
      <c r="AR233" s="26"/>
      <c r="AS233" s="114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</row>
    <row r="234" spans="2:57" ht="25" customHeight="1" x14ac:dyDescent="0.2">
      <c r="C234" s="237" t="s">
        <v>63</v>
      </c>
      <c r="D234" s="238"/>
      <c r="E234" s="238"/>
      <c r="F234" s="238"/>
      <c r="G234" s="238"/>
      <c r="H234" s="238"/>
      <c r="I234" s="242" t="s">
        <v>102</v>
      </c>
      <c r="J234" s="243"/>
      <c r="K234" s="244"/>
      <c r="L234" s="245" t="s">
        <v>58</v>
      </c>
      <c r="M234" s="143"/>
      <c r="N234" s="143"/>
      <c r="O234" s="143"/>
      <c r="P234" s="143"/>
      <c r="Q234" s="246"/>
      <c r="R234" s="249" t="s">
        <v>83</v>
      </c>
      <c r="S234" s="250"/>
      <c r="T234" s="250"/>
      <c r="U234" s="250"/>
      <c r="V234" s="250"/>
      <c r="W234" s="251"/>
      <c r="X234" s="255" t="s">
        <v>64</v>
      </c>
      <c r="Y234" s="256"/>
      <c r="Z234" s="256"/>
      <c r="AA234" s="256"/>
      <c r="AB234" s="256"/>
      <c r="AC234" s="257"/>
      <c r="AD234" s="252" t="s">
        <v>113</v>
      </c>
      <c r="AE234" s="253"/>
      <c r="AF234" s="253"/>
      <c r="AG234" s="253"/>
      <c r="AH234" s="253"/>
      <c r="AI234" s="258"/>
      <c r="AR234" s="26"/>
      <c r="AS234" s="26"/>
      <c r="AT234" s="31"/>
      <c r="AU234" s="31"/>
      <c r="AV234" s="31"/>
      <c r="AW234" s="31"/>
      <c r="AX234" s="31"/>
      <c r="AY234" s="259" t="s">
        <v>65</v>
      </c>
      <c r="AZ234" s="259" t="s">
        <v>66</v>
      </c>
      <c r="BA234" s="31"/>
      <c r="BB234" s="31"/>
      <c r="BC234" s="31"/>
    </row>
    <row r="235" spans="2:57" ht="25" customHeight="1" x14ac:dyDescent="0.2">
      <c r="C235" s="239"/>
      <c r="D235" s="143"/>
      <c r="E235" s="143"/>
      <c r="F235" s="143"/>
      <c r="G235" s="143"/>
      <c r="H235" s="143"/>
      <c r="I235" s="245"/>
      <c r="J235" s="143"/>
      <c r="K235" s="246"/>
      <c r="L235" s="245"/>
      <c r="M235" s="143"/>
      <c r="N235" s="143"/>
      <c r="O235" s="143"/>
      <c r="P235" s="143"/>
      <c r="Q235" s="246"/>
      <c r="R235" s="252"/>
      <c r="S235" s="253"/>
      <c r="T235" s="253"/>
      <c r="U235" s="253"/>
      <c r="V235" s="253"/>
      <c r="W235" s="254"/>
      <c r="X235" s="260" t="s">
        <v>67</v>
      </c>
      <c r="Y235" s="261"/>
      <c r="Z235" s="262"/>
      <c r="AA235" s="269" t="s">
        <v>68</v>
      </c>
      <c r="AB235" s="261"/>
      <c r="AC235" s="270"/>
      <c r="AD235" s="252"/>
      <c r="AE235" s="253"/>
      <c r="AF235" s="253"/>
      <c r="AG235" s="253"/>
      <c r="AH235" s="253"/>
      <c r="AI235" s="258"/>
      <c r="AR235" s="26"/>
      <c r="AS235" s="26"/>
      <c r="AT235" s="31"/>
      <c r="AU235" s="31"/>
      <c r="AV235" s="31"/>
      <c r="AW235" s="31"/>
      <c r="AX235" s="31"/>
      <c r="AY235" s="143"/>
      <c r="AZ235" s="142"/>
      <c r="BA235" s="31"/>
      <c r="BB235" s="31"/>
      <c r="BC235" s="31"/>
    </row>
    <row r="236" spans="2:57" ht="25" customHeight="1" x14ac:dyDescent="0.2">
      <c r="C236" s="239"/>
      <c r="D236" s="143"/>
      <c r="E236" s="143"/>
      <c r="F236" s="143"/>
      <c r="G236" s="143"/>
      <c r="H236" s="143"/>
      <c r="I236" s="245"/>
      <c r="J236" s="143"/>
      <c r="K236" s="246"/>
      <c r="L236" s="245"/>
      <c r="M236" s="143"/>
      <c r="N236" s="143"/>
      <c r="O236" s="143"/>
      <c r="P236" s="143"/>
      <c r="Q236" s="246"/>
      <c r="R236" s="252"/>
      <c r="S236" s="253"/>
      <c r="T236" s="253"/>
      <c r="U236" s="253"/>
      <c r="V236" s="253"/>
      <c r="W236" s="254"/>
      <c r="X236" s="263"/>
      <c r="Y236" s="264"/>
      <c r="Z236" s="265"/>
      <c r="AA236" s="271"/>
      <c r="AB236" s="264"/>
      <c r="AC236" s="272"/>
      <c r="AD236" s="252"/>
      <c r="AE236" s="253"/>
      <c r="AF236" s="253"/>
      <c r="AG236" s="253"/>
      <c r="AH236" s="253"/>
      <c r="AI236" s="258"/>
      <c r="AR236" s="26"/>
      <c r="AS236" s="26"/>
      <c r="AT236" s="31"/>
      <c r="AU236" s="31"/>
      <c r="AV236" s="31"/>
      <c r="AW236" s="31"/>
      <c r="AX236" s="31"/>
      <c r="AY236" s="143"/>
      <c r="AZ236" s="142"/>
      <c r="BA236" s="31"/>
      <c r="BB236" s="31"/>
      <c r="BC236" s="31"/>
    </row>
    <row r="237" spans="2:57" ht="25" customHeight="1" x14ac:dyDescent="0.2">
      <c r="C237" s="240"/>
      <c r="D237" s="241"/>
      <c r="E237" s="241"/>
      <c r="F237" s="241"/>
      <c r="G237" s="241"/>
      <c r="H237" s="241"/>
      <c r="I237" s="247"/>
      <c r="J237" s="241"/>
      <c r="K237" s="248"/>
      <c r="L237" s="247"/>
      <c r="M237" s="241"/>
      <c r="N237" s="241"/>
      <c r="O237" s="241"/>
      <c r="P237" s="241"/>
      <c r="Q237" s="248"/>
      <c r="R237" s="252"/>
      <c r="S237" s="253"/>
      <c r="T237" s="253"/>
      <c r="U237" s="253"/>
      <c r="V237" s="253"/>
      <c r="W237" s="254"/>
      <c r="X237" s="266"/>
      <c r="Y237" s="267"/>
      <c r="Z237" s="268"/>
      <c r="AA237" s="273"/>
      <c r="AB237" s="267"/>
      <c r="AC237" s="274"/>
      <c r="AD237" s="252"/>
      <c r="AE237" s="253"/>
      <c r="AF237" s="253"/>
      <c r="AG237" s="253"/>
      <c r="AH237" s="253"/>
      <c r="AI237" s="258"/>
      <c r="AR237" s="26"/>
      <c r="AS237" s="26"/>
      <c r="AT237" s="31"/>
      <c r="AU237" s="31"/>
      <c r="AV237" s="31"/>
      <c r="AW237" s="31"/>
      <c r="AX237" s="31"/>
      <c r="AY237" s="143"/>
      <c r="AZ237" s="142"/>
      <c r="BA237" s="31"/>
      <c r="BB237" s="31"/>
      <c r="BC237" s="31"/>
    </row>
    <row r="238" spans="2:57" ht="10.9" customHeight="1" x14ac:dyDescent="0.2">
      <c r="C238" s="139">
        <v>9</v>
      </c>
      <c r="D238" s="136" t="s">
        <v>69</v>
      </c>
      <c r="E238" s="133">
        <v>13</v>
      </c>
      <c r="F238" s="133" t="s">
        <v>70</v>
      </c>
      <c r="G238" s="139" t="s">
        <v>120</v>
      </c>
      <c r="H238" s="133"/>
      <c r="I238" s="162"/>
      <c r="J238" s="163"/>
      <c r="K238" s="405"/>
      <c r="L238" s="180">
        <f>J$222</f>
        <v>0</v>
      </c>
      <c r="M238" s="181"/>
      <c r="N238" s="181"/>
      <c r="O238" s="181"/>
      <c r="P238" s="181"/>
      <c r="Q238" s="182"/>
      <c r="R238" s="225">
        <f t="shared" ref="R238" si="0">IF(AND(I238="○",AY238="●"),2+ROUNDDOWN(($L238-100)/100,0)*2,0)</f>
        <v>0</v>
      </c>
      <c r="S238" s="226"/>
      <c r="T238" s="226"/>
      <c r="U238" s="226"/>
      <c r="V238" s="226"/>
      <c r="W238" s="227"/>
      <c r="X238" s="165"/>
      <c r="Y238" s="166"/>
      <c r="Z238" s="167"/>
      <c r="AA238" s="228">
        <f t="shared" ref="AA238" si="1">IF(X238=1,$AL$32,IF(X238=2,$AL$52,IF(X238=3,$AL$70,IF(X238=4,$AL$90,IF(X238=5,$AL$108,IF(X238=6,$AL$128,IF(X238=7,$AL$146,IF(X238=8,$AL$166,IF(X238=9,$AL$184,IF(X238=10,$AL$204,0))))))))))</f>
        <v>0</v>
      </c>
      <c r="AB238" s="229"/>
      <c r="AC238" s="230"/>
      <c r="AD238" s="233">
        <f t="shared" ref="AD238" si="2">IF(I238="○",ROUNDUP(R238*AA238,1),0)</f>
        <v>0</v>
      </c>
      <c r="AE238" s="234"/>
      <c r="AF238" s="234"/>
      <c r="AG238" s="234"/>
      <c r="AH238" s="234"/>
      <c r="AI238" s="235"/>
      <c r="AR238" s="26"/>
      <c r="AS238" s="26"/>
      <c r="AT238" s="31"/>
      <c r="AU238" s="31"/>
      <c r="AV238" s="31"/>
      <c r="AW238" s="31"/>
      <c r="AX238" s="31"/>
      <c r="AY238" s="143" t="str">
        <f t="shared" ref="AY238" si="3">IF(OR(I238="×",AY242="×"),"×","●")</f>
        <v>●</v>
      </c>
      <c r="AZ238" s="142">
        <f t="shared" ref="AZ238" si="4">IF(AY238="●",IF(I238="定","-",I238),"-")</f>
        <v>0</v>
      </c>
      <c r="BA238" s="31"/>
      <c r="BB238" s="31"/>
      <c r="BC238" s="31"/>
    </row>
    <row r="239" spans="2:57" ht="10.9" customHeight="1" x14ac:dyDescent="0.2">
      <c r="C239" s="140"/>
      <c r="D239" s="223"/>
      <c r="E239" s="134"/>
      <c r="F239" s="134"/>
      <c r="G239" s="140"/>
      <c r="H239" s="134"/>
      <c r="I239" s="165"/>
      <c r="J239" s="166"/>
      <c r="K239" s="406"/>
      <c r="L239" s="183"/>
      <c r="M239" s="184"/>
      <c r="N239" s="184"/>
      <c r="O239" s="184"/>
      <c r="P239" s="184"/>
      <c r="Q239" s="185"/>
      <c r="R239" s="225"/>
      <c r="S239" s="226"/>
      <c r="T239" s="226"/>
      <c r="U239" s="226"/>
      <c r="V239" s="226"/>
      <c r="W239" s="227"/>
      <c r="X239" s="165"/>
      <c r="Y239" s="166"/>
      <c r="Z239" s="167"/>
      <c r="AA239" s="231"/>
      <c r="AB239" s="231"/>
      <c r="AC239" s="232"/>
      <c r="AD239" s="233"/>
      <c r="AE239" s="234"/>
      <c r="AF239" s="234"/>
      <c r="AG239" s="234"/>
      <c r="AH239" s="234"/>
      <c r="AI239" s="235"/>
      <c r="AR239" s="26"/>
      <c r="AS239" s="26"/>
      <c r="AT239" s="31"/>
      <c r="AU239" s="31"/>
      <c r="AV239" s="31"/>
      <c r="AW239" s="31"/>
      <c r="AX239" s="31"/>
      <c r="AY239" s="143"/>
      <c r="AZ239" s="142"/>
      <c r="BA239" s="31"/>
      <c r="BB239" s="31"/>
      <c r="BC239" s="31"/>
    </row>
    <row r="240" spans="2:57" ht="10.9" customHeight="1" x14ac:dyDescent="0.2">
      <c r="C240" s="140"/>
      <c r="D240" s="223"/>
      <c r="E240" s="134"/>
      <c r="F240" s="134"/>
      <c r="G240" s="140"/>
      <c r="H240" s="134"/>
      <c r="I240" s="165"/>
      <c r="J240" s="166"/>
      <c r="K240" s="406"/>
      <c r="L240" s="183"/>
      <c r="M240" s="184"/>
      <c r="N240" s="184"/>
      <c r="O240" s="184"/>
      <c r="P240" s="184"/>
      <c r="Q240" s="185"/>
      <c r="R240" s="225"/>
      <c r="S240" s="226"/>
      <c r="T240" s="226"/>
      <c r="U240" s="226"/>
      <c r="V240" s="226"/>
      <c r="W240" s="227"/>
      <c r="X240" s="165"/>
      <c r="Y240" s="166"/>
      <c r="Z240" s="167"/>
      <c r="AA240" s="231"/>
      <c r="AB240" s="231"/>
      <c r="AC240" s="232"/>
      <c r="AD240" s="233"/>
      <c r="AE240" s="234"/>
      <c r="AF240" s="234"/>
      <c r="AG240" s="234"/>
      <c r="AH240" s="234"/>
      <c r="AI240" s="235"/>
      <c r="AR240" s="26"/>
      <c r="AS240" s="26"/>
      <c r="AT240" s="31"/>
      <c r="AU240" s="31"/>
      <c r="AV240" s="31"/>
      <c r="AW240" s="31"/>
      <c r="AX240" s="31"/>
      <c r="AY240" s="143"/>
      <c r="AZ240" s="142"/>
      <c r="BA240" s="31"/>
      <c r="BB240" s="31"/>
      <c r="BC240" s="31"/>
    </row>
    <row r="241" spans="3:55" ht="10.9" customHeight="1" x14ac:dyDescent="0.2">
      <c r="C241" s="141"/>
      <c r="D241" s="224"/>
      <c r="E241" s="135"/>
      <c r="F241" s="135"/>
      <c r="G241" s="141"/>
      <c r="H241" s="135"/>
      <c r="I241" s="168"/>
      <c r="J241" s="169"/>
      <c r="K241" s="407"/>
      <c r="L241" s="186"/>
      <c r="M241" s="187"/>
      <c r="N241" s="187"/>
      <c r="O241" s="187"/>
      <c r="P241" s="187"/>
      <c r="Q241" s="188"/>
      <c r="R241" s="225"/>
      <c r="S241" s="226"/>
      <c r="T241" s="226"/>
      <c r="U241" s="226"/>
      <c r="V241" s="226"/>
      <c r="W241" s="227"/>
      <c r="X241" s="168"/>
      <c r="Y241" s="169"/>
      <c r="Z241" s="170"/>
      <c r="AA241" s="231"/>
      <c r="AB241" s="231"/>
      <c r="AC241" s="232"/>
      <c r="AD241" s="233"/>
      <c r="AE241" s="234"/>
      <c r="AF241" s="234"/>
      <c r="AG241" s="234"/>
      <c r="AH241" s="234"/>
      <c r="AI241" s="235"/>
      <c r="AR241" s="26"/>
      <c r="AS241" s="26"/>
      <c r="AT241" s="31"/>
      <c r="AU241" s="31"/>
      <c r="AV241" s="31"/>
      <c r="AW241" s="31"/>
      <c r="AX241" s="31"/>
      <c r="AY241" s="143"/>
      <c r="AZ241" s="142"/>
      <c r="BA241" s="31"/>
      <c r="BB241" s="31"/>
      <c r="BC241" s="31"/>
    </row>
    <row r="242" spans="3:55" ht="10.9" customHeight="1" x14ac:dyDescent="0.2">
      <c r="C242" s="139">
        <v>9</v>
      </c>
      <c r="D242" s="136" t="s">
        <v>69</v>
      </c>
      <c r="E242" s="133">
        <v>14</v>
      </c>
      <c r="F242" s="133" t="s">
        <v>70</v>
      </c>
      <c r="G242" s="139" t="s">
        <v>107</v>
      </c>
      <c r="H242" s="133"/>
      <c r="I242" s="162"/>
      <c r="J242" s="163"/>
      <c r="K242" s="405"/>
      <c r="L242" s="180">
        <f>J$222</f>
        <v>0</v>
      </c>
      <c r="M242" s="181"/>
      <c r="N242" s="181"/>
      <c r="O242" s="181"/>
      <c r="P242" s="181"/>
      <c r="Q242" s="182"/>
      <c r="R242" s="225">
        <f t="shared" ref="R242" si="5">IF(AND(I242="○",AY242="●"),2+ROUNDDOWN(($L242-100)/100,0)*2,0)</f>
        <v>0</v>
      </c>
      <c r="S242" s="226"/>
      <c r="T242" s="226"/>
      <c r="U242" s="226"/>
      <c r="V242" s="226"/>
      <c r="W242" s="227"/>
      <c r="X242" s="165"/>
      <c r="Y242" s="166"/>
      <c r="Z242" s="167"/>
      <c r="AA242" s="228">
        <f t="shared" ref="AA242" si="6">IF(X242=1,$AL$32,IF(X242=2,$AL$52,IF(X242=3,$AL$70,IF(X242=4,$AL$90,IF(X242=5,$AL$108,IF(X242=6,$AL$128,IF(X242=7,$AL$146,IF(X242=8,$AL$166,IF(X242=9,$AL$184,IF(X242=10,$AL$204,0))))))))))</f>
        <v>0</v>
      </c>
      <c r="AB242" s="229"/>
      <c r="AC242" s="230"/>
      <c r="AD242" s="233">
        <f t="shared" ref="AD242" si="7">IF(I242="○",ROUNDUP(R242*AA242,1),0)</f>
        <v>0</v>
      </c>
      <c r="AE242" s="234"/>
      <c r="AF242" s="234"/>
      <c r="AG242" s="234"/>
      <c r="AH242" s="234"/>
      <c r="AI242" s="235"/>
      <c r="AR242" s="26"/>
      <c r="AS242" s="26"/>
      <c r="AT242" s="31"/>
      <c r="AU242" s="31"/>
      <c r="AV242" s="31"/>
      <c r="AW242" s="31"/>
      <c r="AX242" s="31"/>
      <c r="AY242" s="143" t="str">
        <f t="shared" ref="AY242" si="8">IF(OR(I242="×",AY246="×"),"×","●")</f>
        <v>●</v>
      </c>
      <c r="AZ242" s="142">
        <f t="shared" ref="AZ242:AZ305" si="9">IF(AY242="●",IF(I242="定","-",I242),"-")</f>
        <v>0</v>
      </c>
      <c r="BA242" s="31"/>
      <c r="BB242" s="31"/>
      <c r="BC242" s="31"/>
    </row>
    <row r="243" spans="3:55" ht="10.9" customHeight="1" x14ac:dyDescent="0.2">
      <c r="C243" s="140"/>
      <c r="D243" s="223"/>
      <c r="E243" s="134"/>
      <c r="F243" s="134"/>
      <c r="G243" s="140"/>
      <c r="H243" s="134"/>
      <c r="I243" s="165"/>
      <c r="J243" s="166"/>
      <c r="K243" s="406"/>
      <c r="L243" s="183"/>
      <c r="M243" s="184"/>
      <c r="N243" s="184"/>
      <c r="O243" s="184"/>
      <c r="P243" s="184"/>
      <c r="Q243" s="185"/>
      <c r="R243" s="225"/>
      <c r="S243" s="226"/>
      <c r="T243" s="226"/>
      <c r="U243" s="226"/>
      <c r="V243" s="226"/>
      <c r="W243" s="227"/>
      <c r="X243" s="165"/>
      <c r="Y243" s="166"/>
      <c r="Z243" s="167"/>
      <c r="AA243" s="231"/>
      <c r="AB243" s="231"/>
      <c r="AC243" s="232"/>
      <c r="AD243" s="233"/>
      <c r="AE243" s="234"/>
      <c r="AF243" s="234"/>
      <c r="AG243" s="234"/>
      <c r="AH243" s="234"/>
      <c r="AI243" s="235"/>
      <c r="AR243" s="26"/>
      <c r="AS243" s="26"/>
      <c r="AT243" s="31"/>
      <c r="AU243" s="31"/>
      <c r="AV243" s="31"/>
      <c r="AW243" s="31"/>
      <c r="AX243" s="31"/>
      <c r="AY243" s="143"/>
      <c r="AZ243" s="142"/>
      <c r="BA243" s="31"/>
      <c r="BB243" s="31"/>
      <c r="BC243" s="31"/>
    </row>
    <row r="244" spans="3:55" ht="10.9" customHeight="1" x14ac:dyDescent="0.2">
      <c r="C244" s="140"/>
      <c r="D244" s="223"/>
      <c r="E244" s="134"/>
      <c r="F244" s="134"/>
      <c r="G244" s="140"/>
      <c r="H244" s="134"/>
      <c r="I244" s="165"/>
      <c r="J244" s="166"/>
      <c r="K244" s="406"/>
      <c r="L244" s="183"/>
      <c r="M244" s="184"/>
      <c r="N244" s="184"/>
      <c r="O244" s="184"/>
      <c r="P244" s="184"/>
      <c r="Q244" s="185"/>
      <c r="R244" s="225"/>
      <c r="S244" s="226"/>
      <c r="T244" s="226"/>
      <c r="U244" s="226"/>
      <c r="V244" s="226"/>
      <c r="W244" s="227"/>
      <c r="X244" s="165"/>
      <c r="Y244" s="166"/>
      <c r="Z244" s="167"/>
      <c r="AA244" s="231"/>
      <c r="AB244" s="231"/>
      <c r="AC244" s="232"/>
      <c r="AD244" s="233"/>
      <c r="AE244" s="234"/>
      <c r="AF244" s="234"/>
      <c r="AG244" s="234"/>
      <c r="AH244" s="234"/>
      <c r="AI244" s="235"/>
      <c r="AR244" s="26"/>
      <c r="AS244" s="26"/>
      <c r="AT244" s="31"/>
      <c r="AU244" s="31"/>
      <c r="AV244" s="31"/>
      <c r="AW244" s="31"/>
      <c r="AX244" s="31"/>
      <c r="AY244" s="143"/>
      <c r="AZ244" s="142"/>
      <c r="BA244" s="31"/>
      <c r="BB244" s="31"/>
      <c r="BC244" s="31"/>
    </row>
    <row r="245" spans="3:55" ht="10.9" customHeight="1" x14ac:dyDescent="0.2">
      <c r="C245" s="141"/>
      <c r="D245" s="224"/>
      <c r="E245" s="135"/>
      <c r="F245" s="135"/>
      <c r="G245" s="141"/>
      <c r="H245" s="135"/>
      <c r="I245" s="168"/>
      <c r="J245" s="169"/>
      <c r="K245" s="407"/>
      <c r="L245" s="186"/>
      <c r="M245" s="187"/>
      <c r="N245" s="187"/>
      <c r="O245" s="187"/>
      <c r="P245" s="187"/>
      <c r="Q245" s="188"/>
      <c r="R245" s="225"/>
      <c r="S245" s="226"/>
      <c r="T245" s="226"/>
      <c r="U245" s="226"/>
      <c r="V245" s="226"/>
      <c r="W245" s="227"/>
      <c r="X245" s="168"/>
      <c r="Y245" s="169"/>
      <c r="Z245" s="170"/>
      <c r="AA245" s="231"/>
      <c r="AB245" s="231"/>
      <c r="AC245" s="232"/>
      <c r="AD245" s="233"/>
      <c r="AE245" s="234"/>
      <c r="AF245" s="234"/>
      <c r="AG245" s="234"/>
      <c r="AH245" s="234"/>
      <c r="AI245" s="235"/>
      <c r="AR245" s="26"/>
      <c r="AS245" s="26"/>
      <c r="AT245" s="31"/>
      <c r="AU245" s="31"/>
      <c r="AV245" s="31"/>
      <c r="AW245" s="31"/>
      <c r="AX245" s="31"/>
      <c r="AY245" s="143"/>
      <c r="AZ245" s="142"/>
      <c r="BA245" s="31"/>
      <c r="BB245" s="31"/>
      <c r="BC245" s="31"/>
    </row>
    <row r="246" spans="3:55" ht="10.9" customHeight="1" x14ac:dyDescent="0.2">
      <c r="C246" s="139">
        <v>9</v>
      </c>
      <c r="D246" s="136" t="s">
        <v>69</v>
      </c>
      <c r="E246" s="133">
        <v>15</v>
      </c>
      <c r="F246" s="133" t="s">
        <v>70</v>
      </c>
      <c r="G246" s="139" t="s">
        <v>71</v>
      </c>
      <c r="H246" s="133"/>
      <c r="I246" s="162"/>
      <c r="J246" s="163"/>
      <c r="K246" s="405"/>
      <c r="L246" s="180">
        <f>J$222</f>
        <v>0</v>
      </c>
      <c r="M246" s="181"/>
      <c r="N246" s="181"/>
      <c r="O246" s="181"/>
      <c r="P246" s="181"/>
      <c r="Q246" s="182"/>
      <c r="R246" s="225">
        <f t="shared" ref="R246" si="10">IF(AND(I246="○",AY246="●"),2+ROUNDDOWN(($L246-100)/100,0)*2,0)</f>
        <v>0</v>
      </c>
      <c r="S246" s="226"/>
      <c r="T246" s="226"/>
      <c r="U246" s="226"/>
      <c r="V246" s="226"/>
      <c r="W246" s="227"/>
      <c r="X246" s="165"/>
      <c r="Y246" s="166"/>
      <c r="Z246" s="167"/>
      <c r="AA246" s="228">
        <f t="shared" ref="AA246" si="11">IF(X246=1,$AL$32,IF(X246=2,$AL$52,IF(X246=3,$AL$70,IF(X246=4,$AL$90,IF(X246=5,$AL$108,IF(X246=6,$AL$128,IF(X246=7,$AL$146,IF(X246=8,$AL$166,IF(X246=9,$AL$184,IF(X246=10,$AL$204,0))))))))))</f>
        <v>0</v>
      </c>
      <c r="AB246" s="229"/>
      <c r="AC246" s="230"/>
      <c r="AD246" s="233">
        <f t="shared" ref="AD246" si="12">IF(I246="○",ROUNDUP(R246*AA246,1),0)</f>
        <v>0</v>
      </c>
      <c r="AE246" s="234"/>
      <c r="AF246" s="234"/>
      <c r="AG246" s="234"/>
      <c r="AH246" s="234"/>
      <c r="AI246" s="235"/>
      <c r="AR246" s="26"/>
      <c r="AS246" s="26"/>
      <c r="AT246" s="31"/>
      <c r="AU246" s="31"/>
      <c r="AV246" s="31"/>
      <c r="AW246" s="31"/>
      <c r="AX246" s="31"/>
      <c r="AY246" s="143" t="str">
        <f t="shared" ref="AY246" si="13">IF(OR(I246="×",AY250="×"),"×","●")</f>
        <v>●</v>
      </c>
      <c r="AZ246" s="142">
        <f t="shared" ref="AZ246:AZ309" si="14">IF(AY246="●",IF(I246="定","-",I246),"-")</f>
        <v>0</v>
      </c>
      <c r="BA246" s="31"/>
      <c r="BB246" s="31"/>
      <c r="BC246" s="31"/>
    </row>
    <row r="247" spans="3:55" ht="10.9" customHeight="1" x14ac:dyDescent="0.2">
      <c r="C247" s="140"/>
      <c r="D247" s="223"/>
      <c r="E247" s="134"/>
      <c r="F247" s="134"/>
      <c r="G247" s="140"/>
      <c r="H247" s="134"/>
      <c r="I247" s="165"/>
      <c r="J247" s="166"/>
      <c r="K247" s="406"/>
      <c r="L247" s="183"/>
      <c r="M247" s="184"/>
      <c r="N247" s="184"/>
      <c r="O247" s="184"/>
      <c r="P247" s="184"/>
      <c r="Q247" s="185"/>
      <c r="R247" s="225"/>
      <c r="S247" s="226"/>
      <c r="T247" s="226"/>
      <c r="U247" s="226"/>
      <c r="V247" s="226"/>
      <c r="W247" s="227"/>
      <c r="X247" s="165"/>
      <c r="Y247" s="166"/>
      <c r="Z247" s="167"/>
      <c r="AA247" s="231"/>
      <c r="AB247" s="231"/>
      <c r="AC247" s="232"/>
      <c r="AD247" s="233"/>
      <c r="AE247" s="234"/>
      <c r="AF247" s="234"/>
      <c r="AG247" s="234"/>
      <c r="AH247" s="234"/>
      <c r="AI247" s="235"/>
      <c r="AR247" s="26"/>
      <c r="AS247" s="26"/>
      <c r="AT247" s="31"/>
      <c r="AU247" s="31"/>
      <c r="AV247" s="31"/>
      <c r="AW247" s="31"/>
      <c r="AX247" s="31"/>
      <c r="AY247" s="143"/>
      <c r="AZ247" s="142"/>
      <c r="BA247" s="31"/>
      <c r="BB247" s="31"/>
      <c r="BC247" s="31"/>
    </row>
    <row r="248" spans="3:55" ht="10.9" customHeight="1" x14ac:dyDescent="0.2">
      <c r="C248" s="140"/>
      <c r="D248" s="223"/>
      <c r="E248" s="134"/>
      <c r="F248" s="134"/>
      <c r="G248" s="140"/>
      <c r="H248" s="134"/>
      <c r="I248" s="165"/>
      <c r="J248" s="166"/>
      <c r="K248" s="406"/>
      <c r="L248" s="183"/>
      <c r="M248" s="184"/>
      <c r="N248" s="184"/>
      <c r="O248" s="184"/>
      <c r="P248" s="184"/>
      <c r="Q248" s="185"/>
      <c r="R248" s="225"/>
      <c r="S248" s="226"/>
      <c r="T248" s="226"/>
      <c r="U248" s="226"/>
      <c r="V248" s="226"/>
      <c r="W248" s="227"/>
      <c r="X248" s="165"/>
      <c r="Y248" s="166"/>
      <c r="Z248" s="167"/>
      <c r="AA248" s="231"/>
      <c r="AB248" s="231"/>
      <c r="AC248" s="232"/>
      <c r="AD248" s="233"/>
      <c r="AE248" s="234"/>
      <c r="AF248" s="234"/>
      <c r="AG248" s="234"/>
      <c r="AH248" s="234"/>
      <c r="AI248" s="235"/>
      <c r="AR248" s="26"/>
      <c r="AS248" s="26"/>
      <c r="AT248" s="31"/>
      <c r="AU248" s="31"/>
      <c r="AV248" s="31"/>
      <c r="AW248" s="31"/>
      <c r="AX248" s="31"/>
      <c r="AY248" s="143"/>
      <c r="AZ248" s="142"/>
      <c r="BA248" s="31"/>
      <c r="BB248" s="31"/>
      <c r="BC248" s="31"/>
    </row>
    <row r="249" spans="3:55" ht="10.9" customHeight="1" x14ac:dyDescent="0.2">
      <c r="C249" s="141"/>
      <c r="D249" s="224"/>
      <c r="E249" s="135"/>
      <c r="F249" s="135"/>
      <c r="G249" s="141"/>
      <c r="H249" s="135"/>
      <c r="I249" s="168"/>
      <c r="J249" s="169"/>
      <c r="K249" s="407"/>
      <c r="L249" s="186"/>
      <c r="M249" s="187"/>
      <c r="N249" s="187"/>
      <c r="O249" s="187"/>
      <c r="P249" s="187"/>
      <c r="Q249" s="188"/>
      <c r="R249" s="225"/>
      <c r="S249" s="226"/>
      <c r="T249" s="226"/>
      <c r="U249" s="226"/>
      <c r="V249" s="226"/>
      <c r="W249" s="227"/>
      <c r="X249" s="168"/>
      <c r="Y249" s="169"/>
      <c r="Z249" s="170"/>
      <c r="AA249" s="231"/>
      <c r="AB249" s="231"/>
      <c r="AC249" s="232"/>
      <c r="AD249" s="233"/>
      <c r="AE249" s="234"/>
      <c r="AF249" s="234"/>
      <c r="AG249" s="234"/>
      <c r="AH249" s="234"/>
      <c r="AI249" s="235"/>
      <c r="AR249" s="26"/>
      <c r="AS249" s="26"/>
      <c r="AT249" s="31"/>
      <c r="AU249" s="31"/>
      <c r="AV249" s="31"/>
      <c r="AW249" s="31"/>
      <c r="AX249" s="31"/>
      <c r="AY249" s="143"/>
      <c r="AZ249" s="142"/>
      <c r="BA249" s="31"/>
      <c r="BB249" s="31"/>
      <c r="BC249" s="31"/>
    </row>
    <row r="250" spans="3:55" ht="10.9" customHeight="1" x14ac:dyDescent="0.2">
      <c r="C250" s="139">
        <v>9</v>
      </c>
      <c r="D250" s="136" t="s">
        <v>69</v>
      </c>
      <c r="E250" s="133">
        <v>16</v>
      </c>
      <c r="F250" s="133" t="s">
        <v>70</v>
      </c>
      <c r="G250" s="139" t="s">
        <v>72</v>
      </c>
      <c r="H250" s="133"/>
      <c r="I250" s="162"/>
      <c r="J250" s="163"/>
      <c r="K250" s="405"/>
      <c r="L250" s="180">
        <f>J$222</f>
        <v>0</v>
      </c>
      <c r="M250" s="181"/>
      <c r="N250" s="181"/>
      <c r="O250" s="181"/>
      <c r="P250" s="181"/>
      <c r="Q250" s="182"/>
      <c r="R250" s="225">
        <f t="shared" ref="R250" si="15">IF(AND(I250="○",AY250="●"),2+ROUNDDOWN(($L250-100)/100,0)*2,0)</f>
        <v>0</v>
      </c>
      <c r="S250" s="226"/>
      <c r="T250" s="226"/>
      <c r="U250" s="226"/>
      <c r="V250" s="226"/>
      <c r="W250" s="227"/>
      <c r="X250" s="165"/>
      <c r="Y250" s="166"/>
      <c r="Z250" s="167"/>
      <c r="AA250" s="228">
        <f t="shared" ref="AA250" si="16">IF(X250=1,$AL$32,IF(X250=2,$AL$52,IF(X250=3,$AL$70,IF(X250=4,$AL$90,IF(X250=5,$AL$108,IF(X250=6,$AL$128,IF(X250=7,$AL$146,IF(X250=8,$AL$166,IF(X250=9,$AL$184,IF(X250=10,$AL$204,0))))))))))</f>
        <v>0</v>
      </c>
      <c r="AB250" s="229"/>
      <c r="AC250" s="230"/>
      <c r="AD250" s="233">
        <f t="shared" ref="AD250" si="17">IF(I250="○",ROUNDUP(R250*AA250,1),0)</f>
        <v>0</v>
      </c>
      <c r="AE250" s="234"/>
      <c r="AF250" s="234"/>
      <c r="AG250" s="234"/>
      <c r="AH250" s="234"/>
      <c r="AI250" s="235"/>
      <c r="AR250" s="26"/>
      <c r="AS250" s="26"/>
      <c r="AT250" s="31"/>
      <c r="AU250" s="31"/>
      <c r="AV250" s="31"/>
      <c r="AW250" s="31"/>
      <c r="AX250" s="31"/>
      <c r="AY250" s="143" t="str">
        <f t="shared" ref="AY250" si="18">IF(OR(I250="×",AY254="×"),"×","●")</f>
        <v>●</v>
      </c>
      <c r="AZ250" s="142">
        <f t="shared" ref="AZ250:AZ309" si="19">IF(AY250="●",IF(I250="定","-",I250),"-")</f>
        <v>0</v>
      </c>
      <c r="BA250" s="31"/>
      <c r="BB250" s="31"/>
      <c r="BC250" s="31"/>
    </row>
    <row r="251" spans="3:55" ht="10.9" customHeight="1" x14ac:dyDescent="0.2">
      <c r="C251" s="140"/>
      <c r="D251" s="223"/>
      <c r="E251" s="134"/>
      <c r="F251" s="134"/>
      <c r="G251" s="140"/>
      <c r="H251" s="134"/>
      <c r="I251" s="165"/>
      <c r="J251" s="166"/>
      <c r="K251" s="406"/>
      <c r="L251" s="183"/>
      <c r="M251" s="184"/>
      <c r="N251" s="184"/>
      <c r="O251" s="184"/>
      <c r="P251" s="184"/>
      <c r="Q251" s="185"/>
      <c r="R251" s="225"/>
      <c r="S251" s="226"/>
      <c r="T251" s="226"/>
      <c r="U251" s="226"/>
      <c r="V251" s="226"/>
      <c r="W251" s="227"/>
      <c r="X251" s="165"/>
      <c r="Y251" s="166"/>
      <c r="Z251" s="167"/>
      <c r="AA251" s="231"/>
      <c r="AB251" s="231"/>
      <c r="AC251" s="232"/>
      <c r="AD251" s="233"/>
      <c r="AE251" s="234"/>
      <c r="AF251" s="234"/>
      <c r="AG251" s="234"/>
      <c r="AH251" s="234"/>
      <c r="AI251" s="235"/>
      <c r="AR251" s="26"/>
      <c r="AS251" s="26"/>
      <c r="AT251" s="31"/>
      <c r="AU251" s="31"/>
      <c r="AV251" s="31"/>
      <c r="AW251" s="31"/>
      <c r="AX251" s="31"/>
      <c r="AY251" s="143"/>
      <c r="AZ251" s="142"/>
      <c r="BA251" s="31"/>
      <c r="BB251" s="31"/>
      <c r="BC251" s="31"/>
    </row>
    <row r="252" spans="3:55" ht="10.9" customHeight="1" x14ac:dyDescent="0.2">
      <c r="C252" s="140"/>
      <c r="D252" s="223"/>
      <c r="E252" s="134"/>
      <c r="F252" s="134"/>
      <c r="G252" s="140"/>
      <c r="H252" s="134"/>
      <c r="I252" s="165"/>
      <c r="J252" s="166"/>
      <c r="K252" s="406"/>
      <c r="L252" s="183"/>
      <c r="M252" s="184"/>
      <c r="N252" s="184"/>
      <c r="O252" s="184"/>
      <c r="P252" s="184"/>
      <c r="Q252" s="185"/>
      <c r="R252" s="225"/>
      <c r="S252" s="226"/>
      <c r="T252" s="226"/>
      <c r="U252" s="226"/>
      <c r="V252" s="226"/>
      <c r="W252" s="227"/>
      <c r="X252" s="165"/>
      <c r="Y252" s="166"/>
      <c r="Z252" s="167"/>
      <c r="AA252" s="231"/>
      <c r="AB252" s="231"/>
      <c r="AC252" s="232"/>
      <c r="AD252" s="233"/>
      <c r="AE252" s="234"/>
      <c r="AF252" s="234"/>
      <c r="AG252" s="234"/>
      <c r="AH252" s="234"/>
      <c r="AI252" s="235"/>
      <c r="AR252" s="26"/>
      <c r="AS252" s="26"/>
      <c r="AT252" s="31"/>
      <c r="AU252" s="31"/>
      <c r="AV252" s="31"/>
      <c r="AW252" s="31"/>
      <c r="AX252" s="31"/>
      <c r="AY252" s="143"/>
      <c r="AZ252" s="142"/>
      <c r="BA252" s="31"/>
      <c r="BB252" s="31"/>
      <c r="BC252" s="31"/>
    </row>
    <row r="253" spans="3:55" ht="10.9" customHeight="1" x14ac:dyDescent="0.2">
      <c r="C253" s="141"/>
      <c r="D253" s="224"/>
      <c r="E253" s="135"/>
      <c r="F253" s="135"/>
      <c r="G253" s="141"/>
      <c r="H253" s="135"/>
      <c r="I253" s="168"/>
      <c r="J253" s="169"/>
      <c r="K253" s="407"/>
      <c r="L253" s="186"/>
      <c r="M253" s="187"/>
      <c r="N253" s="187"/>
      <c r="O253" s="187"/>
      <c r="P253" s="187"/>
      <c r="Q253" s="188"/>
      <c r="R253" s="225"/>
      <c r="S253" s="226"/>
      <c r="T253" s="226"/>
      <c r="U253" s="226"/>
      <c r="V253" s="226"/>
      <c r="W253" s="227"/>
      <c r="X253" s="168"/>
      <c r="Y253" s="169"/>
      <c r="Z253" s="170"/>
      <c r="AA253" s="231"/>
      <c r="AB253" s="231"/>
      <c r="AC253" s="232"/>
      <c r="AD253" s="233"/>
      <c r="AE253" s="234"/>
      <c r="AF253" s="234"/>
      <c r="AG253" s="234"/>
      <c r="AH253" s="234"/>
      <c r="AI253" s="235"/>
      <c r="AR253" s="26"/>
      <c r="AS253" s="26"/>
      <c r="AT253" s="31"/>
      <c r="AU253" s="31"/>
      <c r="AV253" s="31"/>
      <c r="AW253" s="31"/>
      <c r="AX253" s="31"/>
      <c r="AY253" s="143"/>
      <c r="AZ253" s="142"/>
      <c r="BA253" s="31"/>
      <c r="BB253" s="31"/>
      <c r="BC253" s="31"/>
    </row>
    <row r="254" spans="3:55" ht="10.9" customHeight="1" x14ac:dyDescent="0.2">
      <c r="C254" s="139">
        <v>9</v>
      </c>
      <c r="D254" s="136" t="s">
        <v>69</v>
      </c>
      <c r="E254" s="133">
        <v>17</v>
      </c>
      <c r="F254" s="133" t="s">
        <v>70</v>
      </c>
      <c r="G254" s="139" t="s">
        <v>73</v>
      </c>
      <c r="H254" s="133"/>
      <c r="I254" s="162"/>
      <c r="J254" s="163"/>
      <c r="K254" s="405"/>
      <c r="L254" s="180">
        <f>J$222</f>
        <v>0</v>
      </c>
      <c r="M254" s="181"/>
      <c r="N254" s="181"/>
      <c r="O254" s="181"/>
      <c r="P254" s="181"/>
      <c r="Q254" s="182"/>
      <c r="R254" s="225">
        <f t="shared" ref="R254" si="20">IF(AND(I254="○",AY254="●"),2+ROUNDDOWN(($L254-100)/100,0)*2,0)</f>
        <v>0</v>
      </c>
      <c r="S254" s="226"/>
      <c r="T254" s="226"/>
      <c r="U254" s="226"/>
      <c r="V254" s="226"/>
      <c r="W254" s="227"/>
      <c r="X254" s="165"/>
      <c r="Y254" s="166"/>
      <c r="Z254" s="167"/>
      <c r="AA254" s="228">
        <f t="shared" ref="AA254" si="21">IF(X254=1,$AL$32,IF(X254=2,$AL$52,IF(X254=3,$AL$70,IF(X254=4,$AL$90,IF(X254=5,$AL$108,IF(X254=6,$AL$128,IF(X254=7,$AL$146,IF(X254=8,$AL$166,IF(X254=9,$AL$184,IF(X254=10,$AL$204,0))))))))))</f>
        <v>0</v>
      </c>
      <c r="AB254" s="229"/>
      <c r="AC254" s="230"/>
      <c r="AD254" s="233">
        <f t="shared" ref="AD254" si="22">IF(I254="○",ROUNDUP(R254*AA254,1),0)</f>
        <v>0</v>
      </c>
      <c r="AE254" s="234"/>
      <c r="AF254" s="234"/>
      <c r="AG254" s="234"/>
      <c r="AH254" s="234"/>
      <c r="AI254" s="235"/>
      <c r="AR254" s="26"/>
      <c r="AS254" s="26"/>
      <c r="AT254" s="31"/>
      <c r="AU254" s="31"/>
      <c r="AV254" s="31"/>
      <c r="AW254" s="31"/>
      <c r="AX254" s="31"/>
      <c r="AY254" s="143" t="str">
        <f t="shared" ref="AY254" si="23">IF(OR(I254="×",AY258="×"),"×","●")</f>
        <v>●</v>
      </c>
      <c r="AZ254" s="142">
        <f t="shared" ref="AZ254:AZ309" si="24">IF(AY254="●",IF(I254="定","-",I254),"-")</f>
        <v>0</v>
      </c>
      <c r="BA254" s="31"/>
      <c r="BB254" s="31"/>
      <c r="BC254" s="31"/>
    </row>
    <row r="255" spans="3:55" ht="10.9" customHeight="1" x14ac:dyDescent="0.2">
      <c r="C255" s="140"/>
      <c r="D255" s="223"/>
      <c r="E255" s="134"/>
      <c r="F255" s="134"/>
      <c r="G255" s="140"/>
      <c r="H255" s="134"/>
      <c r="I255" s="165"/>
      <c r="J255" s="166"/>
      <c r="K255" s="406"/>
      <c r="L255" s="183"/>
      <c r="M255" s="184"/>
      <c r="N255" s="184"/>
      <c r="O255" s="184"/>
      <c r="P255" s="184"/>
      <c r="Q255" s="185"/>
      <c r="R255" s="225"/>
      <c r="S255" s="226"/>
      <c r="T255" s="226"/>
      <c r="U255" s="226"/>
      <c r="V255" s="226"/>
      <c r="W255" s="227"/>
      <c r="X255" s="165"/>
      <c r="Y255" s="166"/>
      <c r="Z255" s="167"/>
      <c r="AA255" s="231"/>
      <c r="AB255" s="231"/>
      <c r="AC255" s="232"/>
      <c r="AD255" s="233"/>
      <c r="AE255" s="234"/>
      <c r="AF255" s="234"/>
      <c r="AG255" s="234"/>
      <c r="AH255" s="234"/>
      <c r="AI255" s="235"/>
      <c r="AR255" s="26"/>
      <c r="AS255" s="26"/>
      <c r="AT255" s="31"/>
      <c r="AU255" s="31"/>
      <c r="AV255" s="31"/>
      <c r="AW255" s="31"/>
      <c r="AX255" s="31"/>
      <c r="AY255" s="143"/>
      <c r="AZ255" s="142"/>
      <c r="BA255" s="31"/>
      <c r="BB255" s="31"/>
      <c r="BC255" s="31"/>
    </row>
    <row r="256" spans="3:55" ht="10.9" customHeight="1" x14ac:dyDescent="0.2">
      <c r="C256" s="140"/>
      <c r="D256" s="223"/>
      <c r="E256" s="134"/>
      <c r="F256" s="134"/>
      <c r="G256" s="140"/>
      <c r="H256" s="134"/>
      <c r="I256" s="165"/>
      <c r="J256" s="166"/>
      <c r="K256" s="406"/>
      <c r="L256" s="183"/>
      <c r="M256" s="184"/>
      <c r="N256" s="184"/>
      <c r="O256" s="184"/>
      <c r="P256" s="184"/>
      <c r="Q256" s="185"/>
      <c r="R256" s="225"/>
      <c r="S256" s="226"/>
      <c r="T256" s="226"/>
      <c r="U256" s="226"/>
      <c r="V256" s="226"/>
      <c r="W256" s="227"/>
      <c r="X256" s="165"/>
      <c r="Y256" s="166"/>
      <c r="Z256" s="167"/>
      <c r="AA256" s="231"/>
      <c r="AB256" s="231"/>
      <c r="AC256" s="232"/>
      <c r="AD256" s="233"/>
      <c r="AE256" s="234"/>
      <c r="AF256" s="234"/>
      <c r="AG256" s="234"/>
      <c r="AH256" s="234"/>
      <c r="AI256" s="235"/>
      <c r="AR256" s="26"/>
      <c r="AS256" s="26"/>
      <c r="AT256" s="31"/>
      <c r="AU256" s="31"/>
      <c r="AV256" s="31"/>
      <c r="AW256" s="31"/>
      <c r="AX256" s="31"/>
      <c r="AY256" s="143"/>
      <c r="AZ256" s="142"/>
      <c r="BA256" s="31"/>
      <c r="BB256" s="31"/>
      <c r="BC256" s="31"/>
    </row>
    <row r="257" spans="3:55" ht="10.9" customHeight="1" x14ac:dyDescent="0.2">
      <c r="C257" s="141"/>
      <c r="D257" s="224"/>
      <c r="E257" s="135"/>
      <c r="F257" s="135"/>
      <c r="G257" s="141"/>
      <c r="H257" s="135"/>
      <c r="I257" s="168"/>
      <c r="J257" s="169"/>
      <c r="K257" s="407"/>
      <c r="L257" s="186"/>
      <c r="M257" s="187"/>
      <c r="N257" s="187"/>
      <c r="O257" s="187"/>
      <c r="P257" s="187"/>
      <c r="Q257" s="188"/>
      <c r="R257" s="225"/>
      <c r="S257" s="226"/>
      <c r="T257" s="226"/>
      <c r="U257" s="226"/>
      <c r="V257" s="226"/>
      <c r="W257" s="227"/>
      <c r="X257" s="168"/>
      <c r="Y257" s="169"/>
      <c r="Z257" s="170"/>
      <c r="AA257" s="231"/>
      <c r="AB257" s="231"/>
      <c r="AC257" s="232"/>
      <c r="AD257" s="233"/>
      <c r="AE257" s="234"/>
      <c r="AF257" s="234"/>
      <c r="AG257" s="234"/>
      <c r="AH257" s="234"/>
      <c r="AI257" s="235"/>
      <c r="AR257" s="26"/>
      <c r="AS257" s="26"/>
      <c r="AT257" s="31"/>
      <c r="AU257" s="31"/>
      <c r="AV257" s="31"/>
      <c r="AW257" s="31"/>
      <c r="AX257" s="31"/>
      <c r="AY257" s="143"/>
      <c r="AZ257" s="142"/>
      <c r="BA257" s="31"/>
      <c r="BB257" s="31"/>
      <c r="BC257" s="31"/>
    </row>
    <row r="258" spans="3:55" ht="10.9" customHeight="1" x14ac:dyDescent="0.2">
      <c r="C258" s="139">
        <v>9</v>
      </c>
      <c r="D258" s="136" t="s">
        <v>69</v>
      </c>
      <c r="E258" s="133">
        <v>18</v>
      </c>
      <c r="F258" s="133" t="s">
        <v>70</v>
      </c>
      <c r="G258" s="139" t="s">
        <v>74</v>
      </c>
      <c r="H258" s="133"/>
      <c r="I258" s="162"/>
      <c r="J258" s="163"/>
      <c r="K258" s="405"/>
      <c r="L258" s="180">
        <f>J$222</f>
        <v>0</v>
      </c>
      <c r="M258" s="181"/>
      <c r="N258" s="181"/>
      <c r="O258" s="181"/>
      <c r="P258" s="181"/>
      <c r="Q258" s="182"/>
      <c r="R258" s="225">
        <f t="shared" ref="R258" si="25">IF(AND(I258="○",AY258="●"),2+ROUNDDOWN(($L258-100)/100,0)*2,0)</f>
        <v>0</v>
      </c>
      <c r="S258" s="226"/>
      <c r="T258" s="226"/>
      <c r="U258" s="226"/>
      <c r="V258" s="226"/>
      <c r="W258" s="227"/>
      <c r="X258" s="165"/>
      <c r="Y258" s="166"/>
      <c r="Z258" s="167"/>
      <c r="AA258" s="228">
        <f t="shared" ref="AA258" si="26">IF(X258=1,$AL$32,IF(X258=2,$AL$52,IF(X258=3,$AL$70,IF(X258=4,$AL$90,IF(X258=5,$AL$108,IF(X258=6,$AL$128,IF(X258=7,$AL$146,IF(X258=8,$AL$166,IF(X258=9,$AL$184,IF(X258=10,$AL$204,0))))))))))</f>
        <v>0</v>
      </c>
      <c r="AB258" s="229"/>
      <c r="AC258" s="230"/>
      <c r="AD258" s="233">
        <f t="shared" ref="AD258" si="27">IF(I258="○",ROUNDUP(R258*AA258,1),0)</f>
        <v>0</v>
      </c>
      <c r="AE258" s="234"/>
      <c r="AF258" s="234"/>
      <c r="AG258" s="234"/>
      <c r="AH258" s="234"/>
      <c r="AI258" s="235"/>
      <c r="AR258" s="26"/>
      <c r="AS258" s="26"/>
      <c r="AT258" s="31"/>
      <c r="AU258" s="31"/>
      <c r="AV258" s="31"/>
      <c r="AW258" s="31"/>
      <c r="AX258" s="31"/>
      <c r="AY258" s="143" t="str">
        <f t="shared" ref="AY258" si="28">IF(OR(I258="×",AY262="×"),"×","●")</f>
        <v>●</v>
      </c>
      <c r="AZ258" s="142">
        <f t="shared" ref="AZ258:AZ309" si="29">IF(AY258="●",IF(I258="定","-",I258),"-")</f>
        <v>0</v>
      </c>
      <c r="BA258" s="31"/>
      <c r="BB258" s="31"/>
      <c r="BC258" s="31"/>
    </row>
    <row r="259" spans="3:55" ht="10.9" customHeight="1" x14ac:dyDescent="0.2">
      <c r="C259" s="140"/>
      <c r="D259" s="223"/>
      <c r="E259" s="134"/>
      <c r="F259" s="134"/>
      <c r="G259" s="140"/>
      <c r="H259" s="134"/>
      <c r="I259" s="165"/>
      <c r="J259" s="166"/>
      <c r="K259" s="406"/>
      <c r="L259" s="183"/>
      <c r="M259" s="184"/>
      <c r="N259" s="184"/>
      <c r="O259" s="184"/>
      <c r="P259" s="184"/>
      <c r="Q259" s="185"/>
      <c r="R259" s="225"/>
      <c r="S259" s="226"/>
      <c r="T259" s="226"/>
      <c r="U259" s="226"/>
      <c r="V259" s="226"/>
      <c r="W259" s="227"/>
      <c r="X259" s="165"/>
      <c r="Y259" s="166"/>
      <c r="Z259" s="167"/>
      <c r="AA259" s="231"/>
      <c r="AB259" s="231"/>
      <c r="AC259" s="232"/>
      <c r="AD259" s="233"/>
      <c r="AE259" s="234"/>
      <c r="AF259" s="234"/>
      <c r="AG259" s="234"/>
      <c r="AH259" s="234"/>
      <c r="AI259" s="235"/>
      <c r="AR259" s="26"/>
      <c r="AS259" s="26"/>
      <c r="AT259" s="31"/>
      <c r="AU259" s="31"/>
      <c r="AV259" s="31"/>
      <c r="AW259" s="31"/>
      <c r="AX259" s="31"/>
      <c r="AY259" s="143"/>
      <c r="AZ259" s="142"/>
      <c r="BA259" s="31"/>
      <c r="BB259" s="31"/>
      <c r="BC259" s="31"/>
    </row>
    <row r="260" spans="3:55" ht="10.9" customHeight="1" x14ac:dyDescent="0.2">
      <c r="C260" s="140"/>
      <c r="D260" s="223"/>
      <c r="E260" s="134"/>
      <c r="F260" s="134"/>
      <c r="G260" s="140"/>
      <c r="H260" s="134"/>
      <c r="I260" s="165"/>
      <c r="J260" s="166"/>
      <c r="K260" s="406"/>
      <c r="L260" s="183"/>
      <c r="M260" s="184"/>
      <c r="N260" s="184"/>
      <c r="O260" s="184"/>
      <c r="P260" s="184"/>
      <c r="Q260" s="185"/>
      <c r="R260" s="225"/>
      <c r="S260" s="226"/>
      <c r="T260" s="226"/>
      <c r="U260" s="226"/>
      <c r="V260" s="226"/>
      <c r="W260" s="227"/>
      <c r="X260" s="165"/>
      <c r="Y260" s="166"/>
      <c r="Z260" s="167"/>
      <c r="AA260" s="231"/>
      <c r="AB260" s="231"/>
      <c r="AC260" s="232"/>
      <c r="AD260" s="233"/>
      <c r="AE260" s="234"/>
      <c r="AF260" s="234"/>
      <c r="AG260" s="234"/>
      <c r="AH260" s="234"/>
      <c r="AI260" s="235"/>
      <c r="AR260" s="26"/>
      <c r="AS260" s="26"/>
      <c r="AT260" s="31"/>
      <c r="AU260" s="31"/>
      <c r="AV260" s="31"/>
      <c r="AW260" s="31"/>
      <c r="AX260" s="31"/>
      <c r="AY260" s="143"/>
      <c r="AZ260" s="142"/>
      <c r="BA260" s="31"/>
      <c r="BB260" s="31"/>
      <c r="BC260" s="31"/>
    </row>
    <row r="261" spans="3:55" ht="10.9" customHeight="1" x14ac:dyDescent="0.2">
      <c r="C261" s="141"/>
      <c r="D261" s="224"/>
      <c r="E261" s="135"/>
      <c r="F261" s="135"/>
      <c r="G261" s="141"/>
      <c r="H261" s="135"/>
      <c r="I261" s="168"/>
      <c r="J261" s="169"/>
      <c r="K261" s="407"/>
      <c r="L261" s="186"/>
      <c r="M261" s="187"/>
      <c r="N261" s="187"/>
      <c r="O261" s="187"/>
      <c r="P261" s="187"/>
      <c r="Q261" s="188"/>
      <c r="R261" s="225"/>
      <c r="S261" s="226"/>
      <c r="T261" s="226"/>
      <c r="U261" s="226"/>
      <c r="V261" s="226"/>
      <c r="W261" s="227"/>
      <c r="X261" s="168"/>
      <c r="Y261" s="169"/>
      <c r="Z261" s="170"/>
      <c r="AA261" s="231"/>
      <c r="AB261" s="231"/>
      <c r="AC261" s="232"/>
      <c r="AD261" s="233"/>
      <c r="AE261" s="234"/>
      <c r="AF261" s="234"/>
      <c r="AG261" s="234"/>
      <c r="AH261" s="234"/>
      <c r="AI261" s="235"/>
      <c r="AR261" s="26"/>
      <c r="AS261" s="26"/>
      <c r="AT261" s="31"/>
      <c r="AU261" s="31"/>
      <c r="AV261" s="31"/>
      <c r="AW261" s="31"/>
      <c r="AX261" s="31"/>
      <c r="AY261" s="143"/>
      <c r="AZ261" s="142"/>
      <c r="BA261" s="31"/>
      <c r="BB261" s="31"/>
      <c r="BC261" s="31"/>
    </row>
    <row r="262" spans="3:55" ht="10.9" customHeight="1" x14ac:dyDescent="0.2">
      <c r="C262" s="139">
        <v>9</v>
      </c>
      <c r="D262" s="136" t="s">
        <v>69</v>
      </c>
      <c r="E262" s="133">
        <v>19</v>
      </c>
      <c r="F262" s="133" t="s">
        <v>70</v>
      </c>
      <c r="G262" s="139" t="s">
        <v>75</v>
      </c>
      <c r="H262" s="133"/>
      <c r="I262" s="162"/>
      <c r="J262" s="163"/>
      <c r="K262" s="405"/>
      <c r="L262" s="180">
        <f>J$222</f>
        <v>0</v>
      </c>
      <c r="M262" s="181"/>
      <c r="N262" s="181"/>
      <c r="O262" s="181"/>
      <c r="P262" s="181"/>
      <c r="Q262" s="182"/>
      <c r="R262" s="225">
        <f t="shared" ref="R262" si="30">IF(AND(I262="○",AY262="●"),2+ROUNDDOWN(($L262-100)/100,0)*2,0)</f>
        <v>0</v>
      </c>
      <c r="S262" s="226"/>
      <c r="T262" s="226"/>
      <c r="U262" s="226"/>
      <c r="V262" s="226"/>
      <c r="W262" s="227"/>
      <c r="X262" s="165"/>
      <c r="Y262" s="166"/>
      <c r="Z262" s="167"/>
      <c r="AA262" s="228">
        <f t="shared" ref="AA262" si="31">IF(X262=1,$AL$32,IF(X262=2,$AL$52,IF(X262=3,$AL$70,IF(X262=4,$AL$90,IF(X262=5,$AL$108,IF(X262=6,$AL$128,IF(X262=7,$AL$146,IF(X262=8,$AL$166,IF(X262=9,$AL$184,IF(X262=10,$AL$204,0))))))))))</f>
        <v>0</v>
      </c>
      <c r="AB262" s="229"/>
      <c r="AC262" s="230"/>
      <c r="AD262" s="233">
        <f t="shared" ref="AD262" si="32">IF(I262="○",ROUNDUP(R262*AA262,1),0)</f>
        <v>0</v>
      </c>
      <c r="AE262" s="234"/>
      <c r="AF262" s="234"/>
      <c r="AG262" s="234"/>
      <c r="AH262" s="234"/>
      <c r="AI262" s="235"/>
      <c r="AR262" s="26"/>
      <c r="AS262" s="26"/>
      <c r="AT262" s="31"/>
      <c r="AU262" s="31"/>
      <c r="AV262" s="31"/>
      <c r="AW262" s="31"/>
      <c r="AX262" s="31"/>
      <c r="AY262" s="143" t="str">
        <f t="shared" ref="AY262" si="33">IF(OR(I262="×",AY266="×"),"×","●")</f>
        <v>●</v>
      </c>
      <c r="AZ262" s="142">
        <f t="shared" ref="AZ262:AZ309" si="34">IF(AY262="●",IF(I262="定","-",I262),"-")</f>
        <v>0</v>
      </c>
      <c r="BA262" s="31"/>
      <c r="BB262" s="31"/>
      <c r="BC262" s="31"/>
    </row>
    <row r="263" spans="3:55" ht="10.9" customHeight="1" x14ac:dyDescent="0.2">
      <c r="C263" s="140"/>
      <c r="D263" s="223"/>
      <c r="E263" s="134"/>
      <c r="F263" s="134"/>
      <c r="G263" s="140"/>
      <c r="H263" s="134"/>
      <c r="I263" s="165"/>
      <c r="J263" s="166"/>
      <c r="K263" s="406"/>
      <c r="L263" s="183"/>
      <c r="M263" s="184"/>
      <c r="N263" s="184"/>
      <c r="O263" s="184"/>
      <c r="P263" s="184"/>
      <c r="Q263" s="185"/>
      <c r="R263" s="225"/>
      <c r="S263" s="226"/>
      <c r="T263" s="226"/>
      <c r="U263" s="226"/>
      <c r="V263" s="226"/>
      <c r="W263" s="227"/>
      <c r="X263" s="165"/>
      <c r="Y263" s="166"/>
      <c r="Z263" s="167"/>
      <c r="AA263" s="231"/>
      <c r="AB263" s="231"/>
      <c r="AC263" s="232"/>
      <c r="AD263" s="233"/>
      <c r="AE263" s="234"/>
      <c r="AF263" s="234"/>
      <c r="AG263" s="234"/>
      <c r="AH263" s="234"/>
      <c r="AI263" s="235"/>
      <c r="AR263" s="26"/>
      <c r="AS263" s="26"/>
      <c r="AT263" s="31"/>
      <c r="AU263" s="31"/>
      <c r="AV263" s="31"/>
      <c r="AW263" s="31"/>
      <c r="AX263" s="31"/>
      <c r="AY263" s="143"/>
      <c r="AZ263" s="142"/>
      <c r="BA263" s="31"/>
      <c r="BB263" s="31"/>
      <c r="BC263" s="31"/>
    </row>
    <row r="264" spans="3:55" ht="10.9" customHeight="1" x14ac:dyDescent="0.2">
      <c r="C264" s="140"/>
      <c r="D264" s="223"/>
      <c r="E264" s="134"/>
      <c r="F264" s="134"/>
      <c r="G264" s="140"/>
      <c r="H264" s="134"/>
      <c r="I264" s="165"/>
      <c r="J264" s="166"/>
      <c r="K264" s="406"/>
      <c r="L264" s="183"/>
      <c r="M264" s="184"/>
      <c r="N264" s="184"/>
      <c r="O264" s="184"/>
      <c r="P264" s="184"/>
      <c r="Q264" s="185"/>
      <c r="R264" s="225"/>
      <c r="S264" s="226"/>
      <c r="T264" s="226"/>
      <c r="U264" s="226"/>
      <c r="V264" s="226"/>
      <c r="W264" s="227"/>
      <c r="X264" s="165"/>
      <c r="Y264" s="166"/>
      <c r="Z264" s="167"/>
      <c r="AA264" s="231"/>
      <c r="AB264" s="231"/>
      <c r="AC264" s="232"/>
      <c r="AD264" s="233"/>
      <c r="AE264" s="234"/>
      <c r="AF264" s="234"/>
      <c r="AG264" s="234"/>
      <c r="AH264" s="234"/>
      <c r="AI264" s="235"/>
      <c r="AR264" s="26"/>
      <c r="AS264" s="26"/>
      <c r="AT264" s="31"/>
      <c r="AU264" s="31"/>
      <c r="AV264" s="31"/>
      <c r="AW264" s="31"/>
      <c r="AX264" s="31"/>
      <c r="AY264" s="143"/>
      <c r="AZ264" s="142"/>
      <c r="BA264" s="31"/>
      <c r="BB264" s="31"/>
      <c r="BC264" s="31"/>
    </row>
    <row r="265" spans="3:55" ht="10.9" customHeight="1" x14ac:dyDescent="0.2">
      <c r="C265" s="141"/>
      <c r="D265" s="224"/>
      <c r="E265" s="135"/>
      <c r="F265" s="135"/>
      <c r="G265" s="141"/>
      <c r="H265" s="135"/>
      <c r="I265" s="168"/>
      <c r="J265" s="169"/>
      <c r="K265" s="407"/>
      <c r="L265" s="186"/>
      <c r="M265" s="187"/>
      <c r="N265" s="187"/>
      <c r="O265" s="187"/>
      <c r="P265" s="187"/>
      <c r="Q265" s="188"/>
      <c r="R265" s="225"/>
      <c r="S265" s="226"/>
      <c r="T265" s="226"/>
      <c r="U265" s="226"/>
      <c r="V265" s="226"/>
      <c r="W265" s="227"/>
      <c r="X265" s="168"/>
      <c r="Y265" s="169"/>
      <c r="Z265" s="170"/>
      <c r="AA265" s="231"/>
      <c r="AB265" s="231"/>
      <c r="AC265" s="232"/>
      <c r="AD265" s="233"/>
      <c r="AE265" s="234"/>
      <c r="AF265" s="234"/>
      <c r="AG265" s="234"/>
      <c r="AH265" s="234"/>
      <c r="AI265" s="235"/>
      <c r="AR265" s="26"/>
      <c r="AS265" s="26"/>
      <c r="AT265" s="31"/>
      <c r="AU265" s="31"/>
      <c r="AV265" s="31"/>
      <c r="AW265" s="31"/>
      <c r="AX265" s="31"/>
      <c r="AY265" s="143"/>
      <c r="AZ265" s="142"/>
      <c r="BA265" s="31"/>
      <c r="BB265" s="31"/>
      <c r="BC265" s="31"/>
    </row>
    <row r="266" spans="3:55" ht="10.9" customHeight="1" x14ac:dyDescent="0.2">
      <c r="C266" s="139">
        <v>9</v>
      </c>
      <c r="D266" s="136" t="s">
        <v>69</v>
      </c>
      <c r="E266" s="133">
        <v>20</v>
      </c>
      <c r="F266" s="133" t="s">
        <v>70</v>
      </c>
      <c r="G266" s="139" t="s">
        <v>106</v>
      </c>
      <c r="H266" s="133"/>
      <c r="I266" s="162"/>
      <c r="J266" s="163"/>
      <c r="K266" s="405"/>
      <c r="L266" s="180">
        <f>J$222</f>
        <v>0</v>
      </c>
      <c r="M266" s="181"/>
      <c r="N266" s="181"/>
      <c r="O266" s="181"/>
      <c r="P266" s="181"/>
      <c r="Q266" s="182"/>
      <c r="R266" s="225">
        <f t="shared" ref="R266" si="35">IF(AND(I266="○",AY266="●"),2+ROUNDDOWN(($L266-100)/100,0)*2,0)</f>
        <v>0</v>
      </c>
      <c r="S266" s="226"/>
      <c r="T266" s="226"/>
      <c r="U266" s="226"/>
      <c r="V266" s="226"/>
      <c r="W266" s="227"/>
      <c r="X266" s="165"/>
      <c r="Y266" s="166"/>
      <c r="Z266" s="167"/>
      <c r="AA266" s="228">
        <f t="shared" ref="AA266" si="36">IF(X266=1,$AL$32,IF(X266=2,$AL$52,IF(X266=3,$AL$70,IF(X266=4,$AL$90,IF(X266=5,$AL$108,IF(X266=6,$AL$128,IF(X266=7,$AL$146,IF(X266=8,$AL$166,IF(X266=9,$AL$184,IF(X266=10,$AL$204,0))))))))))</f>
        <v>0</v>
      </c>
      <c r="AB266" s="229"/>
      <c r="AC266" s="230"/>
      <c r="AD266" s="233">
        <f t="shared" ref="AD266" si="37">IF(I266="○",ROUNDUP(R266*AA266,1),0)</f>
        <v>0</v>
      </c>
      <c r="AE266" s="234"/>
      <c r="AF266" s="234"/>
      <c r="AG266" s="234"/>
      <c r="AH266" s="234"/>
      <c r="AI266" s="235"/>
      <c r="AR266" s="26"/>
      <c r="AS266" s="26"/>
      <c r="AT266" s="31"/>
      <c r="AU266" s="31"/>
      <c r="AV266" s="31"/>
      <c r="AW266" s="31"/>
      <c r="AX266" s="31"/>
      <c r="AY266" s="143" t="str">
        <f t="shared" ref="AY266" si="38">IF(OR(I266="×",AY270="×"),"×","●")</f>
        <v>●</v>
      </c>
      <c r="AZ266" s="142">
        <f t="shared" ref="AZ266:AZ309" si="39">IF(AY266="●",IF(I266="定","-",I266),"-")</f>
        <v>0</v>
      </c>
      <c r="BA266" s="31"/>
      <c r="BB266" s="31"/>
      <c r="BC266" s="31"/>
    </row>
    <row r="267" spans="3:55" ht="10.9" customHeight="1" x14ac:dyDescent="0.2">
      <c r="C267" s="140"/>
      <c r="D267" s="223"/>
      <c r="E267" s="134"/>
      <c r="F267" s="134"/>
      <c r="G267" s="140"/>
      <c r="H267" s="134"/>
      <c r="I267" s="165"/>
      <c r="J267" s="166"/>
      <c r="K267" s="406"/>
      <c r="L267" s="183"/>
      <c r="M267" s="184"/>
      <c r="N267" s="184"/>
      <c r="O267" s="184"/>
      <c r="P267" s="184"/>
      <c r="Q267" s="185"/>
      <c r="R267" s="225"/>
      <c r="S267" s="226"/>
      <c r="T267" s="226"/>
      <c r="U267" s="226"/>
      <c r="V267" s="226"/>
      <c r="W267" s="227"/>
      <c r="X267" s="165"/>
      <c r="Y267" s="166"/>
      <c r="Z267" s="167"/>
      <c r="AA267" s="231"/>
      <c r="AB267" s="231"/>
      <c r="AC267" s="232"/>
      <c r="AD267" s="233"/>
      <c r="AE267" s="234"/>
      <c r="AF267" s="234"/>
      <c r="AG267" s="234"/>
      <c r="AH267" s="234"/>
      <c r="AI267" s="235"/>
      <c r="AR267" s="26"/>
      <c r="AS267" s="26"/>
      <c r="AT267" s="31"/>
      <c r="AU267" s="31"/>
      <c r="AV267" s="31"/>
      <c r="AW267" s="31"/>
      <c r="AX267" s="31"/>
      <c r="AY267" s="143"/>
      <c r="AZ267" s="142"/>
      <c r="BA267" s="31"/>
      <c r="BB267" s="31"/>
      <c r="BC267" s="31"/>
    </row>
    <row r="268" spans="3:55" ht="10.9" customHeight="1" x14ac:dyDescent="0.2">
      <c r="C268" s="140"/>
      <c r="D268" s="223"/>
      <c r="E268" s="134"/>
      <c r="F268" s="134"/>
      <c r="G268" s="140"/>
      <c r="H268" s="134"/>
      <c r="I268" s="165"/>
      <c r="J268" s="166"/>
      <c r="K268" s="406"/>
      <c r="L268" s="183"/>
      <c r="M268" s="184"/>
      <c r="N268" s="184"/>
      <c r="O268" s="184"/>
      <c r="P268" s="184"/>
      <c r="Q268" s="185"/>
      <c r="R268" s="225"/>
      <c r="S268" s="226"/>
      <c r="T268" s="226"/>
      <c r="U268" s="226"/>
      <c r="V268" s="226"/>
      <c r="W268" s="227"/>
      <c r="X268" s="165"/>
      <c r="Y268" s="166"/>
      <c r="Z268" s="167"/>
      <c r="AA268" s="231"/>
      <c r="AB268" s="231"/>
      <c r="AC268" s="232"/>
      <c r="AD268" s="233"/>
      <c r="AE268" s="234"/>
      <c r="AF268" s="234"/>
      <c r="AG268" s="234"/>
      <c r="AH268" s="234"/>
      <c r="AI268" s="235"/>
      <c r="AR268" s="26"/>
      <c r="AS268" s="26"/>
      <c r="AT268" s="31"/>
      <c r="AU268" s="31"/>
      <c r="AV268" s="31"/>
      <c r="AW268" s="31"/>
      <c r="AX268" s="31"/>
      <c r="AY268" s="143"/>
      <c r="AZ268" s="142"/>
      <c r="BA268" s="31"/>
      <c r="BB268" s="31"/>
      <c r="BC268" s="31"/>
    </row>
    <row r="269" spans="3:55" ht="10.9" customHeight="1" x14ac:dyDescent="0.2">
      <c r="C269" s="141"/>
      <c r="D269" s="224"/>
      <c r="E269" s="135"/>
      <c r="F269" s="135"/>
      <c r="G269" s="141"/>
      <c r="H269" s="135"/>
      <c r="I269" s="168"/>
      <c r="J269" s="169"/>
      <c r="K269" s="407"/>
      <c r="L269" s="186"/>
      <c r="M269" s="187"/>
      <c r="N269" s="187"/>
      <c r="O269" s="187"/>
      <c r="P269" s="187"/>
      <c r="Q269" s="188"/>
      <c r="R269" s="225"/>
      <c r="S269" s="226"/>
      <c r="T269" s="226"/>
      <c r="U269" s="226"/>
      <c r="V269" s="226"/>
      <c r="W269" s="227"/>
      <c r="X269" s="168"/>
      <c r="Y269" s="169"/>
      <c r="Z269" s="170"/>
      <c r="AA269" s="231"/>
      <c r="AB269" s="231"/>
      <c r="AC269" s="232"/>
      <c r="AD269" s="233"/>
      <c r="AE269" s="234"/>
      <c r="AF269" s="234"/>
      <c r="AG269" s="234"/>
      <c r="AH269" s="234"/>
      <c r="AI269" s="235"/>
      <c r="AR269" s="26"/>
      <c r="AS269" s="26"/>
      <c r="AT269" s="31"/>
      <c r="AU269" s="31"/>
      <c r="AV269" s="31"/>
      <c r="AW269" s="31"/>
      <c r="AX269" s="31"/>
      <c r="AY269" s="143"/>
      <c r="AZ269" s="142"/>
      <c r="BA269" s="31"/>
      <c r="BB269" s="31"/>
      <c r="BC269" s="31"/>
    </row>
    <row r="270" spans="3:55" ht="10.9" customHeight="1" x14ac:dyDescent="0.2">
      <c r="C270" s="139">
        <v>9</v>
      </c>
      <c r="D270" s="136" t="s">
        <v>69</v>
      </c>
      <c r="E270" s="133">
        <v>21</v>
      </c>
      <c r="F270" s="133" t="s">
        <v>70</v>
      </c>
      <c r="G270" s="139" t="s">
        <v>107</v>
      </c>
      <c r="H270" s="133"/>
      <c r="I270" s="162"/>
      <c r="J270" s="163"/>
      <c r="K270" s="405"/>
      <c r="L270" s="180">
        <f>J$222</f>
        <v>0</v>
      </c>
      <c r="M270" s="181"/>
      <c r="N270" s="181"/>
      <c r="O270" s="181"/>
      <c r="P270" s="181"/>
      <c r="Q270" s="182"/>
      <c r="R270" s="225">
        <f t="shared" ref="R270" si="40">IF(AND(I270="○",AY270="●"),2+ROUNDDOWN(($L270-100)/100,0)*2,0)</f>
        <v>0</v>
      </c>
      <c r="S270" s="226"/>
      <c r="T270" s="226"/>
      <c r="U270" s="226"/>
      <c r="V270" s="226"/>
      <c r="W270" s="227"/>
      <c r="X270" s="165"/>
      <c r="Y270" s="166"/>
      <c r="Z270" s="167"/>
      <c r="AA270" s="228">
        <f t="shared" ref="AA270" si="41">IF(X270=1,$AL$32,IF(X270=2,$AL$52,IF(X270=3,$AL$70,IF(X270=4,$AL$90,IF(X270=5,$AL$108,IF(X270=6,$AL$128,IF(X270=7,$AL$146,IF(X270=8,$AL$166,IF(X270=9,$AL$184,IF(X270=10,$AL$204,0))))))))))</f>
        <v>0</v>
      </c>
      <c r="AB270" s="229"/>
      <c r="AC270" s="230"/>
      <c r="AD270" s="233">
        <f t="shared" ref="AD270" si="42">IF(I270="○",ROUNDUP(R270*AA270,1),0)</f>
        <v>0</v>
      </c>
      <c r="AE270" s="234"/>
      <c r="AF270" s="234"/>
      <c r="AG270" s="234"/>
      <c r="AH270" s="234"/>
      <c r="AI270" s="235"/>
      <c r="AR270" s="26"/>
      <c r="AS270" s="26"/>
      <c r="AT270" s="31"/>
      <c r="AU270" s="31"/>
      <c r="AV270" s="31"/>
      <c r="AW270" s="31"/>
      <c r="AX270" s="31"/>
      <c r="AY270" s="143" t="str">
        <f t="shared" ref="AY270" si="43">IF(OR(I270="×",AY274="×"),"×","●")</f>
        <v>●</v>
      </c>
      <c r="AZ270" s="142">
        <f t="shared" ref="AZ270:AZ309" si="44">IF(AY270="●",IF(I270="定","-",I270),"-")</f>
        <v>0</v>
      </c>
      <c r="BA270" s="31"/>
      <c r="BB270" s="31"/>
      <c r="BC270" s="31"/>
    </row>
    <row r="271" spans="3:55" ht="10.9" customHeight="1" x14ac:dyDescent="0.2">
      <c r="C271" s="140"/>
      <c r="D271" s="223"/>
      <c r="E271" s="134"/>
      <c r="F271" s="134"/>
      <c r="G271" s="140"/>
      <c r="H271" s="134"/>
      <c r="I271" s="165"/>
      <c r="J271" s="166"/>
      <c r="K271" s="406"/>
      <c r="L271" s="183"/>
      <c r="M271" s="184"/>
      <c r="N271" s="184"/>
      <c r="O271" s="184"/>
      <c r="P271" s="184"/>
      <c r="Q271" s="185"/>
      <c r="R271" s="225"/>
      <c r="S271" s="226"/>
      <c r="T271" s="226"/>
      <c r="U271" s="226"/>
      <c r="V271" s="226"/>
      <c r="W271" s="227"/>
      <c r="X271" s="165"/>
      <c r="Y271" s="166"/>
      <c r="Z271" s="167"/>
      <c r="AA271" s="231"/>
      <c r="AB271" s="231"/>
      <c r="AC271" s="232"/>
      <c r="AD271" s="233"/>
      <c r="AE271" s="234"/>
      <c r="AF271" s="234"/>
      <c r="AG271" s="234"/>
      <c r="AH271" s="234"/>
      <c r="AI271" s="235"/>
      <c r="AR271" s="26"/>
      <c r="AS271" s="26"/>
      <c r="AT271" s="31"/>
      <c r="AU271" s="31"/>
      <c r="AV271" s="31"/>
      <c r="AW271" s="31"/>
      <c r="AX271" s="31"/>
      <c r="AY271" s="143"/>
      <c r="AZ271" s="142"/>
      <c r="BA271" s="31"/>
      <c r="BB271" s="31"/>
      <c r="BC271" s="31"/>
    </row>
    <row r="272" spans="3:55" ht="10.9" customHeight="1" x14ac:dyDescent="0.2">
      <c r="C272" s="140"/>
      <c r="D272" s="223"/>
      <c r="E272" s="134"/>
      <c r="F272" s="134"/>
      <c r="G272" s="140"/>
      <c r="H272" s="134"/>
      <c r="I272" s="165"/>
      <c r="J272" s="166"/>
      <c r="K272" s="406"/>
      <c r="L272" s="183"/>
      <c r="M272" s="184"/>
      <c r="N272" s="184"/>
      <c r="O272" s="184"/>
      <c r="P272" s="184"/>
      <c r="Q272" s="185"/>
      <c r="R272" s="225"/>
      <c r="S272" s="226"/>
      <c r="T272" s="226"/>
      <c r="U272" s="226"/>
      <c r="V272" s="226"/>
      <c r="W272" s="227"/>
      <c r="X272" s="165"/>
      <c r="Y272" s="166"/>
      <c r="Z272" s="167"/>
      <c r="AA272" s="231"/>
      <c r="AB272" s="231"/>
      <c r="AC272" s="232"/>
      <c r="AD272" s="233"/>
      <c r="AE272" s="234"/>
      <c r="AF272" s="234"/>
      <c r="AG272" s="234"/>
      <c r="AH272" s="234"/>
      <c r="AI272" s="235"/>
      <c r="AR272" s="26"/>
      <c r="AS272" s="26"/>
      <c r="AT272" s="31"/>
      <c r="AU272" s="31"/>
      <c r="AV272" s="31"/>
      <c r="AW272" s="31"/>
      <c r="AX272" s="31"/>
      <c r="AY272" s="143"/>
      <c r="AZ272" s="142"/>
      <c r="BA272" s="31"/>
      <c r="BB272" s="31"/>
      <c r="BC272" s="31"/>
    </row>
    <row r="273" spans="3:55" ht="10.9" customHeight="1" x14ac:dyDescent="0.2">
      <c r="C273" s="141"/>
      <c r="D273" s="224"/>
      <c r="E273" s="135"/>
      <c r="F273" s="135"/>
      <c r="G273" s="141"/>
      <c r="H273" s="135"/>
      <c r="I273" s="168"/>
      <c r="J273" s="169"/>
      <c r="K273" s="407"/>
      <c r="L273" s="186"/>
      <c r="M273" s="187"/>
      <c r="N273" s="187"/>
      <c r="O273" s="187"/>
      <c r="P273" s="187"/>
      <c r="Q273" s="188"/>
      <c r="R273" s="225"/>
      <c r="S273" s="226"/>
      <c r="T273" s="226"/>
      <c r="U273" s="226"/>
      <c r="V273" s="226"/>
      <c r="W273" s="227"/>
      <c r="X273" s="168"/>
      <c r="Y273" s="169"/>
      <c r="Z273" s="170"/>
      <c r="AA273" s="231"/>
      <c r="AB273" s="231"/>
      <c r="AC273" s="232"/>
      <c r="AD273" s="233"/>
      <c r="AE273" s="234"/>
      <c r="AF273" s="234"/>
      <c r="AG273" s="234"/>
      <c r="AH273" s="234"/>
      <c r="AI273" s="235"/>
      <c r="AR273" s="26"/>
      <c r="AS273" s="26"/>
      <c r="AT273" s="31"/>
      <c r="AU273" s="31"/>
      <c r="AV273" s="31"/>
      <c r="AW273" s="31"/>
      <c r="AX273" s="31"/>
      <c r="AY273" s="143"/>
      <c r="AZ273" s="142"/>
      <c r="BA273" s="31"/>
      <c r="BB273" s="31"/>
      <c r="BC273" s="31"/>
    </row>
    <row r="274" spans="3:55" ht="10.9" customHeight="1" x14ac:dyDescent="0.2">
      <c r="C274" s="139">
        <v>9</v>
      </c>
      <c r="D274" s="136" t="s">
        <v>69</v>
      </c>
      <c r="E274" s="133">
        <v>22</v>
      </c>
      <c r="F274" s="133" t="s">
        <v>70</v>
      </c>
      <c r="G274" s="139" t="s">
        <v>71</v>
      </c>
      <c r="H274" s="133"/>
      <c r="I274" s="162"/>
      <c r="J274" s="163"/>
      <c r="K274" s="405"/>
      <c r="L274" s="180">
        <f>J$222</f>
        <v>0</v>
      </c>
      <c r="M274" s="181"/>
      <c r="N274" s="181"/>
      <c r="O274" s="181"/>
      <c r="P274" s="181"/>
      <c r="Q274" s="182"/>
      <c r="R274" s="225">
        <f t="shared" ref="R274" si="45">IF(AND(I274="○",AY274="●"),2+ROUNDDOWN(($L274-100)/100,0)*2,0)</f>
        <v>0</v>
      </c>
      <c r="S274" s="226"/>
      <c r="T274" s="226"/>
      <c r="U274" s="226"/>
      <c r="V274" s="226"/>
      <c r="W274" s="227"/>
      <c r="X274" s="165"/>
      <c r="Y274" s="166"/>
      <c r="Z274" s="167"/>
      <c r="AA274" s="228">
        <f t="shared" ref="AA274" si="46">IF(X274=1,$AL$32,IF(X274=2,$AL$52,IF(X274=3,$AL$70,IF(X274=4,$AL$90,IF(X274=5,$AL$108,IF(X274=6,$AL$128,IF(X274=7,$AL$146,IF(X274=8,$AL$166,IF(X274=9,$AL$184,IF(X274=10,$AL$204,0))))))))))</f>
        <v>0</v>
      </c>
      <c r="AB274" s="229"/>
      <c r="AC274" s="230"/>
      <c r="AD274" s="233">
        <f t="shared" ref="AD274" si="47">IF(I274="○",ROUNDUP(R274*AA274,1),0)</f>
        <v>0</v>
      </c>
      <c r="AE274" s="234"/>
      <c r="AF274" s="234"/>
      <c r="AG274" s="234"/>
      <c r="AH274" s="234"/>
      <c r="AI274" s="235"/>
      <c r="AR274" s="26"/>
      <c r="AS274" s="26"/>
      <c r="AT274" s="31"/>
      <c r="AU274" s="31"/>
      <c r="AV274" s="31"/>
      <c r="AW274" s="31"/>
      <c r="AX274" s="31"/>
      <c r="AY274" s="143" t="str">
        <f t="shared" ref="AY274" si="48">IF(OR(I274="×",AY278="×"),"×","●")</f>
        <v>●</v>
      </c>
      <c r="AZ274" s="142">
        <f t="shared" ref="AZ274:AZ309" si="49">IF(AY274="●",IF(I274="定","-",I274),"-")</f>
        <v>0</v>
      </c>
      <c r="BA274" s="31"/>
      <c r="BB274" s="31"/>
      <c r="BC274" s="31"/>
    </row>
    <row r="275" spans="3:55" ht="10.9" customHeight="1" x14ac:dyDescent="0.2">
      <c r="C275" s="140"/>
      <c r="D275" s="223"/>
      <c r="E275" s="134"/>
      <c r="F275" s="134"/>
      <c r="G275" s="140"/>
      <c r="H275" s="134"/>
      <c r="I275" s="165"/>
      <c r="J275" s="166"/>
      <c r="K275" s="406"/>
      <c r="L275" s="183"/>
      <c r="M275" s="184"/>
      <c r="N275" s="184"/>
      <c r="O275" s="184"/>
      <c r="P275" s="184"/>
      <c r="Q275" s="185"/>
      <c r="R275" s="225"/>
      <c r="S275" s="226"/>
      <c r="T275" s="226"/>
      <c r="U275" s="226"/>
      <c r="V275" s="226"/>
      <c r="W275" s="227"/>
      <c r="X275" s="165"/>
      <c r="Y275" s="166"/>
      <c r="Z275" s="167"/>
      <c r="AA275" s="231"/>
      <c r="AB275" s="231"/>
      <c r="AC275" s="232"/>
      <c r="AD275" s="233"/>
      <c r="AE275" s="234"/>
      <c r="AF275" s="234"/>
      <c r="AG275" s="234"/>
      <c r="AH275" s="234"/>
      <c r="AI275" s="235"/>
      <c r="AR275" s="26"/>
      <c r="AS275" s="26"/>
      <c r="AT275" s="31"/>
      <c r="AU275" s="31"/>
      <c r="AV275" s="31"/>
      <c r="AW275" s="31"/>
      <c r="AX275" s="31"/>
      <c r="AY275" s="143"/>
      <c r="AZ275" s="142"/>
      <c r="BA275" s="31"/>
      <c r="BB275" s="31"/>
      <c r="BC275" s="31"/>
    </row>
    <row r="276" spans="3:55" ht="10.9" customHeight="1" x14ac:dyDescent="0.2">
      <c r="C276" s="140"/>
      <c r="D276" s="223"/>
      <c r="E276" s="134"/>
      <c r="F276" s="134"/>
      <c r="G276" s="140"/>
      <c r="H276" s="134"/>
      <c r="I276" s="165"/>
      <c r="J276" s="166"/>
      <c r="K276" s="406"/>
      <c r="L276" s="183"/>
      <c r="M276" s="184"/>
      <c r="N276" s="184"/>
      <c r="O276" s="184"/>
      <c r="P276" s="184"/>
      <c r="Q276" s="185"/>
      <c r="R276" s="225"/>
      <c r="S276" s="226"/>
      <c r="T276" s="226"/>
      <c r="U276" s="226"/>
      <c r="V276" s="226"/>
      <c r="W276" s="227"/>
      <c r="X276" s="165"/>
      <c r="Y276" s="166"/>
      <c r="Z276" s="167"/>
      <c r="AA276" s="231"/>
      <c r="AB276" s="231"/>
      <c r="AC276" s="232"/>
      <c r="AD276" s="233"/>
      <c r="AE276" s="234"/>
      <c r="AF276" s="234"/>
      <c r="AG276" s="234"/>
      <c r="AH276" s="234"/>
      <c r="AI276" s="235"/>
      <c r="AR276" s="26"/>
      <c r="AS276" s="26"/>
      <c r="AT276" s="31"/>
      <c r="AU276" s="31"/>
      <c r="AV276" s="31"/>
      <c r="AW276" s="31"/>
      <c r="AX276" s="31"/>
      <c r="AY276" s="143"/>
      <c r="AZ276" s="142"/>
      <c r="BA276" s="31"/>
      <c r="BB276" s="31"/>
      <c r="BC276" s="31"/>
    </row>
    <row r="277" spans="3:55" ht="10.9" customHeight="1" x14ac:dyDescent="0.2">
      <c r="C277" s="141"/>
      <c r="D277" s="224"/>
      <c r="E277" s="135"/>
      <c r="F277" s="135"/>
      <c r="G277" s="141"/>
      <c r="H277" s="135"/>
      <c r="I277" s="168"/>
      <c r="J277" s="169"/>
      <c r="K277" s="407"/>
      <c r="L277" s="186"/>
      <c r="M277" s="187"/>
      <c r="N277" s="187"/>
      <c r="O277" s="187"/>
      <c r="P277" s="187"/>
      <c r="Q277" s="188"/>
      <c r="R277" s="225"/>
      <c r="S277" s="226"/>
      <c r="T277" s="226"/>
      <c r="U277" s="226"/>
      <c r="V277" s="226"/>
      <c r="W277" s="227"/>
      <c r="X277" s="168"/>
      <c r="Y277" s="169"/>
      <c r="Z277" s="170"/>
      <c r="AA277" s="231"/>
      <c r="AB277" s="231"/>
      <c r="AC277" s="232"/>
      <c r="AD277" s="233"/>
      <c r="AE277" s="234"/>
      <c r="AF277" s="234"/>
      <c r="AG277" s="234"/>
      <c r="AH277" s="234"/>
      <c r="AI277" s="235"/>
      <c r="AR277" s="26"/>
      <c r="AS277" s="26"/>
      <c r="AT277" s="31"/>
      <c r="AU277" s="31"/>
      <c r="AV277" s="31"/>
      <c r="AW277" s="31"/>
      <c r="AX277" s="31"/>
      <c r="AY277" s="143"/>
      <c r="AZ277" s="142"/>
      <c r="BA277" s="31"/>
      <c r="BB277" s="31"/>
      <c r="BC277" s="31"/>
    </row>
    <row r="278" spans="3:55" ht="10.9" customHeight="1" x14ac:dyDescent="0.2">
      <c r="C278" s="139">
        <v>9</v>
      </c>
      <c r="D278" s="136" t="s">
        <v>69</v>
      </c>
      <c r="E278" s="133">
        <v>23</v>
      </c>
      <c r="F278" s="133" t="s">
        <v>70</v>
      </c>
      <c r="G278" s="139" t="s">
        <v>72</v>
      </c>
      <c r="H278" s="133"/>
      <c r="I278" s="162"/>
      <c r="J278" s="163"/>
      <c r="K278" s="405"/>
      <c r="L278" s="180">
        <f>J$222</f>
        <v>0</v>
      </c>
      <c r="M278" s="181"/>
      <c r="N278" s="181"/>
      <c r="O278" s="181"/>
      <c r="P278" s="181"/>
      <c r="Q278" s="182"/>
      <c r="R278" s="225">
        <f t="shared" ref="R278" si="50">IF(AND(I278="○",AY278="●"),2+ROUNDDOWN(($L278-100)/100,0)*2,0)</f>
        <v>0</v>
      </c>
      <c r="S278" s="226"/>
      <c r="T278" s="226"/>
      <c r="U278" s="226"/>
      <c r="V278" s="226"/>
      <c r="W278" s="227"/>
      <c r="X278" s="165"/>
      <c r="Y278" s="166"/>
      <c r="Z278" s="167"/>
      <c r="AA278" s="228">
        <f t="shared" ref="AA278" si="51">IF(X278=1,$AL$32,IF(X278=2,$AL$52,IF(X278=3,$AL$70,IF(X278=4,$AL$90,IF(X278=5,$AL$108,IF(X278=6,$AL$128,IF(X278=7,$AL$146,IF(X278=8,$AL$166,IF(X278=9,$AL$184,IF(X278=10,$AL$204,0))))))))))</f>
        <v>0</v>
      </c>
      <c r="AB278" s="229"/>
      <c r="AC278" s="230"/>
      <c r="AD278" s="233">
        <f t="shared" ref="AD278" si="52">IF(I278="○",ROUNDUP(R278*AA278,1),0)</f>
        <v>0</v>
      </c>
      <c r="AE278" s="234"/>
      <c r="AF278" s="234"/>
      <c r="AG278" s="234"/>
      <c r="AH278" s="234"/>
      <c r="AI278" s="235"/>
      <c r="AR278" s="26"/>
      <c r="AS278" s="26"/>
      <c r="AT278" s="31"/>
      <c r="AU278" s="31"/>
      <c r="AV278" s="31"/>
      <c r="AW278" s="31"/>
      <c r="AX278" s="31"/>
      <c r="AY278" s="143" t="str">
        <f t="shared" ref="AY278" si="53">IF(OR(I278="×",AY282="×"),"×","●")</f>
        <v>●</v>
      </c>
      <c r="AZ278" s="142">
        <f t="shared" ref="AZ278:AZ309" si="54">IF(AY278="●",IF(I278="定","-",I278),"-")</f>
        <v>0</v>
      </c>
      <c r="BA278" s="31"/>
      <c r="BB278" s="31"/>
      <c r="BC278" s="31"/>
    </row>
    <row r="279" spans="3:55" ht="10.9" customHeight="1" x14ac:dyDescent="0.2">
      <c r="C279" s="140"/>
      <c r="D279" s="223"/>
      <c r="E279" s="134"/>
      <c r="F279" s="134"/>
      <c r="G279" s="140"/>
      <c r="H279" s="134"/>
      <c r="I279" s="165"/>
      <c r="J279" s="166"/>
      <c r="K279" s="406"/>
      <c r="L279" s="183"/>
      <c r="M279" s="184"/>
      <c r="N279" s="184"/>
      <c r="O279" s="184"/>
      <c r="P279" s="184"/>
      <c r="Q279" s="185"/>
      <c r="R279" s="225"/>
      <c r="S279" s="226"/>
      <c r="T279" s="226"/>
      <c r="U279" s="226"/>
      <c r="V279" s="226"/>
      <c r="W279" s="227"/>
      <c r="X279" s="165"/>
      <c r="Y279" s="166"/>
      <c r="Z279" s="167"/>
      <c r="AA279" s="231"/>
      <c r="AB279" s="231"/>
      <c r="AC279" s="232"/>
      <c r="AD279" s="233"/>
      <c r="AE279" s="234"/>
      <c r="AF279" s="234"/>
      <c r="AG279" s="234"/>
      <c r="AH279" s="234"/>
      <c r="AI279" s="235"/>
      <c r="AR279" s="26"/>
      <c r="AS279" s="26"/>
      <c r="AT279" s="31"/>
      <c r="AU279" s="31"/>
      <c r="AV279" s="31"/>
      <c r="AW279" s="31"/>
      <c r="AX279" s="31"/>
      <c r="AY279" s="143"/>
      <c r="AZ279" s="142"/>
      <c r="BA279" s="31"/>
      <c r="BB279" s="31"/>
      <c r="BC279" s="31"/>
    </row>
    <row r="280" spans="3:55" ht="10.9" customHeight="1" x14ac:dyDescent="0.2">
      <c r="C280" s="140"/>
      <c r="D280" s="223"/>
      <c r="E280" s="134"/>
      <c r="F280" s="134"/>
      <c r="G280" s="140"/>
      <c r="H280" s="134"/>
      <c r="I280" s="165"/>
      <c r="J280" s="166"/>
      <c r="K280" s="406"/>
      <c r="L280" s="183"/>
      <c r="M280" s="184"/>
      <c r="N280" s="184"/>
      <c r="O280" s="184"/>
      <c r="P280" s="184"/>
      <c r="Q280" s="185"/>
      <c r="R280" s="225"/>
      <c r="S280" s="226"/>
      <c r="T280" s="226"/>
      <c r="U280" s="226"/>
      <c r="V280" s="226"/>
      <c r="W280" s="227"/>
      <c r="X280" s="165"/>
      <c r="Y280" s="166"/>
      <c r="Z280" s="167"/>
      <c r="AA280" s="231"/>
      <c r="AB280" s="231"/>
      <c r="AC280" s="232"/>
      <c r="AD280" s="233"/>
      <c r="AE280" s="234"/>
      <c r="AF280" s="234"/>
      <c r="AG280" s="234"/>
      <c r="AH280" s="234"/>
      <c r="AI280" s="235"/>
      <c r="AR280" s="26"/>
      <c r="AS280" s="26"/>
      <c r="AT280" s="31"/>
      <c r="AU280" s="31"/>
      <c r="AV280" s="31"/>
      <c r="AW280" s="31"/>
      <c r="AX280" s="31"/>
      <c r="AY280" s="143"/>
      <c r="AZ280" s="142"/>
      <c r="BA280" s="31"/>
      <c r="BB280" s="31"/>
      <c r="BC280" s="31"/>
    </row>
    <row r="281" spans="3:55" ht="10.9" customHeight="1" x14ac:dyDescent="0.2">
      <c r="C281" s="141"/>
      <c r="D281" s="224"/>
      <c r="E281" s="135"/>
      <c r="F281" s="135"/>
      <c r="G281" s="141"/>
      <c r="H281" s="135"/>
      <c r="I281" s="168"/>
      <c r="J281" s="169"/>
      <c r="K281" s="407"/>
      <c r="L281" s="186"/>
      <c r="M281" s="187"/>
      <c r="N281" s="187"/>
      <c r="O281" s="187"/>
      <c r="P281" s="187"/>
      <c r="Q281" s="188"/>
      <c r="R281" s="225"/>
      <c r="S281" s="226"/>
      <c r="T281" s="226"/>
      <c r="U281" s="226"/>
      <c r="V281" s="226"/>
      <c r="W281" s="227"/>
      <c r="X281" s="168"/>
      <c r="Y281" s="169"/>
      <c r="Z281" s="170"/>
      <c r="AA281" s="231"/>
      <c r="AB281" s="231"/>
      <c r="AC281" s="232"/>
      <c r="AD281" s="233"/>
      <c r="AE281" s="234"/>
      <c r="AF281" s="234"/>
      <c r="AG281" s="234"/>
      <c r="AH281" s="234"/>
      <c r="AI281" s="235"/>
      <c r="AR281" s="26"/>
      <c r="AS281" s="26"/>
      <c r="AT281" s="31"/>
      <c r="AU281" s="31"/>
      <c r="AV281" s="31"/>
      <c r="AW281" s="31"/>
      <c r="AX281" s="31"/>
      <c r="AY281" s="143"/>
      <c r="AZ281" s="142"/>
      <c r="BA281" s="31"/>
      <c r="BB281" s="31"/>
      <c r="BC281" s="31"/>
    </row>
    <row r="282" spans="3:55" ht="10.9" customHeight="1" x14ac:dyDescent="0.2">
      <c r="C282" s="139">
        <v>9</v>
      </c>
      <c r="D282" s="136" t="s">
        <v>69</v>
      </c>
      <c r="E282" s="133">
        <v>24</v>
      </c>
      <c r="F282" s="133" t="s">
        <v>70</v>
      </c>
      <c r="G282" s="139" t="s">
        <v>73</v>
      </c>
      <c r="H282" s="133"/>
      <c r="I282" s="162"/>
      <c r="J282" s="163"/>
      <c r="K282" s="405"/>
      <c r="L282" s="180">
        <f>J$222</f>
        <v>0</v>
      </c>
      <c r="M282" s="181"/>
      <c r="N282" s="181"/>
      <c r="O282" s="181"/>
      <c r="P282" s="181"/>
      <c r="Q282" s="182"/>
      <c r="R282" s="225">
        <f t="shared" ref="R282" si="55">IF(AND(I282="○",AY282="●"),2+ROUNDDOWN(($L282-100)/100,0)*2,0)</f>
        <v>0</v>
      </c>
      <c r="S282" s="226"/>
      <c r="T282" s="226"/>
      <c r="U282" s="226"/>
      <c r="V282" s="226"/>
      <c r="W282" s="227"/>
      <c r="X282" s="165"/>
      <c r="Y282" s="166"/>
      <c r="Z282" s="167"/>
      <c r="AA282" s="228">
        <f t="shared" ref="AA282" si="56">IF(X282=1,$AL$32,IF(X282=2,$AL$52,IF(X282=3,$AL$70,IF(X282=4,$AL$90,IF(X282=5,$AL$108,IF(X282=6,$AL$128,IF(X282=7,$AL$146,IF(X282=8,$AL$166,IF(X282=9,$AL$184,IF(X282=10,$AL$204,0))))))))))</f>
        <v>0</v>
      </c>
      <c r="AB282" s="229"/>
      <c r="AC282" s="230"/>
      <c r="AD282" s="233">
        <f t="shared" ref="AD282" si="57">IF(I282="○",ROUNDUP(R282*AA282,1),0)</f>
        <v>0</v>
      </c>
      <c r="AE282" s="234"/>
      <c r="AF282" s="234"/>
      <c r="AG282" s="234"/>
      <c r="AH282" s="234"/>
      <c r="AI282" s="235"/>
      <c r="AR282" s="26"/>
      <c r="AS282" s="26"/>
      <c r="AT282" s="31"/>
      <c r="AU282" s="31"/>
      <c r="AV282" s="31"/>
      <c r="AW282" s="31"/>
      <c r="AX282" s="31"/>
      <c r="AY282" s="143" t="str">
        <f t="shared" ref="AY282" si="58">IF(OR(I282="×",AY286="×"),"×","●")</f>
        <v>●</v>
      </c>
      <c r="AZ282" s="142">
        <f t="shared" ref="AZ282:AZ309" si="59">IF(AY282="●",IF(I282="定","-",I282),"-")</f>
        <v>0</v>
      </c>
      <c r="BA282" s="31"/>
      <c r="BB282" s="31"/>
      <c r="BC282" s="31"/>
    </row>
    <row r="283" spans="3:55" ht="10.9" customHeight="1" x14ac:dyDescent="0.2">
      <c r="C283" s="140"/>
      <c r="D283" s="223"/>
      <c r="E283" s="134"/>
      <c r="F283" s="134"/>
      <c r="G283" s="140"/>
      <c r="H283" s="134"/>
      <c r="I283" s="165"/>
      <c r="J283" s="166"/>
      <c r="K283" s="406"/>
      <c r="L283" s="183"/>
      <c r="M283" s="184"/>
      <c r="N283" s="184"/>
      <c r="O283" s="184"/>
      <c r="P283" s="184"/>
      <c r="Q283" s="185"/>
      <c r="R283" s="225"/>
      <c r="S283" s="226"/>
      <c r="T283" s="226"/>
      <c r="U283" s="226"/>
      <c r="V283" s="226"/>
      <c r="W283" s="227"/>
      <c r="X283" s="165"/>
      <c r="Y283" s="166"/>
      <c r="Z283" s="167"/>
      <c r="AA283" s="231"/>
      <c r="AB283" s="231"/>
      <c r="AC283" s="232"/>
      <c r="AD283" s="233"/>
      <c r="AE283" s="234"/>
      <c r="AF283" s="234"/>
      <c r="AG283" s="234"/>
      <c r="AH283" s="234"/>
      <c r="AI283" s="235"/>
      <c r="AR283" s="26"/>
      <c r="AS283" s="26"/>
      <c r="AT283" s="31"/>
      <c r="AU283" s="31"/>
      <c r="AV283" s="31"/>
      <c r="AW283" s="31"/>
      <c r="AX283" s="31"/>
      <c r="AY283" s="143"/>
      <c r="AZ283" s="142"/>
      <c r="BA283" s="31"/>
      <c r="BB283" s="31"/>
      <c r="BC283" s="31"/>
    </row>
    <row r="284" spans="3:55" ht="10.9" customHeight="1" x14ac:dyDescent="0.2">
      <c r="C284" s="140"/>
      <c r="D284" s="223"/>
      <c r="E284" s="134"/>
      <c r="F284" s="134"/>
      <c r="G284" s="140"/>
      <c r="H284" s="134"/>
      <c r="I284" s="165"/>
      <c r="J284" s="166"/>
      <c r="K284" s="406"/>
      <c r="L284" s="183"/>
      <c r="M284" s="184"/>
      <c r="N284" s="184"/>
      <c r="O284" s="184"/>
      <c r="P284" s="184"/>
      <c r="Q284" s="185"/>
      <c r="R284" s="225"/>
      <c r="S284" s="226"/>
      <c r="T284" s="226"/>
      <c r="U284" s="226"/>
      <c r="V284" s="226"/>
      <c r="W284" s="227"/>
      <c r="X284" s="165"/>
      <c r="Y284" s="166"/>
      <c r="Z284" s="167"/>
      <c r="AA284" s="231"/>
      <c r="AB284" s="231"/>
      <c r="AC284" s="232"/>
      <c r="AD284" s="233"/>
      <c r="AE284" s="234"/>
      <c r="AF284" s="234"/>
      <c r="AG284" s="234"/>
      <c r="AH284" s="234"/>
      <c r="AI284" s="235"/>
      <c r="AR284" s="26"/>
      <c r="AS284" s="26"/>
      <c r="AT284" s="31"/>
      <c r="AU284" s="31"/>
      <c r="AV284" s="31"/>
      <c r="AW284" s="31"/>
      <c r="AX284" s="31"/>
      <c r="AY284" s="143"/>
      <c r="AZ284" s="142"/>
      <c r="BA284" s="31"/>
      <c r="BB284" s="31"/>
      <c r="BC284" s="31"/>
    </row>
    <row r="285" spans="3:55" ht="10.9" customHeight="1" x14ac:dyDescent="0.2">
      <c r="C285" s="141"/>
      <c r="D285" s="224"/>
      <c r="E285" s="135"/>
      <c r="F285" s="135"/>
      <c r="G285" s="141"/>
      <c r="H285" s="135"/>
      <c r="I285" s="168"/>
      <c r="J285" s="169"/>
      <c r="K285" s="407"/>
      <c r="L285" s="186"/>
      <c r="M285" s="187"/>
      <c r="N285" s="187"/>
      <c r="O285" s="187"/>
      <c r="P285" s="187"/>
      <c r="Q285" s="188"/>
      <c r="R285" s="225"/>
      <c r="S285" s="226"/>
      <c r="T285" s="226"/>
      <c r="U285" s="226"/>
      <c r="V285" s="226"/>
      <c r="W285" s="227"/>
      <c r="X285" s="168"/>
      <c r="Y285" s="169"/>
      <c r="Z285" s="170"/>
      <c r="AA285" s="231"/>
      <c r="AB285" s="231"/>
      <c r="AC285" s="232"/>
      <c r="AD285" s="233"/>
      <c r="AE285" s="234"/>
      <c r="AF285" s="234"/>
      <c r="AG285" s="234"/>
      <c r="AH285" s="234"/>
      <c r="AI285" s="235"/>
      <c r="AR285" s="26"/>
      <c r="AS285" s="26"/>
      <c r="AT285" s="31"/>
      <c r="AU285" s="31"/>
      <c r="AV285" s="31"/>
      <c r="AW285" s="31"/>
      <c r="AX285" s="31"/>
      <c r="AY285" s="143"/>
      <c r="AZ285" s="142"/>
      <c r="BA285" s="31"/>
      <c r="BB285" s="31"/>
      <c r="BC285" s="31"/>
    </row>
    <row r="286" spans="3:55" ht="10.9" customHeight="1" x14ac:dyDescent="0.2">
      <c r="C286" s="139">
        <v>9</v>
      </c>
      <c r="D286" s="136" t="s">
        <v>69</v>
      </c>
      <c r="E286" s="133">
        <v>25</v>
      </c>
      <c r="F286" s="133" t="s">
        <v>70</v>
      </c>
      <c r="G286" s="139" t="s">
        <v>74</v>
      </c>
      <c r="H286" s="133"/>
      <c r="I286" s="162"/>
      <c r="J286" s="163"/>
      <c r="K286" s="405"/>
      <c r="L286" s="180">
        <f>J$222</f>
        <v>0</v>
      </c>
      <c r="M286" s="181"/>
      <c r="N286" s="181"/>
      <c r="O286" s="181"/>
      <c r="P286" s="181"/>
      <c r="Q286" s="182"/>
      <c r="R286" s="225">
        <f t="shared" ref="R286" si="60">IF(AND(I286="○",AY286="●"),2+ROUNDDOWN(($L286-100)/100,0)*2,0)</f>
        <v>0</v>
      </c>
      <c r="S286" s="226"/>
      <c r="T286" s="226"/>
      <c r="U286" s="226"/>
      <c r="V286" s="226"/>
      <c r="W286" s="227"/>
      <c r="X286" s="165"/>
      <c r="Y286" s="166"/>
      <c r="Z286" s="167"/>
      <c r="AA286" s="228">
        <f t="shared" ref="AA286" si="61">IF(X286=1,$AL$32,IF(X286=2,$AL$52,IF(X286=3,$AL$70,IF(X286=4,$AL$90,IF(X286=5,$AL$108,IF(X286=6,$AL$128,IF(X286=7,$AL$146,IF(X286=8,$AL$166,IF(X286=9,$AL$184,IF(X286=10,$AL$204,0))))))))))</f>
        <v>0</v>
      </c>
      <c r="AB286" s="229"/>
      <c r="AC286" s="230"/>
      <c r="AD286" s="233">
        <f t="shared" ref="AD286" si="62">IF(I286="○",ROUNDUP(R286*AA286,1),0)</f>
        <v>0</v>
      </c>
      <c r="AE286" s="234"/>
      <c r="AF286" s="234"/>
      <c r="AG286" s="234"/>
      <c r="AH286" s="234"/>
      <c r="AI286" s="235"/>
      <c r="AR286" s="26"/>
      <c r="AS286" s="26"/>
      <c r="AT286" s="31"/>
      <c r="AU286" s="31"/>
      <c r="AV286" s="31"/>
      <c r="AW286" s="31"/>
      <c r="AX286" s="31"/>
      <c r="AY286" s="143" t="str">
        <f t="shared" ref="AY286" si="63">IF(OR(I286="×",AY290="×"),"×","●")</f>
        <v>●</v>
      </c>
      <c r="AZ286" s="142">
        <f t="shared" ref="AZ286:AZ309" si="64">IF(AY286="●",IF(I286="定","-",I286),"-")</f>
        <v>0</v>
      </c>
      <c r="BA286" s="31"/>
      <c r="BB286" s="31"/>
      <c r="BC286" s="31"/>
    </row>
    <row r="287" spans="3:55" ht="10.9" customHeight="1" x14ac:dyDescent="0.2">
      <c r="C287" s="140"/>
      <c r="D287" s="223"/>
      <c r="E287" s="134"/>
      <c r="F287" s="134"/>
      <c r="G287" s="140"/>
      <c r="H287" s="134"/>
      <c r="I287" s="165"/>
      <c r="J287" s="166"/>
      <c r="K287" s="406"/>
      <c r="L287" s="183"/>
      <c r="M287" s="184"/>
      <c r="N287" s="184"/>
      <c r="O287" s="184"/>
      <c r="P287" s="184"/>
      <c r="Q287" s="185"/>
      <c r="R287" s="225"/>
      <c r="S287" s="226"/>
      <c r="T287" s="226"/>
      <c r="U287" s="226"/>
      <c r="V287" s="226"/>
      <c r="W287" s="227"/>
      <c r="X287" s="165"/>
      <c r="Y287" s="166"/>
      <c r="Z287" s="167"/>
      <c r="AA287" s="231"/>
      <c r="AB287" s="231"/>
      <c r="AC287" s="232"/>
      <c r="AD287" s="233"/>
      <c r="AE287" s="234"/>
      <c r="AF287" s="234"/>
      <c r="AG287" s="234"/>
      <c r="AH287" s="234"/>
      <c r="AI287" s="235"/>
      <c r="AR287" s="26"/>
      <c r="AS287" s="26"/>
      <c r="AT287" s="31"/>
      <c r="AU287" s="31"/>
      <c r="AV287" s="31"/>
      <c r="AW287" s="31"/>
      <c r="AX287" s="31"/>
      <c r="AY287" s="143"/>
      <c r="AZ287" s="142"/>
      <c r="BA287" s="31"/>
      <c r="BB287" s="31"/>
      <c r="BC287" s="31"/>
    </row>
    <row r="288" spans="3:55" ht="10.9" customHeight="1" x14ac:dyDescent="0.2">
      <c r="C288" s="140"/>
      <c r="D288" s="223"/>
      <c r="E288" s="134"/>
      <c r="F288" s="134"/>
      <c r="G288" s="140"/>
      <c r="H288" s="134"/>
      <c r="I288" s="165"/>
      <c r="J288" s="166"/>
      <c r="K288" s="406"/>
      <c r="L288" s="183"/>
      <c r="M288" s="184"/>
      <c r="N288" s="184"/>
      <c r="O288" s="184"/>
      <c r="P288" s="184"/>
      <c r="Q288" s="185"/>
      <c r="R288" s="225"/>
      <c r="S288" s="226"/>
      <c r="T288" s="226"/>
      <c r="U288" s="226"/>
      <c r="V288" s="226"/>
      <c r="W288" s="227"/>
      <c r="X288" s="165"/>
      <c r="Y288" s="166"/>
      <c r="Z288" s="167"/>
      <c r="AA288" s="231"/>
      <c r="AB288" s="231"/>
      <c r="AC288" s="232"/>
      <c r="AD288" s="233"/>
      <c r="AE288" s="234"/>
      <c r="AF288" s="234"/>
      <c r="AG288" s="234"/>
      <c r="AH288" s="234"/>
      <c r="AI288" s="235"/>
      <c r="AR288" s="26"/>
      <c r="AS288" s="26"/>
      <c r="AT288" s="31"/>
      <c r="AU288" s="31"/>
      <c r="AV288" s="31"/>
      <c r="AW288" s="31"/>
      <c r="AX288" s="31"/>
      <c r="AY288" s="143"/>
      <c r="AZ288" s="142"/>
      <c r="BA288" s="31"/>
      <c r="BB288" s="31"/>
      <c r="BC288" s="31"/>
    </row>
    <row r="289" spans="3:55" ht="10.9" customHeight="1" x14ac:dyDescent="0.2">
      <c r="C289" s="141"/>
      <c r="D289" s="224"/>
      <c r="E289" s="135"/>
      <c r="F289" s="135"/>
      <c r="G289" s="141"/>
      <c r="H289" s="135"/>
      <c r="I289" s="168"/>
      <c r="J289" s="169"/>
      <c r="K289" s="407"/>
      <c r="L289" s="186"/>
      <c r="M289" s="187"/>
      <c r="N289" s="187"/>
      <c r="O289" s="187"/>
      <c r="P289" s="187"/>
      <c r="Q289" s="188"/>
      <c r="R289" s="225"/>
      <c r="S289" s="226"/>
      <c r="T289" s="226"/>
      <c r="U289" s="226"/>
      <c r="V289" s="226"/>
      <c r="W289" s="227"/>
      <c r="X289" s="168"/>
      <c r="Y289" s="169"/>
      <c r="Z289" s="170"/>
      <c r="AA289" s="231"/>
      <c r="AB289" s="231"/>
      <c r="AC289" s="232"/>
      <c r="AD289" s="233"/>
      <c r="AE289" s="234"/>
      <c r="AF289" s="234"/>
      <c r="AG289" s="234"/>
      <c r="AH289" s="234"/>
      <c r="AI289" s="235"/>
      <c r="AR289" s="26"/>
      <c r="AS289" s="26"/>
      <c r="AT289" s="31"/>
      <c r="AU289" s="31"/>
      <c r="AV289" s="31"/>
      <c r="AW289" s="31"/>
      <c r="AX289" s="31"/>
      <c r="AY289" s="143"/>
      <c r="AZ289" s="142"/>
      <c r="BA289" s="31"/>
      <c r="BB289" s="31"/>
      <c r="BC289" s="31"/>
    </row>
    <row r="290" spans="3:55" ht="10.5" customHeight="1" x14ac:dyDescent="0.2">
      <c r="C290" s="139">
        <v>9</v>
      </c>
      <c r="D290" s="136" t="s">
        <v>69</v>
      </c>
      <c r="E290" s="133">
        <v>26</v>
      </c>
      <c r="F290" s="133" t="s">
        <v>70</v>
      </c>
      <c r="G290" s="139" t="s">
        <v>75</v>
      </c>
      <c r="H290" s="133"/>
      <c r="I290" s="162"/>
      <c r="J290" s="163"/>
      <c r="K290" s="405"/>
      <c r="L290" s="180">
        <f>J$222</f>
        <v>0</v>
      </c>
      <c r="M290" s="181"/>
      <c r="N290" s="181"/>
      <c r="O290" s="181"/>
      <c r="P290" s="181"/>
      <c r="Q290" s="182"/>
      <c r="R290" s="225">
        <f t="shared" ref="R290" si="65">IF(AND(I290="○",AY290="●"),2+ROUNDDOWN(($L290-100)/100,0)*2,0)</f>
        <v>0</v>
      </c>
      <c r="S290" s="226"/>
      <c r="T290" s="226"/>
      <c r="U290" s="226"/>
      <c r="V290" s="226"/>
      <c r="W290" s="227"/>
      <c r="X290" s="165"/>
      <c r="Y290" s="166"/>
      <c r="Z290" s="167"/>
      <c r="AA290" s="228">
        <f t="shared" ref="AA290" si="66">IF(X290=1,$AL$32,IF(X290=2,$AL$52,IF(X290=3,$AL$70,IF(X290=4,$AL$90,IF(X290=5,$AL$108,IF(X290=6,$AL$128,IF(X290=7,$AL$146,IF(X290=8,$AL$166,IF(X290=9,$AL$184,IF(X290=10,$AL$204,0))))))))))</f>
        <v>0</v>
      </c>
      <c r="AB290" s="229"/>
      <c r="AC290" s="230"/>
      <c r="AD290" s="233">
        <f t="shared" ref="AD290" si="67">IF(I290="○",ROUNDUP(R290*AA290,1),0)</f>
        <v>0</v>
      </c>
      <c r="AE290" s="234"/>
      <c r="AF290" s="234"/>
      <c r="AG290" s="234"/>
      <c r="AH290" s="234"/>
      <c r="AI290" s="235"/>
      <c r="AR290" s="26"/>
      <c r="AS290" s="26"/>
      <c r="AT290" s="31"/>
      <c r="AU290" s="31"/>
      <c r="AV290" s="31"/>
      <c r="AW290" s="31"/>
      <c r="AX290" s="31"/>
      <c r="AY290" s="143" t="str">
        <f t="shared" ref="AY290" si="68">IF(OR(I290="×",AY294="×"),"×","●")</f>
        <v>●</v>
      </c>
      <c r="AZ290" s="142">
        <f t="shared" ref="AZ290:AZ309" si="69">IF(AY290="●",IF(I290="定","-",I290),"-")</f>
        <v>0</v>
      </c>
      <c r="BA290" s="31"/>
      <c r="BB290" s="31"/>
      <c r="BC290" s="31"/>
    </row>
    <row r="291" spans="3:55" ht="10.9" customHeight="1" x14ac:dyDescent="0.2">
      <c r="C291" s="140"/>
      <c r="D291" s="223"/>
      <c r="E291" s="134"/>
      <c r="F291" s="134"/>
      <c r="G291" s="140"/>
      <c r="H291" s="134"/>
      <c r="I291" s="165"/>
      <c r="J291" s="166"/>
      <c r="K291" s="406"/>
      <c r="L291" s="183"/>
      <c r="M291" s="184"/>
      <c r="N291" s="184"/>
      <c r="O291" s="184"/>
      <c r="P291" s="184"/>
      <c r="Q291" s="185"/>
      <c r="R291" s="225"/>
      <c r="S291" s="226"/>
      <c r="T291" s="226"/>
      <c r="U291" s="226"/>
      <c r="V291" s="226"/>
      <c r="W291" s="227"/>
      <c r="X291" s="165"/>
      <c r="Y291" s="166"/>
      <c r="Z291" s="167"/>
      <c r="AA291" s="231"/>
      <c r="AB291" s="231"/>
      <c r="AC291" s="232"/>
      <c r="AD291" s="233"/>
      <c r="AE291" s="234"/>
      <c r="AF291" s="234"/>
      <c r="AG291" s="234"/>
      <c r="AH291" s="234"/>
      <c r="AI291" s="235"/>
      <c r="AR291" s="26"/>
      <c r="AS291" s="26"/>
      <c r="AT291" s="31"/>
      <c r="AU291" s="31"/>
      <c r="AV291" s="31"/>
      <c r="AW291" s="31"/>
      <c r="AX291" s="31"/>
      <c r="AY291" s="143"/>
      <c r="AZ291" s="142"/>
      <c r="BA291" s="31"/>
      <c r="BB291" s="31"/>
      <c r="BC291" s="31"/>
    </row>
    <row r="292" spans="3:55" ht="10.9" customHeight="1" x14ac:dyDescent="0.2">
      <c r="C292" s="140"/>
      <c r="D292" s="223"/>
      <c r="E292" s="134"/>
      <c r="F292" s="134"/>
      <c r="G292" s="140"/>
      <c r="H292" s="134"/>
      <c r="I292" s="165"/>
      <c r="J292" s="166"/>
      <c r="K292" s="406"/>
      <c r="L292" s="183"/>
      <c r="M292" s="184"/>
      <c r="N292" s="184"/>
      <c r="O292" s="184"/>
      <c r="P292" s="184"/>
      <c r="Q292" s="185"/>
      <c r="R292" s="225"/>
      <c r="S292" s="226"/>
      <c r="T292" s="226"/>
      <c r="U292" s="226"/>
      <c r="V292" s="226"/>
      <c r="W292" s="227"/>
      <c r="X292" s="165"/>
      <c r="Y292" s="166"/>
      <c r="Z292" s="167"/>
      <c r="AA292" s="231"/>
      <c r="AB292" s="231"/>
      <c r="AC292" s="232"/>
      <c r="AD292" s="233"/>
      <c r="AE292" s="234"/>
      <c r="AF292" s="234"/>
      <c r="AG292" s="234"/>
      <c r="AH292" s="234"/>
      <c r="AI292" s="235"/>
      <c r="AR292" s="26"/>
      <c r="AS292" s="26"/>
      <c r="AT292" s="31"/>
      <c r="AU292" s="31"/>
      <c r="AV292" s="31"/>
      <c r="AW292" s="31"/>
      <c r="AX292" s="31"/>
      <c r="AY292" s="143"/>
      <c r="AZ292" s="142"/>
      <c r="BA292" s="31"/>
      <c r="BB292" s="31"/>
      <c r="BC292" s="31"/>
    </row>
    <row r="293" spans="3:55" ht="10.9" customHeight="1" x14ac:dyDescent="0.2">
      <c r="C293" s="141"/>
      <c r="D293" s="224"/>
      <c r="E293" s="135"/>
      <c r="F293" s="135"/>
      <c r="G293" s="141"/>
      <c r="H293" s="135"/>
      <c r="I293" s="168"/>
      <c r="J293" s="169"/>
      <c r="K293" s="407"/>
      <c r="L293" s="186"/>
      <c r="M293" s="187"/>
      <c r="N293" s="187"/>
      <c r="O293" s="187"/>
      <c r="P293" s="187"/>
      <c r="Q293" s="188"/>
      <c r="R293" s="225"/>
      <c r="S293" s="226"/>
      <c r="T293" s="226"/>
      <c r="U293" s="226"/>
      <c r="V293" s="226"/>
      <c r="W293" s="227"/>
      <c r="X293" s="168"/>
      <c r="Y293" s="169"/>
      <c r="Z293" s="170"/>
      <c r="AA293" s="231"/>
      <c r="AB293" s="231"/>
      <c r="AC293" s="232"/>
      <c r="AD293" s="233"/>
      <c r="AE293" s="234"/>
      <c r="AF293" s="234"/>
      <c r="AG293" s="234"/>
      <c r="AH293" s="234"/>
      <c r="AI293" s="235"/>
      <c r="AR293" s="26"/>
      <c r="AS293" s="26"/>
      <c r="AT293" s="31"/>
      <c r="AU293" s="31"/>
      <c r="AV293" s="31"/>
      <c r="AW293" s="31"/>
      <c r="AX293" s="31"/>
      <c r="AY293" s="143"/>
      <c r="AZ293" s="142"/>
      <c r="BA293" s="31"/>
      <c r="BB293" s="31"/>
      <c r="BC293" s="31"/>
    </row>
    <row r="294" spans="3:55" ht="10.5" customHeight="1" x14ac:dyDescent="0.2">
      <c r="C294" s="139">
        <v>9</v>
      </c>
      <c r="D294" s="136" t="s">
        <v>69</v>
      </c>
      <c r="E294" s="133">
        <v>27</v>
      </c>
      <c r="F294" s="133" t="s">
        <v>70</v>
      </c>
      <c r="G294" s="139" t="s">
        <v>106</v>
      </c>
      <c r="H294" s="133"/>
      <c r="I294" s="162"/>
      <c r="J294" s="163"/>
      <c r="K294" s="405"/>
      <c r="L294" s="180">
        <f>J$222</f>
        <v>0</v>
      </c>
      <c r="M294" s="181"/>
      <c r="N294" s="181"/>
      <c r="O294" s="181"/>
      <c r="P294" s="181"/>
      <c r="Q294" s="182"/>
      <c r="R294" s="225">
        <f t="shared" ref="R294" si="70">IF(AND(I294="○",AY294="●"),2+ROUNDDOWN(($L294-100)/100,0)*2,0)</f>
        <v>0</v>
      </c>
      <c r="S294" s="226"/>
      <c r="T294" s="226"/>
      <c r="U294" s="226"/>
      <c r="V294" s="226"/>
      <c r="W294" s="227"/>
      <c r="X294" s="165"/>
      <c r="Y294" s="166"/>
      <c r="Z294" s="167"/>
      <c r="AA294" s="228">
        <f t="shared" ref="AA294" si="71">IF(X294=1,$AL$32,IF(X294=2,$AL$52,IF(X294=3,$AL$70,IF(X294=4,$AL$90,IF(X294=5,$AL$108,IF(X294=6,$AL$128,IF(X294=7,$AL$146,IF(X294=8,$AL$166,IF(X294=9,$AL$184,IF(X294=10,$AL$204,0))))))))))</f>
        <v>0</v>
      </c>
      <c r="AB294" s="229"/>
      <c r="AC294" s="230"/>
      <c r="AD294" s="233">
        <f t="shared" ref="AD294" si="72">IF(I294="○",ROUNDUP(R294*AA294,1),0)</f>
        <v>0</v>
      </c>
      <c r="AE294" s="234"/>
      <c r="AF294" s="234"/>
      <c r="AG294" s="234"/>
      <c r="AH294" s="234"/>
      <c r="AI294" s="235"/>
      <c r="AR294" s="26"/>
      <c r="AS294" s="26"/>
      <c r="AT294" s="31"/>
      <c r="AU294" s="31"/>
      <c r="AV294" s="31"/>
      <c r="AW294" s="31"/>
      <c r="AX294" s="31"/>
      <c r="AY294" s="143" t="str">
        <f t="shared" ref="AY294" si="73">IF(OR(I294="×",AY298="×"),"×","●")</f>
        <v>●</v>
      </c>
      <c r="AZ294" s="142">
        <f t="shared" ref="AZ294:AZ309" si="74">IF(AY294="●",IF(I294="定","-",I294),"-")</f>
        <v>0</v>
      </c>
      <c r="BA294" s="31"/>
      <c r="BB294" s="31"/>
      <c r="BC294" s="31"/>
    </row>
    <row r="295" spans="3:55" ht="10.9" customHeight="1" x14ac:dyDescent="0.2">
      <c r="C295" s="140"/>
      <c r="D295" s="223"/>
      <c r="E295" s="134"/>
      <c r="F295" s="134"/>
      <c r="G295" s="140"/>
      <c r="H295" s="134"/>
      <c r="I295" s="165"/>
      <c r="J295" s="166"/>
      <c r="K295" s="406"/>
      <c r="L295" s="183"/>
      <c r="M295" s="184"/>
      <c r="N295" s="184"/>
      <c r="O295" s="184"/>
      <c r="P295" s="184"/>
      <c r="Q295" s="185"/>
      <c r="R295" s="225"/>
      <c r="S295" s="226"/>
      <c r="T295" s="226"/>
      <c r="U295" s="226"/>
      <c r="V295" s="226"/>
      <c r="W295" s="227"/>
      <c r="X295" s="165"/>
      <c r="Y295" s="166"/>
      <c r="Z295" s="167"/>
      <c r="AA295" s="231"/>
      <c r="AB295" s="231"/>
      <c r="AC295" s="232"/>
      <c r="AD295" s="233"/>
      <c r="AE295" s="234"/>
      <c r="AF295" s="234"/>
      <c r="AG295" s="234"/>
      <c r="AH295" s="234"/>
      <c r="AI295" s="235"/>
      <c r="AR295" s="26"/>
      <c r="AS295" s="26"/>
      <c r="AT295" s="31"/>
      <c r="AU295" s="31"/>
      <c r="AV295" s="31"/>
      <c r="AW295" s="31"/>
      <c r="AX295" s="31"/>
      <c r="AY295" s="143"/>
      <c r="AZ295" s="142"/>
      <c r="BA295" s="31"/>
      <c r="BB295" s="31"/>
      <c r="BC295" s="31"/>
    </row>
    <row r="296" spans="3:55" ht="10.9" customHeight="1" x14ac:dyDescent="0.2">
      <c r="C296" s="140"/>
      <c r="D296" s="223"/>
      <c r="E296" s="134"/>
      <c r="F296" s="134"/>
      <c r="G296" s="140"/>
      <c r="H296" s="134"/>
      <c r="I296" s="165"/>
      <c r="J296" s="166"/>
      <c r="K296" s="406"/>
      <c r="L296" s="183"/>
      <c r="M296" s="184"/>
      <c r="N296" s="184"/>
      <c r="O296" s="184"/>
      <c r="P296" s="184"/>
      <c r="Q296" s="185"/>
      <c r="R296" s="225"/>
      <c r="S296" s="226"/>
      <c r="T296" s="226"/>
      <c r="U296" s="226"/>
      <c r="V296" s="226"/>
      <c r="W296" s="227"/>
      <c r="X296" s="165"/>
      <c r="Y296" s="166"/>
      <c r="Z296" s="167"/>
      <c r="AA296" s="231"/>
      <c r="AB296" s="231"/>
      <c r="AC296" s="232"/>
      <c r="AD296" s="233"/>
      <c r="AE296" s="234"/>
      <c r="AF296" s="234"/>
      <c r="AG296" s="234"/>
      <c r="AH296" s="234"/>
      <c r="AI296" s="235"/>
      <c r="AR296" s="26"/>
      <c r="AS296" s="26"/>
      <c r="AT296" s="31"/>
      <c r="AU296" s="31"/>
      <c r="AV296" s="31"/>
      <c r="AW296" s="31"/>
      <c r="AX296" s="31"/>
      <c r="AY296" s="143"/>
      <c r="AZ296" s="142"/>
      <c r="BA296" s="31"/>
      <c r="BB296" s="31"/>
      <c r="BC296" s="31"/>
    </row>
    <row r="297" spans="3:55" ht="10.9" customHeight="1" x14ac:dyDescent="0.2">
      <c r="C297" s="141"/>
      <c r="D297" s="224"/>
      <c r="E297" s="135"/>
      <c r="F297" s="135"/>
      <c r="G297" s="141"/>
      <c r="H297" s="135"/>
      <c r="I297" s="168"/>
      <c r="J297" s="169"/>
      <c r="K297" s="407"/>
      <c r="L297" s="186"/>
      <c r="M297" s="187"/>
      <c r="N297" s="187"/>
      <c r="O297" s="187"/>
      <c r="P297" s="187"/>
      <c r="Q297" s="188"/>
      <c r="R297" s="225"/>
      <c r="S297" s="226"/>
      <c r="T297" s="226"/>
      <c r="U297" s="226"/>
      <c r="V297" s="226"/>
      <c r="W297" s="227"/>
      <c r="X297" s="168"/>
      <c r="Y297" s="169"/>
      <c r="Z297" s="170"/>
      <c r="AA297" s="231"/>
      <c r="AB297" s="231"/>
      <c r="AC297" s="232"/>
      <c r="AD297" s="233"/>
      <c r="AE297" s="234"/>
      <c r="AF297" s="234"/>
      <c r="AG297" s="234"/>
      <c r="AH297" s="234"/>
      <c r="AI297" s="235"/>
      <c r="AR297" s="26"/>
      <c r="AS297" s="26"/>
      <c r="AT297" s="31"/>
      <c r="AU297" s="31"/>
      <c r="AV297" s="31"/>
      <c r="AW297" s="31"/>
      <c r="AX297" s="31"/>
      <c r="AY297" s="143"/>
      <c r="AZ297" s="142"/>
      <c r="BA297" s="31"/>
      <c r="BB297" s="31"/>
      <c r="BC297" s="31"/>
    </row>
    <row r="298" spans="3:55" ht="10.5" customHeight="1" x14ac:dyDescent="0.2">
      <c r="C298" s="139">
        <v>9</v>
      </c>
      <c r="D298" s="136" t="s">
        <v>69</v>
      </c>
      <c r="E298" s="133">
        <v>28</v>
      </c>
      <c r="F298" s="133" t="s">
        <v>70</v>
      </c>
      <c r="G298" s="139" t="s">
        <v>107</v>
      </c>
      <c r="H298" s="133"/>
      <c r="I298" s="162"/>
      <c r="J298" s="163"/>
      <c r="K298" s="405"/>
      <c r="L298" s="180">
        <f>J$222</f>
        <v>0</v>
      </c>
      <c r="M298" s="181"/>
      <c r="N298" s="181"/>
      <c r="O298" s="181"/>
      <c r="P298" s="181"/>
      <c r="Q298" s="182"/>
      <c r="R298" s="225">
        <f t="shared" ref="R298" si="75">IF(AND(I298="○",AY298="●"),2+ROUNDDOWN(($L298-100)/100,0)*2,0)</f>
        <v>0</v>
      </c>
      <c r="S298" s="226"/>
      <c r="T298" s="226"/>
      <c r="U298" s="226"/>
      <c r="V298" s="226"/>
      <c r="W298" s="227"/>
      <c r="X298" s="165"/>
      <c r="Y298" s="166"/>
      <c r="Z298" s="167"/>
      <c r="AA298" s="228">
        <f t="shared" ref="AA298" si="76">IF(X298=1,$AL$32,IF(X298=2,$AL$52,IF(X298=3,$AL$70,IF(X298=4,$AL$90,IF(X298=5,$AL$108,IF(X298=6,$AL$128,IF(X298=7,$AL$146,IF(X298=8,$AL$166,IF(X298=9,$AL$184,IF(X298=10,$AL$204,0))))))))))</f>
        <v>0</v>
      </c>
      <c r="AB298" s="229"/>
      <c r="AC298" s="230"/>
      <c r="AD298" s="233">
        <f t="shared" ref="AD298" si="77">IF(I298="○",ROUNDUP(R298*AA298,1),0)</f>
        <v>0</v>
      </c>
      <c r="AE298" s="234"/>
      <c r="AF298" s="234"/>
      <c r="AG298" s="234"/>
      <c r="AH298" s="234"/>
      <c r="AI298" s="235"/>
      <c r="AR298" s="26"/>
      <c r="AS298" s="26"/>
      <c r="AT298" s="31"/>
      <c r="AU298" s="31"/>
      <c r="AV298" s="31"/>
      <c r="AW298" s="31"/>
      <c r="AX298" s="31"/>
      <c r="AY298" s="143" t="str">
        <f t="shared" ref="AY298" si="78">IF(OR(I298="×",AY302="×"),"×","●")</f>
        <v>●</v>
      </c>
      <c r="AZ298" s="142">
        <f t="shared" ref="AZ298:AZ309" si="79">IF(AY298="●",IF(I298="定","-",I298),"-")</f>
        <v>0</v>
      </c>
      <c r="BA298" s="31"/>
      <c r="BB298" s="31"/>
      <c r="BC298" s="31"/>
    </row>
    <row r="299" spans="3:55" ht="10.9" customHeight="1" x14ac:dyDescent="0.2">
      <c r="C299" s="140"/>
      <c r="D299" s="223"/>
      <c r="E299" s="134"/>
      <c r="F299" s="134"/>
      <c r="G299" s="140"/>
      <c r="H299" s="134"/>
      <c r="I299" s="165"/>
      <c r="J299" s="166"/>
      <c r="K299" s="406"/>
      <c r="L299" s="183"/>
      <c r="M299" s="184"/>
      <c r="N299" s="184"/>
      <c r="O299" s="184"/>
      <c r="P299" s="184"/>
      <c r="Q299" s="185"/>
      <c r="R299" s="225"/>
      <c r="S299" s="226"/>
      <c r="T299" s="226"/>
      <c r="U299" s="226"/>
      <c r="V299" s="226"/>
      <c r="W299" s="227"/>
      <c r="X299" s="165"/>
      <c r="Y299" s="166"/>
      <c r="Z299" s="167"/>
      <c r="AA299" s="231"/>
      <c r="AB299" s="231"/>
      <c r="AC299" s="232"/>
      <c r="AD299" s="233"/>
      <c r="AE299" s="234"/>
      <c r="AF299" s="234"/>
      <c r="AG299" s="234"/>
      <c r="AH299" s="234"/>
      <c r="AI299" s="235"/>
      <c r="AR299" s="26"/>
      <c r="AS299" s="26"/>
      <c r="AT299" s="31"/>
      <c r="AU299" s="31"/>
      <c r="AV299" s="31"/>
      <c r="AW299" s="31"/>
      <c r="AX299" s="31"/>
      <c r="AY299" s="143"/>
      <c r="AZ299" s="142"/>
      <c r="BA299" s="31"/>
      <c r="BB299" s="31"/>
      <c r="BC299" s="31"/>
    </row>
    <row r="300" spans="3:55" ht="10.9" customHeight="1" x14ac:dyDescent="0.2">
      <c r="C300" s="140"/>
      <c r="D300" s="223"/>
      <c r="E300" s="134"/>
      <c r="F300" s="134"/>
      <c r="G300" s="140"/>
      <c r="H300" s="134"/>
      <c r="I300" s="165"/>
      <c r="J300" s="166"/>
      <c r="K300" s="406"/>
      <c r="L300" s="183"/>
      <c r="M300" s="184"/>
      <c r="N300" s="184"/>
      <c r="O300" s="184"/>
      <c r="P300" s="184"/>
      <c r="Q300" s="185"/>
      <c r="R300" s="225"/>
      <c r="S300" s="226"/>
      <c r="T300" s="226"/>
      <c r="U300" s="226"/>
      <c r="V300" s="226"/>
      <c r="W300" s="227"/>
      <c r="X300" s="165"/>
      <c r="Y300" s="166"/>
      <c r="Z300" s="167"/>
      <c r="AA300" s="231"/>
      <c r="AB300" s="231"/>
      <c r="AC300" s="232"/>
      <c r="AD300" s="233"/>
      <c r="AE300" s="234"/>
      <c r="AF300" s="234"/>
      <c r="AG300" s="234"/>
      <c r="AH300" s="234"/>
      <c r="AI300" s="235"/>
      <c r="AR300" s="26"/>
      <c r="AS300" s="26"/>
      <c r="AT300" s="31"/>
      <c r="AU300" s="31"/>
      <c r="AV300" s="31"/>
      <c r="AW300" s="31"/>
      <c r="AX300" s="31"/>
      <c r="AY300" s="143"/>
      <c r="AZ300" s="142"/>
      <c r="BA300" s="31"/>
      <c r="BB300" s="31"/>
      <c r="BC300" s="31"/>
    </row>
    <row r="301" spans="3:55" ht="10.9" customHeight="1" x14ac:dyDescent="0.2">
      <c r="C301" s="141"/>
      <c r="D301" s="224"/>
      <c r="E301" s="135"/>
      <c r="F301" s="135"/>
      <c r="G301" s="141"/>
      <c r="H301" s="135"/>
      <c r="I301" s="168"/>
      <c r="J301" s="169"/>
      <c r="K301" s="407"/>
      <c r="L301" s="186"/>
      <c r="M301" s="187"/>
      <c r="N301" s="187"/>
      <c r="O301" s="187"/>
      <c r="P301" s="187"/>
      <c r="Q301" s="188"/>
      <c r="R301" s="225"/>
      <c r="S301" s="226"/>
      <c r="T301" s="226"/>
      <c r="U301" s="226"/>
      <c r="V301" s="226"/>
      <c r="W301" s="227"/>
      <c r="X301" s="168"/>
      <c r="Y301" s="169"/>
      <c r="Z301" s="170"/>
      <c r="AA301" s="231"/>
      <c r="AB301" s="231"/>
      <c r="AC301" s="232"/>
      <c r="AD301" s="233"/>
      <c r="AE301" s="234"/>
      <c r="AF301" s="234"/>
      <c r="AG301" s="234"/>
      <c r="AH301" s="234"/>
      <c r="AI301" s="235"/>
      <c r="AR301" s="26"/>
      <c r="AS301" s="26"/>
      <c r="AT301" s="31"/>
      <c r="AU301" s="31"/>
      <c r="AV301" s="31"/>
      <c r="AW301" s="31"/>
      <c r="AX301" s="31"/>
      <c r="AY301" s="143"/>
      <c r="AZ301" s="142"/>
      <c r="BA301" s="31"/>
      <c r="BB301" s="31"/>
      <c r="BC301" s="31"/>
    </row>
    <row r="302" spans="3:55" ht="10.5" customHeight="1" x14ac:dyDescent="0.2">
      <c r="C302" s="139">
        <v>9</v>
      </c>
      <c r="D302" s="136" t="s">
        <v>69</v>
      </c>
      <c r="E302" s="133">
        <v>29</v>
      </c>
      <c r="F302" s="133" t="s">
        <v>70</v>
      </c>
      <c r="G302" s="139" t="s">
        <v>71</v>
      </c>
      <c r="H302" s="133"/>
      <c r="I302" s="162"/>
      <c r="J302" s="163"/>
      <c r="K302" s="405"/>
      <c r="L302" s="180">
        <f>J$222</f>
        <v>0</v>
      </c>
      <c r="M302" s="181"/>
      <c r="N302" s="181"/>
      <c r="O302" s="181"/>
      <c r="P302" s="181"/>
      <c r="Q302" s="182"/>
      <c r="R302" s="225">
        <f t="shared" ref="R302" si="80">IF(AND(I302="○",AY302="●"),2+ROUNDDOWN(($L302-100)/100,0)*2,0)</f>
        <v>0</v>
      </c>
      <c r="S302" s="226"/>
      <c r="T302" s="226"/>
      <c r="U302" s="226"/>
      <c r="V302" s="226"/>
      <c r="W302" s="227"/>
      <c r="X302" s="165"/>
      <c r="Y302" s="166"/>
      <c r="Z302" s="167"/>
      <c r="AA302" s="228">
        <f t="shared" ref="AA302" si="81">IF(X302=1,$AL$32,IF(X302=2,$AL$52,IF(X302=3,$AL$70,IF(X302=4,$AL$90,IF(X302=5,$AL$108,IF(X302=6,$AL$128,IF(X302=7,$AL$146,IF(X302=8,$AL$166,IF(X302=9,$AL$184,IF(X302=10,$AL$204,0))))))))))</f>
        <v>0</v>
      </c>
      <c r="AB302" s="229"/>
      <c r="AC302" s="230"/>
      <c r="AD302" s="233">
        <f t="shared" ref="AD302" si="82">IF(I302="○",ROUNDUP(R302*AA302,1),0)</f>
        <v>0</v>
      </c>
      <c r="AE302" s="234"/>
      <c r="AF302" s="234"/>
      <c r="AG302" s="234"/>
      <c r="AH302" s="234"/>
      <c r="AI302" s="235"/>
      <c r="AR302" s="26"/>
      <c r="AS302" s="26"/>
      <c r="AT302" s="31"/>
      <c r="AU302" s="31"/>
      <c r="AV302" s="31"/>
      <c r="AW302" s="31"/>
      <c r="AX302" s="31"/>
      <c r="AY302" s="143" t="str">
        <f t="shared" ref="AY302" si="83">IF(OR(I302="×",AY306="×"),"×","●")</f>
        <v>●</v>
      </c>
      <c r="AZ302" s="142">
        <f t="shared" ref="AZ302:AZ309" si="84">IF(AY302="●",IF(I302="定","-",I302),"-")</f>
        <v>0</v>
      </c>
      <c r="BA302" s="31"/>
      <c r="BB302" s="31"/>
      <c r="BC302" s="31"/>
    </row>
    <row r="303" spans="3:55" ht="10.9" customHeight="1" x14ac:dyDescent="0.2">
      <c r="C303" s="140"/>
      <c r="D303" s="223"/>
      <c r="E303" s="134"/>
      <c r="F303" s="134"/>
      <c r="G303" s="140"/>
      <c r="H303" s="134"/>
      <c r="I303" s="165"/>
      <c r="J303" s="166"/>
      <c r="K303" s="406"/>
      <c r="L303" s="183"/>
      <c r="M303" s="184"/>
      <c r="N303" s="184"/>
      <c r="O303" s="184"/>
      <c r="P303" s="184"/>
      <c r="Q303" s="185"/>
      <c r="R303" s="225"/>
      <c r="S303" s="226"/>
      <c r="T303" s="226"/>
      <c r="U303" s="226"/>
      <c r="V303" s="226"/>
      <c r="W303" s="227"/>
      <c r="X303" s="165"/>
      <c r="Y303" s="166"/>
      <c r="Z303" s="167"/>
      <c r="AA303" s="231"/>
      <c r="AB303" s="231"/>
      <c r="AC303" s="232"/>
      <c r="AD303" s="233"/>
      <c r="AE303" s="234"/>
      <c r="AF303" s="234"/>
      <c r="AG303" s="234"/>
      <c r="AH303" s="234"/>
      <c r="AI303" s="235"/>
      <c r="AR303" s="26"/>
      <c r="AS303" s="26"/>
      <c r="AT303" s="31"/>
      <c r="AU303" s="31"/>
      <c r="AV303" s="31"/>
      <c r="AW303" s="31"/>
      <c r="AX303" s="31"/>
      <c r="AY303" s="143"/>
      <c r="AZ303" s="142"/>
      <c r="BA303" s="31"/>
      <c r="BB303" s="31"/>
      <c r="BC303" s="31"/>
    </row>
    <row r="304" spans="3:55" ht="10.9" customHeight="1" x14ac:dyDescent="0.2">
      <c r="C304" s="140"/>
      <c r="D304" s="223"/>
      <c r="E304" s="134"/>
      <c r="F304" s="134"/>
      <c r="G304" s="140"/>
      <c r="H304" s="134"/>
      <c r="I304" s="165"/>
      <c r="J304" s="166"/>
      <c r="K304" s="406"/>
      <c r="L304" s="183"/>
      <c r="M304" s="184"/>
      <c r="N304" s="184"/>
      <c r="O304" s="184"/>
      <c r="P304" s="184"/>
      <c r="Q304" s="185"/>
      <c r="R304" s="225"/>
      <c r="S304" s="226"/>
      <c r="T304" s="226"/>
      <c r="U304" s="226"/>
      <c r="V304" s="226"/>
      <c r="W304" s="227"/>
      <c r="X304" s="165"/>
      <c r="Y304" s="166"/>
      <c r="Z304" s="167"/>
      <c r="AA304" s="231"/>
      <c r="AB304" s="231"/>
      <c r="AC304" s="232"/>
      <c r="AD304" s="233"/>
      <c r="AE304" s="234"/>
      <c r="AF304" s="234"/>
      <c r="AG304" s="234"/>
      <c r="AH304" s="234"/>
      <c r="AI304" s="235"/>
      <c r="AR304" s="26"/>
      <c r="AS304" s="26"/>
      <c r="AT304" s="31"/>
      <c r="AU304" s="31"/>
      <c r="AV304" s="31"/>
      <c r="AW304" s="31"/>
      <c r="AX304" s="31"/>
      <c r="AY304" s="143"/>
      <c r="AZ304" s="142"/>
      <c r="BA304" s="31"/>
      <c r="BB304" s="31"/>
      <c r="BC304" s="31"/>
    </row>
    <row r="305" spans="3:56" ht="10.9" customHeight="1" x14ac:dyDescent="0.2">
      <c r="C305" s="141"/>
      <c r="D305" s="224"/>
      <c r="E305" s="135"/>
      <c r="F305" s="135"/>
      <c r="G305" s="141"/>
      <c r="H305" s="135"/>
      <c r="I305" s="168"/>
      <c r="J305" s="169"/>
      <c r="K305" s="407"/>
      <c r="L305" s="186"/>
      <c r="M305" s="187"/>
      <c r="N305" s="187"/>
      <c r="O305" s="187"/>
      <c r="P305" s="187"/>
      <c r="Q305" s="188"/>
      <c r="R305" s="225"/>
      <c r="S305" s="226"/>
      <c r="T305" s="226"/>
      <c r="U305" s="226"/>
      <c r="V305" s="226"/>
      <c r="W305" s="227"/>
      <c r="X305" s="168"/>
      <c r="Y305" s="169"/>
      <c r="Z305" s="170"/>
      <c r="AA305" s="231"/>
      <c r="AB305" s="231"/>
      <c r="AC305" s="232"/>
      <c r="AD305" s="233"/>
      <c r="AE305" s="234"/>
      <c r="AF305" s="234"/>
      <c r="AG305" s="234"/>
      <c r="AH305" s="234"/>
      <c r="AI305" s="235"/>
      <c r="AR305" s="26"/>
      <c r="AS305" s="26"/>
      <c r="AT305" s="31"/>
      <c r="AU305" s="31"/>
      <c r="AV305" s="31"/>
      <c r="AW305" s="31"/>
      <c r="AX305" s="31"/>
      <c r="AY305" s="143"/>
      <c r="AZ305" s="142"/>
      <c r="BA305" s="31"/>
      <c r="BB305" s="31"/>
      <c r="BC305" s="31"/>
    </row>
    <row r="306" spans="3:56" ht="10.9" customHeight="1" x14ac:dyDescent="0.2">
      <c r="C306" s="139">
        <v>9</v>
      </c>
      <c r="D306" s="136" t="s">
        <v>69</v>
      </c>
      <c r="E306" s="133">
        <v>30</v>
      </c>
      <c r="F306" s="133" t="s">
        <v>70</v>
      </c>
      <c r="G306" s="139" t="s">
        <v>72</v>
      </c>
      <c r="H306" s="133"/>
      <c r="I306" s="162"/>
      <c r="J306" s="163"/>
      <c r="K306" s="405"/>
      <c r="L306" s="180">
        <f>J$222</f>
        <v>0</v>
      </c>
      <c r="M306" s="181"/>
      <c r="N306" s="181"/>
      <c r="O306" s="181"/>
      <c r="P306" s="181"/>
      <c r="Q306" s="182"/>
      <c r="R306" s="225">
        <f t="shared" ref="R306" si="85">IF(AND(I306="○",AY306="●"),2+ROUNDDOWN(($L306-100)/100,0)*2,0)</f>
        <v>0</v>
      </c>
      <c r="S306" s="226"/>
      <c r="T306" s="226"/>
      <c r="U306" s="226"/>
      <c r="V306" s="226"/>
      <c r="W306" s="227"/>
      <c r="X306" s="165"/>
      <c r="Y306" s="166"/>
      <c r="Z306" s="167"/>
      <c r="AA306" s="228">
        <f t="shared" ref="AA306" si="86">IF(X306=1,$AL$32,IF(X306=2,$AL$52,IF(X306=3,$AL$70,IF(X306=4,$AL$90,IF(X306=5,$AL$108,IF(X306=6,$AL$128,IF(X306=7,$AL$146,IF(X306=8,$AL$166,IF(X306=9,$AL$184,IF(X306=10,$AL$204,0))))))))))</f>
        <v>0</v>
      </c>
      <c r="AB306" s="229"/>
      <c r="AC306" s="230"/>
      <c r="AD306" s="233">
        <f t="shared" ref="AD306" si="87">IF(I306="○",ROUNDUP(R306*AA306,1),0)</f>
        <v>0</v>
      </c>
      <c r="AE306" s="234"/>
      <c r="AF306" s="234"/>
      <c r="AG306" s="234"/>
      <c r="AH306" s="234"/>
      <c r="AI306" s="235"/>
      <c r="AR306" s="26"/>
      <c r="AS306" s="26"/>
      <c r="AT306" s="31"/>
      <c r="AU306" s="31"/>
      <c r="AV306" s="31"/>
      <c r="AW306" s="31"/>
      <c r="AX306" s="31"/>
      <c r="AY306" s="143" t="str">
        <f t="shared" ref="AY306" si="88">IF(OR(I306="×",AY310="×"),"×","●")</f>
        <v>●</v>
      </c>
      <c r="AZ306" s="142">
        <f t="shared" ref="AZ306:AZ309" si="89">IF(AY306="●",IF(I306="定","-",I306),"-")</f>
        <v>0</v>
      </c>
      <c r="BA306" s="31"/>
      <c r="BB306" s="31"/>
      <c r="BC306" s="31"/>
    </row>
    <row r="307" spans="3:56" ht="10.9" customHeight="1" x14ac:dyDescent="0.2">
      <c r="C307" s="140"/>
      <c r="D307" s="223"/>
      <c r="E307" s="134"/>
      <c r="F307" s="134"/>
      <c r="G307" s="140"/>
      <c r="H307" s="134"/>
      <c r="I307" s="165"/>
      <c r="J307" s="166"/>
      <c r="K307" s="406"/>
      <c r="L307" s="183"/>
      <c r="M307" s="184"/>
      <c r="N307" s="184"/>
      <c r="O307" s="184"/>
      <c r="P307" s="184"/>
      <c r="Q307" s="185"/>
      <c r="R307" s="225"/>
      <c r="S307" s="226"/>
      <c r="T307" s="226"/>
      <c r="U307" s="226"/>
      <c r="V307" s="226"/>
      <c r="W307" s="227"/>
      <c r="X307" s="165"/>
      <c r="Y307" s="166"/>
      <c r="Z307" s="167"/>
      <c r="AA307" s="231"/>
      <c r="AB307" s="231"/>
      <c r="AC307" s="232"/>
      <c r="AD307" s="233"/>
      <c r="AE307" s="234"/>
      <c r="AF307" s="234"/>
      <c r="AG307" s="234"/>
      <c r="AH307" s="234"/>
      <c r="AI307" s="235"/>
      <c r="AR307" s="26"/>
      <c r="AS307" s="26"/>
      <c r="AT307" s="31"/>
      <c r="AU307" s="31"/>
      <c r="AV307" s="31"/>
      <c r="AW307" s="31"/>
      <c r="AX307" s="31"/>
      <c r="AY307" s="143"/>
      <c r="AZ307" s="142"/>
      <c r="BA307" s="31"/>
      <c r="BB307" s="31"/>
      <c r="BC307" s="31"/>
    </row>
    <row r="308" spans="3:56" ht="10.9" customHeight="1" x14ac:dyDescent="0.2">
      <c r="C308" s="140"/>
      <c r="D308" s="223"/>
      <c r="E308" s="134"/>
      <c r="F308" s="134"/>
      <c r="G308" s="140"/>
      <c r="H308" s="134"/>
      <c r="I308" s="165"/>
      <c r="J308" s="166"/>
      <c r="K308" s="406"/>
      <c r="L308" s="183"/>
      <c r="M308" s="184"/>
      <c r="N308" s="184"/>
      <c r="O308" s="184"/>
      <c r="P308" s="184"/>
      <c r="Q308" s="185"/>
      <c r="R308" s="225"/>
      <c r="S308" s="226"/>
      <c r="T308" s="226"/>
      <c r="U308" s="226"/>
      <c r="V308" s="226"/>
      <c r="W308" s="227"/>
      <c r="X308" s="165"/>
      <c r="Y308" s="166"/>
      <c r="Z308" s="167"/>
      <c r="AA308" s="231"/>
      <c r="AB308" s="231"/>
      <c r="AC308" s="232"/>
      <c r="AD308" s="233"/>
      <c r="AE308" s="234"/>
      <c r="AF308" s="234"/>
      <c r="AG308" s="234"/>
      <c r="AH308" s="234"/>
      <c r="AI308" s="235"/>
      <c r="AR308" s="26"/>
      <c r="AS308" s="26"/>
      <c r="AT308" s="31"/>
      <c r="AU308" s="31"/>
      <c r="AV308" s="31"/>
      <c r="AW308" s="31"/>
      <c r="AX308" s="31"/>
      <c r="AY308" s="143"/>
      <c r="AZ308" s="142"/>
      <c r="BA308" s="31"/>
      <c r="BB308" s="31"/>
      <c r="BC308" s="31"/>
    </row>
    <row r="309" spans="3:56" ht="10.9" customHeight="1" thickBot="1" x14ac:dyDescent="0.25">
      <c r="C309" s="141"/>
      <c r="D309" s="224"/>
      <c r="E309" s="135"/>
      <c r="F309" s="135"/>
      <c r="G309" s="141"/>
      <c r="H309" s="135"/>
      <c r="I309" s="168"/>
      <c r="J309" s="169"/>
      <c r="K309" s="407"/>
      <c r="L309" s="186"/>
      <c r="M309" s="187"/>
      <c r="N309" s="187"/>
      <c r="O309" s="187"/>
      <c r="P309" s="187"/>
      <c r="Q309" s="188"/>
      <c r="R309" s="225"/>
      <c r="S309" s="226"/>
      <c r="T309" s="226"/>
      <c r="U309" s="226"/>
      <c r="V309" s="226"/>
      <c r="W309" s="227"/>
      <c r="X309" s="168"/>
      <c r="Y309" s="169"/>
      <c r="Z309" s="170"/>
      <c r="AA309" s="231"/>
      <c r="AB309" s="231"/>
      <c r="AC309" s="232"/>
      <c r="AD309" s="233"/>
      <c r="AE309" s="234"/>
      <c r="AF309" s="234"/>
      <c r="AG309" s="234"/>
      <c r="AH309" s="234"/>
      <c r="AI309" s="235"/>
      <c r="AR309" s="26"/>
      <c r="AS309" s="26"/>
      <c r="AT309" s="31"/>
      <c r="AU309" s="31"/>
      <c r="AV309" s="31"/>
      <c r="AW309" s="31"/>
      <c r="AX309" s="31"/>
      <c r="AY309" s="143"/>
      <c r="AZ309" s="142"/>
      <c r="BA309" s="31"/>
      <c r="BB309" s="31"/>
      <c r="BC309" s="31"/>
    </row>
    <row r="310" spans="3:56" ht="14.15" customHeight="1" thickTop="1" x14ac:dyDescent="0.2">
      <c r="C310" s="201" t="s">
        <v>90</v>
      </c>
      <c r="D310" s="202"/>
      <c r="E310" s="202"/>
      <c r="F310" s="202"/>
      <c r="G310" s="202"/>
      <c r="H310" s="202"/>
      <c r="I310" s="202"/>
      <c r="J310" s="202"/>
      <c r="K310" s="202"/>
      <c r="L310" s="202"/>
      <c r="M310" s="202"/>
      <c r="N310" s="202"/>
      <c r="O310" s="202"/>
      <c r="P310" s="202"/>
      <c r="Q310" s="202"/>
      <c r="R310" s="202"/>
      <c r="S310" s="202"/>
      <c r="T310" s="202"/>
      <c r="U310" s="202"/>
      <c r="V310" s="202"/>
      <c r="W310" s="202"/>
      <c r="X310" s="202"/>
      <c r="Y310" s="202"/>
      <c r="Z310" s="202"/>
      <c r="AA310" s="203"/>
      <c r="AB310" s="210">
        <f>SUM(AD238:AI309)</f>
        <v>0</v>
      </c>
      <c r="AC310" s="211"/>
      <c r="AD310" s="211"/>
      <c r="AE310" s="211"/>
      <c r="AF310" s="211"/>
      <c r="AG310" s="216" t="s">
        <v>76</v>
      </c>
      <c r="AH310" s="216"/>
      <c r="AI310" s="217"/>
      <c r="AJ310" s="57"/>
      <c r="AK310" s="222"/>
      <c r="AL310" s="222"/>
      <c r="AM310" s="222"/>
      <c r="AN310" s="222"/>
      <c r="AR310" s="26"/>
      <c r="AS310" s="26"/>
      <c r="AT310" s="31"/>
      <c r="AU310" s="31"/>
      <c r="AV310" s="31"/>
      <c r="AW310" s="31"/>
      <c r="AX310" s="31"/>
      <c r="AY310" s="142"/>
      <c r="AZ310" s="142"/>
      <c r="BA310" s="31"/>
      <c r="BB310" s="142"/>
      <c r="BC310" s="142"/>
      <c r="BD310" s="143"/>
    </row>
    <row r="311" spans="3:56" ht="14.15" customHeight="1" x14ac:dyDescent="0.2">
      <c r="C311" s="204"/>
      <c r="D311" s="205"/>
      <c r="E311" s="205"/>
      <c r="F311" s="205"/>
      <c r="G311" s="205"/>
      <c r="H311" s="205"/>
      <c r="I311" s="205"/>
      <c r="J311" s="205"/>
      <c r="K311" s="205"/>
      <c r="L311" s="205"/>
      <c r="M311" s="205"/>
      <c r="N311" s="205"/>
      <c r="O311" s="205"/>
      <c r="P311" s="205"/>
      <c r="Q311" s="205"/>
      <c r="R311" s="205"/>
      <c r="S311" s="205"/>
      <c r="T311" s="205"/>
      <c r="U311" s="205"/>
      <c r="V311" s="205"/>
      <c r="W311" s="205"/>
      <c r="X311" s="205"/>
      <c r="Y311" s="205"/>
      <c r="Z311" s="205"/>
      <c r="AA311" s="206"/>
      <c r="AB311" s="212"/>
      <c r="AC311" s="213"/>
      <c r="AD311" s="213"/>
      <c r="AE311" s="213"/>
      <c r="AF311" s="213"/>
      <c r="AG311" s="218"/>
      <c r="AH311" s="218"/>
      <c r="AI311" s="219"/>
      <c r="AJ311" s="57"/>
      <c r="AK311" s="222"/>
      <c r="AL311" s="222"/>
      <c r="AM311" s="222"/>
      <c r="AN311" s="222"/>
      <c r="AR311" s="26"/>
      <c r="AS311" s="26"/>
      <c r="AT311" s="31"/>
      <c r="AU311" s="31"/>
      <c r="AV311" s="31"/>
      <c r="AW311" s="31"/>
      <c r="AX311" s="31"/>
      <c r="AY311" s="142"/>
      <c r="AZ311" s="142"/>
      <c r="BA311" s="31"/>
      <c r="BB311" s="142"/>
      <c r="BC311" s="142"/>
      <c r="BD311" s="143"/>
    </row>
    <row r="312" spans="3:56" ht="14.15" customHeight="1" x14ac:dyDescent="0.2">
      <c r="C312" s="204"/>
      <c r="D312" s="205"/>
      <c r="E312" s="205"/>
      <c r="F312" s="205"/>
      <c r="G312" s="205"/>
      <c r="H312" s="205"/>
      <c r="I312" s="205"/>
      <c r="J312" s="205"/>
      <c r="K312" s="205"/>
      <c r="L312" s="205"/>
      <c r="M312" s="205"/>
      <c r="N312" s="205"/>
      <c r="O312" s="205"/>
      <c r="P312" s="205"/>
      <c r="Q312" s="205"/>
      <c r="R312" s="205"/>
      <c r="S312" s="205"/>
      <c r="T312" s="205"/>
      <c r="U312" s="205"/>
      <c r="V312" s="205"/>
      <c r="W312" s="205"/>
      <c r="X312" s="205"/>
      <c r="Y312" s="205"/>
      <c r="Z312" s="205"/>
      <c r="AA312" s="206"/>
      <c r="AB312" s="212"/>
      <c r="AC312" s="213"/>
      <c r="AD312" s="213"/>
      <c r="AE312" s="213"/>
      <c r="AF312" s="213"/>
      <c r="AG312" s="218"/>
      <c r="AH312" s="218"/>
      <c r="AI312" s="219"/>
      <c r="AK312" s="222"/>
      <c r="AL312" s="222"/>
      <c r="AM312" s="222"/>
      <c r="AN312" s="222"/>
      <c r="AR312" s="26"/>
      <c r="AS312" s="26"/>
      <c r="AT312" s="31"/>
      <c r="AU312" s="31"/>
      <c r="AV312" s="31"/>
      <c r="AW312" s="31"/>
      <c r="AX312" s="31"/>
      <c r="AY312" s="142"/>
      <c r="AZ312" s="142"/>
      <c r="BA312" s="31"/>
      <c r="BB312" s="142"/>
      <c r="BC312" s="142"/>
      <c r="BD312" s="143"/>
    </row>
    <row r="313" spans="3:56" ht="14.15" customHeight="1" thickBot="1" x14ac:dyDescent="0.25">
      <c r="C313" s="207"/>
      <c r="D313" s="208"/>
      <c r="E313" s="208"/>
      <c r="F313" s="208"/>
      <c r="G313" s="208"/>
      <c r="H313" s="208"/>
      <c r="I313" s="208"/>
      <c r="J313" s="208"/>
      <c r="K313" s="208"/>
      <c r="L313" s="208"/>
      <c r="M313" s="208"/>
      <c r="N313" s="208"/>
      <c r="O313" s="208"/>
      <c r="P313" s="208"/>
      <c r="Q313" s="208"/>
      <c r="R313" s="208"/>
      <c r="S313" s="208"/>
      <c r="T313" s="208"/>
      <c r="U313" s="208"/>
      <c r="V313" s="208"/>
      <c r="W313" s="208"/>
      <c r="X313" s="208"/>
      <c r="Y313" s="208"/>
      <c r="Z313" s="208"/>
      <c r="AA313" s="209"/>
      <c r="AB313" s="214"/>
      <c r="AC313" s="215"/>
      <c r="AD313" s="215"/>
      <c r="AE313" s="215"/>
      <c r="AF313" s="215"/>
      <c r="AG313" s="220"/>
      <c r="AH313" s="220"/>
      <c r="AI313" s="221"/>
      <c r="AK313" s="222"/>
      <c r="AL313" s="222"/>
      <c r="AM313" s="222"/>
      <c r="AN313" s="222"/>
      <c r="AR313" s="26"/>
      <c r="AS313" s="26"/>
      <c r="AT313" s="31"/>
      <c r="AU313" s="31"/>
      <c r="AV313" s="31"/>
      <c r="AW313" s="31"/>
      <c r="AX313" s="31"/>
      <c r="AY313" s="142"/>
      <c r="AZ313" s="142"/>
      <c r="BA313" s="31"/>
      <c r="BB313" s="142"/>
      <c r="BC313" s="142"/>
      <c r="BD313" s="143"/>
    </row>
    <row r="314" spans="3:56" ht="19.5" thickTop="1" x14ac:dyDescent="0.2">
      <c r="AR314" s="115"/>
    </row>
  </sheetData>
  <sheetProtection password="CCDE" sheet="1" objects="1" scenarios="1" formatRows="0"/>
  <mergeCells count="872">
    <mergeCell ref="L274:Q277"/>
    <mergeCell ref="R274:W277"/>
    <mergeCell ref="X274:Z277"/>
    <mergeCell ref="AA274:AC277"/>
    <mergeCell ref="AD274:AI277"/>
    <mergeCell ref="AY274:AY277"/>
    <mergeCell ref="AZ274:AZ277"/>
    <mergeCell ref="BC199:BC200"/>
    <mergeCell ref="AW204:AW205"/>
    <mergeCell ref="AX204:AY205"/>
    <mergeCell ref="AU205:AU206"/>
    <mergeCell ref="C207:D207"/>
    <mergeCell ref="E207:AB207"/>
    <mergeCell ref="AW174:AW175"/>
    <mergeCell ref="AZ174:AZ175"/>
    <mergeCell ref="BC179:BC180"/>
    <mergeCell ref="AW184:AW185"/>
    <mergeCell ref="AX184:AY185"/>
    <mergeCell ref="AU185:AU186"/>
    <mergeCell ref="C187:D187"/>
    <mergeCell ref="E187:AB187"/>
    <mergeCell ref="AW194:AW195"/>
    <mergeCell ref="AZ194:AZ195"/>
    <mergeCell ref="B179:E180"/>
    <mergeCell ref="F179:G180"/>
    <mergeCell ref="H179:I180"/>
    <mergeCell ref="J179:K180"/>
    <mergeCell ref="L179:M180"/>
    <mergeCell ref="A191:I192"/>
    <mergeCell ref="B194:E195"/>
    <mergeCell ref="F194:G195"/>
    <mergeCell ref="C149:D149"/>
    <mergeCell ref="E149:AB149"/>
    <mergeCell ref="AW156:AW157"/>
    <mergeCell ref="AZ156:AZ157"/>
    <mergeCell ref="BC161:BC162"/>
    <mergeCell ref="AW166:AW167"/>
    <mergeCell ref="AX166:AY167"/>
    <mergeCell ref="AU167:AU168"/>
    <mergeCell ref="C169:D169"/>
    <mergeCell ref="E169:AB169"/>
    <mergeCell ref="A153:I154"/>
    <mergeCell ref="B156:E157"/>
    <mergeCell ref="F156:G157"/>
    <mergeCell ref="H156:I157"/>
    <mergeCell ref="J156:K157"/>
    <mergeCell ref="L156:M157"/>
    <mergeCell ref="B161:E162"/>
    <mergeCell ref="F161:G162"/>
    <mergeCell ref="H161:I162"/>
    <mergeCell ref="J161:K162"/>
    <mergeCell ref="L161:M162"/>
    <mergeCell ref="N156:O157"/>
    <mergeCell ref="AN161:AO162"/>
    <mergeCell ref="AP161:AQ162"/>
    <mergeCell ref="BC123:BC124"/>
    <mergeCell ref="AW128:AW129"/>
    <mergeCell ref="AX128:AY129"/>
    <mergeCell ref="AU129:AU130"/>
    <mergeCell ref="C131:D131"/>
    <mergeCell ref="E131:AB131"/>
    <mergeCell ref="AW136:AW137"/>
    <mergeCell ref="AZ136:AZ137"/>
    <mergeCell ref="BC141:BC142"/>
    <mergeCell ref="A133:I134"/>
    <mergeCell ref="B136:E137"/>
    <mergeCell ref="F136:G137"/>
    <mergeCell ref="H136:I137"/>
    <mergeCell ref="J136:K137"/>
    <mergeCell ref="L136:M137"/>
    <mergeCell ref="BA123:BA124"/>
    <mergeCell ref="BB123:BB124"/>
    <mergeCell ref="AE128:AK129"/>
    <mergeCell ref="AL128:AQ129"/>
    <mergeCell ref="AV128:AV129"/>
    <mergeCell ref="AZ123:AZ124"/>
    <mergeCell ref="Z123:AA124"/>
    <mergeCell ref="AE123:AI124"/>
    <mergeCell ref="AJ123:AK124"/>
    <mergeCell ref="AZ98:AZ99"/>
    <mergeCell ref="BC103:BC104"/>
    <mergeCell ref="AW108:AW109"/>
    <mergeCell ref="AX108:AY109"/>
    <mergeCell ref="AU109:AU110"/>
    <mergeCell ref="C111:D111"/>
    <mergeCell ref="E111:AB111"/>
    <mergeCell ref="AW118:AW119"/>
    <mergeCell ref="AZ118:AZ119"/>
    <mergeCell ref="AU98:AU99"/>
    <mergeCell ref="AV98:AV99"/>
    <mergeCell ref="AW98:AW99"/>
    <mergeCell ref="AY98:AY99"/>
    <mergeCell ref="B103:E104"/>
    <mergeCell ref="F103:G104"/>
    <mergeCell ref="H103:I104"/>
    <mergeCell ref="J103:K104"/>
    <mergeCell ref="L103:M104"/>
    <mergeCell ref="AE98:AI99"/>
    <mergeCell ref="AJ98:AK99"/>
    <mergeCell ref="AL98:AM99"/>
    <mergeCell ref="AN98:AO99"/>
    <mergeCell ref="AP98:AQ99"/>
    <mergeCell ref="AN103:AO104"/>
    <mergeCell ref="C73:D73"/>
    <mergeCell ref="E73:AB73"/>
    <mergeCell ref="AW80:AW81"/>
    <mergeCell ref="AZ80:AZ81"/>
    <mergeCell ref="BC85:BC86"/>
    <mergeCell ref="AW90:AW91"/>
    <mergeCell ref="AX90:AY91"/>
    <mergeCell ref="AU91:AU92"/>
    <mergeCell ref="AU80:AU81"/>
    <mergeCell ref="AV80:AV81"/>
    <mergeCell ref="AY80:AY81"/>
    <mergeCell ref="B85:E86"/>
    <mergeCell ref="F85:G86"/>
    <mergeCell ref="H85:I86"/>
    <mergeCell ref="J85:K86"/>
    <mergeCell ref="L85:M86"/>
    <mergeCell ref="AE80:AI81"/>
    <mergeCell ref="AJ80:AK81"/>
    <mergeCell ref="AL80:AM81"/>
    <mergeCell ref="AN80:AO81"/>
    <mergeCell ref="AP80:AQ81"/>
    <mergeCell ref="V80:W81"/>
    <mergeCell ref="X80:Y81"/>
    <mergeCell ref="AN85:AO86"/>
    <mergeCell ref="BC47:BC48"/>
    <mergeCell ref="AW52:AW53"/>
    <mergeCell ref="AX52:AY53"/>
    <mergeCell ref="AU53:AU54"/>
    <mergeCell ref="C55:D55"/>
    <mergeCell ref="E55:AB55"/>
    <mergeCell ref="AW60:AW61"/>
    <mergeCell ref="AZ60:AZ61"/>
    <mergeCell ref="BC65:BC66"/>
    <mergeCell ref="BA47:BA48"/>
    <mergeCell ref="BB47:BB48"/>
    <mergeCell ref="AE52:AK53"/>
    <mergeCell ref="AL52:AQ53"/>
    <mergeCell ref="AV52:AV53"/>
    <mergeCell ref="AX47:AX48"/>
    <mergeCell ref="AY47:AY48"/>
    <mergeCell ref="AZ47:AZ48"/>
    <mergeCell ref="AE47:AI48"/>
    <mergeCell ref="AJ47:AK48"/>
    <mergeCell ref="AL47:AM48"/>
    <mergeCell ref="R47:S48"/>
    <mergeCell ref="T47:U48"/>
    <mergeCell ref="V47:W48"/>
    <mergeCell ref="X47:Y48"/>
    <mergeCell ref="AW22:AW23"/>
    <mergeCell ref="AZ22:AZ23"/>
    <mergeCell ref="BC27:BC28"/>
    <mergeCell ref="AW32:AW33"/>
    <mergeCell ref="AX32:AY33"/>
    <mergeCell ref="AU33:AU34"/>
    <mergeCell ref="C35:D35"/>
    <mergeCell ref="E35:AB35"/>
    <mergeCell ref="AW42:AW43"/>
    <mergeCell ref="AZ42:AZ43"/>
    <mergeCell ref="AV22:AV23"/>
    <mergeCell ref="AY22:AY23"/>
    <mergeCell ref="B27:E28"/>
    <mergeCell ref="F27:G28"/>
    <mergeCell ref="H27:I28"/>
    <mergeCell ref="J27:K28"/>
    <mergeCell ref="L27:M28"/>
    <mergeCell ref="N27:O28"/>
    <mergeCell ref="P22:Q23"/>
    <mergeCell ref="R22:S23"/>
    <mergeCell ref="T22:U23"/>
    <mergeCell ref="V22:W23"/>
    <mergeCell ref="X22:Y23"/>
    <mergeCell ref="Z22:AA23"/>
    <mergeCell ref="AY290:AY293"/>
    <mergeCell ref="AZ290:AZ293"/>
    <mergeCell ref="C306:C309"/>
    <mergeCell ref="D306:D309"/>
    <mergeCell ref="E306:E309"/>
    <mergeCell ref="F306:F309"/>
    <mergeCell ref="G306:H309"/>
    <mergeCell ref="I306:K309"/>
    <mergeCell ref="L306:Q309"/>
    <mergeCell ref="R306:W309"/>
    <mergeCell ref="X306:Z309"/>
    <mergeCell ref="AA306:AC309"/>
    <mergeCell ref="AD306:AI309"/>
    <mergeCell ref="AY306:AY309"/>
    <mergeCell ref="AZ306:AZ309"/>
    <mergeCell ref="E290:E293"/>
    <mergeCell ref="F290:F293"/>
    <mergeCell ref="G290:H293"/>
    <mergeCell ref="I290:K293"/>
    <mergeCell ref="C290:C293"/>
    <mergeCell ref="D290:D293"/>
    <mergeCell ref="L290:Q293"/>
    <mergeCell ref="R294:W297"/>
    <mergeCell ref="X294:Z297"/>
    <mergeCell ref="A2:H2"/>
    <mergeCell ref="I2:AJ2"/>
    <mergeCell ref="AK2:AS2"/>
    <mergeCell ref="A3:AS3"/>
    <mergeCell ref="A19:I20"/>
    <mergeCell ref="B16:AS16"/>
    <mergeCell ref="AU22:AU23"/>
    <mergeCell ref="B9:AS9"/>
    <mergeCell ref="A5:K6"/>
    <mergeCell ref="A7:K8"/>
    <mergeCell ref="AF5:AS6"/>
    <mergeCell ref="AF7:AS8"/>
    <mergeCell ref="U5:AE6"/>
    <mergeCell ref="U7:AE8"/>
    <mergeCell ref="L5:T6"/>
    <mergeCell ref="L7:T8"/>
    <mergeCell ref="J22:K23"/>
    <mergeCell ref="L22:M23"/>
    <mergeCell ref="N22:O23"/>
    <mergeCell ref="AE22:AI23"/>
    <mergeCell ref="AJ22:AK23"/>
    <mergeCell ref="AL22:AM23"/>
    <mergeCell ref="AN22:AO23"/>
    <mergeCell ref="AP22:AQ23"/>
    <mergeCell ref="B22:E23"/>
    <mergeCell ref="F22:G23"/>
    <mergeCell ref="H22:I23"/>
    <mergeCell ref="BB27:BB28"/>
    <mergeCell ref="AE32:AK33"/>
    <mergeCell ref="AL32:AQ33"/>
    <mergeCell ref="AV32:AV33"/>
    <mergeCell ref="AV27:AV28"/>
    <mergeCell ref="AW27:AW28"/>
    <mergeCell ref="AX27:AX28"/>
    <mergeCell ref="AY27:AY28"/>
    <mergeCell ref="AZ27:AZ28"/>
    <mergeCell ref="BA27:BA28"/>
    <mergeCell ref="AE27:AI28"/>
    <mergeCell ref="AJ27:AK28"/>
    <mergeCell ref="AL27:AM28"/>
    <mergeCell ref="AN27:AO28"/>
    <mergeCell ref="AP27:AQ28"/>
    <mergeCell ref="P27:Q28"/>
    <mergeCell ref="R27:S28"/>
    <mergeCell ref="T27:U28"/>
    <mergeCell ref="V27:W28"/>
    <mergeCell ref="X27:Y28"/>
    <mergeCell ref="Z27:AA28"/>
    <mergeCell ref="AU42:AU43"/>
    <mergeCell ref="C30:AB34"/>
    <mergeCell ref="A39:I40"/>
    <mergeCell ref="B42:E43"/>
    <mergeCell ref="F42:G43"/>
    <mergeCell ref="H42:I43"/>
    <mergeCell ref="J42:K43"/>
    <mergeCell ref="L42:M43"/>
    <mergeCell ref="AV42:AV43"/>
    <mergeCell ref="AY42:AY43"/>
    <mergeCell ref="B47:E48"/>
    <mergeCell ref="F47:G48"/>
    <mergeCell ref="H47:I48"/>
    <mergeCell ref="J47:K48"/>
    <mergeCell ref="L47:M48"/>
    <mergeCell ref="Z42:AA43"/>
    <mergeCell ref="AE42:AI43"/>
    <mergeCell ref="AJ42:AK43"/>
    <mergeCell ref="AL42:AM43"/>
    <mergeCell ref="AN42:AO43"/>
    <mergeCell ref="AP42:AQ43"/>
    <mergeCell ref="N42:O43"/>
    <mergeCell ref="P42:Q43"/>
    <mergeCell ref="R42:S43"/>
    <mergeCell ref="T42:U43"/>
    <mergeCell ref="V42:W43"/>
    <mergeCell ref="X42:Y43"/>
    <mergeCell ref="AN47:AO48"/>
    <mergeCell ref="AP47:AQ48"/>
    <mergeCell ref="N47:O48"/>
    <mergeCell ref="P47:Q48"/>
    <mergeCell ref="AV47:AV48"/>
    <mergeCell ref="AW47:AW48"/>
    <mergeCell ref="AU60:AU61"/>
    <mergeCell ref="AV60:AV61"/>
    <mergeCell ref="AY60:AY61"/>
    <mergeCell ref="AN60:AO61"/>
    <mergeCell ref="AP60:AQ61"/>
    <mergeCell ref="C50:AB54"/>
    <mergeCell ref="A57:I58"/>
    <mergeCell ref="B60:E61"/>
    <mergeCell ref="F60:G61"/>
    <mergeCell ref="H60:I61"/>
    <mergeCell ref="J60:K61"/>
    <mergeCell ref="L60:M61"/>
    <mergeCell ref="Z47:AA48"/>
    <mergeCell ref="Z60:AA61"/>
    <mergeCell ref="AE60:AI61"/>
    <mergeCell ref="AJ60:AK61"/>
    <mergeCell ref="AL60:AM61"/>
    <mergeCell ref="N60:O61"/>
    <mergeCell ref="P60:Q61"/>
    <mergeCell ref="R60:S61"/>
    <mergeCell ref="T60:U61"/>
    <mergeCell ref="V60:W61"/>
    <mergeCell ref="X60:Y61"/>
    <mergeCell ref="BA65:BA66"/>
    <mergeCell ref="BB65:BB66"/>
    <mergeCell ref="AE70:AK71"/>
    <mergeCell ref="AL70:AQ71"/>
    <mergeCell ref="AV70:AV71"/>
    <mergeCell ref="AV65:AV66"/>
    <mergeCell ref="AW65:AW66"/>
    <mergeCell ref="AX65:AX66"/>
    <mergeCell ref="AY65:AY66"/>
    <mergeCell ref="AZ65:AZ66"/>
    <mergeCell ref="AE65:AI66"/>
    <mergeCell ref="AJ65:AK66"/>
    <mergeCell ref="AL65:AM66"/>
    <mergeCell ref="AN65:AO66"/>
    <mergeCell ref="AP65:AQ66"/>
    <mergeCell ref="AW70:AW71"/>
    <mergeCell ref="AX70:AY71"/>
    <mergeCell ref="AU71:AU72"/>
    <mergeCell ref="N65:O66"/>
    <mergeCell ref="P65:Q66"/>
    <mergeCell ref="R65:S66"/>
    <mergeCell ref="T65:U66"/>
    <mergeCell ref="V65:W66"/>
    <mergeCell ref="X65:Y66"/>
    <mergeCell ref="C68:AB72"/>
    <mergeCell ref="A77:I78"/>
    <mergeCell ref="B80:E81"/>
    <mergeCell ref="F80:G81"/>
    <mergeCell ref="H80:I81"/>
    <mergeCell ref="J80:K81"/>
    <mergeCell ref="L80:M81"/>
    <mergeCell ref="Z65:AA66"/>
    <mergeCell ref="B65:E66"/>
    <mergeCell ref="F65:G66"/>
    <mergeCell ref="H65:I66"/>
    <mergeCell ref="J65:K66"/>
    <mergeCell ref="L65:M66"/>
    <mergeCell ref="Z80:AA81"/>
    <mergeCell ref="N80:O81"/>
    <mergeCell ref="P80:Q81"/>
    <mergeCell ref="R80:S81"/>
    <mergeCell ref="T80:U81"/>
    <mergeCell ref="AP85:AQ86"/>
    <mergeCell ref="N85:O86"/>
    <mergeCell ref="BA85:BA86"/>
    <mergeCell ref="BB85:BB86"/>
    <mergeCell ref="AE90:AK91"/>
    <mergeCell ref="AL90:AQ91"/>
    <mergeCell ref="AV90:AV91"/>
    <mergeCell ref="AV85:AV86"/>
    <mergeCell ref="AW85:AW86"/>
    <mergeCell ref="AX85:AX86"/>
    <mergeCell ref="AY85:AY86"/>
    <mergeCell ref="AZ85:AZ86"/>
    <mergeCell ref="AE85:AI86"/>
    <mergeCell ref="AJ85:AK86"/>
    <mergeCell ref="AL85:AM86"/>
    <mergeCell ref="P85:Q86"/>
    <mergeCell ref="R85:S86"/>
    <mergeCell ref="T85:U86"/>
    <mergeCell ref="V85:W86"/>
    <mergeCell ref="X85:Y86"/>
    <mergeCell ref="C88:AB92"/>
    <mergeCell ref="Z85:AA86"/>
    <mergeCell ref="C93:D93"/>
    <mergeCell ref="E93:AB93"/>
    <mergeCell ref="Z98:AA99"/>
    <mergeCell ref="N98:O99"/>
    <mergeCell ref="P98:Q99"/>
    <mergeCell ref="R98:S99"/>
    <mergeCell ref="T98:U99"/>
    <mergeCell ref="V98:W99"/>
    <mergeCell ref="X98:Y99"/>
    <mergeCell ref="Z103:AA104"/>
    <mergeCell ref="V103:W104"/>
    <mergeCell ref="X103:Y104"/>
    <mergeCell ref="C106:AB110"/>
    <mergeCell ref="A95:I96"/>
    <mergeCell ref="B98:E99"/>
    <mergeCell ref="F98:G99"/>
    <mergeCell ref="H98:I99"/>
    <mergeCell ref="J98:K99"/>
    <mergeCell ref="L98:M99"/>
    <mergeCell ref="N103:O104"/>
    <mergeCell ref="P103:Q104"/>
    <mergeCell ref="R103:S104"/>
    <mergeCell ref="T103:U104"/>
    <mergeCell ref="A115:I116"/>
    <mergeCell ref="B118:E119"/>
    <mergeCell ref="F118:G119"/>
    <mergeCell ref="H118:I119"/>
    <mergeCell ref="J118:K119"/>
    <mergeCell ref="L118:M119"/>
    <mergeCell ref="BA103:BA104"/>
    <mergeCell ref="BB103:BB104"/>
    <mergeCell ref="AE108:AK109"/>
    <mergeCell ref="AL108:AQ109"/>
    <mergeCell ref="AV108:AV109"/>
    <mergeCell ref="AV103:AV104"/>
    <mergeCell ref="AW103:AW104"/>
    <mergeCell ref="AX103:AX104"/>
    <mergeCell ref="AY103:AY104"/>
    <mergeCell ref="AZ103:AZ104"/>
    <mergeCell ref="AE103:AI104"/>
    <mergeCell ref="AJ103:AK104"/>
    <mergeCell ref="AL103:AM104"/>
    <mergeCell ref="AP103:AQ104"/>
    <mergeCell ref="AU118:AU119"/>
    <mergeCell ref="AV118:AV119"/>
    <mergeCell ref="AY118:AY119"/>
    <mergeCell ref="AN118:AO119"/>
    <mergeCell ref="B123:E124"/>
    <mergeCell ref="F123:G124"/>
    <mergeCell ref="H123:I124"/>
    <mergeCell ref="J123:K124"/>
    <mergeCell ref="L123:M124"/>
    <mergeCell ref="Z118:AA119"/>
    <mergeCell ref="AE118:AI119"/>
    <mergeCell ref="AJ118:AK119"/>
    <mergeCell ref="AL118:AM119"/>
    <mergeCell ref="AP118:AQ119"/>
    <mergeCell ref="N118:O119"/>
    <mergeCell ref="P118:Q119"/>
    <mergeCell ref="R118:S119"/>
    <mergeCell ref="T118:U119"/>
    <mergeCell ref="V118:W119"/>
    <mergeCell ref="X118:Y119"/>
    <mergeCell ref="AV123:AV124"/>
    <mergeCell ref="AW123:AW124"/>
    <mergeCell ref="AX123:AX124"/>
    <mergeCell ref="AY123:AY124"/>
    <mergeCell ref="AL123:AM124"/>
    <mergeCell ref="AN123:AO124"/>
    <mergeCell ref="AP123:AQ124"/>
    <mergeCell ref="N123:O124"/>
    <mergeCell ref="P123:Q124"/>
    <mergeCell ref="R123:S124"/>
    <mergeCell ref="T123:U124"/>
    <mergeCell ref="V123:W124"/>
    <mergeCell ref="X123:Y124"/>
    <mergeCell ref="AU136:AU137"/>
    <mergeCell ref="AV136:AV137"/>
    <mergeCell ref="AY136:AY137"/>
    <mergeCell ref="B141:E142"/>
    <mergeCell ref="F141:G142"/>
    <mergeCell ref="H141:I142"/>
    <mergeCell ref="J141:K142"/>
    <mergeCell ref="L141:M142"/>
    <mergeCell ref="Z136:AA137"/>
    <mergeCell ref="AE136:AI137"/>
    <mergeCell ref="AJ136:AK137"/>
    <mergeCell ref="AL136:AM137"/>
    <mergeCell ref="AN136:AO137"/>
    <mergeCell ref="AP136:AQ137"/>
    <mergeCell ref="N136:O137"/>
    <mergeCell ref="P136:Q137"/>
    <mergeCell ref="R136:S137"/>
    <mergeCell ref="T136:U137"/>
    <mergeCell ref="V136:W137"/>
    <mergeCell ref="X136:Y137"/>
    <mergeCell ref="AN141:AO142"/>
    <mergeCell ref="AP141:AQ142"/>
    <mergeCell ref="N141:O142"/>
    <mergeCell ref="Z141:AA142"/>
    <mergeCell ref="BA141:BA142"/>
    <mergeCell ref="BB141:BB142"/>
    <mergeCell ref="AE146:AK147"/>
    <mergeCell ref="AL146:AQ147"/>
    <mergeCell ref="AV146:AV147"/>
    <mergeCell ref="AV141:AV142"/>
    <mergeCell ref="AW141:AW142"/>
    <mergeCell ref="AX141:AX142"/>
    <mergeCell ref="AY141:AY142"/>
    <mergeCell ref="AZ141:AZ142"/>
    <mergeCell ref="AE141:AI142"/>
    <mergeCell ref="AJ141:AK142"/>
    <mergeCell ref="AL141:AM142"/>
    <mergeCell ref="P141:Q142"/>
    <mergeCell ref="R141:S142"/>
    <mergeCell ref="T141:U142"/>
    <mergeCell ref="V141:W142"/>
    <mergeCell ref="X141:Y142"/>
    <mergeCell ref="AU156:AU157"/>
    <mergeCell ref="AV156:AV157"/>
    <mergeCell ref="AW146:AW147"/>
    <mergeCell ref="AX146:AY147"/>
    <mergeCell ref="AU147:AU148"/>
    <mergeCell ref="AY156:AY157"/>
    <mergeCell ref="Z156:AA157"/>
    <mergeCell ref="AE156:AI157"/>
    <mergeCell ref="AJ156:AK157"/>
    <mergeCell ref="AL156:AM157"/>
    <mergeCell ref="AN156:AO157"/>
    <mergeCell ref="AP156:AQ157"/>
    <mergeCell ref="P156:Q157"/>
    <mergeCell ref="R156:S157"/>
    <mergeCell ref="T156:U157"/>
    <mergeCell ref="V156:W157"/>
    <mergeCell ref="X156:Y157"/>
    <mergeCell ref="N161:O162"/>
    <mergeCell ref="P161:Q162"/>
    <mergeCell ref="R161:S162"/>
    <mergeCell ref="T161:U162"/>
    <mergeCell ref="A171:I172"/>
    <mergeCell ref="B174:E175"/>
    <mergeCell ref="F174:G175"/>
    <mergeCell ref="H174:I175"/>
    <mergeCell ref="J174:K175"/>
    <mergeCell ref="L174:M175"/>
    <mergeCell ref="N174:O175"/>
    <mergeCell ref="P174:Q175"/>
    <mergeCell ref="R174:S175"/>
    <mergeCell ref="T174:U175"/>
    <mergeCell ref="BA161:BA162"/>
    <mergeCell ref="BB161:BB162"/>
    <mergeCell ref="AE166:AK167"/>
    <mergeCell ref="AL166:AQ167"/>
    <mergeCell ref="AV166:AV167"/>
    <mergeCell ref="AV161:AV162"/>
    <mergeCell ref="AW161:AW162"/>
    <mergeCell ref="AX161:AX162"/>
    <mergeCell ref="AY161:AY162"/>
    <mergeCell ref="AZ161:AZ162"/>
    <mergeCell ref="Z161:AA162"/>
    <mergeCell ref="AE161:AI162"/>
    <mergeCell ref="AJ161:AK162"/>
    <mergeCell ref="AL161:AM162"/>
    <mergeCell ref="V161:W162"/>
    <mergeCell ref="X161:Y162"/>
    <mergeCell ref="AU174:AU175"/>
    <mergeCell ref="AV174:AV175"/>
    <mergeCell ref="AY174:AY175"/>
    <mergeCell ref="Z174:AA175"/>
    <mergeCell ref="AE174:AI175"/>
    <mergeCell ref="AJ174:AK175"/>
    <mergeCell ref="AL174:AM175"/>
    <mergeCell ref="AN174:AO175"/>
    <mergeCell ref="AP174:AQ175"/>
    <mergeCell ref="V174:W175"/>
    <mergeCell ref="X174:Y175"/>
    <mergeCell ref="H194:I195"/>
    <mergeCell ref="J194:K195"/>
    <mergeCell ref="L194:M195"/>
    <mergeCell ref="BA179:BA180"/>
    <mergeCell ref="BB179:BB180"/>
    <mergeCell ref="AE184:AK185"/>
    <mergeCell ref="AL184:AQ185"/>
    <mergeCell ref="AV184:AV185"/>
    <mergeCell ref="AV179:AV180"/>
    <mergeCell ref="AW179:AW180"/>
    <mergeCell ref="AX179:AX180"/>
    <mergeCell ref="AY179:AY180"/>
    <mergeCell ref="AZ179:AZ180"/>
    <mergeCell ref="Z179:AA180"/>
    <mergeCell ref="AE179:AI180"/>
    <mergeCell ref="AJ179:AK180"/>
    <mergeCell ref="AL179:AM180"/>
    <mergeCell ref="AN179:AO180"/>
    <mergeCell ref="AP179:AQ180"/>
    <mergeCell ref="N179:O180"/>
    <mergeCell ref="P179:Q180"/>
    <mergeCell ref="R179:S180"/>
    <mergeCell ref="T179:U180"/>
    <mergeCell ref="V179:W180"/>
    <mergeCell ref="X179:Y180"/>
    <mergeCell ref="AU194:AU195"/>
    <mergeCell ref="AV194:AV195"/>
    <mergeCell ref="AY194:AY195"/>
    <mergeCell ref="B199:E200"/>
    <mergeCell ref="F199:G200"/>
    <mergeCell ref="H199:I200"/>
    <mergeCell ref="J199:K200"/>
    <mergeCell ref="L199:M200"/>
    <mergeCell ref="Z194:AA195"/>
    <mergeCell ref="AE194:AI195"/>
    <mergeCell ref="AJ194:AK195"/>
    <mergeCell ref="AL194:AM195"/>
    <mergeCell ref="AN194:AO195"/>
    <mergeCell ref="AP194:AQ195"/>
    <mergeCell ref="N194:O195"/>
    <mergeCell ref="P194:Q195"/>
    <mergeCell ref="R194:S195"/>
    <mergeCell ref="T194:U195"/>
    <mergeCell ref="V194:W195"/>
    <mergeCell ref="X194:Y195"/>
    <mergeCell ref="AN199:AO200"/>
    <mergeCell ref="AP199:AQ200"/>
    <mergeCell ref="N199:O200"/>
    <mergeCell ref="BB199:BB200"/>
    <mergeCell ref="AE204:AK205"/>
    <mergeCell ref="AL204:AQ205"/>
    <mergeCell ref="AV204:AV205"/>
    <mergeCell ref="AV199:AV200"/>
    <mergeCell ref="AW199:AW200"/>
    <mergeCell ref="AX199:AX200"/>
    <mergeCell ref="AY199:AY200"/>
    <mergeCell ref="AZ199:AZ200"/>
    <mergeCell ref="AE199:AI200"/>
    <mergeCell ref="AJ199:AK200"/>
    <mergeCell ref="AL199:AM200"/>
    <mergeCell ref="P199:Q200"/>
    <mergeCell ref="R199:S200"/>
    <mergeCell ref="T199:U200"/>
    <mergeCell ref="V199:W200"/>
    <mergeCell ref="X199:Y200"/>
    <mergeCell ref="AX220:AX221"/>
    <mergeCell ref="AY220:AY221"/>
    <mergeCell ref="AZ220:AZ221"/>
    <mergeCell ref="BA220:BA221"/>
    <mergeCell ref="B209:AP209"/>
    <mergeCell ref="C212:I213"/>
    <mergeCell ref="J212:AF213"/>
    <mergeCell ref="AG212:AO213"/>
    <mergeCell ref="C214:I217"/>
    <mergeCell ref="AG214:AO217"/>
    <mergeCell ref="BA199:BA200"/>
    <mergeCell ref="Z199:AA200"/>
    <mergeCell ref="C220:D223"/>
    <mergeCell ref="E220:I221"/>
    <mergeCell ref="J220:R221"/>
    <mergeCell ref="S220:AR223"/>
    <mergeCell ref="AV220:AV221"/>
    <mergeCell ref="AW220:AW221"/>
    <mergeCell ref="AX222:AX223"/>
    <mergeCell ref="BB220:BB221"/>
    <mergeCell ref="E222:I223"/>
    <mergeCell ref="J222:P223"/>
    <mergeCell ref="Q222:R223"/>
    <mergeCell ref="AV222:AV223"/>
    <mergeCell ref="AW222:AW223"/>
    <mergeCell ref="BA222:BA223"/>
    <mergeCell ref="BB222:BB223"/>
    <mergeCell ref="AV225:AV226"/>
    <mergeCell ref="AW225:AW226"/>
    <mergeCell ref="AX225:AX226"/>
    <mergeCell ref="AY225:AY226"/>
    <mergeCell ref="AZ225:AZ226"/>
    <mergeCell ref="BA225:BA226"/>
    <mergeCell ref="BB225:BB226"/>
    <mergeCell ref="D230:AR230"/>
    <mergeCell ref="AY234:AY237"/>
    <mergeCell ref="AZ234:AZ237"/>
    <mergeCell ref="X235:Z237"/>
    <mergeCell ref="AA235:AC237"/>
    <mergeCell ref="C234:H237"/>
    <mergeCell ref="I234:K237"/>
    <mergeCell ref="L234:Q237"/>
    <mergeCell ref="AY222:AY223"/>
    <mergeCell ref="AZ222:AZ223"/>
    <mergeCell ref="R234:W237"/>
    <mergeCell ref="X234:AC234"/>
    <mergeCell ref="AD234:AI237"/>
    <mergeCell ref="L242:Q245"/>
    <mergeCell ref="R242:W245"/>
    <mergeCell ref="X242:Z245"/>
    <mergeCell ref="C238:C241"/>
    <mergeCell ref="D238:D241"/>
    <mergeCell ref="E238:E241"/>
    <mergeCell ref="F238:F241"/>
    <mergeCell ref="G238:H241"/>
    <mergeCell ref="I238:K241"/>
    <mergeCell ref="L238:Q241"/>
    <mergeCell ref="R238:W241"/>
    <mergeCell ref="X238:Z241"/>
    <mergeCell ref="C246:C249"/>
    <mergeCell ref="D246:D249"/>
    <mergeCell ref="E246:E249"/>
    <mergeCell ref="F246:F249"/>
    <mergeCell ref="G246:H249"/>
    <mergeCell ref="I246:K249"/>
    <mergeCell ref="C242:C245"/>
    <mergeCell ref="D242:D245"/>
    <mergeCell ref="E242:E245"/>
    <mergeCell ref="F242:F245"/>
    <mergeCell ref="G242:H245"/>
    <mergeCell ref="I242:K245"/>
    <mergeCell ref="AA238:AC241"/>
    <mergeCell ref="AD238:AI241"/>
    <mergeCell ref="AY238:AY241"/>
    <mergeCell ref="AA250:AC253"/>
    <mergeCell ref="AD250:AI253"/>
    <mergeCell ref="AY250:AY253"/>
    <mergeCell ref="AZ250:AZ253"/>
    <mergeCell ref="AA242:AC245"/>
    <mergeCell ref="AD242:AI245"/>
    <mergeCell ref="AY242:AY245"/>
    <mergeCell ref="AZ242:AZ245"/>
    <mergeCell ref="AZ238:AZ241"/>
    <mergeCell ref="C254:C257"/>
    <mergeCell ref="D254:D257"/>
    <mergeCell ref="E254:E257"/>
    <mergeCell ref="F254:F257"/>
    <mergeCell ref="G254:H257"/>
    <mergeCell ref="I254:K257"/>
    <mergeCell ref="AZ246:AZ249"/>
    <mergeCell ref="C250:C253"/>
    <mergeCell ref="D250:D253"/>
    <mergeCell ref="E250:E253"/>
    <mergeCell ref="F250:F253"/>
    <mergeCell ref="G250:H253"/>
    <mergeCell ref="I250:K253"/>
    <mergeCell ref="L250:Q253"/>
    <mergeCell ref="R250:W253"/>
    <mergeCell ref="X250:Z253"/>
    <mergeCell ref="L246:Q249"/>
    <mergeCell ref="R246:W249"/>
    <mergeCell ref="X246:Z249"/>
    <mergeCell ref="AA246:AC249"/>
    <mergeCell ref="AD246:AI249"/>
    <mergeCell ref="AY246:AY249"/>
    <mergeCell ref="AZ254:AZ257"/>
    <mergeCell ref="L254:Q257"/>
    <mergeCell ref="AY270:AY273"/>
    <mergeCell ref="AD262:AI265"/>
    <mergeCell ref="AY262:AY265"/>
    <mergeCell ref="AA270:AC273"/>
    <mergeCell ref="AD270:AI273"/>
    <mergeCell ref="C258:C261"/>
    <mergeCell ref="D258:D261"/>
    <mergeCell ref="E258:E261"/>
    <mergeCell ref="F258:F261"/>
    <mergeCell ref="G258:H261"/>
    <mergeCell ref="I258:K261"/>
    <mergeCell ref="L258:Q261"/>
    <mergeCell ref="R258:W261"/>
    <mergeCell ref="X258:Z261"/>
    <mergeCell ref="I266:K269"/>
    <mergeCell ref="L266:Q269"/>
    <mergeCell ref="R266:W269"/>
    <mergeCell ref="X266:Z269"/>
    <mergeCell ref="I262:K265"/>
    <mergeCell ref="C266:C269"/>
    <mergeCell ref="D266:D269"/>
    <mergeCell ref="E266:E269"/>
    <mergeCell ref="F266:F269"/>
    <mergeCell ref="G266:H269"/>
    <mergeCell ref="AD282:AI285"/>
    <mergeCell ref="AY282:AY285"/>
    <mergeCell ref="AZ270:AZ273"/>
    <mergeCell ref="L270:Q273"/>
    <mergeCell ref="R254:W257"/>
    <mergeCell ref="X254:Z257"/>
    <mergeCell ref="AA254:AC257"/>
    <mergeCell ref="AD254:AI257"/>
    <mergeCell ref="AY254:AY257"/>
    <mergeCell ref="AA266:AC269"/>
    <mergeCell ref="AD266:AI269"/>
    <mergeCell ref="AY266:AY269"/>
    <mergeCell ref="AZ266:AZ269"/>
    <mergeCell ref="AA258:AC261"/>
    <mergeCell ref="AD258:AI261"/>
    <mergeCell ref="AY258:AY261"/>
    <mergeCell ref="AZ258:AZ261"/>
    <mergeCell ref="AZ262:AZ265"/>
    <mergeCell ref="L262:Q265"/>
    <mergeCell ref="R262:W265"/>
    <mergeCell ref="X262:Z265"/>
    <mergeCell ref="AA262:AC265"/>
    <mergeCell ref="R270:W273"/>
    <mergeCell ref="X270:Z273"/>
    <mergeCell ref="L286:Q289"/>
    <mergeCell ref="R286:W289"/>
    <mergeCell ref="X286:Z289"/>
    <mergeCell ref="L282:Q285"/>
    <mergeCell ref="R282:W285"/>
    <mergeCell ref="X282:Z285"/>
    <mergeCell ref="AZ278:AZ281"/>
    <mergeCell ref="C282:C285"/>
    <mergeCell ref="D282:D285"/>
    <mergeCell ref="E282:E285"/>
    <mergeCell ref="F282:F285"/>
    <mergeCell ref="G282:H285"/>
    <mergeCell ref="I282:K285"/>
    <mergeCell ref="C278:C281"/>
    <mergeCell ref="D278:D281"/>
    <mergeCell ref="E278:E281"/>
    <mergeCell ref="F278:F281"/>
    <mergeCell ref="G278:H281"/>
    <mergeCell ref="I278:K281"/>
    <mergeCell ref="L278:Q281"/>
    <mergeCell ref="R278:W281"/>
    <mergeCell ref="X278:Z281"/>
    <mergeCell ref="AZ282:AZ285"/>
    <mergeCell ref="AA282:AC285"/>
    <mergeCell ref="E270:E273"/>
    <mergeCell ref="F270:F273"/>
    <mergeCell ref="G270:H273"/>
    <mergeCell ref="I270:K273"/>
    <mergeCell ref="C286:C289"/>
    <mergeCell ref="D286:D289"/>
    <mergeCell ref="E286:E289"/>
    <mergeCell ref="F286:F289"/>
    <mergeCell ref="G286:H289"/>
    <mergeCell ref="I286:K289"/>
    <mergeCell ref="C274:C277"/>
    <mergeCell ref="D274:D277"/>
    <mergeCell ref="E274:E277"/>
    <mergeCell ref="F274:F277"/>
    <mergeCell ref="G274:H277"/>
    <mergeCell ref="I274:K277"/>
    <mergeCell ref="AZ286:AZ289"/>
    <mergeCell ref="C126:AB130"/>
    <mergeCell ref="C144:AB148"/>
    <mergeCell ref="C164:AB168"/>
    <mergeCell ref="C182:AB186"/>
    <mergeCell ref="C202:AB206"/>
    <mergeCell ref="D228:AR228"/>
    <mergeCell ref="R290:W293"/>
    <mergeCell ref="X290:Z293"/>
    <mergeCell ref="AA290:AC293"/>
    <mergeCell ref="AD290:AI293"/>
    <mergeCell ref="C262:C265"/>
    <mergeCell ref="D262:D265"/>
    <mergeCell ref="E262:E265"/>
    <mergeCell ref="F262:F265"/>
    <mergeCell ref="G262:H265"/>
    <mergeCell ref="AA286:AC289"/>
    <mergeCell ref="AD286:AI289"/>
    <mergeCell ref="AY286:AY289"/>
    <mergeCell ref="AA278:AC281"/>
    <mergeCell ref="AD278:AI281"/>
    <mergeCell ref="AY278:AY281"/>
    <mergeCell ref="C270:C273"/>
    <mergeCell ref="D270:D273"/>
    <mergeCell ref="BB310:BC313"/>
    <mergeCell ref="BD310:BD313"/>
    <mergeCell ref="C310:AA313"/>
    <mergeCell ref="AB310:AF313"/>
    <mergeCell ref="AG310:AI313"/>
    <mergeCell ref="AK310:AN313"/>
    <mergeCell ref="AY310:AY313"/>
    <mergeCell ref="AZ310:AZ313"/>
    <mergeCell ref="AA294:AC297"/>
    <mergeCell ref="AD294:AI297"/>
    <mergeCell ref="AY294:AY297"/>
    <mergeCell ref="AZ294:AZ297"/>
    <mergeCell ref="C298:C301"/>
    <mergeCell ref="D298:D301"/>
    <mergeCell ref="E298:E301"/>
    <mergeCell ref="F298:F301"/>
    <mergeCell ref="G298:H301"/>
    <mergeCell ref="I298:K301"/>
    <mergeCell ref="L298:Q301"/>
    <mergeCell ref="R298:W301"/>
    <mergeCell ref="X298:Z301"/>
    <mergeCell ref="AA298:AC301"/>
    <mergeCell ref="AD298:AI301"/>
    <mergeCell ref="AY298:AY301"/>
    <mergeCell ref="AZ298:AZ301"/>
    <mergeCell ref="C294:C297"/>
    <mergeCell ref="D294:D297"/>
    <mergeCell ref="E294:E297"/>
    <mergeCell ref="F294:F297"/>
    <mergeCell ref="G294:H297"/>
    <mergeCell ref="I294:K297"/>
    <mergeCell ref="L294:Q297"/>
    <mergeCell ref="AA302:AC305"/>
    <mergeCell ref="AD302:AI305"/>
    <mergeCell ref="AY302:AY305"/>
    <mergeCell ref="AZ302:AZ305"/>
    <mergeCell ref="C302:C305"/>
    <mergeCell ref="D302:D305"/>
    <mergeCell ref="E302:E305"/>
    <mergeCell ref="F302:F305"/>
    <mergeCell ref="G302:H305"/>
    <mergeCell ref="I302:K305"/>
    <mergeCell ref="L302:Q305"/>
    <mergeCell ref="R302:W305"/>
    <mergeCell ref="X302:Z305"/>
  </mergeCells>
  <phoneticPr fontId="3"/>
  <conditionalFormatting sqref="R238 R242 R246 R250 R254 R258 R262 R266 R270 R278 R282 R286">
    <cfRule type="expression" dxfId="32" priority="49">
      <formula>IF(R238="定",TRUE)</formula>
    </cfRule>
    <cfRule type="expression" dxfId="31" priority="50">
      <formula>IF(#REF!="×",TRUE)</formula>
    </cfRule>
    <cfRule type="expression" dxfId="30" priority="51">
      <formula>IF(R238=0,TRUE)</formula>
    </cfRule>
  </conditionalFormatting>
  <conditionalFormatting sqref="AD238 AD242 AD246 AD250 AD254 AD258 AD262 AD266 AD270 AD278 AD282 AD286 AD290 AD306">
    <cfRule type="expression" dxfId="29" priority="52">
      <formula>IF(AD238="定",TRUE)</formula>
    </cfRule>
    <cfRule type="expression" dxfId="28" priority="53">
      <formula>IF(BZ238="×",TRUE)</formula>
    </cfRule>
    <cfRule type="expression" dxfId="27" priority="54">
      <formula>IF(AD238=0,TRUE)</formula>
    </cfRule>
  </conditionalFormatting>
  <conditionalFormatting sqref="R290 R306">
    <cfRule type="expression" dxfId="26" priority="25">
      <formula>IF(R290="定",TRUE)</formula>
    </cfRule>
    <cfRule type="expression" dxfId="25" priority="26">
      <formula>IF(#REF!="×",TRUE)</formula>
    </cfRule>
    <cfRule type="expression" dxfId="24" priority="27">
      <formula>IF(R290=0,TRUE)</formula>
    </cfRule>
  </conditionalFormatting>
  <conditionalFormatting sqref="AD294">
    <cfRule type="expression" dxfId="23" priority="22">
      <formula>IF(AD294="定",TRUE)</formula>
    </cfRule>
    <cfRule type="expression" dxfId="22" priority="23">
      <formula>IF(BZ294="×",TRUE)</formula>
    </cfRule>
    <cfRule type="expression" dxfId="21" priority="24">
      <formula>IF(AD294=0,TRUE)</formula>
    </cfRule>
  </conditionalFormatting>
  <conditionalFormatting sqref="R294">
    <cfRule type="expression" dxfId="20" priority="19">
      <formula>IF(R294="定",TRUE)</formula>
    </cfRule>
    <cfRule type="expression" dxfId="19" priority="20">
      <formula>IF(#REF!="×",TRUE)</formula>
    </cfRule>
    <cfRule type="expression" dxfId="18" priority="21">
      <formula>IF(R294=0,TRUE)</formula>
    </cfRule>
  </conditionalFormatting>
  <conditionalFormatting sqref="AD298">
    <cfRule type="expression" dxfId="17" priority="16">
      <formula>IF(AD298="定",TRUE)</formula>
    </cfRule>
    <cfRule type="expression" dxfId="16" priority="17">
      <formula>IF(BZ298="×",TRUE)</formula>
    </cfRule>
    <cfRule type="expression" dxfId="15" priority="18">
      <formula>IF(AD298=0,TRUE)</formula>
    </cfRule>
  </conditionalFormatting>
  <conditionalFormatting sqref="R298">
    <cfRule type="expression" dxfId="14" priority="13">
      <formula>IF(R298="定",TRUE)</formula>
    </cfRule>
    <cfRule type="expression" dxfId="13" priority="14">
      <formula>IF(#REF!="×",TRUE)</formula>
    </cfRule>
    <cfRule type="expression" dxfId="12" priority="15">
      <formula>IF(R298=0,TRUE)</formula>
    </cfRule>
  </conditionalFormatting>
  <conditionalFormatting sqref="AD302">
    <cfRule type="expression" dxfId="11" priority="10">
      <formula>IF(AD302="定",TRUE)</formula>
    </cfRule>
    <cfRule type="expression" dxfId="10" priority="11">
      <formula>IF(BZ302="×",TRUE)</formula>
    </cfRule>
    <cfRule type="expression" dxfId="9" priority="12">
      <formula>IF(AD302=0,TRUE)</formula>
    </cfRule>
  </conditionalFormatting>
  <conditionalFormatting sqref="R302">
    <cfRule type="expression" dxfId="8" priority="7">
      <formula>IF(R302="定",TRUE)</formula>
    </cfRule>
    <cfRule type="expression" dxfId="7" priority="8">
      <formula>IF(#REF!="×",TRUE)</formula>
    </cfRule>
    <cfRule type="expression" dxfId="6" priority="9">
      <formula>IF(R302=0,TRUE)</formula>
    </cfRule>
  </conditionalFormatting>
  <conditionalFormatting sqref="R274">
    <cfRule type="expression" dxfId="5" priority="1">
      <formula>IF(R274="定",TRUE)</formula>
    </cfRule>
    <cfRule type="expression" dxfId="4" priority="2">
      <formula>IF(#REF!="×",TRUE)</formula>
    </cfRule>
    <cfRule type="expression" dxfId="3" priority="3">
      <formula>IF(R274=0,TRUE)</formula>
    </cfRule>
  </conditionalFormatting>
  <conditionalFormatting sqref="AD274">
    <cfRule type="expression" dxfId="2" priority="4">
      <formula>IF(AD274="定",TRUE)</formula>
    </cfRule>
    <cfRule type="expression" dxfId="1" priority="5">
      <formula>IF(BZ274="×",TRUE)</formula>
    </cfRule>
    <cfRule type="expression" dxfId="0" priority="6">
      <formula>IF(AD274=0,TRUE)</formula>
    </cfRule>
  </conditionalFormatting>
  <dataValidations count="6">
    <dataValidation type="whole" allowBlank="1" showInputMessage="1" showErrorMessage="1" sqref="L174:M175 X174:Y175 L179:M180 X179:Y180 AN179:AO180 L156:M157 L22:M23 X22:Y23 L27:M28 X27:Y28 AN27:AO28 AN22:AO23 L42:M43 X42:Y43 L47:M48 X47:Y48 AN47:AO48 AN42:AO43 L60:M61 X60:Y61 L65:M66 X65:Y66 AN65:AO66 AN60:AO61 L80:M81 X80:Y81 L85:M86 X85:Y86 AN85:AO86 AN80:AO81 L98:M99 X98:Y99 L103:M104 X103:Y104 AN103:AO104 AN98:AO99 L118:M119 X118:Y119 L123:M124 X123:Y124 AN123:AO124 AN118:AO119 L136:M137 X136:Y137 L141:M142 X141:Y142 AN141:AO142 AN136:AO137 X156:Y157 AN174:AO175 L161:M162 X161:Y162 AN161:AO162 AN156:AO157 L194:M195 X194:Y195 L199:M200 X199:Y200 AN199:AO200 AN194:AO195">
      <formula1>0</formula1>
      <formula2>59</formula2>
    </dataValidation>
    <dataValidation type="decimal" operator="greaterThan" allowBlank="1" showInputMessage="1" showErrorMessage="1" sqref="J222:P223">
      <formula1>0</formula1>
    </dataValidation>
    <dataValidation type="whole" allowBlank="1" showInputMessage="1" showErrorMessage="1" sqref="H174:I175 H179:I180 H22:I23 H27:I28 H42:I43 H47:I48 H60:I61 H65:I66 H80:I81 H85:I86 H98:I99 H103:I104 H118:I119 H123:I124 H136:I137 H141:I142 H156:I157 H161:I162 H194:I195 H199:I200">
      <formula1>5</formula1>
      <formula2>28</formula2>
    </dataValidation>
    <dataValidation type="list" allowBlank="1" showInputMessage="1" showErrorMessage="1" sqref="C35:D35 C55:D55 C73:D73 C93:D93 C111:D111 C131:D131 C149:D149 C169:D169 C187:D187 C207:D207">
      <formula1>"☑,□"</formula1>
    </dataValidation>
    <dataValidation type="whole" allowBlank="1" showInputMessage="1" showErrorMessage="1" sqref="X238:Z309">
      <formula1>1</formula1>
      <formula2>10</formula2>
    </dataValidation>
    <dataValidation type="list" allowBlank="1" showInputMessage="1" showErrorMessage="1" sqref="I238:K309">
      <formula1>"○,定,×,－"</formula1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rowBreaks count="2" manualBreakCount="2">
    <brk id="56" max="44" man="1"/>
    <brk id="225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記載例</vt:lpstr>
      <vt:lpstr>給付額計算書(大規模等内テナント)</vt:lpstr>
      <vt:lpstr>記載例!Print_Area</vt:lpstr>
      <vt:lpstr>'給付額計算書(大規模等内テナント)'!Print_Area</vt:lpstr>
      <vt:lpstr>記載例!Print_Titles</vt:lpstr>
      <vt:lpstr>'給付額計算書(大規模等内テナント)'!Print_Titles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真也</dc:creator>
  <cp:lastModifiedBy>w</cp:lastModifiedBy>
  <cp:lastPrinted>2021-06-28T07:17:32Z</cp:lastPrinted>
  <dcterms:created xsi:type="dcterms:W3CDTF">2021-08-16T09:34:29Z</dcterms:created>
  <dcterms:modified xsi:type="dcterms:W3CDTF">2021-09-17T10:41:20Z</dcterms:modified>
</cp:coreProperties>
</file>