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-105" yWindow="-105" windowWidth="23250" windowHeight="14010"/>
  </bookViews>
  <sheets>
    <sheet name="備蓄品計算シート兼備蓄リスト" sheetId="2" r:id="rId1"/>
  </sheets>
  <definedNames>
    <definedName name="_xlnm.Print_Area" localSheetId="0">備蓄品計算シート兼備蓄リスト!$A$1:$I$50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2" l="1"/>
  <c r="F15" i="2"/>
  <c r="L12" i="2"/>
  <c r="P10" i="2" s="1"/>
  <c r="H16" i="2"/>
  <c r="H14" i="2"/>
  <c r="H13" i="2"/>
  <c r="H12" i="2"/>
  <c r="H11" i="2"/>
  <c r="H10" i="2"/>
  <c r="F16" i="2"/>
  <c r="F14" i="2"/>
  <c r="F13" i="2"/>
  <c r="F12" i="2"/>
  <c r="F11" i="2"/>
  <c r="F10" i="2"/>
  <c r="D5" i="2" l="1"/>
  <c r="E25" i="2" l="1"/>
  <c r="E21" i="2"/>
  <c r="G21" i="2" s="1"/>
  <c r="E17" i="2"/>
  <c r="E13" i="2"/>
  <c r="E9" i="2"/>
  <c r="E14" i="2"/>
  <c r="E24" i="2"/>
  <c r="E20" i="2"/>
  <c r="E16" i="2"/>
  <c r="E12" i="2"/>
  <c r="E23" i="2"/>
  <c r="G23" i="2" s="1"/>
  <c r="E19" i="2"/>
  <c r="E15" i="2"/>
  <c r="G15" i="2" s="1"/>
  <c r="E11" i="2"/>
  <c r="E18" i="2"/>
  <c r="E10" i="2"/>
  <c r="E22" i="2"/>
  <c r="G22" i="2" s="1"/>
</calcChain>
</file>

<file path=xl/sharedStrings.xml><?xml version="1.0" encoding="utf-8"?>
<sst xmlns="http://schemas.openxmlformats.org/spreadsheetml/2006/main" count="121" uniqueCount="73">
  <si>
    <t>種別</t>
    <rPh sb="0" eb="2">
      <t>シュベツ</t>
    </rPh>
    <phoneticPr fontId="2"/>
  </si>
  <si>
    <t>非常食</t>
    <rPh sb="0" eb="3">
      <t>ヒジョウショク</t>
    </rPh>
    <phoneticPr fontId="2"/>
  </si>
  <si>
    <t>衛生用品</t>
    <rPh sb="0" eb="2">
      <t>エイセイ</t>
    </rPh>
    <rPh sb="2" eb="4">
      <t>ヨウヒン</t>
    </rPh>
    <phoneticPr fontId="2"/>
  </si>
  <si>
    <t>個</t>
    <rPh sb="0" eb="1">
      <t>コ</t>
    </rPh>
    <phoneticPr fontId="2"/>
  </si>
  <si>
    <t>枚</t>
    <rPh sb="0" eb="1">
      <t>マイ</t>
    </rPh>
    <phoneticPr fontId="2"/>
  </si>
  <si>
    <t>その他</t>
    <rPh sb="2" eb="3">
      <t>タ</t>
    </rPh>
    <phoneticPr fontId="2"/>
  </si>
  <si>
    <t>日分</t>
    <rPh sb="0" eb="1">
      <t>ニチ</t>
    </rPh>
    <rPh sb="1" eb="2">
      <t>ブン</t>
    </rPh>
    <phoneticPr fontId="2"/>
  </si>
  <si>
    <t>人</t>
    <rPh sb="0" eb="1">
      <t>ニン</t>
    </rPh>
    <phoneticPr fontId="2"/>
  </si>
  <si>
    <t>社員数：</t>
    <rPh sb="0" eb="3">
      <t>シャインスウ</t>
    </rPh>
    <phoneticPr fontId="2"/>
  </si>
  <si>
    <t>備蓄目安：</t>
    <rPh sb="0" eb="2">
      <t>ビチク</t>
    </rPh>
    <rPh sb="2" eb="4">
      <t>メヤス</t>
    </rPh>
    <phoneticPr fontId="2"/>
  </si>
  <si>
    <t>必要数</t>
    <rPh sb="0" eb="2">
      <t>ヒツヨウ</t>
    </rPh>
    <rPh sb="2" eb="3">
      <t>スウ</t>
    </rPh>
    <phoneticPr fontId="2"/>
  </si>
  <si>
    <t>1人1日目安</t>
    <rPh sb="1" eb="2">
      <t>ニン</t>
    </rPh>
    <rPh sb="3" eb="4">
      <t>ニチ</t>
    </rPh>
    <rPh sb="4" eb="6">
      <t>メヤス</t>
    </rPh>
    <phoneticPr fontId="2"/>
  </si>
  <si>
    <t>ℓ</t>
    <phoneticPr fontId="2"/>
  </si>
  <si>
    <t>備蓄数</t>
    <rPh sb="0" eb="2">
      <t>ビチク</t>
    </rPh>
    <rPh sb="2" eb="3">
      <t>スウ</t>
    </rPh>
    <phoneticPr fontId="2"/>
  </si>
  <si>
    <t>乾パン</t>
    <rPh sb="0" eb="1">
      <t>カン</t>
    </rPh>
    <phoneticPr fontId="2"/>
  </si>
  <si>
    <t>缶</t>
    <rPh sb="0" eb="1">
      <t>カン</t>
    </rPh>
    <phoneticPr fontId="2"/>
  </si>
  <si>
    <t>簡易トイレ</t>
    <rPh sb="0" eb="2">
      <t>カンイ</t>
    </rPh>
    <phoneticPr fontId="2"/>
  </si>
  <si>
    <t>回</t>
    <rPh sb="0" eb="1">
      <t>カイ</t>
    </rPh>
    <phoneticPr fontId="2"/>
  </si>
  <si>
    <t>ミネラルウォーター</t>
    <phoneticPr fontId="2"/>
  </si>
  <si>
    <t>回分</t>
    <rPh sb="0" eb="1">
      <t>カイ</t>
    </rPh>
    <rPh sb="1" eb="2">
      <t>ブン</t>
    </rPh>
    <phoneticPr fontId="2"/>
  </si>
  <si>
    <t>本（500㎖）</t>
    <rPh sb="0" eb="1">
      <t>ホン</t>
    </rPh>
    <phoneticPr fontId="2"/>
  </si>
  <si>
    <t>トイレットペーパー</t>
    <phoneticPr fontId="2"/>
  </si>
  <si>
    <t>ロール</t>
    <phoneticPr fontId="2"/>
  </si>
  <si>
    <t>ビニール袋</t>
    <rPh sb="4" eb="5">
      <t>ブクロ</t>
    </rPh>
    <phoneticPr fontId="2"/>
  </si>
  <si>
    <t>ウェットティッシュ</t>
    <phoneticPr fontId="2"/>
  </si>
  <si>
    <t>２．防災対策本部備蓄品</t>
    <rPh sb="2" eb="4">
      <t>ボウサイ</t>
    </rPh>
    <rPh sb="4" eb="6">
      <t>タイサク</t>
    </rPh>
    <rPh sb="6" eb="8">
      <t>ホンブ</t>
    </rPh>
    <rPh sb="8" eb="10">
      <t>ビチク</t>
    </rPh>
    <rPh sb="10" eb="11">
      <t>ヒン</t>
    </rPh>
    <phoneticPr fontId="2"/>
  </si>
  <si>
    <t>救護品</t>
    <rPh sb="0" eb="2">
      <t>キュウゴ</t>
    </rPh>
    <rPh sb="2" eb="3">
      <t>ヒン</t>
    </rPh>
    <phoneticPr fontId="2"/>
  </si>
  <si>
    <t>災害対策本部運営用</t>
    <rPh sb="0" eb="2">
      <t>サイガイ</t>
    </rPh>
    <rPh sb="2" eb="4">
      <t>タイサク</t>
    </rPh>
    <rPh sb="4" eb="6">
      <t>ホンブ</t>
    </rPh>
    <rPh sb="6" eb="8">
      <t>ウンエイ</t>
    </rPh>
    <rPh sb="8" eb="9">
      <t>ヨウ</t>
    </rPh>
    <phoneticPr fontId="2"/>
  </si>
  <si>
    <t>ヘルメット</t>
    <phoneticPr fontId="2"/>
  </si>
  <si>
    <t>担架</t>
    <rPh sb="0" eb="2">
      <t>タンカ</t>
    </rPh>
    <phoneticPr fontId="2"/>
  </si>
  <si>
    <t>備蓄品</t>
    <rPh sb="0" eb="2">
      <t>ビチク</t>
    </rPh>
    <rPh sb="2" eb="3">
      <t>ヒン</t>
    </rPh>
    <phoneticPr fontId="2"/>
  </si>
  <si>
    <t>ホワイトボード</t>
    <phoneticPr fontId="2"/>
  </si>
  <si>
    <t>台</t>
    <rPh sb="0" eb="1">
      <t>ダイ</t>
    </rPh>
    <phoneticPr fontId="2"/>
  </si>
  <si>
    <t>乾電池（単3）</t>
    <rPh sb="0" eb="3">
      <t>カンデンチ</t>
    </rPh>
    <rPh sb="4" eb="5">
      <t>タン</t>
    </rPh>
    <phoneticPr fontId="2"/>
  </si>
  <si>
    <t>乾電池（単1）</t>
    <rPh sb="0" eb="3">
      <t>カンデンチ</t>
    </rPh>
    <rPh sb="4" eb="5">
      <t>タン</t>
    </rPh>
    <phoneticPr fontId="2"/>
  </si>
  <si>
    <t>ランタン</t>
    <phoneticPr fontId="2"/>
  </si>
  <si>
    <t>㎉</t>
    <phoneticPr fontId="2"/>
  </si>
  <si>
    <t>一食当たりの㎉</t>
    <rPh sb="0" eb="2">
      <t>イッショク</t>
    </rPh>
    <rPh sb="2" eb="3">
      <t>ア</t>
    </rPh>
    <phoneticPr fontId="2"/>
  </si>
  <si>
    <t>合計㎉</t>
    <rPh sb="0" eb="2">
      <t>ゴウケイ</t>
    </rPh>
    <phoneticPr fontId="2"/>
  </si>
  <si>
    <t>おでん缶</t>
    <rPh sb="3" eb="4">
      <t>カン</t>
    </rPh>
    <phoneticPr fontId="2"/>
  </si>
  <si>
    <t>クラッカー</t>
    <phoneticPr fontId="2"/>
  </si>
  <si>
    <t>袋</t>
    <rPh sb="0" eb="1">
      <t>フクロ</t>
    </rPh>
    <phoneticPr fontId="2"/>
  </si>
  <si>
    <t>野菜ジュース</t>
    <rPh sb="0" eb="2">
      <t>ヤサイ</t>
    </rPh>
    <phoneticPr fontId="2"/>
  </si>
  <si>
    <t>毛布</t>
    <rPh sb="0" eb="2">
      <t>モウフ</t>
    </rPh>
    <phoneticPr fontId="2"/>
  </si>
  <si>
    <t>ガムテープ</t>
    <phoneticPr fontId="2"/>
  </si>
  <si>
    <t>非常用発電機</t>
    <rPh sb="0" eb="3">
      <t>ヒジョウヨウ</t>
    </rPh>
    <rPh sb="3" eb="6">
      <t>ハツデンキ</t>
    </rPh>
    <phoneticPr fontId="2"/>
  </si>
  <si>
    <t>本</t>
    <rPh sb="0" eb="1">
      <t>ホン</t>
    </rPh>
    <phoneticPr fontId="2"/>
  </si>
  <si>
    <t>機</t>
    <rPh sb="0" eb="1">
      <t>キ</t>
    </rPh>
    <phoneticPr fontId="2"/>
  </si>
  <si>
    <t>救急箱</t>
    <rPh sb="0" eb="3">
      <t>キュウキュウバコ</t>
    </rPh>
    <phoneticPr fontId="2"/>
  </si>
  <si>
    <t>救助用工具</t>
    <rPh sb="0" eb="3">
      <t>キュウジョヨウ</t>
    </rPh>
    <rPh sb="3" eb="5">
      <t>コウグ</t>
    </rPh>
    <phoneticPr fontId="2"/>
  </si>
  <si>
    <t>セット</t>
    <phoneticPr fontId="2"/>
  </si>
  <si>
    <t>携帯ラジオ</t>
    <rPh sb="0" eb="2">
      <t>ケイタイ</t>
    </rPh>
    <phoneticPr fontId="2"/>
  </si>
  <si>
    <t>入力項目</t>
    <rPh sb="0" eb="2">
      <t>ニュウリョク</t>
    </rPh>
    <rPh sb="2" eb="4">
      <t>コウモク</t>
    </rPh>
    <phoneticPr fontId="2"/>
  </si>
  <si>
    <t>来訪者数（仮）：</t>
    <rPh sb="0" eb="3">
      <t>ライホウシャ</t>
    </rPh>
    <rPh sb="3" eb="4">
      <t>スウ</t>
    </rPh>
    <rPh sb="5" eb="6">
      <t>カリ</t>
    </rPh>
    <phoneticPr fontId="2"/>
  </si>
  <si>
    <t>保管場所</t>
    <rPh sb="0" eb="2">
      <t>ホカン</t>
    </rPh>
    <rPh sb="2" eb="4">
      <t>バショ</t>
    </rPh>
    <phoneticPr fontId="2"/>
  </si>
  <si>
    <t>１．社員・来訪者配布用</t>
    <rPh sb="2" eb="4">
      <t>シャイン</t>
    </rPh>
    <rPh sb="5" eb="8">
      <t>ライホウシャ</t>
    </rPh>
    <rPh sb="8" eb="10">
      <t>ハイフ</t>
    </rPh>
    <rPh sb="10" eb="11">
      <t>ヨウ</t>
    </rPh>
    <phoneticPr fontId="2"/>
  </si>
  <si>
    <t>備蓄品計算シート 兼 備蓄品リスト</t>
    <rPh sb="0" eb="2">
      <t>ビチク</t>
    </rPh>
    <rPh sb="2" eb="3">
      <t>ヒン</t>
    </rPh>
    <rPh sb="3" eb="5">
      <t>ケイサン</t>
    </rPh>
    <rPh sb="9" eb="10">
      <t>ケン</t>
    </rPh>
    <rPh sb="11" eb="13">
      <t>ビチク</t>
    </rPh>
    <rPh sb="13" eb="14">
      <t>ヒン</t>
    </rPh>
    <phoneticPr fontId="2"/>
  </si>
  <si>
    <t>一日あたりの消費目安</t>
    <rPh sb="0" eb="2">
      <t>イチニチ</t>
    </rPh>
    <rPh sb="6" eb="8">
      <t>ショウヒ</t>
    </rPh>
    <rPh sb="8" eb="10">
      <t>メヤス</t>
    </rPh>
    <phoneticPr fontId="2"/>
  </si>
  <si>
    <t>アルファ化米
（五目）</t>
    <rPh sb="4" eb="5">
      <t>カ</t>
    </rPh>
    <rPh sb="5" eb="6">
      <t>コメ</t>
    </rPh>
    <rPh sb="8" eb="10">
      <t>ゴモク</t>
    </rPh>
    <phoneticPr fontId="2"/>
  </si>
  <si>
    <t>さば味噌煮缶</t>
    <rPh sb="2" eb="5">
      <t>ミソニ</t>
    </rPh>
    <rPh sb="5" eb="6">
      <t>カン</t>
    </rPh>
    <phoneticPr fontId="2"/>
  </si>
  <si>
    <t>アルファ化米</t>
    <rPh sb="4" eb="5">
      <t>カ</t>
    </rPh>
    <rPh sb="5" eb="6">
      <t>コメ</t>
    </rPh>
    <phoneticPr fontId="2"/>
  </si>
  <si>
    <t>クラッカー（13枚）</t>
    <rPh sb="8" eb="9">
      <t>マイ</t>
    </rPh>
    <phoneticPr fontId="2"/>
  </si>
  <si>
    <t>やきとり缶</t>
    <rPh sb="4" eb="5">
      <t>カン</t>
    </rPh>
    <phoneticPr fontId="2"/>
  </si>
  <si>
    <t>無線機</t>
    <rPh sb="0" eb="3">
      <t>ムセンキ</t>
    </rPh>
    <phoneticPr fontId="2"/>
  </si>
  <si>
    <t>ワンセグチューナー</t>
    <phoneticPr fontId="2"/>
  </si>
  <si>
    <t xml:space="preserve">人 </t>
    <rPh sb="0" eb="1">
      <t>ニン</t>
    </rPh>
    <phoneticPr fontId="2"/>
  </si>
  <si>
    <t>※参考　成人男性1人当たりに必要なカロリー：2,000~2,400㎉</t>
    <rPh sb="4" eb="6">
      <t>セイジン</t>
    </rPh>
    <rPh sb="6" eb="8">
      <t>ダンセイ</t>
    </rPh>
    <rPh sb="9" eb="10">
      <t>ニン</t>
    </rPh>
    <rPh sb="10" eb="11">
      <t>ア</t>
    </rPh>
    <rPh sb="14" eb="16">
      <t>ヒツヨウ</t>
    </rPh>
    <phoneticPr fontId="2"/>
  </si>
  <si>
    <t>自動表示項目
（編集可）</t>
    <rPh sb="0" eb="2">
      <t>ジドウ</t>
    </rPh>
    <rPh sb="2" eb="4">
      <t>ヒョウジ</t>
    </rPh>
    <rPh sb="4" eb="6">
      <t>コウモク</t>
    </rPh>
    <rPh sb="8" eb="10">
      <t>ヘンシュウ</t>
    </rPh>
    <rPh sb="10" eb="11">
      <t>カ</t>
    </rPh>
    <phoneticPr fontId="2"/>
  </si>
  <si>
    <t>ヘッドライト</t>
    <phoneticPr fontId="2"/>
  </si>
  <si>
    <t>乾電池（単4）</t>
    <rPh sb="0" eb="3">
      <t>カンデンチ</t>
    </rPh>
    <rPh sb="4" eb="5">
      <t>タン</t>
    </rPh>
    <phoneticPr fontId="2"/>
  </si>
  <si>
    <t>更新日：</t>
    <rPh sb="0" eb="2">
      <t>コウシン</t>
    </rPh>
    <rPh sb="2" eb="3">
      <t>ヒ</t>
    </rPh>
    <phoneticPr fontId="2"/>
  </si>
  <si>
    <t>使用機（台数）×使用個数</t>
    <rPh sb="0" eb="2">
      <t>シヨウ</t>
    </rPh>
    <rPh sb="2" eb="3">
      <t>キ</t>
    </rPh>
    <rPh sb="4" eb="6">
      <t>ダイスウ</t>
    </rPh>
    <rPh sb="8" eb="10">
      <t>シヨウ</t>
    </rPh>
    <rPh sb="10" eb="12">
      <t>コスウ</t>
    </rPh>
    <phoneticPr fontId="2"/>
  </si>
  <si>
    <t>※交換用を含める。</t>
    <rPh sb="5" eb="6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</si>
</sst>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name val="ＭＳ 明朝"/>
      <family val="1"/>
      <charset val="128"/>
    </font>
    <font>
      <b/>
      <sz val="14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"/>
      <color theme="0"/>
      <name val="Meiryo UI"/>
      <family val="3"/>
      <charset val="128"/>
    </font>
    <font>
      <sz val="11"/>
      <color theme="0"/>
      <name val="Meiryo UI"/>
      <family val="3"/>
      <charset val="128"/>
    </font>
    <font>
      <sz val="9"/>
      <color theme="0"/>
      <name val="Meiryo UI"/>
      <family val="3"/>
      <charset val="128"/>
    </font>
    <font>
      <b/>
      <sz val="11"/>
      <color theme="0"/>
      <name val="Meiryo UI"/>
      <family val="3"/>
      <charset val="128"/>
    </font>
    <font>
      <u/>
      <sz val="11"/>
      <color theme="0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3" fillId="0" borderId="0"/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/>
    <xf numFmtId="9" fontId="5" fillId="0" borderId="0" applyFont="0" applyFill="0" applyBorder="0" applyAlignment="0" applyProtection="0"/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8" fillId="0" borderId="0" xfId="0" applyFont="1">
      <alignment vertical="center"/>
    </xf>
    <xf numFmtId="0" fontId="9" fillId="0" borderId="0" xfId="1" applyFont="1" applyAlignment="1">
      <alignment vertical="center"/>
    </xf>
    <xf numFmtId="0" fontId="7" fillId="0" borderId="1" xfId="1" applyFont="1" applyBorder="1" applyAlignment="1">
      <alignment vertical="center"/>
    </xf>
    <xf numFmtId="0" fontId="10" fillId="0" borderId="1" xfId="1" applyFont="1" applyBorder="1" applyAlignment="1">
      <alignment vertical="center"/>
    </xf>
    <xf numFmtId="38" fontId="7" fillId="0" borderId="1" xfId="3" applyFont="1" applyBorder="1" applyAlignment="1">
      <alignment vertical="center"/>
    </xf>
    <xf numFmtId="0" fontId="7" fillId="0" borderId="0" xfId="0" applyFont="1">
      <alignment vertical="center"/>
    </xf>
    <xf numFmtId="0" fontId="7" fillId="3" borderId="0" xfId="1" applyFont="1" applyFill="1" applyAlignment="1">
      <alignment horizontal="center"/>
    </xf>
    <xf numFmtId="0" fontId="10" fillId="4" borderId="7" xfId="0" applyFont="1" applyFill="1" applyBorder="1">
      <alignment vertical="center"/>
    </xf>
    <xf numFmtId="0" fontId="10" fillId="3" borderId="7" xfId="1" applyFont="1" applyFill="1" applyBorder="1"/>
    <xf numFmtId="0" fontId="10" fillId="3" borderId="7" xfId="0" applyFont="1" applyFill="1" applyBorder="1">
      <alignment vertical="center"/>
    </xf>
    <xf numFmtId="0" fontId="6" fillId="5" borderId="0" xfId="1" applyFont="1" applyFill="1" applyAlignment="1">
      <alignment vertical="center"/>
    </xf>
    <xf numFmtId="0" fontId="7" fillId="5" borderId="0" xfId="1" applyFont="1" applyFill="1"/>
    <xf numFmtId="0" fontId="7" fillId="5" borderId="0" xfId="1" applyFont="1" applyFill="1" applyAlignment="1">
      <alignment horizontal="center"/>
    </xf>
    <xf numFmtId="0" fontId="8" fillId="5" borderId="0" xfId="0" applyFont="1" applyFill="1">
      <alignment vertical="center"/>
    </xf>
    <xf numFmtId="0" fontId="7" fillId="5" borderId="0" xfId="1" applyFont="1" applyFill="1" applyAlignment="1">
      <alignment horizontal="right" vertical="center"/>
    </xf>
    <xf numFmtId="0" fontId="8" fillId="5" borderId="0" xfId="0" applyFont="1" applyFill="1" applyAlignment="1">
      <alignment horizontal="right" vertical="center"/>
    </xf>
    <xf numFmtId="0" fontId="9" fillId="5" borderId="0" xfId="1" applyFont="1" applyFill="1" applyAlignment="1">
      <alignment vertical="center"/>
    </xf>
    <xf numFmtId="0" fontId="10" fillId="4" borderId="1" xfId="1" applyFont="1" applyFill="1" applyBorder="1" applyAlignment="1">
      <alignment vertical="center"/>
    </xf>
    <xf numFmtId="0" fontId="10" fillId="3" borderId="1" xfId="1" applyFont="1" applyFill="1" applyBorder="1" applyAlignment="1">
      <alignment vertical="center"/>
    </xf>
    <xf numFmtId="0" fontId="7" fillId="3" borderId="1" xfId="1" applyFont="1" applyFill="1" applyBorder="1" applyAlignment="1">
      <alignment vertical="center"/>
    </xf>
    <xf numFmtId="38" fontId="7" fillId="3" borderId="1" xfId="3" applyFont="1" applyFill="1" applyBorder="1" applyAlignment="1">
      <alignment vertical="center"/>
    </xf>
    <xf numFmtId="0" fontId="8" fillId="3" borderId="1" xfId="1" applyFont="1" applyFill="1" applyBorder="1" applyAlignment="1">
      <alignment vertical="center"/>
    </xf>
    <xf numFmtId="0" fontId="7" fillId="7" borderId="5" xfId="1" applyFont="1" applyFill="1" applyBorder="1" applyAlignment="1">
      <alignment horizontal="center" vertical="center"/>
    </xf>
    <xf numFmtId="0" fontId="7" fillId="7" borderId="2" xfId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12" fillId="5" borderId="0" xfId="1" applyFont="1" applyFill="1"/>
    <xf numFmtId="0" fontId="7" fillId="5" borderId="0" xfId="1" applyFont="1" applyFill="1" applyBorder="1" applyAlignment="1">
      <alignment horizontal="center" vertical="center"/>
    </xf>
    <xf numFmtId="0" fontId="7" fillId="5" borderId="0" xfId="1" applyFont="1" applyFill="1" applyBorder="1" applyAlignment="1">
      <alignment vertical="center"/>
    </xf>
    <xf numFmtId="0" fontId="10" fillId="5" borderId="0" xfId="1" applyFont="1" applyFill="1" applyBorder="1" applyAlignment="1">
      <alignment vertical="center"/>
    </xf>
    <xf numFmtId="38" fontId="7" fillId="5" borderId="0" xfId="3" applyFont="1" applyFill="1" applyBorder="1" applyAlignment="1">
      <alignment vertical="center"/>
    </xf>
    <xf numFmtId="0" fontId="8" fillId="5" borderId="0" xfId="1" applyFont="1" applyFill="1" applyBorder="1" applyAlignment="1">
      <alignment vertical="center"/>
    </xf>
    <xf numFmtId="0" fontId="12" fillId="5" borderId="0" xfId="1" applyFont="1" applyFill="1" applyAlignment="1">
      <alignment vertical="center"/>
    </xf>
    <xf numFmtId="0" fontId="10" fillId="5" borderId="0" xfId="0" applyFont="1" applyFill="1" applyBorder="1">
      <alignment vertical="center"/>
    </xf>
    <xf numFmtId="0" fontId="8" fillId="5" borderId="0" xfId="1" applyFont="1" applyFill="1" applyAlignment="1">
      <alignment horizontal="center" vertical="center" wrapText="1"/>
    </xf>
    <xf numFmtId="0" fontId="10" fillId="3" borderId="1" xfId="1" applyFont="1" applyFill="1" applyBorder="1" applyAlignment="1">
      <alignment vertical="center" wrapText="1"/>
    </xf>
    <xf numFmtId="0" fontId="8" fillId="4" borderId="1" xfId="0" applyFont="1" applyFill="1" applyBorder="1">
      <alignment vertical="center"/>
    </xf>
    <xf numFmtId="0" fontId="7" fillId="4" borderId="1" xfId="1" applyFont="1" applyFill="1" applyBorder="1" applyAlignment="1">
      <alignment vertical="center"/>
    </xf>
    <xf numFmtId="38" fontId="7" fillId="4" borderId="1" xfId="3" applyFont="1" applyFill="1" applyBorder="1">
      <alignment vertical="center"/>
    </xf>
    <xf numFmtId="3" fontId="7" fillId="4" borderId="1" xfId="1" applyNumberFormat="1" applyFont="1" applyFill="1" applyBorder="1" applyAlignment="1">
      <alignment vertical="center"/>
    </xf>
    <xf numFmtId="38" fontId="7" fillId="4" borderId="1" xfId="3" applyFont="1" applyFill="1" applyBorder="1" applyAlignment="1">
      <alignment vertical="center"/>
    </xf>
    <xf numFmtId="0" fontId="14" fillId="2" borderId="0" xfId="1" applyFont="1" applyFill="1" applyBorder="1" applyAlignment="1">
      <alignment vertical="center"/>
    </xf>
    <xf numFmtId="38" fontId="14" fillId="2" borderId="0" xfId="3" applyFont="1" applyFill="1" applyBorder="1" applyAlignment="1">
      <alignment vertical="center"/>
    </xf>
    <xf numFmtId="0" fontId="15" fillId="2" borderId="0" xfId="1" applyFont="1" applyFill="1" applyBorder="1" applyAlignment="1">
      <alignment vertical="center"/>
    </xf>
    <xf numFmtId="0" fontId="15" fillId="0" borderId="0" xfId="0" applyFont="1">
      <alignment vertical="center"/>
    </xf>
    <xf numFmtId="0" fontId="14" fillId="2" borderId="8" xfId="1" applyFont="1" applyFill="1" applyBorder="1" applyAlignment="1">
      <alignment vertical="center"/>
    </xf>
    <xf numFmtId="38" fontId="14" fillId="2" borderId="8" xfId="3" applyFont="1" applyFill="1" applyBorder="1" applyAlignment="1">
      <alignment vertical="center"/>
    </xf>
    <xf numFmtId="0" fontId="18" fillId="0" borderId="0" xfId="0" applyFont="1">
      <alignment vertical="center"/>
    </xf>
    <xf numFmtId="0" fontId="14" fillId="2" borderId="0" xfId="1" applyFont="1" applyFill="1" applyBorder="1" applyAlignment="1">
      <alignment horizontal="left" vertical="center"/>
    </xf>
    <xf numFmtId="0" fontId="8" fillId="3" borderId="1" xfId="0" applyFont="1" applyFill="1" applyBorder="1">
      <alignment vertical="center"/>
    </xf>
    <xf numFmtId="0" fontId="7" fillId="3" borderId="3" xfId="1" applyFont="1" applyFill="1" applyBorder="1" applyAlignment="1">
      <alignment vertical="center" wrapText="1"/>
    </xf>
    <xf numFmtId="0" fontId="10" fillId="3" borderId="3" xfId="1" applyFont="1" applyFill="1" applyBorder="1" applyAlignment="1">
      <alignment vertical="center"/>
    </xf>
    <xf numFmtId="0" fontId="7" fillId="3" borderId="3" xfId="1" applyFont="1" applyFill="1" applyBorder="1" applyAlignment="1">
      <alignment vertical="center"/>
    </xf>
    <xf numFmtId="0" fontId="18" fillId="0" borderId="0" xfId="11" applyFont="1">
      <alignment vertical="center"/>
    </xf>
    <xf numFmtId="0" fontId="8" fillId="4" borderId="1" xfId="1" applyFont="1" applyFill="1" applyBorder="1" applyAlignment="1">
      <alignment vertical="center"/>
    </xf>
    <xf numFmtId="14" fontId="10" fillId="3" borderId="0" xfId="0" applyNumberFormat="1" applyFont="1" applyFill="1" applyAlignment="1">
      <alignment horizontal="center" vertical="center"/>
    </xf>
    <xf numFmtId="0" fontId="7" fillId="5" borderId="0" xfId="1" applyFont="1" applyFill="1" applyBorder="1" applyAlignment="1">
      <alignment horizontal="center" vertical="center" wrapText="1"/>
    </xf>
    <xf numFmtId="0" fontId="14" fillId="2" borderId="8" xfId="1" applyFont="1" applyFill="1" applyBorder="1" applyAlignment="1">
      <alignment horizontal="center" vertical="center" wrapText="1"/>
    </xf>
    <xf numFmtId="0" fontId="16" fillId="2" borderId="8" xfId="1" applyFont="1" applyFill="1" applyBorder="1" applyAlignment="1">
      <alignment horizontal="center" vertical="center" wrapText="1"/>
    </xf>
    <xf numFmtId="0" fontId="15" fillId="2" borderId="8" xfId="1" applyFont="1" applyFill="1" applyBorder="1" applyAlignment="1">
      <alignment horizontal="center" vertical="center"/>
    </xf>
    <xf numFmtId="0" fontId="8" fillId="4" borderId="0" xfId="1" applyFont="1" applyFill="1" applyAlignment="1">
      <alignment horizontal="center" vertical="center" wrapText="1"/>
    </xf>
    <xf numFmtId="0" fontId="11" fillId="6" borderId="0" xfId="1" applyFont="1" applyFill="1" applyAlignment="1">
      <alignment horizontal="center" vertical="center"/>
    </xf>
    <xf numFmtId="0" fontId="7" fillId="7" borderId="1" xfId="1" applyFont="1" applyFill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7" borderId="2" xfId="1" applyFont="1" applyFill="1" applyBorder="1" applyAlignment="1">
      <alignment horizontal="center" vertical="center"/>
    </xf>
    <xf numFmtId="0" fontId="7" fillId="7" borderId="3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38" fontId="17" fillId="2" borderId="9" xfId="10" applyFont="1" applyFill="1" applyBorder="1" applyAlignment="1">
      <alignment horizontal="right" vertical="center"/>
    </xf>
    <xf numFmtId="38" fontId="17" fillId="2" borderId="11" xfId="10" applyFont="1" applyFill="1" applyBorder="1" applyAlignment="1">
      <alignment horizontal="right" vertical="center"/>
    </xf>
    <xf numFmtId="38" fontId="17" fillId="2" borderId="13" xfId="10" applyFont="1" applyFill="1" applyBorder="1" applyAlignment="1">
      <alignment horizontal="right" vertical="center"/>
    </xf>
    <xf numFmtId="0" fontId="15" fillId="2" borderId="10" xfId="1" applyFont="1" applyFill="1" applyBorder="1" applyAlignment="1">
      <alignment horizontal="left" vertical="center"/>
    </xf>
    <xf numFmtId="0" fontId="15" fillId="2" borderId="12" xfId="1" applyFont="1" applyFill="1" applyBorder="1" applyAlignment="1">
      <alignment horizontal="left" vertical="center"/>
    </xf>
    <xf numFmtId="0" fontId="15" fillId="2" borderId="14" xfId="1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center" vertical="center"/>
    </xf>
  </cellXfs>
  <cellStyles count="12">
    <cellStyle name="パーセント 2" xfId="5"/>
    <cellStyle name="パーセント 3" xfId="9"/>
    <cellStyle name="ハイパーリンク" xfId="11" builtinId="8"/>
    <cellStyle name="桁区切り" xfId="10" builtinId="6"/>
    <cellStyle name="桁区切り 2" xfId="3"/>
    <cellStyle name="標準" xfId="0" builtinId="0"/>
    <cellStyle name="標準 2" xfId="4"/>
    <cellStyle name="標準 2 2" xfId="6"/>
    <cellStyle name="標準 3" xfId="2"/>
    <cellStyle name="標準 4" xfId="7"/>
    <cellStyle name="標準 5" xfId="8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</xdr:rowOff>
    </xdr:from>
    <xdr:to>
      <xdr:col>0</xdr:col>
      <xdr:colOff>635508</xdr:colOff>
      <xdr:row>1</xdr:row>
      <xdr:rowOff>45721</xdr:rowOff>
    </xdr:to>
    <xdr:pic>
      <xdr:nvPicPr>
        <xdr:cNvPr id="2" name="図 1" descr="テキスト&#10;&#10;自動的に生成された説明">
          <a:extLst>
            <a:ext uri="{FF2B5EF4-FFF2-40B4-BE49-F238E27FC236}">
              <a16:creationId xmlns:a16="http://schemas.microsoft.com/office/drawing/2014/main" xmlns="" id="{85CAF9CC-EF42-4E99-8633-9C0F6CA10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"/>
          <a:ext cx="620268" cy="281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abSelected="1" view="pageBreakPreview" zoomScaleNormal="100" zoomScaleSheetLayoutView="100" workbookViewId="0">
      <selection activeCell="W22" sqref="W21:W22"/>
    </sheetView>
  </sheetViews>
  <sheetFormatPr defaultColWidth="8.75" defaultRowHeight="15.75"/>
  <cols>
    <col min="1" max="1" width="8.75" style="1"/>
    <col min="2" max="2" width="14.25" style="1" customWidth="1"/>
    <col min="3" max="4" width="5.75" style="1" customWidth="1"/>
    <col min="5" max="5" width="7.25" style="1" customWidth="1"/>
    <col min="6" max="6" width="5" style="6" bestFit="1" customWidth="1"/>
    <col min="7" max="7" width="6.25" style="1" customWidth="1"/>
    <col min="8" max="8" width="12.25" style="1" bestFit="1" customWidth="1"/>
    <col min="9" max="9" width="12.625" style="1" customWidth="1"/>
    <col min="10" max="10" width="3.75" style="1" customWidth="1"/>
    <col min="11" max="11" width="14.5" style="1" customWidth="1"/>
    <col min="12" max="16" width="8.75" style="1"/>
    <col min="17" max="17" width="5.25" style="1" customWidth="1"/>
    <col min="18" max="16384" width="8.75" style="1"/>
  </cols>
  <sheetData>
    <row r="1" spans="1:26" ht="19.5">
      <c r="A1" s="61" t="s">
        <v>56</v>
      </c>
      <c r="B1" s="61"/>
      <c r="C1" s="61"/>
      <c r="D1" s="61"/>
      <c r="E1" s="61"/>
      <c r="F1" s="61"/>
      <c r="G1" s="61"/>
      <c r="H1" s="61"/>
      <c r="I1" s="61"/>
    </row>
    <row r="2" spans="1:26" ht="11.45" customHeight="1" thickBot="1">
      <c r="A2" s="11"/>
      <c r="B2" s="12"/>
      <c r="C2" s="12"/>
      <c r="D2" s="12"/>
      <c r="E2" s="12"/>
      <c r="F2" s="12"/>
      <c r="G2" s="12"/>
      <c r="H2" s="13"/>
      <c r="I2" s="14"/>
    </row>
    <row r="3" spans="1:26" ht="15" customHeight="1" thickBot="1">
      <c r="A3" s="12"/>
      <c r="B3" s="14"/>
      <c r="C3" s="15" t="s">
        <v>9</v>
      </c>
      <c r="D3" s="9">
        <v>3</v>
      </c>
      <c r="E3" s="12" t="s">
        <v>6</v>
      </c>
      <c r="F3" s="12"/>
      <c r="G3" s="12"/>
      <c r="H3" s="7" t="s">
        <v>52</v>
      </c>
      <c r="I3" s="14"/>
    </row>
    <row r="4" spans="1:26" ht="15" customHeight="1" thickBot="1">
      <c r="A4" s="12"/>
      <c r="B4" s="14"/>
      <c r="C4" s="16" t="s">
        <v>8</v>
      </c>
      <c r="D4" s="10">
        <v>20</v>
      </c>
      <c r="E4" s="12" t="s">
        <v>7</v>
      </c>
      <c r="F4" s="12"/>
      <c r="G4" s="12"/>
      <c r="H4" s="60" t="s">
        <v>67</v>
      </c>
      <c r="I4" s="14"/>
    </row>
    <row r="5" spans="1:26" ht="15" customHeight="1" thickBot="1">
      <c r="A5" s="12"/>
      <c r="B5" s="14"/>
      <c r="C5" s="16" t="s">
        <v>53</v>
      </c>
      <c r="D5" s="8">
        <f>ROUNDUP(D4*0.1,0)</f>
        <v>2</v>
      </c>
      <c r="E5" s="12" t="s">
        <v>65</v>
      </c>
      <c r="F5" s="12"/>
      <c r="G5" s="12"/>
      <c r="H5" s="60"/>
      <c r="I5" s="14"/>
    </row>
    <row r="6" spans="1:26" ht="9.6" customHeight="1">
      <c r="A6" s="12"/>
      <c r="B6" s="14"/>
      <c r="C6" s="16"/>
      <c r="D6" s="33"/>
      <c r="E6" s="12"/>
      <c r="F6" s="12"/>
      <c r="G6" s="12"/>
      <c r="H6" s="34"/>
      <c r="I6" s="14"/>
    </row>
    <row r="7" spans="1:26">
      <c r="A7" s="26" t="s">
        <v>55</v>
      </c>
      <c r="B7" s="16"/>
      <c r="C7" s="16"/>
      <c r="E7" s="12"/>
      <c r="F7" s="12"/>
      <c r="G7" s="12"/>
      <c r="H7" s="2"/>
      <c r="I7" s="14"/>
      <c r="K7" s="48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</row>
    <row r="8" spans="1:26" ht="18" customHeight="1">
      <c r="A8" s="23" t="s">
        <v>0</v>
      </c>
      <c r="B8" s="24" t="s">
        <v>30</v>
      </c>
      <c r="C8" s="69" t="s">
        <v>11</v>
      </c>
      <c r="D8" s="70"/>
      <c r="E8" s="69" t="s">
        <v>10</v>
      </c>
      <c r="F8" s="70"/>
      <c r="G8" s="62" t="s">
        <v>13</v>
      </c>
      <c r="H8" s="62"/>
      <c r="I8" s="25" t="s">
        <v>54</v>
      </c>
      <c r="K8" s="41" t="s">
        <v>66</v>
      </c>
      <c r="L8" s="41"/>
      <c r="M8" s="41"/>
      <c r="N8" s="41"/>
      <c r="O8" s="42"/>
      <c r="P8" s="43"/>
      <c r="Q8" s="43"/>
      <c r="R8" s="44"/>
      <c r="S8" s="44"/>
      <c r="T8" s="44"/>
      <c r="U8" s="44"/>
      <c r="V8" s="44"/>
      <c r="W8" s="44"/>
      <c r="X8" s="44"/>
      <c r="Y8" s="44"/>
      <c r="Z8" s="44"/>
    </row>
    <row r="9" spans="1:26">
      <c r="A9" s="63" t="s">
        <v>1</v>
      </c>
      <c r="B9" s="3" t="s">
        <v>18</v>
      </c>
      <c r="C9" s="18">
        <v>3</v>
      </c>
      <c r="D9" s="36" t="s">
        <v>12</v>
      </c>
      <c r="E9" s="18">
        <f>$D$3*($D$4+$D$5)*C9</f>
        <v>198</v>
      </c>
      <c r="F9" s="37" t="s">
        <v>12</v>
      </c>
      <c r="G9" s="19">
        <v>396</v>
      </c>
      <c r="H9" s="19" t="s">
        <v>20</v>
      </c>
      <c r="I9" s="49"/>
      <c r="K9" s="45" t="s">
        <v>30</v>
      </c>
      <c r="L9" s="57" t="s">
        <v>37</v>
      </c>
      <c r="M9" s="57"/>
      <c r="N9" s="58" t="s">
        <v>57</v>
      </c>
      <c r="O9" s="58"/>
      <c r="P9" s="59" t="s">
        <v>38</v>
      </c>
      <c r="Q9" s="59"/>
      <c r="R9" s="44"/>
      <c r="S9" s="44"/>
      <c r="T9" s="44"/>
      <c r="U9" s="44"/>
      <c r="V9" s="44"/>
      <c r="W9" s="44"/>
      <c r="X9" s="44"/>
      <c r="Y9" s="44"/>
      <c r="Z9" s="44"/>
    </row>
    <row r="10" spans="1:26" ht="31.5">
      <c r="A10" s="64"/>
      <c r="B10" s="35" t="s">
        <v>58</v>
      </c>
      <c r="C10" s="19">
        <v>2</v>
      </c>
      <c r="D10" s="19" t="s">
        <v>41</v>
      </c>
      <c r="E10" s="18">
        <f t="shared" ref="E10:E23" si="0">$D$3*($D$4+$D$5)*C10</f>
        <v>132</v>
      </c>
      <c r="F10" s="38" t="str">
        <f>D10</f>
        <v>袋</v>
      </c>
      <c r="G10" s="19">
        <v>132</v>
      </c>
      <c r="H10" s="54" t="str">
        <f>D10</f>
        <v>袋</v>
      </c>
      <c r="I10" s="49"/>
      <c r="K10" s="45" t="s">
        <v>60</v>
      </c>
      <c r="L10" s="45">
        <v>377</v>
      </c>
      <c r="M10" s="45" t="s">
        <v>36</v>
      </c>
      <c r="N10" s="45">
        <v>2</v>
      </c>
      <c r="O10" s="46" t="s">
        <v>41</v>
      </c>
      <c r="P10" s="74">
        <f>SUM(L10*N10,L11*N11,L12*N12,L13*N13,L14*N14,L15*N15)</f>
        <v>2135</v>
      </c>
      <c r="Q10" s="77" t="s">
        <v>36</v>
      </c>
      <c r="R10" s="44"/>
      <c r="S10" s="44"/>
      <c r="T10" s="44"/>
      <c r="U10" s="44"/>
      <c r="V10" s="44"/>
      <c r="W10" s="44"/>
      <c r="X10" s="44"/>
      <c r="Y10" s="44"/>
      <c r="Z10" s="44"/>
    </row>
    <row r="11" spans="1:26">
      <c r="A11" s="64"/>
      <c r="B11" s="35" t="s">
        <v>14</v>
      </c>
      <c r="C11" s="19">
        <v>1</v>
      </c>
      <c r="D11" s="19" t="s">
        <v>15</v>
      </c>
      <c r="E11" s="18">
        <f t="shared" si="0"/>
        <v>66</v>
      </c>
      <c r="F11" s="39" t="str">
        <f t="shared" ref="F11:F16" si="1">D11</f>
        <v>缶</v>
      </c>
      <c r="G11" s="19">
        <v>66</v>
      </c>
      <c r="H11" s="54" t="str">
        <f t="shared" ref="H11:H16" si="2">D11</f>
        <v>缶</v>
      </c>
      <c r="I11" s="49"/>
      <c r="K11" s="45" t="s">
        <v>14</v>
      </c>
      <c r="L11" s="45">
        <v>410</v>
      </c>
      <c r="M11" s="45" t="s">
        <v>36</v>
      </c>
      <c r="N11" s="45">
        <v>1</v>
      </c>
      <c r="O11" s="46" t="s">
        <v>15</v>
      </c>
      <c r="P11" s="75"/>
      <c r="Q11" s="78"/>
      <c r="R11" s="44"/>
      <c r="S11" s="44"/>
      <c r="T11" s="44"/>
      <c r="U11" s="44"/>
      <c r="V11" s="44"/>
      <c r="W11" s="44"/>
      <c r="X11" s="44"/>
      <c r="Y11" s="44"/>
      <c r="Z11" s="44"/>
    </row>
    <row r="12" spans="1:26">
      <c r="A12" s="64"/>
      <c r="B12" s="35" t="s">
        <v>40</v>
      </c>
      <c r="C12" s="19">
        <v>1</v>
      </c>
      <c r="D12" s="19" t="s">
        <v>41</v>
      </c>
      <c r="E12" s="18">
        <f t="shared" si="0"/>
        <v>66</v>
      </c>
      <c r="F12" s="39" t="str">
        <f t="shared" si="1"/>
        <v>袋</v>
      </c>
      <c r="G12" s="19">
        <v>66</v>
      </c>
      <c r="H12" s="54" t="str">
        <f t="shared" si="2"/>
        <v>袋</v>
      </c>
      <c r="I12" s="49"/>
      <c r="K12" s="45" t="s">
        <v>61</v>
      </c>
      <c r="L12" s="45">
        <f>102*13/6</f>
        <v>221</v>
      </c>
      <c r="M12" s="45" t="s">
        <v>36</v>
      </c>
      <c r="N12" s="45">
        <v>1</v>
      </c>
      <c r="O12" s="46" t="s">
        <v>41</v>
      </c>
      <c r="P12" s="75"/>
      <c r="Q12" s="78"/>
      <c r="R12" s="53"/>
      <c r="S12" s="44"/>
      <c r="T12" s="44"/>
      <c r="U12" s="44"/>
      <c r="V12" s="44"/>
      <c r="W12" s="44"/>
      <c r="X12" s="44"/>
      <c r="Y12" s="44"/>
      <c r="Z12" s="44"/>
    </row>
    <row r="13" spans="1:26">
      <c r="A13" s="64"/>
      <c r="B13" s="35" t="s">
        <v>59</v>
      </c>
      <c r="C13" s="19">
        <v>1</v>
      </c>
      <c r="D13" s="19" t="s">
        <v>15</v>
      </c>
      <c r="E13" s="18">
        <f t="shared" si="0"/>
        <v>66</v>
      </c>
      <c r="F13" s="39" t="str">
        <f t="shared" si="1"/>
        <v>缶</v>
      </c>
      <c r="G13" s="19">
        <v>66</v>
      </c>
      <c r="H13" s="54" t="str">
        <f t="shared" si="2"/>
        <v>缶</v>
      </c>
      <c r="I13" s="49"/>
      <c r="K13" s="45" t="s">
        <v>59</v>
      </c>
      <c r="L13" s="45">
        <v>440</v>
      </c>
      <c r="M13" s="45" t="s">
        <v>36</v>
      </c>
      <c r="N13" s="45">
        <v>1</v>
      </c>
      <c r="O13" s="46" t="s">
        <v>15</v>
      </c>
      <c r="P13" s="75"/>
      <c r="Q13" s="78"/>
      <c r="R13" s="47"/>
      <c r="S13" s="44"/>
      <c r="T13" s="44"/>
      <c r="U13" s="44"/>
      <c r="V13" s="44"/>
      <c r="W13" s="44"/>
      <c r="X13" s="44"/>
      <c r="Y13" s="44"/>
      <c r="Z13" s="44"/>
    </row>
    <row r="14" spans="1:26">
      <c r="A14" s="64"/>
      <c r="B14" s="35" t="s">
        <v>39</v>
      </c>
      <c r="C14" s="19">
        <v>1</v>
      </c>
      <c r="D14" s="19" t="s">
        <v>15</v>
      </c>
      <c r="E14" s="18">
        <f t="shared" si="0"/>
        <v>66</v>
      </c>
      <c r="F14" s="39" t="str">
        <f t="shared" si="1"/>
        <v>缶</v>
      </c>
      <c r="G14" s="19">
        <v>66</v>
      </c>
      <c r="H14" s="54" t="str">
        <f t="shared" si="2"/>
        <v>缶</v>
      </c>
      <c r="I14" s="49"/>
      <c r="K14" s="45" t="s">
        <v>62</v>
      </c>
      <c r="L14" s="45">
        <v>144</v>
      </c>
      <c r="M14" s="45" t="s">
        <v>36</v>
      </c>
      <c r="N14" s="45">
        <v>1</v>
      </c>
      <c r="O14" s="46" t="s">
        <v>15</v>
      </c>
      <c r="P14" s="75"/>
      <c r="Q14" s="78"/>
      <c r="R14" s="53"/>
      <c r="S14" s="44"/>
      <c r="T14" s="44"/>
      <c r="U14" s="44"/>
      <c r="V14" s="44"/>
      <c r="W14" s="44"/>
      <c r="X14" s="44"/>
      <c r="Y14" s="44"/>
      <c r="Z14" s="44"/>
    </row>
    <row r="15" spans="1:26">
      <c r="A15" s="64"/>
      <c r="B15" s="35" t="s">
        <v>42</v>
      </c>
      <c r="C15" s="19">
        <v>2</v>
      </c>
      <c r="D15" s="19" t="s">
        <v>3</v>
      </c>
      <c r="E15" s="18">
        <f t="shared" si="0"/>
        <v>132</v>
      </c>
      <c r="F15" s="39" t="str">
        <f t="shared" ref="F15" si="3">D15</f>
        <v>個</v>
      </c>
      <c r="G15" s="19">
        <f t="shared" ref="G15" si="4">E15</f>
        <v>132</v>
      </c>
      <c r="H15" s="54" t="str">
        <f t="shared" ref="H15" si="5">D15</f>
        <v>個</v>
      </c>
      <c r="I15" s="49"/>
      <c r="K15" s="45" t="s">
        <v>42</v>
      </c>
      <c r="L15" s="45">
        <v>83</v>
      </c>
      <c r="M15" s="45" t="s">
        <v>36</v>
      </c>
      <c r="N15" s="45">
        <v>2</v>
      </c>
      <c r="O15" s="46" t="s">
        <v>3</v>
      </c>
      <c r="P15" s="76"/>
      <c r="Q15" s="79"/>
      <c r="R15" s="53"/>
      <c r="S15" s="44"/>
      <c r="T15" s="44"/>
      <c r="U15" s="44"/>
      <c r="V15" s="44"/>
      <c r="W15" s="44"/>
      <c r="X15" s="44"/>
      <c r="Y15" s="44"/>
      <c r="Z15" s="44"/>
    </row>
    <row r="16" spans="1:26">
      <c r="A16" s="64"/>
      <c r="B16" s="35"/>
      <c r="C16" s="19"/>
      <c r="D16" s="19"/>
      <c r="E16" s="18">
        <f t="shared" si="0"/>
        <v>0</v>
      </c>
      <c r="F16" s="39">
        <f t="shared" si="1"/>
        <v>0</v>
      </c>
      <c r="G16" s="19"/>
      <c r="H16" s="54">
        <f t="shared" si="2"/>
        <v>0</v>
      </c>
      <c r="I16" s="49"/>
      <c r="K16" s="44"/>
      <c r="L16" s="44"/>
      <c r="M16" s="44"/>
      <c r="N16" s="44"/>
      <c r="O16" s="44"/>
      <c r="P16" s="44"/>
      <c r="Q16" s="44"/>
      <c r="R16" s="47"/>
      <c r="S16" s="44"/>
      <c r="T16" s="44"/>
      <c r="U16" s="44"/>
      <c r="V16" s="44"/>
      <c r="W16" s="44"/>
      <c r="X16" s="44"/>
      <c r="Y16" s="44"/>
      <c r="Z16" s="44"/>
    </row>
    <row r="17" spans="1:26">
      <c r="A17" s="63" t="s">
        <v>2</v>
      </c>
      <c r="B17" s="3" t="s">
        <v>16</v>
      </c>
      <c r="C17" s="18">
        <v>5</v>
      </c>
      <c r="D17" s="37" t="s">
        <v>17</v>
      </c>
      <c r="E17" s="18">
        <f t="shared" si="0"/>
        <v>330</v>
      </c>
      <c r="F17" s="40" t="s">
        <v>19</v>
      </c>
      <c r="G17" s="19">
        <v>330</v>
      </c>
      <c r="H17" s="40" t="s">
        <v>19</v>
      </c>
      <c r="I17" s="49"/>
      <c r="K17" s="44"/>
      <c r="L17" s="44"/>
      <c r="M17" s="44"/>
      <c r="N17" s="44"/>
      <c r="O17" s="44"/>
      <c r="P17" s="44"/>
      <c r="Q17" s="44"/>
      <c r="R17" s="47"/>
      <c r="S17" s="44"/>
      <c r="T17" s="44"/>
      <c r="U17" s="44"/>
      <c r="V17" s="44"/>
      <c r="W17" s="44"/>
      <c r="X17" s="44"/>
      <c r="Y17" s="44"/>
      <c r="Z17" s="44"/>
    </row>
    <row r="18" spans="1:26">
      <c r="A18" s="64"/>
      <c r="B18" s="3" t="s">
        <v>21</v>
      </c>
      <c r="C18" s="18">
        <v>0.5</v>
      </c>
      <c r="D18" s="37" t="s">
        <v>22</v>
      </c>
      <c r="E18" s="18">
        <f t="shared" si="0"/>
        <v>33</v>
      </c>
      <c r="F18" s="40" t="s">
        <v>22</v>
      </c>
      <c r="G18" s="19">
        <v>33</v>
      </c>
      <c r="H18" s="40" t="s">
        <v>22</v>
      </c>
      <c r="I18" s="49"/>
      <c r="R18" s="47"/>
      <c r="Y18" s="44"/>
      <c r="Z18" s="44"/>
    </row>
    <row r="19" spans="1:26">
      <c r="A19" s="64"/>
      <c r="B19" s="3" t="s">
        <v>23</v>
      </c>
      <c r="C19" s="18">
        <v>2</v>
      </c>
      <c r="D19" s="37" t="s">
        <v>4</v>
      </c>
      <c r="E19" s="18">
        <f t="shared" si="0"/>
        <v>132</v>
      </c>
      <c r="F19" s="40" t="s">
        <v>4</v>
      </c>
      <c r="G19" s="19">
        <v>132</v>
      </c>
      <c r="H19" s="40" t="s">
        <v>4</v>
      </c>
      <c r="I19" s="49"/>
    </row>
    <row r="20" spans="1:26">
      <c r="A20" s="64"/>
      <c r="B20" s="3" t="s">
        <v>24</v>
      </c>
      <c r="C20" s="18">
        <v>1</v>
      </c>
      <c r="D20" s="37" t="s">
        <v>3</v>
      </c>
      <c r="E20" s="18">
        <f t="shared" si="0"/>
        <v>66</v>
      </c>
      <c r="F20" s="40" t="s">
        <v>3</v>
      </c>
      <c r="G20" s="19">
        <v>66</v>
      </c>
      <c r="H20" s="40" t="s">
        <v>3</v>
      </c>
      <c r="I20" s="49"/>
    </row>
    <row r="21" spans="1:26">
      <c r="A21" s="64"/>
      <c r="B21" s="20"/>
      <c r="C21" s="19"/>
      <c r="D21" s="20"/>
      <c r="E21" s="19">
        <f t="shared" si="0"/>
        <v>0</v>
      </c>
      <c r="F21" s="21"/>
      <c r="G21" s="19">
        <f t="shared" ref="G21:G23" si="6">E21</f>
        <v>0</v>
      </c>
      <c r="H21" s="21"/>
      <c r="I21" s="49"/>
    </row>
    <row r="22" spans="1:26">
      <c r="A22" s="64"/>
      <c r="B22" s="20"/>
      <c r="C22" s="19"/>
      <c r="D22" s="20"/>
      <c r="E22" s="19">
        <f t="shared" si="0"/>
        <v>0</v>
      </c>
      <c r="F22" s="21"/>
      <c r="G22" s="19">
        <f t="shared" si="6"/>
        <v>0</v>
      </c>
      <c r="H22" s="21"/>
      <c r="I22" s="49"/>
    </row>
    <row r="23" spans="1:26">
      <c r="A23" s="65"/>
      <c r="B23" s="20"/>
      <c r="C23" s="19"/>
      <c r="D23" s="20"/>
      <c r="E23" s="19">
        <f t="shared" si="0"/>
        <v>0</v>
      </c>
      <c r="F23" s="21"/>
      <c r="G23" s="19">
        <f t="shared" si="6"/>
        <v>0</v>
      </c>
      <c r="H23" s="22"/>
      <c r="I23" s="49"/>
    </row>
    <row r="24" spans="1:26" ht="18" customHeight="1">
      <c r="A24" s="63" t="s">
        <v>5</v>
      </c>
      <c r="B24" s="3" t="s">
        <v>28</v>
      </c>
      <c r="C24" s="4"/>
      <c r="D24" s="3"/>
      <c r="E24" s="18">
        <f>($D$4+$D$5)</f>
        <v>22</v>
      </c>
      <c r="F24" s="5" t="s">
        <v>3</v>
      </c>
      <c r="G24" s="19">
        <v>22</v>
      </c>
      <c r="H24" s="54" t="s">
        <v>3</v>
      </c>
      <c r="I24" s="49"/>
    </row>
    <row r="25" spans="1:26">
      <c r="A25" s="65"/>
      <c r="B25" s="3" t="s">
        <v>43</v>
      </c>
      <c r="C25" s="4"/>
      <c r="D25" s="3"/>
      <c r="E25" s="18">
        <f>($D$4+$D$5)</f>
        <v>22</v>
      </c>
      <c r="F25" s="5" t="s">
        <v>4</v>
      </c>
      <c r="G25" s="19">
        <v>22</v>
      </c>
      <c r="H25" s="54" t="s">
        <v>4</v>
      </c>
      <c r="I25" s="49"/>
    </row>
    <row r="26" spans="1:26">
      <c r="A26" s="27"/>
      <c r="B26" s="28"/>
      <c r="C26" s="29"/>
      <c r="D26" s="28"/>
      <c r="E26" s="29"/>
      <c r="F26" s="30"/>
      <c r="G26" s="29"/>
      <c r="H26" s="31"/>
      <c r="I26" s="14"/>
    </row>
    <row r="27" spans="1:26">
      <c r="A27" s="32" t="s">
        <v>25</v>
      </c>
      <c r="B27" s="12"/>
      <c r="C27" s="12"/>
      <c r="D27" s="12"/>
      <c r="E27" s="12"/>
      <c r="F27" s="12"/>
      <c r="G27" s="12"/>
      <c r="H27" s="17"/>
      <c r="I27" s="14"/>
    </row>
    <row r="28" spans="1:26">
      <c r="A28" s="23" t="s">
        <v>0</v>
      </c>
      <c r="B28" s="23" t="s">
        <v>30</v>
      </c>
      <c r="C28" s="62" t="s">
        <v>13</v>
      </c>
      <c r="D28" s="62"/>
      <c r="E28" s="80" t="s">
        <v>54</v>
      </c>
      <c r="F28" s="80"/>
      <c r="G28" s="80"/>
      <c r="H28" s="14"/>
      <c r="I28" s="14"/>
    </row>
    <row r="29" spans="1:26">
      <c r="A29" s="63" t="s">
        <v>26</v>
      </c>
      <c r="B29" s="50" t="s">
        <v>29</v>
      </c>
      <c r="C29" s="51">
        <v>1</v>
      </c>
      <c r="D29" s="20" t="s">
        <v>3</v>
      </c>
      <c r="E29" s="71"/>
      <c r="F29" s="72"/>
      <c r="G29" s="73"/>
      <c r="H29" s="14"/>
      <c r="I29" s="14"/>
    </row>
    <row r="30" spans="1:26">
      <c r="A30" s="64"/>
      <c r="B30" s="52" t="s">
        <v>48</v>
      </c>
      <c r="C30" s="51">
        <v>3</v>
      </c>
      <c r="D30" s="20" t="s">
        <v>3</v>
      </c>
      <c r="E30" s="71"/>
      <c r="F30" s="72"/>
      <c r="G30" s="73"/>
      <c r="H30" s="14"/>
      <c r="I30" s="14"/>
    </row>
    <row r="31" spans="1:26">
      <c r="A31" s="64"/>
      <c r="B31" s="52" t="s">
        <v>49</v>
      </c>
      <c r="C31" s="51">
        <v>2</v>
      </c>
      <c r="D31" s="20" t="s">
        <v>50</v>
      </c>
      <c r="E31" s="71"/>
      <c r="F31" s="72"/>
      <c r="G31" s="73"/>
      <c r="H31" s="14"/>
      <c r="I31" s="14"/>
    </row>
    <row r="32" spans="1:26">
      <c r="A32" s="64"/>
      <c r="B32" s="52"/>
      <c r="C32" s="51"/>
      <c r="D32" s="20"/>
      <c r="E32" s="71"/>
      <c r="F32" s="72"/>
      <c r="G32" s="73"/>
      <c r="H32" s="14"/>
      <c r="I32" s="14"/>
    </row>
    <row r="33" spans="1:9">
      <c r="A33" s="64"/>
      <c r="B33" s="52"/>
      <c r="C33" s="51"/>
      <c r="D33" s="20"/>
      <c r="E33" s="71"/>
      <c r="F33" s="72"/>
      <c r="G33" s="73"/>
      <c r="H33" s="14"/>
      <c r="I33" s="14"/>
    </row>
    <row r="34" spans="1:9">
      <c r="A34" s="65"/>
      <c r="B34" s="52"/>
      <c r="C34" s="51"/>
      <c r="D34" s="20"/>
      <c r="E34" s="71"/>
      <c r="F34" s="72"/>
      <c r="G34" s="73"/>
      <c r="H34" s="14"/>
      <c r="I34" s="14"/>
    </row>
    <row r="35" spans="1:9">
      <c r="A35" s="66" t="s">
        <v>27</v>
      </c>
      <c r="B35" s="52" t="s">
        <v>68</v>
      </c>
      <c r="C35" s="51">
        <v>20</v>
      </c>
      <c r="D35" s="20" t="s">
        <v>3</v>
      </c>
      <c r="E35" s="71"/>
      <c r="F35" s="72"/>
      <c r="G35" s="73"/>
      <c r="H35" s="14"/>
      <c r="I35" s="14"/>
    </row>
    <row r="36" spans="1:9">
      <c r="A36" s="67"/>
      <c r="B36" s="52" t="s">
        <v>35</v>
      </c>
      <c r="C36" s="51">
        <v>5</v>
      </c>
      <c r="D36" s="20" t="s">
        <v>3</v>
      </c>
      <c r="E36" s="71"/>
      <c r="F36" s="72"/>
      <c r="G36" s="73"/>
      <c r="H36" s="14"/>
      <c r="I36" s="14"/>
    </row>
    <row r="37" spans="1:9">
      <c r="A37" s="67"/>
      <c r="B37" s="52" t="s">
        <v>51</v>
      </c>
      <c r="C37" s="51">
        <v>3</v>
      </c>
      <c r="D37" s="20" t="s">
        <v>3</v>
      </c>
      <c r="E37" s="71"/>
      <c r="F37" s="72"/>
      <c r="G37" s="73"/>
      <c r="H37" s="14"/>
      <c r="I37" s="14"/>
    </row>
    <row r="38" spans="1:9">
      <c r="A38" s="67"/>
      <c r="B38" s="52" t="s">
        <v>64</v>
      </c>
      <c r="C38" s="51">
        <v>1</v>
      </c>
      <c r="D38" s="20" t="s">
        <v>32</v>
      </c>
      <c r="E38" s="71"/>
      <c r="F38" s="72"/>
      <c r="G38" s="73"/>
      <c r="H38" s="14"/>
      <c r="I38" s="14"/>
    </row>
    <row r="39" spans="1:9">
      <c r="A39" s="67"/>
      <c r="B39" s="52" t="s">
        <v>63</v>
      </c>
      <c r="C39" s="51">
        <v>4</v>
      </c>
      <c r="D39" s="20" t="s">
        <v>32</v>
      </c>
      <c r="E39" s="71"/>
      <c r="F39" s="72"/>
      <c r="G39" s="73"/>
      <c r="H39" s="14"/>
      <c r="I39" s="14"/>
    </row>
    <row r="40" spans="1:9">
      <c r="A40" s="67"/>
      <c r="B40" s="52" t="s">
        <v>31</v>
      </c>
      <c r="C40" s="51">
        <v>3</v>
      </c>
      <c r="D40" s="20" t="s">
        <v>32</v>
      </c>
      <c r="E40" s="71"/>
      <c r="F40" s="72"/>
      <c r="G40" s="73"/>
      <c r="H40" s="14"/>
      <c r="I40" s="14"/>
    </row>
    <row r="41" spans="1:9">
      <c r="A41" s="67"/>
      <c r="B41" s="52" t="s">
        <v>34</v>
      </c>
      <c r="C41" s="51">
        <v>10</v>
      </c>
      <c r="D41" s="20" t="s">
        <v>46</v>
      </c>
      <c r="E41" s="71"/>
      <c r="F41" s="72"/>
      <c r="G41" s="73"/>
      <c r="H41" s="14" t="s">
        <v>71</v>
      </c>
      <c r="I41" s="14"/>
    </row>
    <row r="42" spans="1:9">
      <c r="A42" s="67"/>
      <c r="B42" s="52" t="s">
        <v>33</v>
      </c>
      <c r="C42" s="51">
        <v>20</v>
      </c>
      <c r="D42" s="20" t="s">
        <v>46</v>
      </c>
      <c r="E42" s="71"/>
      <c r="F42" s="72"/>
      <c r="G42" s="73"/>
      <c r="H42" s="14" t="s">
        <v>71</v>
      </c>
      <c r="I42" s="14"/>
    </row>
    <row r="43" spans="1:9">
      <c r="A43" s="67"/>
      <c r="B43" s="52" t="s">
        <v>69</v>
      </c>
      <c r="C43" s="51">
        <v>40</v>
      </c>
      <c r="D43" s="20" t="s">
        <v>46</v>
      </c>
      <c r="E43" s="71"/>
      <c r="F43" s="72"/>
      <c r="G43" s="73"/>
      <c r="H43" s="14" t="s">
        <v>71</v>
      </c>
      <c r="I43" s="14"/>
    </row>
    <row r="44" spans="1:9">
      <c r="A44" s="67"/>
      <c r="B44" s="52" t="s">
        <v>44</v>
      </c>
      <c r="C44" s="51">
        <v>10</v>
      </c>
      <c r="D44" s="20" t="s">
        <v>3</v>
      </c>
      <c r="E44" s="71"/>
      <c r="F44" s="72"/>
      <c r="G44" s="73"/>
      <c r="H44" s="14"/>
      <c r="I44" s="14"/>
    </row>
    <row r="45" spans="1:9">
      <c r="A45" s="67"/>
      <c r="B45" s="52" t="s">
        <v>45</v>
      </c>
      <c r="C45" s="51">
        <v>1</v>
      </c>
      <c r="D45" s="20" t="s">
        <v>47</v>
      </c>
      <c r="E45" s="71"/>
      <c r="F45" s="72"/>
      <c r="G45" s="73"/>
      <c r="H45" s="14"/>
      <c r="I45" s="14"/>
    </row>
    <row r="46" spans="1:9">
      <c r="A46" s="67"/>
      <c r="B46" s="52"/>
      <c r="C46" s="51"/>
      <c r="D46" s="20"/>
      <c r="E46" s="71"/>
      <c r="F46" s="72"/>
      <c r="G46" s="73"/>
      <c r="H46" s="14"/>
      <c r="I46" s="14"/>
    </row>
    <row r="47" spans="1:9">
      <c r="A47" s="67"/>
      <c r="B47" s="52"/>
      <c r="C47" s="51"/>
      <c r="D47" s="20"/>
      <c r="E47" s="71"/>
      <c r="F47" s="72"/>
      <c r="G47" s="73"/>
      <c r="H47" s="14"/>
      <c r="I47" s="14"/>
    </row>
    <row r="48" spans="1:9">
      <c r="A48" s="68"/>
      <c r="B48" s="52"/>
      <c r="C48" s="51"/>
      <c r="D48" s="20"/>
      <c r="E48" s="71"/>
      <c r="F48" s="72"/>
      <c r="G48" s="73"/>
      <c r="H48" s="14"/>
      <c r="I48" s="14"/>
    </row>
    <row r="49" spans="1:9">
      <c r="A49" s="56"/>
      <c r="B49" s="28"/>
      <c r="C49" s="14" t="s">
        <v>72</v>
      </c>
      <c r="D49" s="28"/>
      <c r="E49" s="28"/>
      <c r="F49" s="14"/>
      <c r="G49" s="14"/>
      <c r="H49" s="14"/>
      <c r="I49" s="14"/>
    </row>
    <row r="50" spans="1:9">
      <c r="A50" s="12"/>
      <c r="B50" s="12"/>
      <c r="C50" s="12"/>
      <c r="D50" s="12"/>
      <c r="E50" s="12"/>
      <c r="F50" s="14"/>
      <c r="G50" s="14"/>
      <c r="H50" s="16" t="s">
        <v>70</v>
      </c>
      <c r="I50" s="55">
        <v>44287</v>
      </c>
    </row>
    <row r="51" spans="1:9">
      <c r="A51" s="12"/>
      <c r="B51" s="12"/>
      <c r="C51" s="12"/>
      <c r="D51" s="12"/>
      <c r="E51" s="12"/>
      <c r="F51" s="12"/>
      <c r="G51" s="14"/>
      <c r="H51" s="14"/>
      <c r="I51" s="14"/>
    </row>
  </sheetData>
  <mergeCells count="37">
    <mergeCell ref="E39:G39"/>
    <mergeCell ref="E40:G40"/>
    <mergeCell ref="E46:G46"/>
    <mergeCell ref="E47:G47"/>
    <mergeCell ref="E48:G48"/>
    <mergeCell ref="E41:G41"/>
    <mergeCell ref="E42:G42"/>
    <mergeCell ref="E43:G43"/>
    <mergeCell ref="E44:G44"/>
    <mergeCell ref="E45:G45"/>
    <mergeCell ref="P10:P15"/>
    <mergeCell ref="Q10:Q15"/>
    <mergeCell ref="E28:G28"/>
    <mergeCell ref="E29:G29"/>
    <mergeCell ref="E30:G30"/>
    <mergeCell ref="C28:D28"/>
    <mergeCell ref="A29:A34"/>
    <mergeCell ref="A35:A48"/>
    <mergeCell ref="C8:D8"/>
    <mergeCell ref="E8:F8"/>
    <mergeCell ref="A9:A16"/>
    <mergeCell ref="A17:A23"/>
    <mergeCell ref="A24:A25"/>
    <mergeCell ref="E31:G31"/>
    <mergeCell ref="E32:G32"/>
    <mergeCell ref="E33:G33"/>
    <mergeCell ref="E34:G34"/>
    <mergeCell ref="E35:G35"/>
    <mergeCell ref="E36:G36"/>
    <mergeCell ref="E37:G37"/>
    <mergeCell ref="E38:G38"/>
    <mergeCell ref="L9:M9"/>
    <mergeCell ref="N9:O9"/>
    <mergeCell ref="P9:Q9"/>
    <mergeCell ref="H4:H5"/>
    <mergeCell ref="A1:I1"/>
    <mergeCell ref="G8:H8"/>
  </mergeCells>
  <phoneticPr fontId="2"/>
  <pageMargins left="0.70866141732283472" right="0.70866141732283472" top="0.74803149606299213" bottom="0.74803149606299213" header="0.31496062992125984" footer="0.31496062992125984"/>
  <pageSetup paperSize="9" scale="89" orientation="portrait" r:id="rId1"/>
  <rowBreaks count="1" manualBreakCount="1">
    <brk id="5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備蓄品計算シート兼備蓄リスト</vt:lpstr>
      <vt:lpstr>備蓄品計算シート兼備蓄リスト!Print_Area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2021-03-17T09:14:42Z</dcterms:created>
  <dcterms:modified xsi:type="dcterms:W3CDTF">2021-04-06T10:11:25Z</dcterms:modified>
</cp:coreProperties>
</file>