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20各種様式\2019年度強化対策事業様式 (ピンク)\5 強化拠点校重点事業様式\２.強化拠点校重点事業　記載例\"/>
    </mc:Choice>
  </mc:AlternateContent>
  <bookViews>
    <workbookView xWindow="0" yWindow="0" windowWidth="20490" windowHeight="7770" tabRatio="958"/>
  </bookViews>
  <sheets>
    <sheet name="交付申請書" sheetId="2" r:id="rId1"/>
    <sheet name="事業計画書(単一）" sheetId="21" r:id="rId2"/>
    <sheet name="事業計画書(一括）" sheetId="15" r:id="rId3"/>
    <sheet name="収支予算書" sheetId="14" r:id="rId4"/>
    <sheet name="旅費算出明細（岡山）" sheetId="20" r:id="rId5"/>
    <sheet name="交付請求書" sheetId="16" r:id="rId6"/>
    <sheet name="振込口座" sheetId="11" r:id="rId7"/>
    <sheet name="事業計画変更申請書" sheetId="17" r:id="rId8"/>
    <sheet name="変更後事業計画書(一括） " sheetId="18" r:id="rId9"/>
    <sheet name="変更後収支予算書" sheetId="19" r:id="rId10"/>
  </sheets>
  <externalReferences>
    <externalReference r:id="rId11"/>
  </externalReferences>
  <definedNames>
    <definedName name="_xlnm.Print_Area" localSheetId="1">'事業計画書(単一）'!$A$1:$L$29</definedName>
    <definedName name="_xlnm.Print_Area" localSheetId="3">収支予算書!$A$1:$AU$38</definedName>
    <definedName name="_xlnm.Print_Area" localSheetId="9">変更後収支予算書!$A$1:$AU$38</definedName>
  </definedNames>
  <calcPr calcId="152511"/>
</workbook>
</file>

<file path=xl/calcChain.xml><?xml version="1.0" encoding="utf-8"?>
<calcChain xmlns="http://schemas.openxmlformats.org/spreadsheetml/2006/main">
  <c r="K26" i="21" l="1"/>
  <c r="I23" i="20"/>
  <c r="I29" i="21" l="1"/>
  <c r="C29" i="21"/>
  <c r="K28" i="21"/>
  <c r="K27" i="21"/>
  <c r="K25" i="21"/>
  <c r="K24" i="21"/>
  <c r="K23" i="21"/>
  <c r="K22" i="21"/>
  <c r="C18" i="21"/>
  <c r="K29" i="21" l="1"/>
  <c r="AT37" i="19"/>
  <c r="AI36" i="19"/>
  <c r="U36" i="19"/>
  <c r="D36" i="19"/>
  <c r="U34" i="19"/>
  <c r="AR33" i="19" s="1"/>
  <c r="F33" i="19" s="1"/>
  <c r="M34" i="19"/>
  <c r="B33" i="19"/>
  <c r="U31" i="19"/>
  <c r="M31" i="19"/>
  <c r="B30" i="19"/>
  <c r="U28" i="19"/>
  <c r="AR27" i="19" s="1"/>
  <c r="F27" i="19" s="1"/>
  <c r="M28" i="19"/>
  <c r="B27" i="19"/>
  <c r="U25" i="19"/>
  <c r="M25" i="19"/>
  <c r="B24" i="19"/>
  <c r="U22" i="19"/>
  <c r="AR21" i="19" s="1"/>
  <c r="F21" i="19" s="1"/>
  <c r="M22" i="19"/>
  <c r="B21" i="19"/>
  <c r="U19" i="19"/>
  <c r="M19" i="19"/>
  <c r="B18" i="19"/>
  <c r="U16" i="19"/>
  <c r="AR15" i="19" s="1"/>
  <c r="F15" i="19" s="1"/>
  <c r="M16" i="19"/>
  <c r="B15" i="19"/>
  <c r="U13" i="19"/>
  <c r="M13" i="19"/>
  <c r="AR12" i="19" s="1"/>
  <c r="F12" i="19" s="1"/>
  <c r="H12" i="19" s="1"/>
  <c r="B12" i="19"/>
  <c r="M10" i="19"/>
  <c r="AR9" i="19"/>
  <c r="F9" i="19" s="1"/>
  <c r="H9" i="19" s="1"/>
  <c r="B9" i="19"/>
  <c r="M7" i="19"/>
  <c r="M36" i="19" s="1"/>
  <c r="AR6" i="19"/>
  <c r="B6" i="19"/>
  <c r="B36" i="19" s="1"/>
  <c r="B9" i="14"/>
  <c r="B6" i="14"/>
  <c r="I22" i="20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I5" i="20"/>
  <c r="I4" i="20"/>
  <c r="I3" i="20"/>
  <c r="AT37" i="14"/>
  <c r="AI36" i="14"/>
  <c r="U36" i="14"/>
  <c r="D36" i="14"/>
  <c r="U34" i="14"/>
  <c r="M34" i="14"/>
  <c r="AR33" i="14"/>
  <c r="F33" i="14" s="1"/>
  <c r="B33" i="14"/>
  <c r="U31" i="14"/>
  <c r="AR30" i="14" s="1"/>
  <c r="F30" i="14" s="1"/>
  <c r="M31" i="14"/>
  <c r="B30" i="14"/>
  <c r="U28" i="14"/>
  <c r="AR27" i="14" s="1"/>
  <c r="F27" i="14" s="1"/>
  <c r="M28" i="14"/>
  <c r="B27" i="14"/>
  <c r="U25" i="14"/>
  <c r="AR24" i="14" s="1"/>
  <c r="F24" i="14" s="1"/>
  <c r="M25" i="14"/>
  <c r="B24" i="14"/>
  <c r="U22" i="14"/>
  <c r="AR21" i="14" s="1"/>
  <c r="F21" i="14" s="1"/>
  <c r="M22" i="14"/>
  <c r="B21" i="14"/>
  <c r="U19" i="14"/>
  <c r="M19" i="14"/>
  <c r="B18" i="14"/>
  <c r="U16" i="14"/>
  <c r="AR15" i="14" s="1"/>
  <c r="F15" i="14" s="1"/>
  <c r="M16" i="14"/>
  <c r="B15" i="14"/>
  <c r="U13" i="14"/>
  <c r="M13" i="14"/>
  <c r="B12" i="14"/>
  <c r="B36" i="14" s="1"/>
  <c r="M10" i="14"/>
  <c r="AR9" i="14" s="1"/>
  <c r="F9" i="14" s="1"/>
  <c r="H9" i="14" s="1"/>
  <c r="M7" i="14"/>
  <c r="M36" i="14" s="1"/>
  <c r="H27" i="14" l="1"/>
  <c r="AR12" i="14"/>
  <c r="F12" i="14" s="1"/>
  <c r="H27" i="19"/>
  <c r="AR30" i="19"/>
  <c r="F30" i="19" s="1"/>
  <c r="H30" i="19" s="1"/>
  <c r="H21" i="19"/>
  <c r="AR24" i="19"/>
  <c r="F24" i="19" s="1"/>
  <c r="H24" i="19" s="1"/>
  <c r="AR18" i="14"/>
  <c r="F18" i="14" s="1"/>
  <c r="H18" i="14" s="1"/>
  <c r="H33" i="14"/>
  <c r="AR18" i="19"/>
  <c r="F18" i="19" s="1"/>
  <c r="H18" i="19" s="1"/>
  <c r="H33" i="19"/>
  <c r="H15" i="19"/>
  <c r="F6" i="19"/>
  <c r="H6" i="19"/>
  <c r="H30" i="14"/>
  <c r="H21" i="14"/>
  <c r="H24" i="14"/>
  <c r="H15" i="14"/>
  <c r="AR6" i="14"/>
  <c r="H12" i="14"/>
  <c r="AR37" i="19" l="1"/>
  <c r="F36" i="19"/>
  <c r="H36" i="19"/>
  <c r="F6" i="14"/>
  <c r="AR37" i="14"/>
  <c r="F36" i="14" l="1"/>
  <c r="H6" i="14"/>
  <c r="H36" i="14" s="1"/>
</calcChain>
</file>

<file path=xl/comments1.xml><?xml version="1.0" encoding="utf-8"?>
<comments xmlns="http://schemas.openxmlformats.org/spreadsheetml/2006/main">
  <authors>
    <author>Ｉｗａｍｏｔｏ</author>
  </authors>
  <commentList>
    <comment ref="B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4/1６と入力すると
平成１７年4月1６日と表示されます。
</t>
        </r>
      </text>
    </comment>
  </commentList>
</comments>
</file>

<file path=xl/sharedStrings.xml><?xml version="1.0" encoding="utf-8"?>
<sst xmlns="http://schemas.openxmlformats.org/spreadsheetml/2006/main" count="1184" uniqueCount="283">
  <si>
    <t>校長名</t>
    <rPh sb="0" eb="2">
      <t>コウチョウ</t>
    </rPh>
    <rPh sb="2" eb="3">
      <t>メイ</t>
    </rPh>
    <phoneticPr fontId="20"/>
  </si>
  <si>
    <t>１．補助事業名　　　</t>
    <rPh sb="2" eb="4">
      <t>ホジョ</t>
    </rPh>
    <rPh sb="4" eb="6">
      <t>ジギョウ</t>
    </rPh>
    <rPh sb="6" eb="7">
      <t>メイ</t>
    </rPh>
    <phoneticPr fontId="20"/>
  </si>
  <si>
    <t>※　対策本部では、この通知書で得た情報を目的以外で使用いたしません。</t>
    <rPh sb="2" eb="4">
      <t>タイサク</t>
    </rPh>
    <rPh sb="4" eb="6">
      <t>ホンブ</t>
    </rPh>
    <rPh sb="11" eb="14">
      <t>ツウチショ</t>
    </rPh>
    <rPh sb="15" eb="16">
      <t>エ</t>
    </rPh>
    <rPh sb="17" eb="19">
      <t>ジョウホウ</t>
    </rPh>
    <rPh sb="20" eb="22">
      <t>モクテキ</t>
    </rPh>
    <rPh sb="22" eb="24">
      <t>イガイ</t>
    </rPh>
    <rPh sb="25" eb="27">
      <t>シヨウ</t>
    </rPh>
    <phoneticPr fontId="46" alignment="distributed"/>
  </si>
  <si>
    <t>印</t>
    <rPh sb="0" eb="1">
      <t>イン</t>
    </rPh>
    <phoneticPr fontId="46" alignment="distributed"/>
  </si>
  <si>
    <t>香川県尽誠学園高校体育館</t>
    <rPh sb="0" eb="3">
      <t>カガワケン</t>
    </rPh>
    <rPh sb="3" eb="4">
      <t>ジン</t>
    </rPh>
    <rPh sb="4" eb="5">
      <t>マコト</t>
    </rPh>
    <rPh sb="5" eb="7">
      <t>ガクエン</t>
    </rPh>
    <rPh sb="7" eb="9">
      <t>コウコウ</t>
    </rPh>
    <rPh sb="9" eb="12">
      <t>タイイクカン</t>
    </rPh>
    <phoneticPr fontId="20"/>
  </si>
  <si>
    <t>学校名　　</t>
    <rPh sb="0" eb="2">
      <t>ガッコウ</t>
    </rPh>
    <rPh sb="2" eb="3">
      <t>メイ</t>
    </rPh>
    <phoneticPr fontId="20"/>
  </si>
  <si>
    <t>滋賀県競技力向上対策本部</t>
    <rPh sb="0" eb="12">
      <t>シガケンキョウギリョクコウジョウタイサクホンブ</t>
    </rPh>
    <phoneticPr fontId="20"/>
  </si>
  <si>
    <t>　滋賀県スポーツ振興補助金交付要綱第４条に基づき次の関係書類を添えて申請します。</t>
    <rPh sb="1" eb="4">
      <t>シガケン</t>
    </rPh>
    <rPh sb="8" eb="10">
      <t>シンコウ</t>
    </rPh>
    <rPh sb="10" eb="13">
      <t>ホジョキン</t>
    </rPh>
    <rPh sb="13" eb="15">
      <t>コウフ</t>
    </rPh>
    <rPh sb="15" eb="17">
      <t>ヨウコウ</t>
    </rPh>
    <rPh sb="17" eb="18">
      <t>ダイ</t>
    </rPh>
    <rPh sb="19" eb="20">
      <t>ジョウ</t>
    </rPh>
    <rPh sb="21" eb="22">
      <t>モト</t>
    </rPh>
    <rPh sb="24" eb="25">
      <t>ツギ</t>
    </rPh>
    <rPh sb="26" eb="28">
      <t>カンケイ</t>
    </rPh>
    <rPh sb="28" eb="30">
      <t>ショルイ</t>
    </rPh>
    <rPh sb="31" eb="32">
      <t>ソ</t>
    </rPh>
    <rPh sb="34" eb="36">
      <t>シンセイ</t>
    </rPh>
    <phoneticPr fontId="20"/>
  </si>
  <si>
    <t>[印]</t>
    <rPh sb="1" eb="2">
      <t>イン</t>
    </rPh>
    <phoneticPr fontId="20"/>
  </si>
  <si>
    <t>３．事業変更の理由（詳細に記入のこと）　　　　</t>
    <rPh sb="2" eb="4">
      <t>ジギョウ</t>
    </rPh>
    <rPh sb="4" eb="6">
      <t>ヘンコウ</t>
    </rPh>
    <rPh sb="7" eb="9">
      <t>リユウ</t>
    </rPh>
    <rPh sb="10" eb="12">
      <t>ショウサイ</t>
    </rPh>
    <rPh sb="13" eb="15">
      <t>キニュウ</t>
    </rPh>
    <phoneticPr fontId="20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</si>
  <si>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20"/>
  </si>
  <si>
    <t>滋賀県立●●●高等学校</t>
    <rPh sb="0" eb="3">
      <t>シガケン</t>
    </rPh>
    <rPh sb="3" eb="4">
      <t>リツ</t>
    </rPh>
    <rPh sb="7" eb="9">
      <t>コウトウ</t>
    </rPh>
    <rPh sb="9" eb="11">
      <t>ガッコウ</t>
    </rPh>
    <phoneticPr fontId="20"/>
  </si>
  <si>
    <t>滋賀　太郎</t>
    <rPh sb="0" eb="2">
      <t>シガ</t>
    </rPh>
    <rPh sb="3" eb="5">
      <t>タロウ</t>
    </rPh>
    <phoneticPr fontId="20"/>
  </si>
  <si>
    <t>富山県高岡市民体育館</t>
    <rPh sb="0" eb="3">
      <t>トヤマケン</t>
    </rPh>
    <rPh sb="3" eb="5">
      <t>タカオカ</t>
    </rPh>
    <rPh sb="5" eb="7">
      <t>シミン</t>
    </rPh>
    <rPh sb="7" eb="10">
      <t>タイイクカン</t>
    </rPh>
    <phoneticPr fontId="20"/>
  </si>
  <si>
    <t>記</t>
    <rPh sb="0" eb="1">
      <t>キ</t>
    </rPh>
    <phoneticPr fontId="20"/>
  </si>
  <si>
    <t>○　○　○</t>
    <phoneticPr fontId="46" alignment="distributed"/>
  </si>
  <si>
    <t xml:space="preserve">・・・・・・・・・・・・・・・・・・
・・・・・・・・・・・・・・・・・・
・・・・・・・・・・・・・・・・・・
</t>
    <phoneticPr fontId="20"/>
  </si>
  <si>
    <t>目的・強化内容
（遠征先の決定理由）</t>
    <rPh sb="0" eb="2">
      <t>モクテキ</t>
    </rPh>
    <rPh sb="3" eb="5">
      <t>キョウカ</t>
    </rPh>
    <rPh sb="5" eb="7">
      <t>ナイヨウ</t>
    </rPh>
    <rPh sb="9" eb="12">
      <t>エンセイサキ</t>
    </rPh>
    <rPh sb="13" eb="15">
      <t>ケッテイ</t>
    </rPh>
    <rPh sb="15" eb="17">
      <t>リユウ</t>
    </rPh>
    <phoneticPr fontId="20"/>
  </si>
  <si>
    <t>強化拠点校重点事業</t>
    <rPh sb="0" eb="2">
      <t>キョウカ</t>
    </rPh>
    <rPh sb="2" eb="4">
      <t>キョテン</t>
    </rPh>
    <rPh sb="4" eb="5">
      <t>コウ</t>
    </rPh>
    <rPh sb="5" eb="7">
      <t>ジュウテン</t>
    </rPh>
    <rPh sb="7" eb="9">
      <t>ジギョウ</t>
    </rPh>
    <phoneticPr fontId="20"/>
  </si>
  <si>
    <t>２．対象運動部</t>
    <rPh sb="2" eb="4">
      <t>タイショウ</t>
    </rPh>
    <rPh sb="4" eb="6">
      <t>ウンドウ</t>
    </rPh>
    <rPh sb="6" eb="7">
      <t>ブ</t>
    </rPh>
    <phoneticPr fontId="20"/>
  </si>
  <si>
    <t>その他</t>
    <rPh sb="2" eb="3">
      <t>タ</t>
    </rPh>
    <phoneticPr fontId="20"/>
  </si>
  <si>
    <t>△△△部（　男子　・　女子　）</t>
    <rPh sb="3" eb="4">
      <t>ブ</t>
    </rPh>
    <rPh sb="6" eb="8">
      <t>ダンシ</t>
    </rPh>
    <rPh sb="11" eb="13">
      <t>ジョシ</t>
    </rPh>
    <phoneticPr fontId="20"/>
  </si>
  <si>
    <t>円</t>
    <rPh sb="0" eb="1">
      <t>エン</t>
    </rPh>
    <phoneticPr fontId="20"/>
  </si>
  <si>
    <t>選　手</t>
    <phoneticPr fontId="20"/>
  </si>
  <si>
    <t>３．補助対象額　　　　</t>
    <rPh sb="2" eb="4">
      <t>ホジョ</t>
    </rPh>
    <rPh sb="4" eb="7">
      <t>タイショウガク</t>
    </rPh>
    <phoneticPr fontId="20"/>
  </si>
  <si>
    <t>４．事業計画書</t>
    <rPh sb="2" eb="4">
      <t>ジギョウ</t>
    </rPh>
    <rPh sb="4" eb="6">
      <t>ケイカク</t>
    </rPh>
    <rPh sb="6" eb="7">
      <t>ショ</t>
    </rPh>
    <phoneticPr fontId="20"/>
  </si>
  <si>
    <t>支出の部</t>
  </si>
  <si>
    <t>別　　　添</t>
    <rPh sb="0" eb="5">
      <t>ベッテン</t>
    </rPh>
    <phoneticPr fontId="20"/>
  </si>
  <si>
    <t>（　普通　・　当座　）</t>
    <rPh sb="2" eb="4">
      <t>フツウ</t>
    </rPh>
    <rPh sb="7" eb="9">
      <t>トウザ</t>
    </rPh>
    <phoneticPr fontId="20"/>
  </si>
  <si>
    <t>５．収支予算書</t>
    <rPh sb="2" eb="4">
      <t>シュウシ</t>
    </rPh>
    <rPh sb="4" eb="7">
      <t>ヨサンショ</t>
    </rPh>
    <phoneticPr fontId="20"/>
  </si>
  <si>
    <t>６．事務担当者</t>
    <rPh sb="2" eb="4">
      <t>ジム</t>
    </rPh>
    <rPh sb="4" eb="7">
      <t>タントウシャ</t>
    </rPh>
    <phoneticPr fontId="20"/>
  </si>
  <si>
    <t>指導者</t>
    <phoneticPr fontId="20"/>
  </si>
  <si>
    <t>氏　名</t>
    <rPh sb="0" eb="1">
      <t>シ</t>
    </rPh>
    <rPh sb="2" eb="3">
      <t>メイ</t>
    </rPh>
    <phoneticPr fontId="20"/>
  </si>
  <si>
    <t>近江　花子</t>
    <rPh sb="0" eb="2">
      <t>オウミ</t>
    </rPh>
    <rPh sb="3" eb="5">
      <t>ハナコ</t>
    </rPh>
    <phoneticPr fontId="20"/>
  </si>
  <si>
    <t>事  業  計  画  書　（一　括）</t>
    <rPh sb="15" eb="16">
      <t>イチ</t>
    </rPh>
    <rPh sb="17" eb="18">
      <t>クク</t>
    </rPh>
    <phoneticPr fontId="20"/>
  </si>
  <si>
    <t>事　業 №</t>
    <phoneticPr fontId="20"/>
  </si>
  <si>
    <t>開始日</t>
    <phoneticPr fontId="20"/>
  </si>
  <si>
    <t>校　長　名</t>
    <rPh sb="0" eb="1">
      <t>コウ</t>
    </rPh>
    <rPh sb="2" eb="3">
      <t>チョウ</t>
    </rPh>
    <rPh sb="4" eb="5">
      <t>メイ</t>
    </rPh>
    <phoneticPr fontId="20"/>
  </si>
  <si>
    <t>終了日</t>
    <phoneticPr fontId="20"/>
  </si>
  <si>
    <t>会　　場</t>
    <phoneticPr fontId="20"/>
  </si>
  <si>
    <t>宿　泊　所</t>
    <phoneticPr fontId="20"/>
  </si>
  <si>
    <t>参 加 者 数</t>
    <phoneticPr fontId="20"/>
  </si>
  <si>
    <t>住　　所</t>
    <phoneticPr fontId="20"/>
  </si>
  <si>
    <t>未定</t>
    <rPh sb="0" eb="2">
      <t>ミテイ</t>
    </rPh>
    <phoneticPr fontId="20"/>
  </si>
  <si>
    <t>項目事業</t>
    <rPh sb="2" eb="3">
      <t>ゴト</t>
    </rPh>
    <rPh sb="3" eb="4">
      <t>ギョウ</t>
    </rPh>
    <phoneticPr fontId="20"/>
  </si>
  <si>
    <t>善通寺市生野町８５５－１</t>
    <rPh sb="0" eb="4">
      <t>ゼンツウジシ</t>
    </rPh>
    <rPh sb="4" eb="7">
      <t>イカノチョウ</t>
    </rPh>
    <phoneticPr fontId="20"/>
  </si>
  <si>
    <t>高岡市横田２８６</t>
    <rPh sb="0" eb="3">
      <t>タカオカシ</t>
    </rPh>
    <rPh sb="3" eb="5">
      <t>ヨコタ</t>
    </rPh>
    <phoneticPr fontId="20"/>
  </si>
  <si>
    <t>（２）変更後の収支予算書（別記様式１－８）</t>
    <rPh sb="3" eb="6">
      <t>ヘンコウゴ</t>
    </rPh>
    <rPh sb="7" eb="9">
      <t>シュウシ</t>
    </rPh>
    <rPh sb="9" eb="12">
      <t>ヨサンショ</t>
    </rPh>
    <rPh sb="11" eb="12">
      <t>ショ</t>
    </rPh>
    <rPh sb="13" eb="15">
      <t>ベッキ</t>
    </rPh>
    <rPh sb="15" eb="17">
      <t>ヨウシキ</t>
    </rPh>
    <phoneticPr fontId="20"/>
  </si>
  <si>
    <t>収　　　支　　　予　　　算　　　書</t>
    <rPh sb="0" eb="1">
      <t>オサム</t>
    </rPh>
    <rPh sb="4" eb="5">
      <t>ササ</t>
    </rPh>
    <rPh sb="8" eb="9">
      <t>ヨ</t>
    </rPh>
    <rPh sb="12" eb="13">
      <t>サン</t>
    </rPh>
    <rPh sb="16" eb="17">
      <t>ショ</t>
    </rPh>
    <phoneticPr fontId="20"/>
  </si>
  <si>
    <t>収入の部</t>
    <rPh sb="0" eb="2">
      <t>シュウニュウ</t>
    </rPh>
    <rPh sb="3" eb="4">
      <t>ブ</t>
    </rPh>
    <phoneticPr fontId="20"/>
  </si>
  <si>
    <t>宿泊費</t>
    <rPh sb="0" eb="3">
      <t>シュクハクヒ</t>
    </rPh>
    <phoneticPr fontId="20"/>
  </si>
  <si>
    <t>対策本部
補助金</t>
    <rPh sb="0" eb="2">
      <t>タイサク</t>
    </rPh>
    <rPh sb="2" eb="4">
      <t>ホンブ</t>
    </rPh>
    <rPh sb="5" eb="8">
      <t>ホジョキン</t>
    </rPh>
    <phoneticPr fontId="20"/>
  </si>
  <si>
    <t>交通費</t>
    <rPh sb="0" eb="3">
      <t>コウツウヒ</t>
    </rPh>
    <phoneticPr fontId="20"/>
  </si>
  <si>
    <t>補助対象経費</t>
    <rPh sb="2" eb="4">
      <t>タイショウ</t>
    </rPh>
    <rPh sb="4" eb="6">
      <t>ケイヒ</t>
    </rPh>
    <phoneticPr fontId="20"/>
  </si>
  <si>
    <t>講　師</t>
    <rPh sb="0" eb="1">
      <t>コウ</t>
    </rPh>
    <rPh sb="2" eb="3">
      <t>シ</t>
    </rPh>
    <phoneticPr fontId="20"/>
  </si>
  <si>
    <t>・・・・・・・・・・・・・・・</t>
    <phoneticPr fontId="20"/>
  </si>
  <si>
    <t xml:space="preserve">滋賀県スポーツ振興補助金交付要綱第１７条の規定により請求します。
</t>
    <rPh sb="0" eb="3">
      <t>シガケン</t>
    </rPh>
    <rPh sb="7" eb="9">
      <t>シンコウ</t>
    </rPh>
    <rPh sb="9" eb="12">
      <t>ホジョキン</t>
    </rPh>
    <rPh sb="12" eb="14">
      <t>コウフ</t>
    </rPh>
    <rPh sb="14" eb="16">
      <t>ヨウコウ</t>
    </rPh>
    <rPh sb="16" eb="17">
      <t>ダイ</t>
    </rPh>
    <rPh sb="19" eb="20">
      <t>ジョウ</t>
    </rPh>
    <rPh sb="21" eb="23">
      <t>キテイ</t>
    </rPh>
    <rPh sb="26" eb="28">
      <t>セイキュウ</t>
    </rPh>
    <phoneticPr fontId="20"/>
  </si>
  <si>
    <t>円×</t>
    <rPh sb="0" eb="1">
      <t>エン</t>
    </rPh>
    <phoneticPr fontId="20"/>
  </si>
  <si>
    <t>フリガナ</t>
    <phoneticPr fontId="46" alignment="distributed"/>
  </si>
  <si>
    <t>大津京</t>
    <rPh sb="0" eb="2">
      <t>オオツ</t>
    </rPh>
    <rPh sb="2" eb="3">
      <t>キョウ</t>
    </rPh>
    <phoneticPr fontId="20"/>
  </si>
  <si>
    <t>善通寺</t>
    <rPh sb="0" eb="3">
      <t>ゼンツウジ</t>
    </rPh>
    <phoneticPr fontId="20"/>
  </si>
  <si>
    <t>会場使用料</t>
    <rPh sb="0" eb="2">
      <t>カイジョウ</t>
    </rPh>
    <rPh sb="2" eb="5">
      <t>シヨウリョウ</t>
    </rPh>
    <phoneticPr fontId="20"/>
  </si>
  <si>
    <t>　　　近江　花子</t>
    <rPh sb="3" eb="5">
      <t>オウミ</t>
    </rPh>
    <rPh sb="6" eb="8">
      <t>ハナコ</t>
    </rPh>
    <phoneticPr fontId="46" alignment="distributed"/>
  </si>
  <si>
    <t xml:space="preserve"> 報</t>
  </si>
  <si>
    <t>回</t>
    <rPh sb="0" eb="1">
      <t>カイ</t>
    </rPh>
    <phoneticPr fontId="20"/>
  </si>
  <si>
    <t>５．添付書類</t>
    <rPh sb="2" eb="4">
      <t>テンプ</t>
    </rPh>
    <rPh sb="4" eb="6">
      <t>ショルイ</t>
    </rPh>
    <phoneticPr fontId="20"/>
  </si>
  <si>
    <t xml:space="preserve"> 宿</t>
  </si>
  <si>
    <t>高岡</t>
    <rPh sb="0" eb="2">
      <t>タカオカ</t>
    </rPh>
    <phoneticPr fontId="20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</si>
  <si>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</si>
  <si>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</si>
  <si>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20"/>
  </si>
  <si>
    <t>学　校　名　　</t>
    <rPh sb="0" eb="1">
      <t>ガク</t>
    </rPh>
    <rPh sb="2" eb="3">
      <t>コウ</t>
    </rPh>
    <rPh sb="4" eb="5">
      <t>メイ</t>
    </rPh>
    <phoneticPr fontId="20"/>
  </si>
  <si>
    <t>印</t>
    <rPh sb="0" eb="1">
      <t>イン</t>
    </rPh>
    <phoneticPr fontId="20"/>
  </si>
  <si>
    <t>事業内容の変更理由をご記入ください。</t>
    <rPh sb="0" eb="2">
      <t>ジギョウ</t>
    </rPh>
    <rPh sb="2" eb="4">
      <t>ナイヨウ</t>
    </rPh>
    <rPh sb="5" eb="7">
      <t>ヘンコウ</t>
    </rPh>
    <rPh sb="7" eb="9">
      <t>リユウ</t>
    </rPh>
    <rPh sb="11" eb="13">
      <t>キニュウ</t>
    </rPh>
    <phoneticPr fontId="20"/>
  </si>
  <si>
    <t>４．事業費変更の理由（詳細に記入のこと）</t>
    <rPh sb="2" eb="4">
      <t>ジギョウ</t>
    </rPh>
    <rPh sb="4" eb="5">
      <t>ヒ</t>
    </rPh>
    <rPh sb="5" eb="7">
      <t>ヘンコウ</t>
    </rPh>
    <rPh sb="8" eb="10">
      <t>リユウ</t>
    </rPh>
    <rPh sb="11" eb="13">
      <t>ショウサイ</t>
    </rPh>
    <rPh sb="14" eb="16">
      <t>キニュウ</t>
    </rPh>
    <phoneticPr fontId="20"/>
  </si>
  <si>
    <t>事業費の変更理由をご記入ください。</t>
    <rPh sb="0" eb="2">
      <t>ジギョウ</t>
    </rPh>
    <rPh sb="2" eb="3">
      <t>ヒ</t>
    </rPh>
    <rPh sb="4" eb="6">
      <t>ヘンコウ</t>
    </rPh>
    <rPh sb="6" eb="8">
      <t>リユウ</t>
    </rPh>
    <rPh sb="10" eb="12">
      <t>キニュウ</t>
    </rPh>
    <phoneticPr fontId="20"/>
  </si>
  <si>
    <t>（１）変更後の事業計画書（別記様式１－７）</t>
    <rPh sb="3" eb="6">
      <t>ヘンコウゴ</t>
    </rPh>
    <rPh sb="7" eb="9">
      <t>ジギョウ</t>
    </rPh>
    <rPh sb="9" eb="12">
      <t>ケイカクショ</t>
    </rPh>
    <rPh sb="13" eb="15">
      <t>ベッキ</t>
    </rPh>
    <rPh sb="15" eb="17">
      <t>ヨウシキ</t>
    </rPh>
    <phoneticPr fontId="20"/>
  </si>
  <si>
    <t>変　更　後　事  業  計  画  書　（一　括）</t>
    <rPh sb="0" eb="1">
      <t>ヘン</t>
    </rPh>
    <rPh sb="2" eb="3">
      <t>サラ</t>
    </rPh>
    <rPh sb="4" eb="5">
      <t>ゴ</t>
    </rPh>
    <rPh sb="6" eb="7">
      <t>コト</t>
    </rPh>
    <rPh sb="21" eb="22">
      <t>イチ</t>
    </rPh>
    <rPh sb="23" eb="24">
      <t>クク</t>
    </rPh>
    <phoneticPr fontId="20"/>
  </si>
  <si>
    <t>校　長　名　：</t>
    <rPh sb="0" eb="1">
      <t>コウ</t>
    </rPh>
    <rPh sb="2" eb="3">
      <t>チョウ</t>
    </rPh>
    <rPh sb="4" eb="5">
      <t>メイ</t>
    </rPh>
    <phoneticPr fontId="20"/>
  </si>
  <si>
    <t>変　　　更　　　後　　　収　　　支　　　予　　　算　　　書</t>
    <rPh sb="0" eb="1">
      <t>ヘン</t>
    </rPh>
    <rPh sb="4" eb="5">
      <t>サラ</t>
    </rPh>
    <rPh sb="8" eb="9">
      <t>ゴ</t>
    </rPh>
    <rPh sb="12" eb="13">
      <t>オサム</t>
    </rPh>
    <rPh sb="16" eb="17">
      <t>ササ</t>
    </rPh>
    <rPh sb="20" eb="21">
      <t>ヨ</t>
    </rPh>
    <rPh sb="24" eb="25">
      <t>サン</t>
    </rPh>
    <rPh sb="28" eb="29">
      <t>ショ</t>
    </rPh>
    <phoneticPr fontId="20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</si>
  <si>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20"/>
  </si>
  <si>
    <t>旅費起点</t>
    <rPh sb="0" eb="2">
      <t>リョヒ</t>
    </rPh>
    <rPh sb="2" eb="4">
      <t>キテン</t>
    </rPh>
    <phoneticPr fontId="20"/>
  </si>
  <si>
    <t>滋賀県立●●●高等学校　代表　滋賀 太郎</t>
    <rPh sb="0" eb="3">
      <t>シガケン</t>
    </rPh>
    <rPh sb="3" eb="4">
      <t>リツ</t>
    </rPh>
    <rPh sb="7" eb="9">
      <t>コウトウ</t>
    </rPh>
    <rPh sb="9" eb="11">
      <t>ガッコウ</t>
    </rPh>
    <rPh sb="12" eb="14">
      <t>ダイヒョウ</t>
    </rPh>
    <rPh sb="15" eb="17">
      <t>シガ</t>
    </rPh>
    <rPh sb="18" eb="20">
      <t>タロウ</t>
    </rPh>
    <phoneticPr fontId="46" alignment="distributed"/>
  </si>
  <si>
    <t>料金（往復）</t>
    <rPh sb="0" eb="2">
      <t>リョウキン</t>
    </rPh>
    <rPh sb="3" eb="5">
      <t>オウフク</t>
    </rPh>
    <phoneticPr fontId="20"/>
  </si>
  <si>
    <t>大津　一郎</t>
    <rPh sb="0" eb="2">
      <t>オオツ</t>
    </rPh>
    <rPh sb="3" eb="5">
      <t>イチロウ</t>
    </rPh>
    <phoneticPr fontId="20"/>
  </si>
  <si>
    <t>対象運動部名　　△△△部（　男子　・　女子　）</t>
    <rPh sb="0" eb="2">
      <t>タイショウ</t>
    </rPh>
    <rPh sb="2" eb="4">
      <t>ウンドウ</t>
    </rPh>
    <rPh sb="4" eb="5">
      <t>ブ</t>
    </rPh>
    <rPh sb="5" eb="6">
      <t>メイ</t>
    </rPh>
    <rPh sb="11" eb="12">
      <t>ブ</t>
    </rPh>
    <rPh sb="14" eb="16">
      <t>ダンシ</t>
    </rPh>
    <rPh sb="19" eb="21">
      <t>ジョシ</t>
    </rPh>
    <phoneticPr fontId="20"/>
  </si>
  <si>
    <t>交　付　請　求　書</t>
    <rPh sb="8" eb="9">
      <t>カ</t>
    </rPh>
    <phoneticPr fontId="20"/>
  </si>
  <si>
    <t>事業名</t>
  </si>
  <si>
    <t>事務担当者</t>
    <rPh sb="0" eb="2">
      <t>ジム</t>
    </rPh>
    <rPh sb="2" eb="5">
      <t>タントウシャ</t>
    </rPh>
    <phoneticPr fontId="20"/>
  </si>
  <si>
    <t xml:space="preserve">
</t>
    <phoneticPr fontId="20"/>
  </si>
  <si>
    <t>金　３００，０００　円</t>
    <rPh sb="0" eb="1">
      <t>キン</t>
    </rPh>
    <rPh sb="10" eb="11">
      <t>エン</t>
    </rPh>
    <phoneticPr fontId="20"/>
  </si>
  <si>
    <t>校長名</t>
    <rPh sb="0" eb="1">
      <t>コウ</t>
    </rPh>
    <rPh sb="1" eb="2">
      <t>チョウ</t>
    </rPh>
    <rPh sb="2" eb="3">
      <t>メイ</t>
    </rPh>
    <phoneticPr fontId="20"/>
  </si>
  <si>
    <t>振込口座　依頼書</t>
    <rPh sb="0" eb="2">
      <t>フリコミ</t>
    </rPh>
    <rPh sb="2" eb="4">
      <t>コウザ</t>
    </rPh>
    <rPh sb="5" eb="8">
      <t>イライショ</t>
    </rPh>
    <phoneticPr fontId="20"/>
  </si>
  <si>
    <t>学　校　名　：</t>
    <rPh sb="0" eb="1">
      <t>ガク</t>
    </rPh>
    <rPh sb="2" eb="3">
      <t>コウ</t>
    </rPh>
    <rPh sb="4" eb="5">
      <t>メイ</t>
    </rPh>
    <phoneticPr fontId="20"/>
  </si>
  <si>
    <t>滋賀県立●●●高等学校</t>
    <rPh sb="0" eb="3">
      <t>シガケン</t>
    </rPh>
    <rPh sb="3" eb="4">
      <t>リツ</t>
    </rPh>
    <rPh sb="7" eb="9">
      <t>コウトウ</t>
    </rPh>
    <rPh sb="9" eb="11">
      <t>ガッコウ</t>
    </rPh>
    <phoneticPr fontId="46" alignment="distributed"/>
  </si>
  <si>
    <t>滋賀　太郎</t>
    <rPh sb="0" eb="2">
      <t>シガ</t>
    </rPh>
    <rPh sb="3" eb="5">
      <t>タロウ</t>
    </rPh>
    <phoneticPr fontId="46" alignment="distributed"/>
  </si>
  <si>
    <t>銀行名　：</t>
    <rPh sb="0" eb="3">
      <t>フリガナ</t>
    </rPh>
    <phoneticPr fontId="46" alignment="distributed"/>
  </si>
  <si>
    <t>銀　行</t>
    <rPh sb="0" eb="1">
      <t>ギン</t>
    </rPh>
    <rPh sb="2" eb="3">
      <t>ギョウ</t>
    </rPh>
    <phoneticPr fontId="20"/>
  </si>
  <si>
    <t>支　店</t>
    <rPh sb="0" eb="1">
      <t>ササ</t>
    </rPh>
    <rPh sb="2" eb="3">
      <t>ミセ</t>
    </rPh>
    <phoneticPr fontId="20"/>
  </si>
  <si>
    <t>預金種別　：</t>
    <rPh sb="0" eb="2">
      <t>ヨキン</t>
    </rPh>
    <rPh sb="2" eb="4">
      <t>シュベツ</t>
    </rPh>
    <phoneticPr fontId="46" alignment="distributed"/>
  </si>
  <si>
    <t>口座番号　：</t>
    <rPh sb="0" eb="2">
      <t>コウザ</t>
    </rPh>
    <rPh sb="2" eb="4">
      <t>バンゴウ</t>
    </rPh>
    <phoneticPr fontId="20"/>
  </si>
  <si>
    <t>シガケンリツ●●●コウトウガッコウ　ダイヒョウ　シガ タロウ</t>
    <phoneticPr fontId="46" alignment="distributed"/>
  </si>
  <si>
    <t>名　　義</t>
    <rPh sb="0" eb="1">
      <t>メイ</t>
    </rPh>
    <rPh sb="3" eb="4">
      <t>ギ</t>
    </rPh>
    <phoneticPr fontId="46" alignment="distributed"/>
  </si>
  <si>
    <t>上記は、預金通帳の表紙をめくったページに記載された口座名義等の内容と相違ありません。</t>
    <rPh sb="0" eb="2">
      <t>ジョウキ</t>
    </rPh>
    <rPh sb="4" eb="6">
      <t>ヨキン</t>
    </rPh>
    <rPh sb="6" eb="8">
      <t>ツウチョウ</t>
    </rPh>
    <rPh sb="9" eb="11">
      <t>ヒョウシ</t>
    </rPh>
    <rPh sb="20" eb="22">
      <t>キサイ</t>
    </rPh>
    <rPh sb="25" eb="27">
      <t>コウザ</t>
    </rPh>
    <rPh sb="27" eb="29">
      <t>メイギ</t>
    </rPh>
    <rPh sb="29" eb="30">
      <t>トウ</t>
    </rPh>
    <rPh sb="31" eb="33">
      <t>ナイヨウ</t>
    </rPh>
    <rPh sb="34" eb="36">
      <t>ソウイ</t>
    </rPh>
    <phoneticPr fontId="46" alignment="distributed"/>
  </si>
  <si>
    <t>住　所</t>
    <rPh sb="0" eb="1">
      <t>ジュウ</t>
    </rPh>
    <rPh sb="2" eb="3">
      <t>ショ</t>
    </rPh>
    <phoneticPr fontId="20"/>
  </si>
  <si>
    <t>　　〒０００－００００
　　滋賀県○○市○○町１２３</t>
    <rPh sb="14" eb="17">
      <t>シガケン</t>
    </rPh>
    <rPh sb="19" eb="20">
      <t>シ</t>
    </rPh>
    <rPh sb="22" eb="23">
      <t>チョウ</t>
    </rPh>
    <phoneticPr fontId="46" alignment="distributed"/>
  </si>
  <si>
    <t>連絡先</t>
    <rPh sb="0" eb="3">
      <t>レンラクサキ</t>
    </rPh>
    <phoneticPr fontId="20"/>
  </si>
  <si>
    <t>　　０００－０００－００００</t>
    <phoneticPr fontId="46" alignment="distributed"/>
  </si>
  <si>
    <t>○○○○年○月○日</t>
    <rPh sb="4" eb="5">
      <t>ネン</t>
    </rPh>
    <rPh sb="6" eb="7">
      <t>ツキ</t>
    </rPh>
    <rPh sb="8" eb="9">
      <t>ニチ</t>
    </rPh>
    <phoneticPr fontId="20"/>
  </si>
  <si>
    <t>2019年度滋賀県スポーツ振興補助金交付申請書</t>
    <rPh sb="13" eb="15">
      <t>シンコウ</t>
    </rPh>
    <phoneticPr fontId="20"/>
  </si>
  <si>
    <t>　　　　年　　　月　　　日</t>
    <rPh sb="4" eb="5">
      <t>ネン</t>
    </rPh>
    <rPh sb="8" eb="9">
      <t>ツキ</t>
    </rPh>
    <rPh sb="12" eb="13">
      <t>ニチ</t>
    </rPh>
    <phoneticPr fontId="20"/>
  </si>
  <si>
    <t>2019年度滋賀県スポーツ振興補助金事業計画変更申請書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ジギョウ</t>
    </rPh>
    <rPh sb="20" eb="22">
      <t>ケイカク</t>
    </rPh>
    <rPh sb="22" eb="24">
      <t>ヘンコウ</t>
    </rPh>
    <rPh sb="24" eb="27">
      <t>シンセイショ</t>
    </rPh>
    <phoneticPr fontId="20"/>
  </si>
  <si>
    <t>○○○○年○月○日付け史 滋 競 向 上 第○○号で交付決定された補助事業について、次のとおり計画変更したいので、承認くださるようお願いします。</t>
    <rPh sb="4" eb="5">
      <t>ネン</t>
    </rPh>
    <rPh sb="6" eb="7">
      <t>ガツ</t>
    </rPh>
    <rPh sb="8" eb="9">
      <t>ニチ</t>
    </rPh>
    <rPh sb="9" eb="10">
      <t>ヅ</t>
    </rPh>
    <rPh sb="11" eb="12">
      <t>シ</t>
    </rPh>
    <rPh sb="13" eb="14">
      <t>シゲル</t>
    </rPh>
    <rPh sb="15" eb="16">
      <t>キョウ</t>
    </rPh>
    <rPh sb="17" eb="18">
      <t>コウ</t>
    </rPh>
    <rPh sb="19" eb="20">
      <t>ジョウ</t>
    </rPh>
    <rPh sb="21" eb="22">
      <t>ダイ</t>
    </rPh>
    <rPh sb="24" eb="25">
      <t>ゴウ</t>
    </rPh>
    <rPh sb="26" eb="28">
      <t>コウフ</t>
    </rPh>
    <rPh sb="28" eb="30">
      <t>ケッテイ</t>
    </rPh>
    <rPh sb="33" eb="35">
      <t>ホジョ</t>
    </rPh>
    <rPh sb="35" eb="37">
      <t>ジギョウ</t>
    </rPh>
    <rPh sb="42" eb="43">
      <t>ツギ</t>
    </rPh>
    <rPh sb="47" eb="49">
      <t>ケイカク</t>
    </rPh>
    <rPh sb="49" eb="51">
      <t>ヘンコウ</t>
    </rPh>
    <rPh sb="57" eb="59">
      <t>ショウニン</t>
    </rPh>
    <rPh sb="66" eb="67">
      <t>ネガ</t>
    </rPh>
    <phoneticPr fontId="20"/>
  </si>
  <si>
    <t>2019年度滋賀県スポーツ振興補助金を、上記のとおり交付されるよう、</t>
    <rPh sb="4" eb="6">
      <t>ネンド</t>
    </rPh>
    <rPh sb="6" eb="9">
      <t>シガケン</t>
    </rPh>
    <rPh sb="13" eb="15">
      <t>シンコウ</t>
    </rPh>
    <rPh sb="15" eb="18">
      <t>ホジョキン</t>
    </rPh>
    <rPh sb="20" eb="22">
      <t>ジョウキ</t>
    </rPh>
    <phoneticPr fontId="20"/>
  </si>
  <si>
    <t>　　年　　月　　日</t>
    <rPh sb="2" eb="3">
      <t>ネン</t>
    </rPh>
    <rPh sb="5" eb="6">
      <t>ツキ</t>
    </rPh>
    <rPh sb="8" eb="9">
      <t>ニチ</t>
    </rPh>
    <phoneticPr fontId="20"/>
  </si>
  <si>
    <t>2019年度滋賀県スポーツ振興補助金に係る振込は、下記口座にお願いします。</t>
    <rPh sb="4" eb="6">
      <t>ネンド</t>
    </rPh>
    <rPh sb="6" eb="9">
      <t>シガケン</t>
    </rPh>
    <rPh sb="13" eb="15">
      <t>シンコウ</t>
    </rPh>
    <rPh sb="15" eb="18">
      <t>ホジョキン</t>
    </rPh>
    <rPh sb="19" eb="20">
      <t>カカワ</t>
    </rPh>
    <rPh sb="21" eb="23">
      <t>フリコミ</t>
    </rPh>
    <rPh sb="25" eb="27">
      <t>カキ</t>
    </rPh>
    <rPh sb="27" eb="29">
      <t>コウザ</t>
    </rPh>
    <rPh sb="31" eb="32">
      <t>ネガ</t>
    </rPh>
    <phoneticPr fontId="20"/>
  </si>
  <si>
    <t>2019年度滋賀県スポーツ振興補助金</t>
    <rPh sb="4" eb="5">
      <t>ネン</t>
    </rPh>
    <rPh sb="5" eb="6">
      <t>ド</t>
    </rPh>
    <rPh sb="13" eb="15">
      <t>シンコウ</t>
    </rPh>
    <rPh sb="15" eb="18">
      <t>ホジョキン</t>
    </rPh>
    <phoneticPr fontId="20"/>
  </si>
  <si>
    <t>講　師</t>
    <rPh sb="0" eb="1">
      <t>コウ</t>
    </rPh>
    <rPh sb="2" eb="3">
      <t>シ</t>
    </rPh>
    <phoneticPr fontId="20"/>
  </si>
  <si>
    <t>講　師</t>
    <rPh sb="0" eb="1">
      <t>コウ</t>
    </rPh>
    <rPh sb="2" eb="3">
      <t>シ</t>
    </rPh>
    <phoneticPr fontId="20"/>
  </si>
  <si>
    <t>項目
事業</t>
    <rPh sb="3" eb="5">
      <t>ジギョウ</t>
    </rPh>
    <phoneticPr fontId="20"/>
  </si>
  <si>
    <t>競技団体
負担金</t>
    <phoneticPr fontId="20"/>
  </si>
  <si>
    <t>そ の 他</t>
    <phoneticPr fontId="20"/>
  </si>
  <si>
    <t>合計金額</t>
    <phoneticPr fontId="20"/>
  </si>
  <si>
    <t xml:space="preserve"> ＠（単価）×泊数×人数</t>
    <rPh sb="10" eb="12">
      <t>ニンズウ</t>
    </rPh>
    <phoneticPr fontId="20"/>
  </si>
  <si>
    <t>起　点～目的地</t>
    <phoneticPr fontId="20"/>
  </si>
  <si>
    <t>会場
使用料</t>
    <phoneticPr fontId="20"/>
  </si>
  <si>
    <t>会場名</t>
    <phoneticPr fontId="20"/>
  </si>
  <si>
    <t>講師</t>
    <rPh sb="0" eb="1">
      <t>コウ</t>
    </rPh>
    <rPh sb="1" eb="2">
      <t>シ</t>
    </rPh>
    <phoneticPr fontId="20"/>
  </si>
  <si>
    <t>報　償　費</t>
    <phoneticPr fontId="20"/>
  </si>
  <si>
    <t>項　目</t>
    <phoneticPr fontId="20"/>
  </si>
  <si>
    <t>総事業費</t>
    <phoneticPr fontId="20"/>
  </si>
  <si>
    <t>宿泊費合計</t>
    <rPh sb="3" eb="5">
      <t>ゴウケイ</t>
    </rPh>
    <phoneticPr fontId="20"/>
  </si>
  <si>
    <t>交通費合計</t>
    <rPh sb="0" eb="2">
      <t>コウツウ</t>
    </rPh>
    <rPh sb="3" eb="5">
      <t>ゴウケイ</t>
    </rPh>
    <phoneticPr fontId="20"/>
  </si>
  <si>
    <t>＠（単価）×回数</t>
    <phoneticPr fontId="20"/>
  </si>
  <si>
    <t>宿　泊　費</t>
    <phoneticPr fontId="20"/>
  </si>
  <si>
    <t>備　考</t>
    <phoneticPr fontId="20"/>
  </si>
  <si>
    <t>金　額</t>
    <phoneticPr fontId="20"/>
  </si>
  <si>
    <t>交　通　費</t>
    <phoneticPr fontId="20"/>
  </si>
  <si>
    <t>@</t>
    <phoneticPr fontId="20"/>
  </si>
  <si>
    <t>泊</t>
    <rPh sb="0" eb="1">
      <t>パク</t>
    </rPh>
    <phoneticPr fontId="20"/>
  </si>
  <si>
    <t>名</t>
    <rPh sb="0" eb="1">
      <t>メイ</t>
    </rPh>
    <phoneticPr fontId="20"/>
  </si>
  <si>
    <t>～</t>
    <phoneticPr fontId="20"/>
  </si>
  <si>
    <t xml:space="preserve"> 会場</t>
    <phoneticPr fontId="20"/>
  </si>
  <si>
    <t>時間</t>
    <rPh sb="0" eb="2">
      <t>ジカン</t>
    </rPh>
    <phoneticPr fontId="20"/>
  </si>
  <si>
    <t>項目</t>
    <phoneticPr fontId="20"/>
  </si>
  <si>
    <t>消耗品</t>
    <rPh sb="0" eb="2">
      <t>ショウモウ</t>
    </rPh>
    <rPh sb="2" eb="3">
      <t>ヒン</t>
    </rPh>
    <phoneticPr fontId="20"/>
  </si>
  <si>
    <t>＠</t>
    <phoneticPr fontId="20"/>
  </si>
  <si>
    <t>×</t>
    <phoneticPr fontId="20"/>
  </si>
  <si>
    <t>備考</t>
    <rPh sb="0" eb="2">
      <t>ビコウ</t>
    </rPh>
    <phoneticPr fontId="20"/>
  </si>
  <si>
    <t>ラインテープ</t>
    <phoneticPr fontId="20"/>
  </si>
  <si>
    <t xml:space="preserve"> 金額</t>
    <phoneticPr fontId="20"/>
  </si>
  <si>
    <t>交</t>
    <rPh sb="0" eb="1">
      <t>コウ</t>
    </rPh>
    <phoneticPr fontId="20"/>
  </si>
  <si>
    <t>金額</t>
    <phoneticPr fontId="20"/>
  </si>
  <si>
    <t>@</t>
    <phoneticPr fontId="20"/>
  </si>
  <si>
    <t>～</t>
    <phoneticPr fontId="20"/>
  </si>
  <si>
    <t xml:space="preserve"> 会場</t>
    <phoneticPr fontId="20"/>
  </si>
  <si>
    <t>項目</t>
    <phoneticPr fontId="20"/>
  </si>
  <si>
    <t>＠</t>
    <phoneticPr fontId="20"/>
  </si>
  <si>
    <t>×</t>
    <phoneticPr fontId="20"/>
  </si>
  <si>
    <t xml:space="preserve"> 金額</t>
    <phoneticPr fontId="20"/>
  </si>
  <si>
    <t>@</t>
    <phoneticPr fontId="20"/>
  </si>
  <si>
    <t>～</t>
    <phoneticPr fontId="20"/>
  </si>
  <si>
    <t xml:space="preserve"> 会場</t>
    <phoneticPr fontId="20"/>
  </si>
  <si>
    <t>項目</t>
    <phoneticPr fontId="20"/>
  </si>
  <si>
    <t>＠</t>
    <phoneticPr fontId="20"/>
  </si>
  <si>
    <t>金額</t>
    <phoneticPr fontId="20"/>
  </si>
  <si>
    <t>@</t>
    <phoneticPr fontId="20"/>
  </si>
  <si>
    <t>～</t>
    <phoneticPr fontId="20"/>
  </si>
  <si>
    <t>×</t>
    <phoneticPr fontId="20"/>
  </si>
  <si>
    <t xml:space="preserve"> 金額</t>
    <phoneticPr fontId="20"/>
  </si>
  <si>
    <t xml:space="preserve"> 会場</t>
    <phoneticPr fontId="20"/>
  </si>
  <si>
    <t>項目</t>
    <phoneticPr fontId="20"/>
  </si>
  <si>
    <t>＠</t>
    <phoneticPr fontId="20"/>
  </si>
  <si>
    <t xml:space="preserve"> 会場</t>
    <phoneticPr fontId="20"/>
  </si>
  <si>
    <t xml:space="preserve"> 会場</t>
    <phoneticPr fontId="20"/>
  </si>
  <si>
    <t>@</t>
    <phoneticPr fontId="20"/>
  </si>
  <si>
    <t>項目</t>
    <phoneticPr fontId="20"/>
  </si>
  <si>
    <t>×</t>
    <phoneticPr fontId="20"/>
  </si>
  <si>
    <t xml:space="preserve"> 金額</t>
    <phoneticPr fontId="20"/>
  </si>
  <si>
    <t>@</t>
    <phoneticPr fontId="20"/>
  </si>
  <si>
    <t>金額</t>
    <phoneticPr fontId="20"/>
  </si>
  <si>
    <t>合計</t>
    <phoneticPr fontId="20"/>
  </si>
  <si>
    <t>会場
使用料</t>
    <phoneticPr fontId="20"/>
  </si>
  <si>
    <t>事業ＮＯ．</t>
    <rPh sb="0" eb="2">
      <t>ジギョウ</t>
    </rPh>
    <phoneticPr fontId="20"/>
  </si>
  <si>
    <t>区分
（指/選）</t>
    <rPh sb="0" eb="2">
      <t>クブン</t>
    </rPh>
    <rPh sb="4" eb="5">
      <t>ユビ</t>
    </rPh>
    <rPh sb="6" eb="7">
      <t>セン</t>
    </rPh>
    <phoneticPr fontId="20"/>
  </si>
  <si>
    <t>氏　　名</t>
    <rPh sb="0" eb="1">
      <t>シ</t>
    </rPh>
    <rPh sb="3" eb="4">
      <t>メイ</t>
    </rPh>
    <phoneticPr fontId="20"/>
  </si>
  <si>
    <t>所　属</t>
    <rPh sb="0" eb="1">
      <t>ショ</t>
    </rPh>
    <rPh sb="2" eb="3">
      <t>ゾク</t>
    </rPh>
    <phoneticPr fontId="20"/>
  </si>
  <si>
    <t>旅費終点</t>
    <rPh sb="0" eb="2">
      <t>リョヒ</t>
    </rPh>
    <rPh sb="2" eb="4">
      <t>シュウテン</t>
    </rPh>
    <phoneticPr fontId="20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</si>
  <si>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20"/>
  </si>
  <si>
    <t>指導者１</t>
    <rPh sb="0" eb="3">
      <t>シドウシャ</t>
    </rPh>
    <phoneticPr fontId="20"/>
  </si>
  <si>
    <t>琵琶湖高校</t>
    <rPh sb="0" eb="3">
      <t>ビワコ</t>
    </rPh>
    <rPh sb="3" eb="5">
      <t>コウコウ</t>
    </rPh>
    <phoneticPr fontId="20"/>
  </si>
  <si>
    <t>指導者２</t>
    <rPh sb="0" eb="3">
      <t>シドウシャ</t>
    </rPh>
    <phoneticPr fontId="20"/>
  </si>
  <si>
    <t>大津　次郎</t>
    <rPh sb="0" eb="2">
      <t>オオツ</t>
    </rPh>
    <rPh sb="3" eb="5">
      <t>ジロウ</t>
    </rPh>
    <phoneticPr fontId="20"/>
  </si>
  <si>
    <t>指導者３</t>
    <rPh sb="0" eb="3">
      <t>シドウシャ</t>
    </rPh>
    <phoneticPr fontId="20"/>
  </si>
  <si>
    <t>彦根　一郎</t>
    <rPh sb="0" eb="2">
      <t>ヒコネ</t>
    </rPh>
    <rPh sb="3" eb="5">
      <t>イチロウ</t>
    </rPh>
    <phoneticPr fontId="20"/>
  </si>
  <si>
    <t>指導者４</t>
    <rPh sb="0" eb="3">
      <t>シドウシャ</t>
    </rPh>
    <phoneticPr fontId="20"/>
  </si>
  <si>
    <t>彦根　二郎</t>
    <rPh sb="0" eb="2">
      <t>ヒコネ</t>
    </rPh>
    <rPh sb="3" eb="5">
      <t>ジロウ</t>
    </rPh>
    <phoneticPr fontId="20"/>
  </si>
  <si>
    <t>選手1</t>
    <rPh sb="0" eb="2">
      <t>センシュ</t>
    </rPh>
    <phoneticPr fontId="20"/>
  </si>
  <si>
    <t>彦根　三郎</t>
    <rPh sb="0" eb="2">
      <t>ヒコネ</t>
    </rPh>
    <rPh sb="3" eb="5">
      <t>サブロウ</t>
    </rPh>
    <phoneticPr fontId="20"/>
  </si>
  <si>
    <t>選手2</t>
    <rPh sb="0" eb="2">
      <t>センシュ</t>
    </rPh>
    <phoneticPr fontId="20"/>
  </si>
  <si>
    <t>彦根　四郎</t>
    <rPh sb="0" eb="2">
      <t>ヒコネ</t>
    </rPh>
    <rPh sb="3" eb="5">
      <t>シロウ</t>
    </rPh>
    <phoneticPr fontId="20"/>
  </si>
  <si>
    <t>選手3</t>
    <rPh sb="0" eb="2">
      <t>センシュ</t>
    </rPh>
    <phoneticPr fontId="20"/>
  </si>
  <si>
    <t>彦根　五郎</t>
    <rPh sb="0" eb="2">
      <t>ヒコネ</t>
    </rPh>
    <rPh sb="3" eb="4">
      <t>５</t>
    </rPh>
    <rPh sb="4" eb="5">
      <t>ロウ</t>
    </rPh>
    <phoneticPr fontId="20"/>
  </si>
  <si>
    <t>選手4</t>
    <rPh sb="0" eb="2">
      <t>センシュ</t>
    </rPh>
    <phoneticPr fontId="20"/>
  </si>
  <si>
    <t>彦根　六郎</t>
    <rPh sb="0" eb="2">
      <t>ヒコネ</t>
    </rPh>
    <rPh sb="3" eb="5">
      <t>ロクロウ</t>
    </rPh>
    <phoneticPr fontId="20"/>
  </si>
  <si>
    <t>選手5</t>
    <rPh sb="0" eb="2">
      <t>センシュ</t>
    </rPh>
    <phoneticPr fontId="20"/>
  </si>
  <si>
    <t>彦根　七郎</t>
    <rPh sb="0" eb="2">
      <t>ヒコネ</t>
    </rPh>
    <rPh sb="3" eb="5">
      <t>シチロウ</t>
    </rPh>
    <phoneticPr fontId="20"/>
  </si>
  <si>
    <t>選手6</t>
    <rPh sb="0" eb="2">
      <t>センシュ</t>
    </rPh>
    <phoneticPr fontId="20"/>
  </si>
  <si>
    <t>彦根　八郎</t>
    <rPh sb="0" eb="2">
      <t>ヒコネ</t>
    </rPh>
    <rPh sb="3" eb="5">
      <t>ハチロウ</t>
    </rPh>
    <phoneticPr fontId="20"/>
  </si>
  <si>
    <t>選手7</t>
    <rPh sb="0" eb="2">
      <t>センシュ</t>
    </rPh>
    <phoneticPr fontId="20"/>
  </si>
  <si>
    <t>彦根　九郎</t>
    <rPh sb="0" eb="2">
      <t>ヒコネ</t>
    </rPh>
    <rPh sb="3" eb="5">
      <t>クロウ</t>
    </rPh>
    <phoneticPr fontId="20"/>
  </si>
  <si>
    <t>選手8</t>
    <rPh sb="0" eb="2">
      <t>センシュ</t>
    </rPh>
    <phoneticPr fontId="20"/>
  </si>
  <si>
    <t>彦根　十郎</t>
    <rPh sb="0" eb="2">
      <t>ヒコネ</t>
    </rPh>
    <rPh sb="3" eb="4">
      <t>ジュウ</t>
    </rPh>
    <phoneticPr fontId="20"/>
  </si>
  <si>
    <t>選手9</t>
    <rPh sb="0" eb="2">
      <t>センシュ</t>
    </rPh>
    <phoneticPr fontId="20"/>
  </si>
  <si>
    <t>選手10</t>
    <rPh sb="0" eb="2">
      <t>センシュ</t>
    </rPh>
    <phoneticPr fontId="20"/>
  </si>
  <si>
    <t>選手11</t>
    <rPh sb="0" eb="2">
      <t>センシュ</t>
    </rPh>
    <phoneticPr fontId="20"/>
  </si>
  <si>
    <t>選手12</t>
    <rPh sb="0" eb="2">
      <t>センシュ</t>
    </rPh>
    <phoneticPr fontId="20"/>
  </si>
  <si>
    <t>選手13</t>
    <rPh sb="0" eb="2">
      <t>センシュ</t>
    </rPh>
    <phoneticPr fontId="20"/>
  </si>
  <si>
    <t>選手14</t>
    <rPh sb="0" eb="2">
      <t>センシュ</t>
    </rPh>
    <phoneticPr fontId="20"/>
  </si>
  <si>
    <t>選手15</t>
    <rPh sb="0" eb="2">
      <t>センシュ</t>
    </rPh>
    <phoneticPr fontId="20"/>
  </si>
  <si>
    <t>選手16</t>
    <rPh sb="0" eb="2">
      <t>センシュ</t>
    </rPh>
    <phoneticPr fontId="20"/>
  </si>
  <si>
    <t>合計</t>
    <rPh sb="0" eb="2">
      <t>ゴウケイ</t>
    </rPh>
    <phoneticPr fontId="20"/>
  </si>
  <si>
    <t>ＮＯ</t>
    <phoneticPr fontId="20"/>
  </si>
  <si>
    <t>大垣</t>
    <rPh sb="0" eb="2">
      <t>オオガキ</t>
    </rPh>
    <phoneticPr fontId="20"/>
  </si>
  <si>
    <t>岐阜市福光大野２６７５−２９</t>
    <rPh sb="0" eb="3">
      <t>ギフシ</t>
    </rPh>
    <rPh sb="3" eb="5">
      <t>フクミツ</t>
    </rPh>
    <rPh sb="5" eb="7">
      <t>オオノ</t>
    </rPh>
    <phoneticPr fontId="20"/>
  </si>
  <si>
    <t>岐阜メモリアルセンター</t>
    <rPh sb="0" eb="2">
      <t>ギフ</t>
    </rPh>
    <phoneticPr fontId="20"/>
  </si>
  <si>
    <t>№</t>
    <phoneticPr fontId="20"/>
  </si>
  <si>
    <t>事　　業　　計　　画　　書</t>
    <rPh sb="0" eb="4">
      <t>ジギョウ</t>
    </rPh>
    <rPh sb="6" eb="13">
      <t>ケイカクショ</t>
    </rPh>
    <phoneticPr fontId="20"/>
  </si>
  <si>
    <t>期日</t>
    <rPh sb="0" eb="2">
      <t>キジツ</t>
    </rPh>
    <phoneticPr fontId="20"/>
  </si>
  <si>
    <t>○○○○年○月○日</t>
    <rPh sb="4" eb="5">
      <t>ドシ</t>
    </rPh>
    <rPh sb="6" eb="7">
      <t>ガツ</t>
    </rPh>
    <rPh sb="8" eb="9">
      <t>ヒ</t>
    </rPh>
    <phoneticPr fontId="20"/>
  </si>
  <si>
    <t>（○）</t>
    <phoneticPr fontId="20"/>
  </si>
  <si>
    <t>～</t>
    <phoneticPr fontId="20"/>
  </si>
  <si>
    <t>（○）</t>
    <phoneticPr fontId="20"/>
  </si>
  <si>
    <t>○泊○日</t>
    <rPh sb="1" eb="2">
      <t>ハク</t>
    </rPh>
    <rPh sb="3" eb="4">
      <t>ニチ</t>
    </rPh>
    <phoneticPr fontId="20"/>
  </si>
  <si>
    <t>練習会場</t>
    <rPh sb="0" eb="2">
      <t>レンシュウ</t>
    </rPh>
    <rPh sb="2" eb="4">
      <t>カイジョウ</t>
    </rPh>
    <phoneticPr fontId="20"/>
  </si>
  <si>
    <t>会場名</t>
    <rPh sb="0" eb="2">
      <t>カイジョウ</t>
    </rPh>
    <rPh sb="2" eb="3">
      <t>メイ</t>
    </rPh>
    <phoneticPr fontId="20"/>
  </si>
  <si>
    <t>宿泊先</t>
    <rPh sb="0" eb="3">
      <t>シュクハクサキ</t>
    </rPh>
    <phoneticPr fontId="20"/>
  </si>
  <si>
    <t>宿舎名</t>
    <rPh sb="0" eb="2">
      <t>シュクシャ</t>
    </rPh>
    <rPh sb="2" eb="3">
      <t>メイ</t>
    </rPh>
    <phoneticPr fontId="20"/>
  </si>
  <si>
    <t>指導者（所属）</t>
    <rPh sb="0" eb="3">
      <t>シドウシャ</t>
    </rPh>
    <rPh sb="4" eb="6">
      <t>ショゾク</t>
    </rPh>
    <phoneticPr fontId="20"/>
  </si>
  <si>
    <t>講　　師（所属）</t>
    <rPh sb="0" eb="1">
      <t>コウ</t>
    </rPh>
    <rPh sb="3" eb="4">
      <t>シ</t>
    </rPh>
    <rPh sb="5" eb="7">
      <t>ショゾク</t>
    </rPh>
    <phoneticPr fontId="20"/>
  </si>
  <si>
    <t>滋賀　花子（○○企業）</t>
    <rPh sb="0" eb="2">
      <t>シガ</t>
    </rPh>
    <rPh sb="3" eb="5">
      <t>ハナコ</t>
    </rPh>
    <rPh sb="8" eb="10">
      <t>キギョウ</t>
    </rPh>
    <phoneticPr fontId="20"/>
  </si>
  <si>
    <t>参加人数</t>
    <rPh sb="0" eb="2">
      <t>サンカ</t>
    </rPh>
    <rPh sb="2" eb="4">
      <t>ニンズウ</t>
    </rPh>
    <phoneticPr fontId="20"/>
  </si>
  <si>
    <t>指導者</t>
    <rPh sb="0" eb="3">
      <t>シドウシャ</t>
    </rPh>
    <phoneticPr fontId="20"/>
  </si>
  <si>
    <t>成年男子</t>
    <rPh sb="0" eb="2">
      <t>セイネン</t>
    </rPh>
    <rPh sb="2" eb="4">
      <t>ダンシ</t>
    </rPh>
    <phoneticPr fontId="20"/>
  </si>
  <si>
    <t>成年女子</t>
    <rPh sb="0" eb="2">
      <t>セイネン</t>
    </rPh>
    <rPh sb="2" eb="4">
      <t>ジョシ</t>
    </rPh>
    <phoneticPr fontId="20"/>
  </si>
  <si>
    <t>少年男子</t>
    <rPh sb="0" eb="4">
      <t>ショウネンダンシ</t>
    </rPh>
    <phoneticPr fontId="20"/>
  </si>
  <si>
    <t>少年女子</t>
    <rPh sb="0" eb="2">
      <t>ショウネン</t>
    </rPh>
    <rPh sb="2" eb="4">
      <t>ジョシ</t>
    </rPh>
    <phoneticPr fontId="20"/>
  </si>
  <si>
    <t>名</t>
    <rPh sb="0" eb="1">
      <t>ナ</t>
    </rPh>
    <phoneticPr fontId="20"/>
  </si>
  <si>
    <t>目的・内容</t>
    <rPh sb="0" eb="1">
      <t>メ</t>
    </rPh>
    <rPh sb="1" eb="2">
      <t>マト</t>
    </rPh>
    <rPh sb="3" eb="5">
      <t>ナイヨウ</t>
    </rPh>
    <phoneticPr fontId="20"/>
  </si>
  <si>
    <t>収　　支　　予　　算　　書</t>
    <rPh sb="0" eb="4">
      <t>シュウシ</t>
    </rPh>
    <rPh sb="6" eb="7">
      <t>ヨサン</t>
    </rPh>
    <rPh sb="9" eb="13">
      <t>ケッサンショ</t>
    </rPh>
    <phoneticPr fontId="20"/>
  </si>
  <si>
    <t>【収入の部】</t>
    <rPh sb="1" eb="3">
      <t>シュウニュウ</t>
    </rPh>
    <rPh sb="4" eb="5">
      <t>ブ</t>
    </rPh>
    <phoneticPr fontId="20"/>
  </si>
  <si>
    <t>項　　　　　　　　　目</t>
    <rPh sb="0" eb="11">
      <t>コウモク</t>
    </rPh>
    <phoneticPr fontId="20"/>
  </si>
  <si>
    <t>総事業費</t>
    <rPh sb="0" eb="4">
      <t>ソウジギョウヒ</t>
    </rPh>
    <phoneticPr fontId="20"/>
  </si>
  <si>
    <t>備         考</t>
    <rPh sb="0" eb="1">
      <t>ソナエ</t>
    </rPh>
    <rPh sb="10" eb="11">
      <t>コウ</t>
    </rPh>
    <phoneticPr fontId="20"/>
  </si>
  <si>
    <t>対策本部補助金</t>
    <rPh sb="0" eb="4">
      <t>タイサクホンブ</t>
    </rPh>
    <rPh sb="4" eb="7">
      <t>ホジョキン</t>
    </rPh>
    <phoneticPr fontId="20"/>
  </si>
  <si>
    <t>その他</t>
    <rPh sb="0" eb="3">
      <t>ソノタ</t>
    </rPh>
    <phoneticPr fontId="20"/>
  </si>
  <si>
    <t>【支出の部】</t>
    <rPh sb="1" eb="3">
      <t>シシュツ</t>
    </rPh>
    <rPh sb="4" eb="5">
      <t>ブ</t>
    </rPh>
    <phoneticPr fontId="20"/>
  </si>
  <si>
    <t>積算内訳</t>
    <rPh sb="0" eb="2">
      <t>セキサン</t>
    </rPh>
    <rPh sb="2" eb="4">
      <t>ウチワケ</t>
    </rPh>
    <phoneticPr fontId="20"/>
  </si>
  <si>
    <t>内　訳</t>
    <rPh sb="0" eb="1">
      <t>ウチ</t>
    </rPh>
    <rPh sb="2" eb="3">
      <t>ヤク</t>
    </rPh>
    <phoneticPr fontId="20"/>
  </si>
  <si>
    <r>
      <t>例）@9,800×12名×2泊
例）@1,600×2(往復)×12名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レイ</t>
    </rPh>
    <rPh sb="11" eb="12">
      <t>メイ</t>
    </rPh>
    <rPh sb="14" eb="15">
      <t>ハク</t>
    </rPh>
    <rPh sb="16" eb="17">
      <t>レイ</t>
    </rPh>
    <rPh sb="27" eb="29">
      <t>オウフク</t>
    </rPh>
    <rPh sb="33" eb="34">
      <t>メイ</t>
    </rPh>
    <phoneticPr fontId="20"/>
  </si>
  <si>
    <t>補助対象経費　</t>
    <rPh sb="0" eb="2">
      <t>ホジョ</t>
    </rPh>
    <rPh sb="2" eb="4">
      <t>タイショウ</t>
    </rPh>
    <rPh sb="4" eb="6">
      <t>ケイヒ</t>
    </rPh>
    <phoneticPr fontId="20"/>
  </si>
  <si>
    <t>団体・個人経費</t>
    <rPh sb="0" eb="2">
      <t>ダンタイ</t>
    </rPh>
    <rPh sb="3" eb="5">
      <t>コジン</t>
    </rPh>
    <rPh sb="5" eb="7">
      <t>ケイヒ</t>
    </rPh>
    <phoneticPr fontId="20"/>
  </si>
  <si>
    <t>参加者宿泊費</t>
    <rPh sb="0" eb="3">
      <t>サンカシャ</t>
    </rPh>
    <rPh sb="3" eb="6">
      <t>シュクハクヒ</t>
    </rPh>
    <phoneticPr fontId="20"/>
  </si>
  <si>
    <t>参加者交通費</t>
    <rPh sb="0" eb="3">
      <t>サンカシャ</t>
    </rPh>
    <rPh sb="3" eb="5">
      <t>コウツウ</t>
    </rPh>
    <rPh sb="5" eb="6">
      <t>シュクハクヒ</t>
    </rPh>
    <phoneticPr fontId="20"/>
  </si>
  <si>
    <t>会場借上費</t>
    <rPh sb="0" eb="2">
      <t>カイジョウ</t>
    </rPh>
    <rPh sb="2" eb="4">
      <t>カリア</t>
    </rPh>
    <rPh sb="4" eb="5">
      <t>ヒ</t>
    </rPh>
    <phoneticPr fontId="20"/>
  </si>
  <si>
    <t>講　　　　　　　　　　師</t>
    <rPh sb="0" eb="12">
      <t>コウシ</t>
    </rPh>
    <phoneticPr fontId="20"/>
  </si>
  <si>
    <t>報償費</t>
    <rPh sb="0" eb="3">
      <t>ホウショウヒ</t>
    </rPh>
    <phoneticPr fontId="20"/>
  </si>
  <si>
    <t>消耗品　ボール代
２００円×５０球</t>
    <rPh sb="0" eb="3">
      <t>ショウモウヒン</t>
    </rPh>
    <rPh sb="7" eb="8">
      <t>ダイ</t>
    </rPh>
    <rPh sb="12" eb="13">
      <t>エン</t>
    </rPh>
    <rPh sb="16" eb="17">
      <t>キュウ</t>
    </rPh>
    <phoneticPr fontId="20"/>
  </si>
  <si>
    <t>学校運動部負担金</t>
    <rPh sb="0" eb="2">
      <t>ガッコウ</t>
    </rPh>
    <rPh sb="2" eb="4">
      <t>ウンドウ</t>
    </rPh>
    <rPh sb="4" eb="5">
      <t>ブ</t>
    </rPh>
    <rPh sb="5" eb="8">
      <t>フタンキン</t>
    </rPh>
    <phoneticPr fontId="20"/>
  </si>
  <si>
    <r>
      <t>@9</t>
    </r>
    <r>
      <rPr>
        <sz val="11"/>
        <rFont val="ＭＳ Ｐゴシック"/>
        <family val="3"/>
        <charset val="128"/>
      </rPr>
      <t>,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00×1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名×2泊</t>
    </r>
    <rPh sb="9" eb="10">
      <t>メイ</t>
    </rPh>
    <rPh sb="12" eb="13">
      <t>ハク</t>
    </rPh>
    <phoneticPr fontId="20"/>
  </si>
  <si>
    <t>△△ホテル</t>
    <phoneticPr fontId="20"/>
  </si>
  <si>
    <t>滋賀　一郎（○○高校）　　滋賀　二郎（○○高校）</t>
    <rPh sb="0" eb="2">
      <t>シガ</t>
    </rPh>
    <rPh sb="3" eb="5">
      <t>イチロウ</t>
    </rPh>
    <rPh sb="8" eb="10">
      <t>コウコウ</t>
    </rPh>
    <rPh sb="13" eb="15">
      <t>シガ</t>
    </rPh>
    <rPh sb="16" eb="18">
      <t>ジロウ</t>
    </rPh>
    <rPh sb="21" eb="23">
      <t>コウコウ</t>
    </rPh>
    <phoneticPr fontId="20"/>
  </si>
  <si>
    <t>インターハイ・近畿ブロック大会に向けて、全国強豪校の集う強化合宿に参加し、数多くの練習試合を通して個人技術、チーム戦術の強化を図る。</t>
    <rPh sb="7" eb="9">
      <t>キンキ</t>
    </rPh>
    <rPh sb="13" eb="15">
      <t>タイカイ</t>
    </rPh>
    <rPh sb="16" eb="17">
      <t>ム</t>
    </rPh>
    <rPh sb="20" eb="22">
      <t>ゼンコク</t>
    </rPh>
    <rPh sb="22" eb="24">
      <t>キョウゴウ</t>
    </rPh>
    <rPh sb="24" eb="25">
      <t>コウ</t>
    </rPh>
    <rPh sb="26" eb="27">
      <t>ツド</t>
    </rPh>
    <rPh sb="28" eb="30">
      <t>キョウカ</t>
    </rPh>
    <rPh sb="30" eb="32">
      <t>ガッシュク</t>
    </rPh>
    <rPh sb="33" eb="35">
      <t>サンカ</t>
    </rPh>
    <rPh sb="37" eb="39">
      <t>カズオオ</t>
    </rPh>
    <rPh sb="41" eb="43">
      <t>レンシュウ</t>
    </rPh>
    <rPh sb="43" eb="45">
      <t>シアイ</t>
    </rPh>
    <rPh sb="46" eb="47">
      <t>トオ</t>
    </rPh>
    <rPh sb="49" eb="51">
      <t>コジン</t>
    </rPh>
    <rPh sb="51" eb="53">
      <t>ギジュツ</t>
    </rPh>
    <rPh sb="57" eb="59">
      <t>センジュツ</t>
    </rPh>
    <rPh sb="60" eb="62">
      <t>キョウカ</t>
    </rPh>
    <rPh sb="63" eb="64">
      <t>ハカ</t>
    </rPh>
    <phoneticPr fontId="20"/>
  </si>
  <si>
    <t>岡山市△△町</t>
    <rPh sb="0" eb="2">
      <t>オカヤマ</t>
    </rPh>
    <rPh sb="2" eb="3">
      <t>シ</t>
    </rPh>
    <rPh sb="5" eb="6">
      <t>チョウ</t>
    </rPh>
    <phoneticPr fontId="20"/>
  </si>
  <si>
    <t>ジップアリーナ岡山</t>
    <rPh sb="7" eb="9">
      <t>オカヤマ</t>
    </rPh>
    <phoneticPr fontId="20"/>
  </si>
  <si>
    <t>大津</t>
    <rPh sb="0" eb="2">
      <t>オオツ</t>
    </rPh>
    <phoneticPr fontId="20"/>
  </si>
  <si>
    <t>岡山</t>
    <rPh sb="0" eb="2">
      <t>オカヤマ</t>
    </rPh>
    <phoneticPr fontId="20"/>
  </si>
  <si>
    <t>ジップアリーナ岡山</t>
    <rPh sb="7" eb="9">
      <t>オカヤマ</t>
    </rPh>
    <phoneticPr fontId="20"/>
  </si>
  <si>
    <t>岡山市北区いずみ町２−１−３</t>
    <phoneticPr fontId="20"/>
  </si>
  <si>
    <t>岡山市北区いずみ町２−１−３</t>
    <phoneticPr fontId="20"/>
  </si>
  <si>
    <t>岡山市内</t>
    <rPh sb="0" eb="2">
      <t>オカヤマ</t>
    </rPh>
    <rPh sb="2" eb="4">
      <t>シナイ</t>
    </rPh>
    <phoneticPr fontId="20"/>
  </si>
  <si>
    <t>△△ホテル</t>
    <phoneticPr fontId="20"/>
  </si>
  <si>
    <t>ボール等</t>
    <rPh sb="3" eb="4">
      <t>トウ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</si>
</sst>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64">
    <font>
      <sz val="1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b/>
      <sz val="24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b/>
      <sz val="14"/>
      <name val="ＭＳ Ｐ明朝"/>
      <family val="1"/>
      <charset val="128"/>
    </font>
    <font>
      <sz val="10.5"/>
      <color indexed="8"/>
      <name val="ＭＳ Ｐ明朝"/>
      <family val="1"/>
      <charset val="128"/>
    </font>
    <font>
      <sz val="11"/>
      <name val="ＭＳ 明朝"/>
      <family val="1"/>
      <charset val="128"/>
    </font>
    <font>
      <u/>
      <sz val="10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9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1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23" borderId="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38" fontId="7" fillId="0" borderId="0" applyFill="0" applyBorder="0" applyAlignment="0" applyProtection="0"/>
    <xf numFmtId="0" fontId="7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7" fillId="0" borderId="0" applyFill="0" applyBorder="0" applyAlignment="0" applyProtection="0"/>
  </cellStyleXfs>
  <cellXfs count="455">
    <xf numFmtId="0" fontId="0" fillId="0" borderId="0" xfId="0"/>
    <xf numFmtId="0" fontId="21" fillId="0" borderId="0" xfId="0" applyFont="1"/>
    <xf numFmtId="0" fontId="22" fillId="0" borderId="0" xfId="0" applyFont="1"/>
    <xf numFmtId="0" fontId="24" fillId="0" borderId="0" xfId="44" applyFont="1" applyFill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38" fontId="21" fillId="0" borderId="0" xfId="45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58" fontId="21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/>
    <xf numFmtId="0" fontId="35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7" xfId="0" applyFont="1" applyBorder="1" applyAlignment="1">
      <alignment horizontal="center" vertical="center" shrinkToFit="1"/>
    </xf>
    <xf numFmtId="0" fontId="36" fillId="0" borderId="0" xfId="0" applyFont="1"/>
    <xf numFmtId="0" fontId="37" fillId="0" borderId="0" xfId="44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0" quotePrefix="1" applyFont="1" applyAlignment="1">
      <alignment horizontal="left" vertical="center"/>
    </xf>
    <xf numFmtId="0" fontId="38" fillId="0" borderId="0" xfId="0" quotePrefix="1" applyFont="1" applyAlignment="1">
      <alignment horizontal="left" vertical="center"/>
    </xf>
    <xf numFmtId="0" fontId="38" fillId="0" borderId="0" xfId="0" applyFont="1" applyAlignment="1">
      <alignment vertical="center"/>
    </xf>
    <xf numFmtId="38" fontId="38" fillId="0" borderId="10" xfId="33" applyFont="1" applyBorder="1" applyAlignment="1">
      <alignment horizontal="center" vertical="center"/>
    </xf>
    <xf numFmtId="38" fontId="38" fillId="0" borderId="0" xfId="33" applyFont="1" applyBorder="1" applyAlignment="1">
      <alignment horizontal="center" vertical="center"/>
    </xf>
    <xf numFmtId="38" fontId="38" fillId="0" borderId="0" xfId="33" applyFont="1" applyBorder="1" applyAlignment="1">
      <alignment vertical="center"/>
    </xf>
    <xf numFmtId="0" fontId="38" fillId="0" borderId="10" xfId="0" applyFont="1" applyBorder="1" applyAlignment="1">
      <alignment horizontal="center" vertical="center"/>
    </xf>
    <xf numFmtId="0" fontId="39" fillId="0" borderId="0" xfId="0" applyFont="1" applyBorder="1" applyAlignment="1">
      <alignment horizontal="left" vertical="center"/>
    </xf>
    <xf numFmtId="38" fontId="40" fillId="0" borderId="0" xfId="33" applyFont="1" applyBorder="1" applyAlignment="1">
      <alignment vertical="center"/>
    </xf>
    <xf numFmtId="58" fontId="38" fillId="0" borderId="0" xfId="0" applyNumberFormat="1" applyFont="1" applyAlignment="1">
      <alignment horizontal="right" vertical="center"/>
    </xf>
    <xf numFmtId="0" fontId="38" fillId="0" borderId="0" xfId="34" applyFont="1" applyBorder="1" applyAlignment="1">
      <alignment vertical="center"/>
    </xf>
    <xf numFmtId="0" fontId="7" fillId="0" borderId="0" xfId="34" applyFont="1" applyAlignment="1">
      <alignment vertical="center"/>
    </xf>
    <xf numFmtId="0" fontId="7" fillId="0" borderId="0" xfId="34" applyFont="1"/>
    <xf numFmtId="0" fontId="0" fillId="0" borderId="0" xfId="0" applyBorder="1" applyAlignment="1">
      <alignment vertical="center"/>
    </xf>
    <xf numFmtId="0" fontId="43" fillId="0" borderId="11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5" fillId="0" borderId="0" xfId="0" applyFont="1"/>
    <xf numFmtId="0" fontId="22" fillId="0" borderId="0" xfId="0" applyFont="1" applyAlignment="1">
      <alignment vertical="center" shrinkToFit="1"/>
    </xf>
    <xf numFmtId="58" fontId="44" fillId="0" borderId="0" xfId="0" applyNumberFormat="1" applyFont="1" applyAlignment="1">
      <alignment horizontal="center" vertical="center" shrinkToFit="1"/>
    </xf>
    <xf numFmtId="0" fontId="21" fillId="0" borderId="0" xfId="0" applyFont="1" applyAlignment="1">
      <alignment horizontal="distributed" vertical="center" shrinkToFit="1"/>
    </xf>
    <xf numFmtId="0" fontId="21" fillId="0" borderId="0" xfId="0" applyFont="1" applyAlignment="1">
      <alignment vertical="center" shrinkToFit="1"/>
    </xf>
    <xf numFmtId="0" fontId="45" fillId="0" borderId="0" xfId="0" applyFont="1" applyAlignment="1">
      <alignment vertical="center" shrinkToFit="1"/>
    </xf>
    <xf numFmtId="0" fontId="45" fillId="0" borderId="0" xfId="0" applyFont="1" applyAlignment="1">
      <alignment vertical="center" wrapText="1" shrinkToFit="1"/>
    </xf>
    <xf numFmtId="0" fontId="21" fillId="0" borderId="0" xfId="0" applyFont="1" applyAlignment="1">
      <alignment horizontal="center" vertical="center" shrinkToFit="1"/>
    </xf>
    <xf numFmtId="0" fontId="44" fillId="0" borderId="0" xfId="0" applyFont="1" applyAlignment="1">
      <alignment horizontal="center" vertical="center" shrinkToFit="1"/>
    </xf>
    <xf numFmtId="0" fontId="38" fillId="0" borderId="0" xfId="0" applyFont="1"/>
    <xf numFmtId="0" fontId="47" fillId="0" borderId="0" xfId="0" applyFont="1" applyBorder="1" applyAlignment="1">
      <alignment horizontal="center" vertical="top"/>
    </xf>
    <xf numFmtId="0" fontId="48" fillId="0" borderId="0" xfId="0" applyFont="1" applyBorder="1" applyAlignment="1">
      <alignment horizontal="center" vertical="center"/>
    </xf>
    <xf numFmtId="0" fontId="38" fillId="0" borderId="48" xfId="0" applyFont="1" applyFill="1" applyBorder="1" applyAlignment="1">
      <alignment vertical="center"/>
    </xf>
    <xf numFmtId="0" fontId="41" fillId="0" borderId="0" xfId="0" applyFont="1" applyBorder="1" applyAlignment="1">
      <alignment wrapText="1"/>
    </xf>
    <xf numFmtId="38" fontId="48" fillId="0" borderId="0" xfId="45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 shrinkToFit="1"/>
    </xf>
    <xf numFmtId="0" fontId="48" fillId="24" borderId="52" xfId="0" applyFont="1" applyFill="1" applyBorder="1" applyAlignment="1">
      <alignment horizontal="center" vertical="center"/>
    </xf>
    <xf numFmtId="0" fontId="48" fillId="24" borderId="48" xfId="0" applyFont="1" applyFill="1" applyBorder="1" applyAlignment="1">
      <alignment horizontal="center" vertical="center"/>
    </xf>
    <xf numFmtId="38" fontId="48" fillId="24" borderId="48" xfId="45" applyFont="1" applyFill="1" applyBorder="1" applyAlignment="1">
      <alignment horizontal="center" vertical="center"/>
    </xf>
    <xf numFmtId="0" fontId="48" fillId="24" borderId="30" xfId="0" applyFont="1" applyFill="1" applyBorder="1" applyAlignment="1">
      <alignment horizontal="center" vertical="center"/>
    </xf>
    <xf numFmtId="0" fontId="48" fillId="24" borderId="53" xfId="0" applyFont="1" applyFill="1" applyBorder="1" applyAlignment="1">
      <alignment horizontal="center" vertical="center"/>
    </xf>
    <xf numFmtId="0" fontId="49" fillId="24" borderId="0" xfId="0" applyFont="1" applyFill="1" applyBorder="1" applyAlignment="1">
      <alignment horizontal="center" vertical="center"/>
    </xf>
    <xf numFmtId="0" fontId="48" fillId="24" borderId="42" xfId="0" applyFont="1" applyFill="1" applyBorder="1" applyAlignment="1">
      <alignment horizontal="center" vertical="center"/>
    </xf>
    <xf numFmtId="0" fontId="48" fillId="24" borderId="0" xfId="0" applyFont="1" applyFill="1" applyBorder="1" applyAlignment="1">
      <alignment horizontal="center" vertical="center"/>
    </xf>
    <xf numFmtId="38" fontId="48" fillId="24" borderId="0" xfId="45" applyFont="1" applyFill="1" applyBorder="1" applyAlignment="1">
      <alignment horizontal="center" vertical="center"/>
    </xf>
    <xf numFmtId="0" fontId="38" fillId="24" borderId="53" xfId="0" applyFont="1" applyFill="1" applyBorder="1" applyAlignment="1">
      <alignment vertical="center"/>
    </xf>
    <xf numFmtId="38" fontId="48" fillId="24" borderId="42" xfId="45" applyFont="1" applyFill="1" applyBorder="1" applyAlignment="1">
      <alignment horizontal="center" vertical="center"/>
    </xf>
    <xf numFmtId="0" fontId="51" fillId="24" borderId="0" xfId="0" applyFont="1" applyFill="1" applyBorder="1" applyAlignment="1">
      <alignment horizontal="center" vertical="center"/>
    </xf>
    <xf numFmtId="0" fontId="50" fillId="24" borderId="0" xfId="0" applyFont="1" applyFill="1" applyBorder="1" applyAlignment="1">
      <alignment horizontal="left"/>
    </xf>
    <xf numFmtId="0" fontId="50" fillId="24" borderId="10" xfId="0" applyFont="1" applyFill="1" applyBorder="1" applyAlignment="1">
      <alignment vertical="center"/>
    </xf>
    <xf numFmtId="0" fontId="38" fillId="24" borderId="54" xfId="0" applyFont="1" applyFill="1" applyBorder="1" applyAlignment="1">
      <alignment vertical="center"/>
    </xf>
    <xf numFmtId="0" fontId="38" fillId="24" borderId="50" xfId="0" applyFont="1" applyFill="1" applyBorder="1" applyAlignment="1">
      <alignment vertical="center"/>
    </xf>
    <xf numFmtId="0" fontId="38" fillId="24" borderId="43" xfId="0" applyFont="1" applyFill="1" applyBorder="1" applyAlignment="1">
      <alignment vertical="center"/>
    </xf>
    <xf numFmtId="0" fontId="56" fillId="0" borderId="0" xfId="0" applyFont="1" applyAlignment="1">
      <alignment horizontal="left" vertical="center"/>
    </xf>
    <xf numFmtId="0" fontId="56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 shrinkToFit="1"/>
    </xf>
    <xf numFmtId="0" fontId="57" fillId="0" borderId="0" xfId="0" applyFont="1" applyAlignment="1">
      <alignment horizontal="center" vertical="center"/>
    </xf>
    <xf numFmtId="38" fontId="57" fillId="0" borderId="0" xfId="33" applyFont="1" applyBorder="1" applyAlignment="1">
      <alignment vertical="center" wrapText="1"/>
    </xf>
    <xf numFmtId="0" fontId="29" fillId="0" borderId="0" xfId="0" applyFont="1" applyAlignment="1"/>
    <xf numFmtId="38" fontId="57" fillId="0" borderId="38" xfId="33" applyFont="1" applyBorder="1" applyAlignment="1">
      <alignment horizontal="center" vertical="center" shrinkToFit="1"/>
    </xf>
    <xf numFmtId="38" fontId="57" fillId="0" borderId="49" xfId="33" applyFont="1" applyBorder="1" applyAlignment="1">
      <alignment horizontal="center" vertical="center" shrinkToFit="1"/>
    </xf>
    <xf numFmtId="38" fontId="57" fillId="0" borderId="41" xfId="33" applyFont="1" applyBorder="1" applyAlignment="1">
      <alignment horizontal="center" vertical="center" shrinkToFit="1"/>
    </xf>
    <xf numFmtId="38" fontId="57" fillId="24" borderId="46" xfId="33" applyFont="1" applyFill="1" applyBorder="1" applyAlignment="1">
      <alignment horizontal="center" vertical="center" shrinkToFit="1"/>
    </xf>
    <xf numFmtId="38" fontId="57" fillId="24" borderId="46" xfId="33" applyFont="1" applyFill="1" applyBorder="1" applyAlignment="1">
      <alignment vertical="center" shrinkToFit="1"/>
    </xf>
    <xf numFmtId="38" fontId="57" fillId="0" borderId="38" xfId="33" applyFont="1" applyFill="1" applyBorder="1" applyAlignment="1">
      <alignment vertical="center" shrinkToFit="1"/>
    </xf>
    <xf numFmtId="38" fontId="57" fillId="0" borderId="49" xfId="33" applyFont="1" applyFill="1" applyBorder="1" applyAlignment="1">
      <alignment horizontal="center" vertical="center" shrinkToFit="1"/>
    </xf>
    <xf numFmtId="38" fontId="57" fillId="0" borderId="38" xfId="33" applyFont="1" applyBorder="1" applyAlignment="1">
      <alignment horizontal="right" vertical="center" shrinkToFit="1"/>
    </xf>
    <xf numFmtId="38" fontId="57" fillId="0" borderId="47" xfId="33" applyFont="1" applyFill="1" applyBorder="1" applyAlignment="1">
      <alignment vertical="center" shrinkToFit="1"/>
    </xf>
    <xf numFmtId="38" fontId="57" fillId="24" borderId="58" xfId="33" applyFont="1" applyFill="1" applyBorder="1" applyAlignment="1">
      <alignment horizontal="center" vertical="center" shrinkToFit="1"/>
    </xf>
    <xf numFmtId="38" fontId="57" fillId="0" borderId="51" xfId="33" applyFont="1" applyBorder="1" applyAlignment="1">
      <alignment horizontal="center" vertical="center" shrinkToFit="1"/>
    </xf>
    <xf numFmtId="38" fontId="57" fillId="24" borderId="47" xfId="33" applyFont="1" applyFill="1" applyBorder="1" applyAlignment="1">
      <alignment horizontal="center" vertical="center" shrinkToFit="1"/>
    </xf>
    <xf numFmtId="38" fontId="57" fillId="24" borderId="45" xfId="33" applyFont="1" applyFill="1" applyBorder="1" applyAlignment="1">
      <alignment horizontal="center" vertical="center" shrinkToFit="1"/>
    </xf>
    <xf numFmtId="38" fontId="57" fillId="0" borderId="10" xfId="33" applyFont="1" applyBorder="1" applyAlignment="1">
      <alignment horizontal="right" vertical="center" shrinkToFit="1"/>
    </xf>
    <xf numFmtId="38" fontId="57" fillId="0" borderId="10" xfId="33" applyFont="1" applyBorder="1" applyAlignment="1">
      <alignment horizontal="center" vertical="center" shrinkToFit="1"/>
    </xf>
    <xf numFmtId="0" fontId="58" fillId="0" borderId="0" xfId="0" applyFont="1" applyAlignment="1"/>
    <xf numFmtId="38" fontId="57" fillId="24" borderId="38" xfId="33" applyFont="1" applyFill="1" applyBorder="1" applyAlignment="1">
      <alignment horizontal="center" vertical="center" shrinkToFit="1"/>
    </xf>
    <xf numFmtId="38" fontId="57" fillId="24" borderId="44" xfId="33" applyFont="1" applyFill="1" applyBorder="1" applyAlignment="1">
      <alignment horizontal="center" vertical="center" shrinkToFit="1"/>
    </xf>
    <xf numFmtId="38" fontId="57" fillId="0" borderId="0" xfId="33" applyFont="1" applyBorder="1" applyAlignment="1">
      <alignment horizontal="right" vertical="center" shrinkToFit="1"/>
    </xf>
    <xf numFmtId="38" fontId="57" fillId="0" borderId="0" xfId="33" applyFont="1" applyBorder="1" applyAlignment="1">
      <alignment horizontal="center" vertical="center" shrinkToFit="1"/>
    </xf>
    <xf numFmtId="0" fontId="29" fillId="0" borderId="0" xfId="0" applyFont="1" applyAlignment="1">
      <alignment horizontal="center" vertical="center" shrinkToFit="1"/>
    </xf>
    <xf numFmtId="0" fontId="60" fillId="24" borderId="58" xfId="0" applyFont="1" applyFill="1" applyBorder="1" applyAlignment="1">
      <alignment horizontal="center" vertical="center" wrapText="1"/>
    </xf>
    <xf numFmtId="0" fontId="59" fillId="24" borderId="58" xfId="0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horizontal="center" vertical="center" wrapText="1"/>
    </xf>
    <xf numFmtId="0" fontId="62" fillId="0" borderId="58" xfId="0" applyFont="1" applyBorder="1" applyAlignment="1">
      <alignment horizontal="center" vertical="center" shrinkToFit="1"/>
    </xf>
    <xf numFmtId="38" fontId="62" fillId="0" borderId="58" xfId="45" applyFont="1" applyBorder="1" applyAlignment="1">
      <alignment horizontal="center" vertical="center" shrinkToFit="1"/>
    </xf>
    <xf numFmtId="38" fontId="62" fillId="0" borderId="47" xfId="45" applyFont="1" applyBorder="1" applyAlignment="1">
      <alignment vertical="center" shrinkToFit="1"/>
    </xf>
    <xf numFmtId="38" fontId="29" fillId="0" borderId="51" xfId="45" applyFont="1" applyBorder="1" applyAlignment="1">
      <alignment vertical="center" shrinkToFit="1"/>
    </xf>
    <xf numFmtId="38" fontId="62" fillId="0" borderId="47" xfId="45" applyFont="1" applyFill="1" applyBorder="1" applyAlignment="1">
      <alignment vertical="center" shrinkToFit="1"/>
    </xf>
    <xf numFmtId="38" fontId="63" fillId="0" borderId="58" xfId="45" applyFont="1" applyBorder="1" applyAlignment="1">
      <alignment horizontal="center" vertical="center" shrinkToFit="1"/>
    </xf>
    <xf numFmtId="38" fontId="34" fillId="24" borderId="58" xfId="45" applyFont="1" applyFill="1" applyBorder="1" applyAlignment="1">
      <alignment horizontal="center" vertical="center"/>
    </xf>
    <xf numFmtId="38" fontId="34" fillId="0" borderId="47" xfId="45" applyFont="1" applyFill="1" applyBorder="1" applyAlignment="1">
      <alignment vertical="center" shrinkToFit="1"/>
    </xf>
    <xf numFmtId="0" fontId="5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0" xfId="0" applyFont="1" applyBorder="1"/>
    <xf numFmtId="0" fontId="7" fillId="0" borderId="0" xfId="34"/>
    <xf numFmtId="0" fontId="7" fillId="0" borderId="61" xfId="34" applyBorder="1" applyAlignment="1">
      <alignment vertical="center"/>
    </xf>
    <xf numFmtId="58" fontId="7" fillId="0" borderId="61" xfId="34" applyNumberFormat="1" applyBorder="1" applyAlignment="1">
      <alignment vertical="center"/>
    </xf>
    <xf numFmtId="0" fontId="7" fillId="0" borderId="62" xfId="34" applyBorder="1" applyAlignment="1">
      <alignment vertical="center"/>
    </xf>
    <xf numFmtId="0" fontId="7" fillId="0" borderId="51" xfId="34" applyBorder="1" applyAlignment="1">
      <alignment horizontal="center" vertical="center"/>
    </xf>
    <xf numFmtId="0" fontId="7" fillId="0" borderId="58" xfId="34" applyBorder="1" applyAlignment="1">
      <alignment horizontal="center" vertical="center"/>
    </xf>
    <xf numFmtId="0" fontId="7" fillId="0" borderId="11" xfId="34" applyBorder="1" applyAlignment="1">
      <alignment vertical="center"/>
    </xf>
    <xf numFmtId="0" fontId="7" fillId="0" borderId="51" xfId="34" applyBorder="1" applyAlignment="1">
      <alignment vertical="center"/>
    </xf>
    <xf numFmtId="0" fontId="7" fillId="0" borderId="47" xfId="34" applyBorder="1" applyAlignment="1">
      <alignment vertical="center"/>
    </xf>
    <xf numFmtId="0" fontId="7" fillId="0" borderId="65" xfId="34" applyBorder="1" applyAlignment="1">
      <alignment vertical="center"/>
    </xf>
    <xf numFmtId="38" fontId="43" fillId="0" borderId="10" xfId="45" applyFont="1" applyBorder="1" applyAlignment="1">
      <alignment vertical="center"/>
    </xf>
    <xf numFmtId="38" fontId="0" fillId="0" borderId="40" xfId="45" applyFont="1" applyBorder="1" applyAlignment="1">
      <alignment vertical="center"/>
    </xf>
    <xf numFmtId="38" fontId="43" fillId="0" borderId="11" xfId="45" applyFont="1" applyBorder="1" applyAlignment="1">
      <alignment vertical="center"/>
    </xf>
    <xf numFmtId="38" fontId="0" fillId="0" borderId="51" xfId="45" applyFont="1" applyBorder="1" applyAlignment="1">
      <alignment vertical="center"/>
    </xf>
    <xf numFmtId="38" fontId="43" fillId="0" borderId="49" xfId="45" applyFont="1" applyBorder="1" applyAlignment="1">
      <alignment vertical="center"/>
    </xf>
    <xf numFmtId="38" fontId="0" fillId="0" borderId="41" xfId="45" applyFont="1" applyBorder="1" applyAlignment="1">
      <alignment vertical="center"/>
    </xf>
    <xf numFmtId="38" fontId="43" fillId="0" borderId="76" xfId="45" applyFont="1" applyBorder="1" applyAlignment="1">
      <alignment vertical="center"/>
    </xf>
    <xf numFmtId="38" fontId="0" fillId="0" borderId="73" xfId="45" applyFont="1" applyBorder="1" applyAlignment="1">
      <alignment vertical="center"/>
    </xf>
    <xf numFmtId="0" fontId="7" fillId="0" borderId="0" xfId="34" applyAlignment="1">
      <alignment vertical="center"/>
    </xf>
    <xf numFmtId="0" fontId="38" fillId="0" borderId="0" xfId="34" applyFont="1" applyAlignment="1">
      <alignment horizontal="center" vertical="center"/>
    </xf>
    <xf numFmtId="0" fontId="7" fillId="0" borderId="69" xfId="34" applyBorder="1" applyAlignment="1">
      <alignment vertical="center"/>
    </xf>
    <xf numFmtId="38" fontId="43" fillId="0" borderId="47" xfId="45" applyFont="1" applyBorder="1" applyAlignment="1">
      <alignment vertical="center"/>
    </xf>
    <xf numFmtId="38" fontId="0" fillId="0" borderId="65" xfId="45" applyFont="1" applyBorder="1" applyAlignment="1">
      <alignment vertical="center"/>
    </xf>
    <xf numFmtId="38" fontId="43" fillId="0" borderId="11" xfId="45" applyFont="1" applyBorder="1" applyAlignment="1">
      <alignment horizontal="left" vertical="center"/>
    </xf>
    <xf numFmtId="38" fontId="0" fillId="0" borderId="11" xfId="45" applyFont="1" applyBorder="1" applyAlignment="1">
      <alignment horizontal="left" vertical="center"/>
    </xf>
    <xf numFmtId="0" fontId="7" fillId="0" borderId="66" xfId="34" applyBorder="1" applyAlignment="1">
      <alignment vertical="center"/>
    </xf>
    <xf numFmtId="0" fontId="7" fillId="24" borderId="64" xfId="34" applyFill="1" applyBorder="1" applyAlignment="1">
      <alignment horizontal="distributed" vertical="center"/>
    </xf>
    <xf numFmtId="38" fontId="0" fillId="0" borderId="11" xfId="45" applyFont="1" applyBorder="1" applyAlignment="1">
      <alignment vertical="center"/>
    </xf>
    <xf numFmtId="38" fontId="43" fillId="0" borderId="0" xfId="45" applyFont="1" applyBorder="1" applyAlignment="1">
      <alignment vertical="center"/>
    </xf>
    <xf numFmtId="38" fontId="0" fillId="0" borderId="39" xfId="45" applyFont="1" applyBorder="1" applyAlignment="1">
      <alignment vertical="center"/>
    </xf>
    <xf numFmtId="38" fontId="0" fillId="0" borderId="49" xfId="45" applyFont="1" applyBorder="1" applyAlignment="1">
      <alignment vertical="center"/>
    </xf>
    <xf numFmtId="0" fontId="7" fillId="0" borderId="67" xfId="34" applyBorder="1" applyAlignment="1">
      <alignment vertical="center"/>
    </xf>
    <xf numFmtId="38" fontId="43" fillId="0" borderId="38" xfId="45" applyFont="1" applyBorder="1" applyAlignment="1">
      <alignment vertical="center"/>
    </xf>
    <xf numFmtId="38" fontId="0" fillId="0" borderId="68" xfId="45" applyFont="1" applyBorder="1" applyAlignment="1">
      <alignment vertical="center"/>
    </xf>
    <xf numFmtId="38" fontId="0" fillId="0" borderId="76" xfId="45" applyFont="1" applyBorder="1" applyAlignment="1">
      <alignment vertical="center"/>
    </xf>
    <xf numFmtId="38" fontId="43" fillId="0" borderId="82" xfId="45" applyFont="1" applyBorder="1" applyAlignment="1">
      <alignment vertical="center"/>
    </xf>
    <xf numFmtId="38" fontId="43" fillId="0" borderId="75" xfId="45" applyFont="1" applyBorder="1" applyAlignment="1">
      <alignment vertical="center"/>
    </xf>
    <xf numFmtId="38" fontId="0" fillId="0" borderId="77" xfId="45" applyFont="1" applyBorder="1" applyAlignment="1">
      <alignment vertical="center"/>
    </xf>
    <xf numFmtId="38" fontId="7" fillId="0" borderId="0" xfId="34" applyNumberFormat="1"/>
    <xf numFmtId="0" fontId="21" fillId="0" borderId="0" xfId="0" applyFont="1" applyAlignment="1">
      <alignment horizontal="left" vertical="center"/>
    </xf>
    <xf numFmtId="38" fontId="21" fillId="0" borderId="0" xfId="45" applyFont="1" applyBorder="1" applyAlignment="1">
      <alignment horizontal="center" vertical="center"/>
    </xf>
    <xf numFmtId="38" fontId="26" fillId="0" borderId="10" xfId="45" applyFont="1" applyBorder="1" applyAlignment="1">
      <alignment horizontal="center" vertical="center"/>
    </xf>
    <xf numFmtId="38" fontId="21" fillId="0" borderId="0" xfId="45" applyFont="1" applyBorder="1" applyAlignment="1">
      <alignment horizontal="right" vertical="center"/>
    </xf>
    <xf numFmtId="38" fontId="27" fillId="0" borderId="10" xfId="45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26" fillId="0" borderId="11" xfId="0" applyFont="1" applyBorder="1" applyAlignment="1">
      <alignment horizontal="left" vertical="center" shrinkToFit="1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58" fontId="28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distributed" vertical="distributed"/>
    </xf>
    <xf numFmtId="0" fontId="21" fillId="0" borderId="10" xfId="0" applyFont="1" applyBorder="1" applyAlignment="1">
      <alignment horizontal="left" vertical="center"/>
    </xf>
    <xf numFmtId="0" fontId="26" fillId="0" borderId="10" xfId="0" applyFont="1" applyBorder="1" applyAlignment="1">
      <alignment horizontal="left" vertical="center" shrinkToFit="1"/>
    </xf>
    <xf numFmtId="0" fontId="7" fillId="24" borderId="82" xfId="34" applyFill="1" applyBorder="1" applyAlignment="1">
      <alignment horizontal="distributed" vertical="center"/>
    </xf>
    <xf numFmtId="0" fontId="7" fillId="24" borderId="77" xfId="34" applyFill="1" applyBorder="1" applyAlignment="1">
      <alignment horizontal="distributed" vertical="center"/>
    </xf>
    <xf numFmtId="0" fontId="20" fillId="0" borderId="75" xfId="34" applyFont="1" applyBorder="1" applyAlignment="1">
      <alignment horizontal="left" vertical="center"/>
    </xf>
    <xf numFmtId="0" fontId="20" fillId="0" borderId="76" xfId="34" applyFont="1" applyBorder="1" applyAlignment="1">
      <alignment horizontal="left" vertical="center"/>
    </xf>
    <xf numFmtId="0" fontId="7" fillId="24" borderId="80" xfId="34" applyFill="1" applyBorder="1" applyAlignment="1">
      <alignment horizontal="center" vertical="center" wrapText="1"/>
    </xf>
    <xf numFmtId="0" fontId="7" fillId="24" borderId="89" xfId="34" applyFill="1" applyBorder="1" applyAlignment="1">
      <alignment horizontal="center" vertical="center" wrapText="1"/>
    </xf>
    <xf numFmtId="0" fontId="7" fillId="24" borderId="78" xfId="34" applyFill="1" applyBorder="1" applyAlignment="1">
      <alignment horizontal="center" vertical="center" wrapText="1"/>
    </xf>
    <xf numFmtId="0" fontId="20" fillId="0" borderId="47" xfId="34" applyFont="1" applyBorder="1" applyAlignment="1">
      <alignment horizontal="left" vertical="center" wrapText="1"/>
    </xf>
    <xf numFmtId="0" fontId="20" fillId="0" borderId="11" xfId="34" applyFont="1" applyBorder="1" applyAlignment="1">
      <alignment horizontal="left" vertical="center"/>
    </xf>
    <xf numFmtId="0" fontId="20" fillId="0" borderId="47" xfId="34" applyFont="1" applyBorder="1" applyAlignment="1">
      <alignment horizontal="left" vertical="center"/>
    </xf>
    <xf numFmtId="0" fontId="7" fillId="24" borderId="80" xfId="34" applyFill="1" applyBorder="1" applyAlignment="1">
      <alignment horizontal="distributed" vertical="center"/>
    </xf>
    <xf numFmtId="0" fontId="7" fillId="24" borderId="81" xfId="34" applyFill="1" applyBorder="1" applyAlignment="1">
      <alignment horizontal="distributed" vertical="center"/>
    </xf>
    <xf numFmtId="0" fontId="20" fillId="0" borderId="38" xfId="34" applyFont="1" applyBorder="1" applyAlignment="1">
      <alignment horizontal="left" vertical="center" wrapText="1"/>
    </xf>
    <xf numFmtId="0" fontId="20" fillId="0" borderId="49" xfId="34" applyFont="1" applyBorder="1" applyAlignment="1">
      <alignment horizontal="left" vertical="center"/>
    </xf>
    <xf numFmtId="0" fontId="7" fillId="24" borderId="78" xfId="34" applyFont="1" applyFill="1" applyBorder="1" applyAlignment="1">
      <alignment horizontal="distributed" vertical="center"/>
    </xf>
    <xf numFmtId="0" fontId="7" fillId="24" borderId="79" xfId="34" applyFill="1" applyBorder="1" applyAlignment="1">
      <alignment horizontal="distributed" vertical="center"/>
    </xf>
    <xf numFmtId="0" fontId="7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7" fillId="24" borderId="63" xfId="34" applyFont="1" applyFill="1" applyBorder="1" applyAlignment="1">
      <alignment horizontal="distributed" vertical="center"/>
    </xf>
    <xf numFmtId="0" fontId="7" fillId="24" borderId="64" xfId="34" applyFill="1" applyBorder="1" applyAlignment="1">
      <alignment horizontal="distributed" vertical="center"/>
    </xf>
    <xf numFmtId="0" fontId="7" fillId="24" borderId="63" xfId="34" applyFill="1" applyBorder="1" applyAlignment="1">
      <alignment horizontal="distributed" vertical="center"/>
    </xf>
    <xf numFmtId="0" fontId="20" fillId="0" borderId="65" xfId="34" applyFont="1" applyBorder="1" applyAlignment="1">
      <alignment horizontal="left" vertical="center"/>
    </xf>
    <xf numFmtId="0" fontId="7" fillId="24" borderId="52" xfId="34" applyFill="1" applyBorder="1" applyAlignment="1">
      <alignment horizontal="center" vertical="center"/>
    </xf>
    <xf numFmtId="0" fontId="7" fillId="24" borderId="30" xfId="34" applyFill="1" applyBorder="1" applyAlignment="1">
      <alignment horizontal="center" vertical="center"/>
    </xf>
    <xf numFmtId="0" fontId="7" fillId="24" borderId="54" xfId="34" applyFill="1" applyBorder="1" applyAlignment="1">
      <alignment horizontal="center" vertical="center"/>
    </xf>
    <xf numFmtId="0" fontId="7" fillId="24" borderId="43" xfId="34" applyFill="1" applyBorder="1" applyAlignment="1">
      <alignment horizontal="center" vertical="center"/>
    </xf>
    <xf numFmtId="38" fontId="0" fillId="24" borderId="52" xfId="45" applyFont="1" applyFill="1" applyBorder="1" applyAlignment="1">
      <alignment horizontal="center" vertical="center"/>
    </xf>
    <xf numFmtId="38" fontId="0" fillId="24" borderId="83" xfId="45" applyFont="1" applyFill="1" applyBorder="1" applyAlignment="1">
      <alignment horizontal="center" vertical="center"/>
    </xf>
    <xf numFmtId="38" fontId="0" fillId="24" borderId="54" xfId="45" applyFont="1" applyFill="1" applyBorder="1" applyAlignment="1">
      <alignment horizontal="center" vertical="center"/>
    </xf>
    <xf numFmtId="38" fontId="0" fillId="24" borderId="86" xfId="45" applyFont="1" applyFill="1" applyBorder="1" applyAlignment="1">
      <alignment horizontal="center" vertical="center"/>
    </xf>
    <xf numFmtId="38" fontId="7" fillId="24" borderId="84" xfId="45" applyFont="1" applyFill="1" applyBorder="1" applyAlignment="1">
      <alignment horizontal="center" vertical="center" wrapText="1"/>
    </xf>
    <xf numFmtId="38" fontId="7" fillId="24" borderId="61" xfId="45" applyFont="1" applyFill="1" applyBorder="1" applyAlignment="1">
      <alignment horizontal="center" vertical="center" wrapText="1"/>
    </xf>
    <xf numFmtId="0" fontId="7" fillId="24" borderId="85" xfId="34" applyFont="1" applyFill="1" applyBorder="1" applyAlignment="1">
      <alignment horizontal="center" vertical="center"/>
    </xf>
    <xf numFmtId="0" fontId="7" fillId="24" borderId="61" xfId="34" applyFont="1" applyFill="1" applyBorder="1" applyAlignment="1">
      <alignment horizontal="center" vertical="center"/>
    </xf>
    <xf numFmtId="0" fontId="7" fillId="24" borderId="62" xfId="34" applyFont="1" applyFill="1" applyBorder="1" applyAlignment="1">
      <alignment horizontal="center" vertical="center"/>
    </xf>
    <xf numFmtId="38" fontId="20" fillId="24" borderId="50" xfId="45" applyFont="1" applyFill="1" applyBorder="1" applyAlignment="1">
      <alignment horizontal="center" vertical="center" wrapText="1"/>
    </xf>
    <xf numFmtId="0" fontId="46" fillId="24" borderId="54" xfId="34" applyFont="1" applyFill="1" applyBorder="1" applyAlignment="1">
      <alignment horizontal="center" vertical="center"/>
    </xf>
    <xf numFmtId="0" fontId="46" fillId="24" borderId="50" xfId="34" applyFont="1" applyFill="1" applyBorder="1" applyAlignment="1">
      <alignment horizontal="center" vertical="center"/>
    </xf>
    <xf numFmtId="0" fontId="46" fillId="24" borderId="87" xfId="34" applyFont="1" applyFill="1" applyBorder="1" applyAlignment="1">
      <alignment horizontal="center" vertical="center"/>
    </xf>
    <xf numFmtId="0" fontId="46" fillId="24" borderId="88" xfId="34" applyFont="1" applyFill="1" applyBorder="1" applyAlignment="1">
      <alignment horizontal="center" vertical="center"/>
    </xf>
    <xf numFmtId="0" fontId="7" fillId="0" borderId="38" xfId="34" applyBorder="1" applyAlignment="1">
      <alignment horizontal="center" vertical="center"/>
    </xf>
    <xf numFmtId="0" fontId="7" fillId="0" borderId="49" xfId="34" applyBorder="1" applyAlignment="1">
      <alignment horizontal="center" vertical="center"/>
    </xf>
    <xf numFmtId="0" fontId="7" fillId="0" borderId="68" xfId="34" applyBorder="1" applyAlignment="1">
      <alignment horizontal="center" vertical="center"/>
    </xf>
    <xf numFmtId="0" fontId="7" fillId="0" borderId="75" xfId="34" applyBorder="1" applyAlignment="1">
      <alignment horizontal="center" vertical="center"/>
    </xf>
    <xf numFmtId="0" fontId="7" fillId="0" borderId="76" xfId="34" applyBorder="1" applyAlignment="1">
      <alignment horizontal="center" vertical="center"/>
    </xf>
    <xf numFmtId="0" fontId="7" fillId="0" borderId="77" xfId="34" applyBorder="1" applyAlignment="1">
      <alignment horizontal="center" vertical="center"/>
    </xf>
    <xf numFmtId="0" fontId="7" fillId="0" borderId="76" xfId="34" applyBorder="1" applyAlignment="1">
      <alignment horizontal="left"/>
    </xf>
    <xf numFmtId="0" fontId="7" fillId="0" borderId="50" xfId="34" applyBorder="1" applyAlignment="1">
      <alignment horizontal="left"/>
    </xf>
    <xf numFmtId="0" fontId="48" fillId="0" borderId="0" xfId="34" applyFont="1" applyAlignment="1">
      <alignment horizontal="center" vertical="center"/>
    </xf>
    <xf numFmtId="0" fontId="7" fillId="24" borderId="78" xfId="34" applyFill="1" applyBorder="1" applyAlignment="1">
      <alignment horizontal="distributed" vertical="center"/>
    </xf>
    <xf numFmtId="0" fontId="7" fillId="0" borderId="37" xfId="34" applyBorder="1" applyAlignment="1">
      <alignment horizontal="center" vertical="center"/>
    </xf>
    <xf numFmtId="0" fontId="7" fillId="0" borderId="10" xfId="34" applyBorder="1" applyAlignment="1">
      <alignment horizontal="center" vertical="center"/>
    </xf>
    <xf numFmtId="0" fontId="7" fillId="0" borderId="70" xfId="34" applyBorder="1" applyAlignment="1">
      <alignment horizontal="center" vertical="center"/>
    </xf>
    <xf numFmtId="0" fontId="7" fillId="0" borderId="47" xfId="34" applyBorder="1" applyAlignment="1">
      <alignment horizontal="center" vertical="center"/>
    </xf>
    <xf numFmtId="0" fontId="7" fillId="0" borderId="11" xfId="34" applyBorder="1" applyAlignment="1">
      <alignment horizontal="center" vertical="center"/>
    </xf>
    <xf numFmtId="0" fontId="7" fillId="0" borderId="65" xfId="34" applyBorder="1" applyAlignment="1">
      <alignment horizontal="center" vertical="center"/>
    </xf>
    <xf numFmtId="0" fontId="7" fillId="24" borderId="71" xfId="34" applyFill="1" applyBorder="1" applyAlignment="1">
      <alignment horizontal="center" vertical="center"/>
    </xf>
    <xf numFmtId="0" fontId="7" fillId="24" borderId="72" xfId="34" applyFill="1" applyBorder="1" applyAlignment="1">
      <alignment horizontal="center" vertical="center"/>
    </xf>
    <xf numFmtId="0" fontId="7" fillId="24" borderId="73" xfId="34" applyFill="1" applyBorder="1" applyAlignment="1">
      <alignment horizontal="center" vertical="center"/>
    </xf>
    <xf numFmtId="0" fontId="7" fillId="24" borderId="74" xfId="34" applyFill="1" applyBorder="1" applyAlignment="1">
      <alignment horizontal="center" vertical="center"/>
    </xf>
    <xf numFmtId="0" fontId="7" fillId="24" borderId="75" xfId="34" applyFill="1" applyBorder="1" applyAlignment="1">
      <alignment horizontal="center" vertical="center"/>
    </xf>
    <xf numFmtId="0" fontId="7" fillId="24" borderId="76" xfId="34" applyFill="1" applyBorder="1" applyAlignment="1">
      <alignment horizontal="center" vertical="center"/>
    </xf>
    <xf numFmtId="0" fontId="7" fillId="24" borderId="77" xfId="34" applyFill="1" applyBorder="1" applyAlignment="1">
      <alignment horizontal="center" vertical="center"/>
    </xf>
    <xf numFmtId="0" fontId="7" fillId="0" borderId="11" xfId="34" applyFont="1" applyBorder="1" applyAlignment="1">
      <alignment horizontal="left" vertical="center"/>
    </xf>
    <xf numFmtId="0" fontId="7" fillId="0" borderId="65" xfId="34" applyBorder="1" applyAlignment="1">
      <alignment horizontal="left" vertical="center"/>
    </xf>
    <xf numFmtId="0" fontId="7" fillId="0" borderId="66" xfId="34" applyFont="1" applyBorder="1" applyAlignment="1">
      <alignment horizontal="left" vertical="center"/>
    </xf>
    <xf numFmtId="0" fontId="7" fillId="0" borderId="65" xfId="34" applyFont="1" applyBorder="1" applyAlignment="1">
      <alignment horizontal="left" vertical="center"/>
    </xf>
    <xf numFmtId="0" fontId="7" fillId="24" borderId="67" xfId="34" applyFill="1" applyBorder="1" applyAlignment="1">
      <alignment horizontal="distributed" vertical="center"/>
    </xf>
    <xf numFmtId="0" fontId="7" fillId="24" borderId="68" xfId="34" applyFill="1" applyBorder="1" applyAlignment="1">
      <alignment horizontal="distributed" vertical="center"/>
    </xf>
    <xf numFmtId="0" fontId="7" fillId="24" borderId="69" xfId="34" applyFill="1" applyBorder="1" applyAlignment="1">
      <alignment horizontal="distributed" vertical="center"/>
    </xf>
    <xf numFmtId="0" fontId="7" fillId="24" borderId="70" xfId="34" applyFill="1" applyBorder="1" applyAlignment="1">
      <alignment horizontal="distributed" vertical="center"/>
    </xf>
    <xf numFmtId="0" fontId="7" fillId="0" borderId="51" xfId="34" applyBorder="1" applyAlignment="1">
      <alignment horizontal="distributed" vertical="center"/>
    </xf>
    <xf numFmtId="0" fontId="7" fillId="0" borderId="58" xfId="34" applyBorder="1" applyAlignment="1">
      <alignment horizontal="distributed" vertical="center"/>
    </xf>
    <xf numFmtId="0" fontId="7" fillId="0" borderId="64" xfId="34" applyBorder="1" applyAlignment="1">
      <alignment horizontal="distributed" vertical="center"/>
    </xf>
    <xf numFmtId="0" fontId="7" fillId="24" borderId="67" xfId="34" applyFont="1" applyFill="1" applyBorder="1" applyAlignment="1">
      <alignment horizontal="distributed" vertical="center"/>
    </xf>
    <xf numFmtId="0" fontId="7" fillId="0" borderId="67" xfId="34" applyFont="1" applyBorder="1" applyAlignment="1">
      <alignment horizontal="left" vertical="center" wrapText="1"/>
    </xf>
    <xf numFmtId="0" fontId="7" fillId="0" borderId="49" xfId="34" applyBorder="1" applyAlignment="1">
      <alignment horizontal="left" vertical="center"/>
    </xf>
    <xf numFmtId="0" fontId="7" fillId="0" borderId="68" xfId="34" applyBorder="1" applyAlignment="1">
      <alignment horizontal="left" vertical="center"/>
    </xf>
    <xf numFmtId="0" fontId="51" fillId="0" borderId="48" xfId="34" applyFont="1" applyFill="1" applyBorder="1" applyAlignment="1">
      <alignment horizontal="center" vertical="center" wrapText="1"/>
    </xf>
    <xf numFmtId="0" fontId="7" fillId="0" borderId="47" xfId="34" applyBorder="1" applyAlignment="1">
      <alignment horizontal="left" vertical="center" shrinkToFit="1"/>
    </xf>
    <xf numFmtId="0" fontId="7" fillId="0" borderId="11" xfId="34" applyBorder="1" applyAlignment="1">
      <alignment horizontal="left" vertical="center" shrinkToFit="1"/>
    </xf>
    <xf numFmtId="0" fontId="7" fillId="0" borderId="51" xfId="34" applyBorder="1" applyAlignment="1">
      <alignment horizontal="left" vertical="center" shrinkToFit="1"/>
    </xf>
    <xf numFmtId="0" fontId="7" fillId="0" borderId="47" xfId="34" applyBorder="1" applyAlignment="1">
      <alignment horizontal="left" vertical="center"/>
    </xf>
    <xf numFmtId="0" fontId="7" fillId="0" borderId="0" xfId="34" applyAlignment="1">
      <alignment horizontal="left" vertical="top"/>
    </xf>
    <xf numFmtId="0" fontId="7" fillId="0" borderId="10" xfId="34" applyBorder="1" applyAlignment="1">
      <alignment horizontal="left"/>
    </xf>
    <xf numFmtId="0" fontId="51" fillId="0" borderId="0" xfId="34" applyFont="1" applyAlignment="1">
      <alignment horizontal="center" vertical="center"/>
    </xf>
    <xf numFmtId="0" fontId="7" fillId="24" borderId="59" xfId="34" applyFill="1" applyBorder="1" applyAlignment="1">
      <alignment horizontal="distributed" vertical="center"/>
    </xf>
    <xf numFmtId="0" fontId="7" fillId="24" borderId="60" xfId="34" applyFill="1" applyBorder="1" applyAlignment="1">
      <alignment horizontal="distributed" vertical="center"/>
    </xf>
    <xf numFmtId="58" fontId="7" fillId="0" borderId="61" xfId="34" applyNumberFormat="1" applyFont="1" applyBorder="1" applyAlignment="1">
      <alignment horizontal="center" vertical="center" shrinkToFit="1"/>
    </xf>
    <xf numFmtId="58" fontId="7" fillId="0" borderId="61" xfId="34" applyNumberFormat="1" applyBorder="1" applyAlignment="1">
      <alignment horizontal="center" vertical="center" shrinkToFit="1"/>
    </xf>
    <xf numFmtId="0" fontId="31" fillId="0" borderId="32" xfId="0" applyFont="1" applyBorder="1" applyAlignment="1">
      <alignment horizontal="center" vertical="center" shrinkToFit="1"/>
    </xf>
    <xf numFmtId="0" fontId="31" fillId="0" borderId="33" xfId="0" applyFont="1" applyBorder="1" applyAlignment="1">
      <alignment horizontal="center" vertical="center" shrinkToFit="1"/>
    </xf>
    <xf numFmtId="0" fontId="33" fillId="24" borderId="16" xfId="0" applyFont="1" applyFill="1" applyBorder="1" applyAlignment="1">
      <alignment horizontal="center" vertical="center"/>
    </xf>
    <xf numFmtId="0" fontId="34" fillId="24" borderId="14" xfId="0" applyFont="1" applyFill="1" applyBorder="1" applyAlignment="1">
      <alignment horizontal="center" vertical="center"/>
    </xf>
    <xf numFmtId="0" fontId="31" fillId="0" borderId="21" xfId="0" applyFont="1" applyBorder="1" applyAlignment="1">
      <alignment horizontal="center" vertical="center" shrinkToFit="1"/>
    </xf>
    <xf numFmtId="0" fontId="31" fillId="0" borderId="19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24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 shrinkToFit="1"/>
    </xf>
    <xf numFmtId="0" fontId="34" fillId="24" borderId="15" xfId="0" applyFont="1" applyFill="1" applyBorder="1" applyAlignment="1">
      <alignment horizontal="center" vertical="center"/>
    </xf>
    <xf numFmtId="0" fontId="31" fillId="0" borderId="20" xfId="0" applyFont="1" applyBorder="1" applyAlignment="1">
      <alignment horizontal="center" vertical="center" shrinkToFit="1"/>
    </xf>
    <xf numFmtId="0" fontId="31" fillId="0" borderId="25" xfId="0" applyFont="1" applyBorder="1" applyAlignment="1">
      <alignment horizontal="center" vertical="center" shrinkToFit="1"/>
    </xf>
    <xf numFmtId="56" fontId="31" fillId="0" borderId="21" xfId="0" applyNumberFormat="1" applyFont="1" applyBorder="1" applyAlignment="1">
      <alignment horizontal="center" vertical="center" shrinkToFit="1"/>
    </xf>
    <xf numFmtId="56" fontId="31" fillId="0" borderId="26" xfId="0" applyNumberFormat="1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wrapText="1" shrinkToFit="1"/>
    </xf>
    <xf numFmtId="0" fontId="31" fillId="0" borderId="34" xfId="0" applyFont="1" applyBorder="1" applyAlignment="1">
      <alignment horizontal="center" vertical="center" shrinkToFit="1"/>
    </xf>
    <xf numFmtId="0" fontId="33" fillId="24" borderId="13" xfId="0" applyFont="1" applyFill="1" applyBorder="1" applyAlignment="1">
      <alignment horizontal="center" vertical="center"/>
    </xf>
    <xf numFmtId="56" fontId="31" fillId="0" borderId="18" xfId="0" applyNumberFormat="1" applyFont="1" applyBorder="1" applyAlignment="1">
      <alignment horizontal="center" vertical="center" shrinkToFit="1"/>
    </xf>
    <xf numFmtId="56" fontId="31" fillId="0" borderId="23" xfId="0" applyNumberFormat="1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2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31" fillId="24" borderId="12" xfId="0" applyFont="1" applyFill="1" applyBorder="1" applyAlignment="1">
      <alignment horizontal="center" vertical="center" wrapText="1"/>
    </xf>
    <xf numFmtId="0" fontId="32" fillId="24" borderId="13" xfId="0" applyFont="1" applyFill="1" applyBorder="1" applyAlignment="1">
      <alignment horizontal="center" vertical="center" wrapText="1"/>
    </xf>
    <xf numFmtId="0" fontId="32" fillId="24" borderId="14" xfId="0" applyFont="1" applyFill="1" applyBorder="1" applyAlignment="1">
      <alignment horizontal="center" vertical="center" wrapText="1"/>
    </xf>
    <xf numFmtId="0" fontId="31" fillId="24" borderId="17" xfId="0" applyFont="1" applyFill="1" applyBorder="1" applyAlignment="1">
      <alignment horizontal="center" vertical="center"/>
    </xf>
    <xf numFmtId="0" fontId="32" fillId="24" borderId="18" xfId="0" applyFont="1" applyFill="1" applyBorder="1" applyAlignment="1">
      <alignment horizontal="center" vertical="center"/>
    </xf>
    <xf numFmtId="0" fontId="32" fillId="24" borderId="19" xfId="0" applyFont="1" applyFill="1" applyBorder="1" applyAlignment="1">
      <alignment horizontal="center" vertical="center"/>
    </xf>
    <xf numFmtId="0" fontId="31" fillId="24" borderId="22" xfId="0" applyFont="1" applyFill="1" applyBorder="1" applyAlignment="1">
      <alignment horizontal="center" vertical="center"/>
    </xf>
    <xf numFmtId="0" fontId="32" fillId="24" borderId="23" xfId="0" applyFont="1" applyFill="1" applyBorder="1" applyAlignment="1">
      <alignment horizontal="center" vertical="center"/>
    </xf>
    <xf numFmtId="0" fontId="32" fillId="24" borderId="24" xfId="0" applyFont="1" applyFill="1" applyBorder="1" applyAlignment="1">
      <alignment horizontal="center" vertical="center"/>
    </xf>
    <xf numFmtId="0" fontId="31" fillId="24" borderId="22" xfId="0" applyFont="1" applyFill="1" applyBorder="1" applyAlignment="1">
      <alignment horizontal="center" vertical="center" wrapText="1"/>
    </xf>
    <xf numFmtId="0" fontId="32" fillId="24" borderId="25" xfId="0" applyFont="1" applyFill="1" applyBorder="1" applyAlignment="1">
      <alignment horizontal="center" vertical="center"/>
    </xf>
    <xf numFmtId="0" fontId="32" fillId="24" borderId="25" xfId="0" applyFont="1" applyFill="1" applyBorder="1" applyAlignment="1">
      <alignment horizontal="center" vertical="center" wrapText="1"/>
    </xf>
    <xf numFmtId="0" fontId="31" fillId="24" borderId="28" xfId="0" applyFont="1" applyFill="1" applyBorder="1" applyAlignment="1">
      <alignment horizontal="center" vertical="center" shrinkToFit="1"/>
    </xf>
    <xf numFmtId="0" fontId="31" fillId="24" borderId="48" xfId="0" applyFont="1" applyFill="1" applyBorder="1" applyAlignment="1">
      <alignment horizontal="center" vertical="center" shrinkToFit="1"/>
    </xf>
    <xf numFmtId="0" fontId="32" fillId="24" borderId="30" xfId="0" applyFont="1" applyFill="1" applyBorder="1" applyAlignment="1">
      <alignment horizontal="center" vertical="center" shrinkToFit="1"/>
    </xf>
    <xf numFmtId="0" fontId="32" fillId="24" borderId="29" xfId="0" applyFont="1" applyFill="1" applyBorder="1" applyAlignment="1">
      <alignment horizontal="center" vertical="center" shrinkToFit="1"/>
    </xf>
    <xf numFmtId="0" fontId="32" fillId="24" borderId="57" xfId="0" applyFont="1" applyFill="1" applyBorder="1" applyAlignment="1">
      <alignment horizontal="center" vertical="center" shrinkToFit="1"/>
    </xf>
    <xf numFmtId="0" fontId="32" fillId="24" borderId="31" xfId="0" applyFont="1" applyFill="1" applyBorder="1" applyAlignment="1">
      <alignment horizontal="center" vertical="center" shrinkToFit="1"/>
    </xf>
    <xf numFmtId="0" fontId="31" fillId="24" borderId="26" xfId="0" applyFont="1" applyFill="1" applyBorder="1" applyAlignment="1">
      <alignment horizontal="center" vertical="center"/>
    </xf>
    <xf numFmtId="0" fontId="31" fillId="24" borderId="26" xfId="0" applyFont="1" applyFill="1" applyBorder="1" applyAlignment="1">
      <alignment horizontal="center" vertical="center" shrinkToFit="1"/>
    </xf>
    <xf numFmtId="0" fontId="32" fillId="24" borderId="24" xfId="0" applyFont="1" applyFill="1" applyBorder="1" applyAlignment="1">
      <alignment horizontal="center" vertical="center" shrinkToFit="1"/>
    </xf>
    <xf numFmtId="0" fontId="31" fillId="24" borderId="32" xfId="0" applyFont="1" applyFill="1" applyBorder="1" applyAlignment="1">
      <alignment horizontal="center" vertical="center" shrinkToFit="1"/>
    </xf>
    <xf numFmtId="0" fontId="32" fillId="24" borderId="33" xfId="0" applyFont="1" applyFill="1" applyBorder="1" applyAlignment="1">
      <alignment horizontal="center" vertical="center" shrinkToFit="1"/>
    </xf>
    <xf numFmtId="0" fontId="31" fillId="24" borderId="24" xfId="0" applyFont="1" applyFill="1" applyBorder="1" applyAlignment="1">
      <alignment horizontal="center" vertical="center" shrinkToFit="1"/>
    </xf>
    <xf numFmtId="38" fontId="56" fillId="24" borderId="46" xfId="33" applyFont="1" applyFill="1" applyBorder="1" applyAlignment="1">
      <alignment horizontal="center" vertical="center" wrapText="1"/>
    </xf>
    <xf numFmtId="38" fontId="56" fillId="24" borderId="44" xfId="33" applyFont="1" applyFill="1" applyBorder="1" applyAlignment="1">
      <alignment horizontal="center" vertical="center" wrapText="1"/>
    </xf>
    <xf numFmtId="38" fontId="56" fillId="24" borderId="45" xfId="33" applyFont="1" applyFill="1" applyBorder="1" applyAlignment="1">
      <alignment horizontal="center" vertical="center" wrapText="1"/>
    </xf>
    <xf numFmtId="38" fontId="56" fillId="24" borderId="46" xfId="33" applyFont="1" applyFill="1" applyBorder="1" applyAlignment="1">
      <alignment horizontal="center" vertical="center" textRotation="255" shrinkToFit="1"/>
    </xf>
    <xf numFmtId="38" fontId="56" fillId="24" borderId="44" xfId="33" applyFont="1" applyFill="1" applyBorder="1" applyAlignment="1">
      <alignment horizontal="center" vertical="center" textRotation="255" shrinkToFit="1"/>
    </xf>
    <xf numFmtId="38" fontId="56" fillId="24" borderId="45" xfId="33" applyFont="1" applyFill="1" applyBorder="1" applyAlignment="1">
      <alignment horizontal="center" vertical="center" textRotation="255" shrinkToFit="1"/>
    </xf>
    <xf numFmtId="0" fontId="56" fillId="24" borderId="46" xfId="0" applyFont="1" applyFill="1" applyBorder="1" applyAlignment="1">
      <alignment horizontal="center" vertical="center" wrapText="1"/>
    </xf>
    <xf numFmtId="0" fontId="56" fillId="24" borderId="44" xfId="0" applyFont="1" applyFill="1" applyBorder="1" applyAlignment="1">
      <alignment horizontal="center" vertical="center" wrapText="1"/>
    </xf>
    <xf numFmtId="0" fontId="56" fillId="24" borderId="45" xfId="0" applyFont="1" applyFill="1" applyBorder="1" applyAlignment="1">
      <alignment horizontal="center" vertical="center" wrapText="1"/>
    </xf>
    <xf numFmtId="38" fontId="56" fillId="0" borderId="38" xfId="33" applyFont="1" applyBorder="1" applyAlignment="1">
      <alignment horizontal="right" vertical="center"/>
    </xf>
    <xf numFmtId="38" fontId="56" fillId="0" borderId="36" xfId="33" applyFont="1" applyBorder="1" applyAlignment="1">
      <alignment horizontal="right" vertical="center"/>
    </xf>
    <xf numFmtId="38" fontId="56" fillId="0" borderId="37" xfId="33" applyFont="1" applyBorder="1" applyAlignment="1">
      <alignment horizontal="right" vertical="center"/>
    </xf>
    <xf numFmtId="38" fontId="56" fillId="0" borderId="41" xfId="33" applyFont="1" applyBorder="1" applyAlignment="1">
      <alignment horizontal="center" vertical="center"/>
    </xf>
    <xf numFmtId="38" fontId="56" fillId="0" borderId="39" xfId="33" applyFont="1" applyBorder="1" applyAlignment="1">
      <alignment horizontal="center" vertical="center"/>
    </xf>
    <xf numFmtId="38" fontId="56" fillId="0" borderId="40" xfId="33" applyFont="1" applyBorder="1" applyAlignment="1">
      <alignment horizontal="center" vertical="center"/>
    </xf>
    <xf numFmtId="38" fontId="57" fillId="24" borderId="46" xfId="33" applyFont="1" applyFill="1" applyBorder="1" applyAlignment="1">
      <alignment horizontal="center" vertical="center" shrinkToFit="1"/>
    </xf>
    <xf numFmtId="38" fontId="57" fillId="24" borderId="44" xfId="33" applyFont="1" applyFill="1" applyBorder="1" applyAlignment="1">
      <alignment horizontal="center" vertical="center" shrinkToFit="1"/>
    </xf>
    <xf numFmtId="38" fontId="57" fillId="24" borderId="45" xfId="33" applyFont="1" applyFill="1" applyBorder="1" applyAlignment="1">
      <alignment horizontal="center" vertical="center" shrinkToFit="1"/>
    </xf>
    <xf numFmtId="38" fontId="57" fillId="24" borderId="46" xfId="33" applyFont="1" applyFill="1" applyBorder="1" applyAlignment="1">
      <alignment horizontal="center" vertical="center" textRotation="255" shrinkToFit="1"/>
    </xf>
    <xf numFmtId="38" fontId="57" fillId="24" borderId="44" xfId="33" applyFont="1" applyFill="1" applyBorder="1" applyAlignment="1">
      <alignment horizontal="center" vertical="center" textRotation="255" shrinkToFit="1"/>
    </xf>
    <xf numFmtId="38" fontId="57" fillId="24" borderId="45" xfId="33" applyFont="1" applyFill="1" applyBorder="1" applyAlignment="1">
      <alignment horizontal="center" vertical="center" textRotation="255" shrinkToFit="1"/>
    </xf>
    <xf numFmtId="38" fontId="57" fillId="0" borderId="47" xfId="33" applyFont="1" applyBorder="1" applyAlignment="1">
      <alignment horizontal="center" vertical="center" shrinkToFit="1"/>
    </xf>
    <xf numFmtId="38" fontId="57" fillId="0" borderId="11" xfId="33" applyFont="1" applyBorder="1" applyAlignment="1">
      <alignment horizontal="center" vertical="center" shrinkToFit="1"/>
    </xf>
    <xf numFmtId="38" fontId="57" fillId="0" borderId="38" xfId="33" applyFont="1" applyFill="1" applyBorder="1" applyAlignment="1">
      <alignment horizontal="right" vertical="center" shrinkToFit="1"/>
    </xf>
    <xf numFmtId="38" fontId="57" fillId="0" borderId="49" xfId="33" applyFont="1" applyFill="1" applyBorder="1" applyAlignment="1">
      <alignment horizontal="right" vertical="center" shrinkToFit="1"/>
    </xf>
    <xf numFmtId="38" fontId="57" fillId="0" borderId="37" xfId="33" applyFont="1" applyFill="1" applyBorder="1" applyAlignment="1">
      <alignment horizontal="right" vertical="center" shrinkToFit="1"/>
    </xf>
    <xf numFmtId="38" fontId="57" fillId="0" borderId="10" xfId="33" applyFont="1" applyFill="1" applyBorder="1" applyAlignment="1">
      <alignment horizontal="right" vertical="center" shrinkToFit="1"/>
    </xf>
    <xf numFmtId="38" fontId="57" fillId="0" borderId="41" xfId="33" applyFont="1" applyBorder="1" applyAlignment="1">
      <alignment horizontal="center" vertical="center" shrinkToFit="1"/>
    </xf>
    <xf numFmtId="38" fontId="57" fillId="0" borderId="40" xfId="33" applyFont="1" applyBorder="1" applyAlignment="1">
      <alignment horizontal="center" vertical="center" shrinkToFit="1"/>
    </xf>
    <xf numFmtId="38" fontId="57" fillId="0" borderId="51" xfId="33" applyFont="1" applyBorder="1" applyAlignment="1">
      <alignment horizontal="center" vertical="center" shrinkToFit="1"/>
    </xf>
    <xf numFmtId="0" fontId="57" fillId="24" borderId="46" xfId="0" applyFont="1" applyFill="1" applyBorder="1" applyAlignment="1">
      <alignment horizontal="center" vertical="center"/>
    </xf>
    <xf numFmtId="0" fontId="57" fillId="24" borderId="44" xfId="0" applyFont="1" applyFill="1" applyBorder="1" applyAlignment="1">
      <alignment horizontal="center" vertical="center"/>
    </xf>
    <xf numFmtId="0" fontId="57" fillId="24" borderId="45" xfId="0" applyFont="1" applyFill="1" applyBorder="1" applyAlignment="1">
      <alignment horizontal="center" vertical="center"/>
    </xf>
    <xf numFmtId="38" fontId="57" fillId="0" borderId="38" xfId="33" applyFont="1" applyBorder="1" applyAlignment="1">
      <alignment horizontal="right" vertical="center"/>
    </xf>
    <xf numFmtId="38" fontId="57" fillId="0" borderId="36" xfId="33" applyFont="1" applyBorder="1" applyAlignment="1">
      <alignment horizontal="right" vertical="center"/>
    </xf>
    <xf numFmtId="38" fontId="57" fillId="0" borderId="37" xfId="33" applyFont="1" applyBorder="1" applyAlignment="1">
      <alignment horizontal="right" vertical="center"/>
    </xf>
    <xf numFmtId="38" fontId="57" fillId="0" borderId="39" xfId="33" applyFont="1" applyBorder="1" applyAlignment="1">
      <alignment horizontal="center" vertical="center" shrinkToFit="1"/>
    </xf>
    <xf numFmtId="0" fontId="55" fillId="0" borderId="0" xfId="0" applyFont="1" applyAlignment="1">
      <alignment horizontal="center" vertical="center"/>
    </xf>
    <xf numFmtId="38" fontId="57" fillId="24" borderId="47" xfId="33" applyFont="1" applyFill="1" applyBorder="1" applyAlignment="1">
      <alignment horizontal="center" vertical="center" wrapText="1" shrinkToFit="1"/>
    </xf>
    <xf numFmtId="38" fontId="57" fillId="24" borderId="11" xfId="33" applyFont="1" applyFill="1" applyBorder="1" applyAlignment="1">
      <alignment horizontal="center" vertical="center" wrapText="1" shrinkToFit="1"/>
    </xf>
    <xf numFmtId="38" fontId="57" fillId="24" borderId="51" xfId="33" applyFont="1" applyFill="1" applyBorder="1" applyAlignment="1">
      <alignment horizontal="center" vertical="center" wrapText="1" shrinkToFit="1"/>
    </xf>
    <xf numFmtId="38" fontId="32" fillId="24" borderId="46" xfId="33" applyFont="1" applyFill="1" applyBorder="1" applyAlignment="1">
      <alignment horizontal="center" vertical="center" textRotation="255" wrapText="1" shrinkToFit="1"/>
    </xf>
    <xf numFmtId="38" fontId="32" fillId="24" borderId="44" xfId="33" applyFont="1" applyFill="1" applyBorder="1" applyAlignment="1">
      <alignment horizontal="center" vertical="center" textRotation="255" wrapText="1" shrinkToFit="1"/>
    </xf>
    <xf numFmtId="38" fontId="32" fillId="24" borderId="45" xfId="33" applyFont="1" applyFill="1" applyBorder="1" applyAlignment="1">
      <alignment horizontal="center" vertical="center" textRotation="255" wrapText="1" shrinkToFit="1"/>
    </xf>
    <xf numFmtId="38" fontId="57" fillId="24" borderId="47" xfId="33" applyFont="1" applyFill="1" applyBorder="1" applyAlignment="1">
      <alignment horizontal="center" vertical="center" shrinkToFit="1"/>
    </xf>
    <xf numFmtId="38" fontId="57" fillId="24" borderId="11" xfId="33" applyFont="1" applyFill="1" applyBorder="1" applyAlignment="1">
      <alignment horizontal="center" vertical="center" shrinkToFit="1"/>
    </xf>
    <xf numFmtId="38" fontId="57" fillId="24" borderId="51" xfId="33" applyFont="1" applyFill="1" applyBorder="1" applyAlignment="1">
      <alignment horizontal="center" vertical="center" shrinkToFit="1"/>
    </xf>
    <xf numFmtId="38" fontId="57" fillId="24" borderId="38" xfId="33" applyFont="1" applyFill="1" applyBorder="1" applyAlignment="1">
      <alignment horizontal="center" vertical="center" shrinkToFit="1"/>
    </xf>
    <xf numFmtId="38" fontId="57" fillId="24" borderId="41" xfId="33" applyFont="1" applyFill="1" applyBorder="1" applyAlignment="1">
      <alignment horizontal="center" vertical="center" shrinkToFit="1"/>
    </xf>
    <xf numFmtId="38" fontId="57" fillId="24" borderId="36" xfId="33" applyFont="1" applyFill="1" applyBorder="1" applyAlignment="1">
      <alignment horizontal="center" vertical="center" shrinkToFit="1"/>
    </xf>
    <xf numFmtId="38" fontId="57" fillId="24" borderId="39" xfId="33" applyFont="1" applyFill="1" applyBorder="1" applyAlignment="1">
      <alignment horizontal="center" vertical="center" shrinkToFit="1"/>
    </xf>
    <xf numFmtId="38" fontId="57" fillId="24" borderId="37" xfId="33" applyFont="1" applyFill="1" applyBorder="1" applyAlignment="1">
      <alignment horizontal="center" vertical="center" shrinkToFit="1"/>
    </xf>
    <xf numFmtId="38" fontId="57" fillId="24" borderId="40" xfId="33" applyFont="1" applyFill="1" applyBorder="1" applyAlignment="1">
      <alignment horizontal="center" vertical="center" shrinkToFit="1"/>
    </xf>
    <xf numFmtId="38" fontId="57" fillId="24" borderId="38" xfId="33" applyFont="1" applyFill="1" applyBorder="1" applyAlignment="1">
      <alignment horizontal="center" vertical="center" wrapText="1" shrinkToFit="1"/>
    </xf>
    <xf numFmtId="38" fontId="57" fillId="24" borderId="49" xfId="33" applyFont="1" applyFill="1" applyBorder="1" applyAlignment="1">
      <alignment horizontal="center" vertical="center" wrapText="1" shrinkToFit="1"/>
    </xf>
    <xf numFmtId="38" fontId="57" fillId="24" borderId="41" xfId="33" applyFont="1" applyFill="1" applyBorder="1" applyAlignment="1">
      <alignment horizontal="center" vertical="center" wrapText="1" shrinkToFit="1"/>
    </xf>
    <xf numFmtId="38" fontId="57" fillId="24" borderId="37" xfId="33" applyFont="1" applyFill="1" applyBorder="1" applyAlignment="1">
      <alignment horizontal="center" vertical="center" wrapText="1" shrinkToFit="1"/>
    </xf>
    <xf numFmtId="38" fontId="57" fillId="24" borderId="10" xfId="33" applyFont="1" applyFill="1" applyBorder="1" applyAlignment="1">
      <alignment horizontal="center" vertical="center" wrapText="1" shrinkToFit="1"/>
    </xf>
    <xf numFmtId="38" fontId="57" fillId="24" borderId="40" xfId="33" applyFont="1" applyFill="1" applyBorder="1" applyAlignment="1">
      <alignment horizontal="center" vertical="center" wrapText="1" shrinkToFit="1"/>
    </xf>
    <xf numFmtId="0" fontId="29" fillId="24" borderId="46" xfId="0" applyFont="1" applyFill="1" applyBorder="1" applyAlignment="1">
      <alignment horizontal="center" vertical="center" wrapText="1"/>
    </xf>
    <xf numFmtId="0" fontId="29" fillId="24" borderId="44" xfId="0" applyFont="1" applyFill="1" applyBorder="1" applyAlignment="1">
      <alignment horizontal="center" vertical="center" wrapText="1"/>
    </xf>
    <xf numFmtId="0" fontId="29" fillId="24" borderId="45" xfId="0" applyFont="1" applyFill="1" applyBorder="1" applyAlignment="1">
      <alignment horizontal="center" vertical="center" wrapText="1"/>
    </xf>
    <xf numFmtId="38" fontId="57" fillId="24" borderId="38" xfId="33" applyFont="1" applyFill="1" applyBorder="1" applyAlignment="1">
      <alignment horizontal="center" vertical="center" wrapText="1"/>
    </xf>
    <xf numFmtId="38" fontId="57" fillId="24" borderId="41" xfId="33" applyFont="1" applyFill="1" applyBorder="1" applyAlignment="1">
      <alignment horizontal="center" vertical="center" wrapText="1"/>
    </xf>
    <xf numFmtId="38" fontId="57" fillId="24" borderId="36" xfId="33" applyFont="1" applyFill="1" applyBorder="1" applyAlignment="1">
      <alignment horizontal="center" vertical="center" wrapText="1"/>
    </xf>
    <xf numFmtId="38" fontId="57" fillId="24" borderId="39" xfId="33" applyFont="1" applyFill="1" applyBorder="1" applyAlignment="1">
      <alignment horizontal="center" vertical="center" wrapText="1"/>
    </xf>
    <xf numFmtId="38" fontId="57" fillId="24" borderId="37" xfId="33" applyFont="1" applyFill="1" applyBorder="1" applyAlignment="1">
      <alignment horizontal="center" vertical="center" wrapText="1"/>
    </xf>
    <xf numFmtId="38" fontId="57" fillId="24" borderId="40" xfId="33" applyFont="1" applyFill="1" applyBorder="1" applyAlignment="1">
      <alignment horizontal="center" vertical="center" wrapText="1"/>
    </xf>
    <xf numFmtId="38" fontId="57" fillId="24" borderId="47" xfId="33" quotePrefix="1" applyFont="1" applyFill="1" applyBorder="1" applyAlignment="1">
      <alignment horizontal="center" vertical="center" shrinkToFit="1"/>
    </xf>
    <xf numFmtId="38" fontId="57" fillId="24" borderId="11" xfId="33" quotePrefix="1" applyFont="1" applyFill="1" applyBorder="1" applyAlignment="1">
      <alignment horizontal="center" vertical="center" shrinkToFit="1"/>
    </xf>
    <xf numFmtId="38" fontId="57" fillId="24" borderId="51" xfId="33" quotePrefix="1" applyFont="1" applyFill="1" applyBorder="1" applyAlignment="1">
      <alignment horizontal="center" vertical="center" shrinkToFit="1"/>
    </xf>
    <xf numFmtId="38" fontId="57" fillId="0" borderId="38" xfId="33" applyFont="1" applyBorder="1" applyAlignment="1">
      <alignment horizontal="right" vertical="center" shrinkToFit="1"/>
    </xf>
    <xf numFmtId="38" fontId="57" fillId="0" borderId="36" xfId="33" applyFont="1" applyBorder="1" applyAlignment="1">
      <alignment horizontal="right" vertical="center" shrinkToFit="1"/>
    </xf>
    <xf numFmtId="38" fontId="57" fillId="0" borderId="37" xfId="33" applyFont="1" applyBorder="1" applyAlignment="1">
      <alignment horizontal="right" vertical="center" shrinkToFit="1"/>
    </xf>
    <xf numFmtId="38" fontId="57" fillId="0" borderId="47" xfId="33" applyFont="1" applyBorder="1" applyAlignment="1">
      <alignment horizontal="right" vertical="center" shrinkToFit="1"/>
    </xf>
    <xf numFmtId="38" fontId="57" fillId="0" borderId="11" xfId="33" applyFont="1" applyBorder="1" applyAlignment="1">
      <alignment horizontal="right" vertical="center" shrinkToFit="1"/>
    </xf>
    <xf numFmtId="38" fontId="57" fillId="0" borderId="47" xfId="33" applyFont="1" applyFill="1" applyBorder="1" applyAlignment="1">
      <alignment horizontal="right" vertical="center" shrinkToFit="1"/>
    </xf>
    <xf numFmtId="38" fontId="57" fillId="0" borderId="11" xfId="33" applyFont="1" applyFill="1" applyBorder="1" applyAlignment="1">
      <alignment horizontal="right" vertical="center" shrinkToFit="1"/>
    </xf>
    <xf numFmtId="38" fontId="57" fillId="0" borderId="47" xfId="33" applyFont="1" applyFill="1" applyBorder="1" applyAlignment="1">
      <alignment horizontal="center" vertical="center" shrinkToFit="1"/>
    </xf>
    <xf numFmtId="38" fontId="57" fillId="0" borderId="11" xfId="33" applyFont="1" applyFill="1" applyBorder="1" applyAlignment="1">
      <alignment horizontal="center" vertical="center" shrinkToFit="1"/>
    </xf>
    <xf numFmtId="38" fontId="56" fillId="24" borderId="47" xfId="33" applyFont="1" applyFill="1" applyBorder="1" applyAlignment="1">
      <alignment horizontal="center" vertical="center" shrinkToFit="1"/>
    </xf>
    <xf numFmtId="38" fontId="56" fillId="24" borderId="51" xfId="33" applyFont="1" applyFill="1" applyBorder="1" applyAlignment="1">
      <alignment horizontal="center" vertical="center" shrinkToFit="1"/>
    </xf>
    <xf numFmtId="38" fontId="56" fillId="0" borderId="38" xfId="33" applyFont="1" applyBorder="1" applyAlignment="1">
      <alignment horizontal="right" vertical="center" shrinkToFit="1"/>
    </xf>
    <xf numFmtId="38" fontId="56" fillId="0" borderId="37" xfId="33" applyFont="1" applyBorder="1" applyAlignment="1">
      <alignment horizontal="right" vertical="center" shrinkToFit="1"/>
    </xf>
    <xf numFmtId="38" fontId="56" fillId="0" borderId="41" xfId="33" applyFont="1" applyBorder="1" applyAlignment="1">
      <alignment horizontal="center" vertical="center" shrinkToFit="1"/>
    </xf>
    <xf numFmtId="38" fontId="56" fillId="0" borderId="40" xfId="33" applyFont="1" applyBorder="1" applyAlignment="1">
      <alignment horizontal="center" vertical="center" shrinkToFit="1"/>
    </xf>
    <xf numFmtId="38" fontId="56" fillId="0" borderId="49" xfId="33" applyFont="1" applyBorder="1" applyAlignment="1">
      <alignment horizontal="right" vertical="center" shrinkToFit="1"/>
    </xf>
    <xf numFmtId="38" fontId="56" fillId="0" borderId="36" xfId="33" applyFont="1" applyBorder="1" applyAlignment="1">
      <alignment horizontal="right" vertical="center" shrinkToFit="1"/>
    </xf>
    <xf numFmtId="38" fontId="56" fillId="0" borderId="0" xfId="33" applyFont="1" applyBorder="1" applyAlignment="1">
      <alignment horizontal="right" vertical="center" shrinkToFit="1"/>
    </xf>
    <xf numFmtId="38" fontId="56" fillId="0" borderId="10" xfId="33" applyFont="1" applyBorder="1" applyAlignment="1">
      <alignment horizontal="right" vertical="center" shrinkToFit="1"/>
    </xf>
    <xf numFmtId="38" fontId="56" fillId="0" borderId="39" xfId="33" applyFont="1" applyBorder="1" applyAlignment="1">
      <alignment horizontal="center" vertical="center" shrinkToFit="1"/>
    </xf>
    <xf numFmtId="38" fontId="59" fillId="24" borderId="46" xfId="33" applyFont="1" applyFill="1" applyBorder="1" applyAlignment="1">
      <alignment horizontal="center" vertical="center" textRotation="255" wrapText="1"/>
    </xf>
    <xf numFmtId="38" fontId="59" fillId="24" borderId="44" xfId="33" applyFont="1" applyFill="1" applyBorder="1" applyAlignment="1">
      <alignment horizontal="center" vertical="center" textRotation="255" wrapText="1"/>
    </xf>
    <xf numFmtId="38" fontId="59" fillId="24" borderId="45" xfId="33" applyFont="1" applyFill="1" applyBorder="1" applyAlignment="1">
      <alignment horizontal="center" vertical="center" textRotation="255" wrapText="1"/>
    </xf>
    <xf numFmtId="38" fontId="29" fillId="0" borderId="47" xfId="45" applyFont="1" applyBorder="1" applyAlignment="1">
      <alignment horizontal="center" vertical="center" shrinkToFit="1"/>
    </xf>
    <xf numFmtId="38" fontId="29" fillId="0" borderId="11" xfId="45" applyFont="1" applyBorder="1" applyAlignment="1">
      <alignment horizontal="center" vertical="center" shrinkToFit="1"/>
    </xf>
    <xf numFmtId="38" fontId="29" fillId="0" borderId="51" xfId="45" applyFont="1" applyBorder="1" applyAlignment="1">
      <alignment horizontal="center" vertical="center" shrinkToFit="1"/>
    </xf>
    <xf numFmtId="0" fontId="56" fillId="0" borderId="10" xfId="0" applyFont="1" applyBorder="1" applyAlignment="1">
      <alignment horizontal="center" vertical="center"/>
    </xf>
    <xf numFmtId="0" fontId="34" fillId="0" borderId="58" xfId="0" applyFont="1" applyBorder="1" applyAlignment="1">
      <alignment horizontal="right" vertical="center"/>
    </xf>
    <xf numFmtId="0" fontId="34" fillId="0" borderId="58" xfId="0" applyFont="1" applyBorder="1" applyAlignment="1">
      <alignment horizontal="center" vertical="center"/>
    </xf>
    <xf numFmtId="0" fontId="60" fillId="24" borderId="5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distributed" vertical="distributed" shrinkToFit="1"/>
    </xf>
    <xf numFmtId="0" fontId="21" fillId="0" borderId="10" xfId="0" applyFont="1" applyBorder="1" applyAlignment="1">
      <alignment horizontal="left" vertical="center" shrinkToFit="1"/>
    </xf>
    <xf numFmtId="0" fontId="21" fillId="0" borderId="11" xfId="0" applyFont="1" applyBorder="1" applyAlignment="1">
      <alignment horizontal="left" vertical="center" shrinkToFit="1"/>
    </xf>
    <xf numFmtId="0" fontId="45" fillId="0" borderId="0" xfId="0" applyFont="1" applyAlignment="1">
      <alignment horizontal="distributed" vertical="distributed" shrinkToFit="1"/>
    </xf>
    <xf numFmtId="0" fontId="45" fillId="0" borderId="0" xfId="0" applyFont="1" applyAlignment="1">
      <alignment horizontal="distributed" vertical="distributed" wrapText="1" shrinkToFit="1"/>
    </xf>
    <xf numFmtId="0" fontId="21" fillId="0" borderId="0" xfId="0" applyFont="1" applyAlignment="1">
      <alignment horizontal="left" vertical="center" wrapText="1"/>
    </xf>
    <xf numFmtId="0" fontId="26" fillId="0" borderId="10" xfId="0" applyFont="1" applyBorder="1" applyAlignment="1">
      <alignment horizontal="center" vertical="center" shrinkToFit="1"/>
    </xf>
    <xf numFmtId="58" fontId="21" fillId="0" borderId="0" xfId="0" applyNumberFormat="1" applyFont="1" applyAlignment="1">
      <alignment horizontal="distributed" vertical="center" shrinkToFit="1"/>
    </xf>
    <xf numFmtId="0" fontId="21" fillId="0" borderId="0" xfId="0" applyFont="1" applyAlignment="1">
      <alignment horizontal="center" vertical="center" shrinkToFit="1"/>
    </xf>
    <xf numFmtId="58" fontId="26" fillId="0" borderId="0" xfId="0" applyNumberFormat="1" applyFont="1" applyAlignment="1">
      <alignment horizontal="center" vertical="center" shrinkToFit="1"/>
    </xf>
    <xf numFmtId="0" fontId="44" fillId="0" borderId="0" xfId="0" applyFont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21" fillId="0" borderId="0" xfId="0" applyFont="1" applyAlignment="1">
      <alignment horizontal="distributed" vertical="center" shrinkToFit="1"/>
    </xf>
    <xf numFmtId="0" fontId="41" fillId="0" borderId="0" xfId="0" applyFont="1" applyBorder="1" applyAlignment="1">
      <alignment horizontal="left" vertical="center" wrapText="1"/>
    </xf>
    <xf numFmtId="38" fontId="52" fillId="0" borderId="10" xfId="45" applyFont="1" applyBorder="1" applyAlignment="1">
      <alignment horizontal="left" vertical="center"/>
    </xf>
    <xf numFmtId="38" fontId="42" fillId="0" borderId="10" xfId="45" applyFont="1" applyBorder="1" applyAlignment="1">
      <alignment horizontal="left" vertical="center" wrapText="1"/>
    </xf>
    <xf numFmtId="38" fontId="42" fillId="0" borderId="10" xfId="45" applyFont="1" applyBorder="1" applyAlignment="1">
      <alignment horizontal="left" vertical="center"/>
    </xf>
    <xf numFmtId="0" fontId="51" fillId="24" borderId="0" xfId="0" applyFont="1" applyFill="1" applyBorder="1" applyAlignment="1">
      <alignment horizontal="center" vertical="center"/>
    </xf>
    <xf numFmtId="38" fontId="51" fillId="24" borderId="10" xfId="45" applyFont="1" applyFill="1" applyBorder="1" applyAlignment="1">
      <alignment horizontal="left" vertical="center"/>
    </xf>
    <xf numFmtId="176" fontId="53" fillId="24" borderId="10" xfId="45" applyNumberFormat="1" applyFont="1" applyFill="1" applyBorder="1" applyAlignment="1">
      <alignment horizontal="center" vertical="center"/>
    </xf>
    <xf numFmtId="0" fontId="49" fillId="24" borderId="55" xfId="0" applyFont="1" applyFill="1" applyBorder="1" applyAlignment="1">
      <alignment horizontal="center" vertical="center"/>
    </xf>
    <xf numFmtId="0" fontId="48" fillId="24" borderId="56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48" fillId="24" borderId="10" xfId="0" applyFont="1" applyFill="1" applyBorder="1" applyAlignment="1">
      <alignment horizontal="center" vertical="center"/>
    </xf>
    <xf numFmtId="0" fontId="50" fillId="24" borderId="10" xfId="0" applyFont="1" applyFill="1" applyBorder="1" applyAlignment="1">
      <alignment horizontal="center" vertical="center"/>
    </xf>
    <xf numFmtId="38" fontId="48" fillId="24" borderId="10" xfId="45" applyFont="1" applyFill="1" applyBorder="1" applyAlignment="1">
      <alignment horizontal="center" vertical="center"/>
    </xf>
    <xf numFmtId="0" fontId="47" fillId="0" borderId="0" xfId="0" applyFont="1" applyBorder="1" applyAlignment="1">
      <alignment horizontal="center" vertical="top"/>
    </xf>
    <xf numFmtId="0" fontId="38" fillId="0" borderId="10" xfId="0" applyFont="1" applyBorder="1" applyAlignment="1">
      <alignment vertical="center"/>
    </xf>
    <xf numFmtId="0" fontId="41" fillId="0" borderId="10" xfId="0" applyFont="1" applyBorder="1" applyAlignment="1">
      <alignment horizontal="center" vertical="center"/>
    </xf>
    <xf numFmtId="0" fontId="38" fillId="0" borderId="11" xfId="34" applyFont="1" applyBorder="1" applyAlignment="1">
      <alignment vertical="center"/>
    </xf>
    <xf numFmtId="0" fontId="42" fillId="0" borderId="11" xfId="0" applyFont="1" applyBorder="1" applyAlignment="1">
      <alignment horizontal="center" vertical="center"/>
    </xf>
    <xf numFmtId="0" fontId="38" fillId="0" borderId="47" xfId="34" applyFont="1" applyBorder="1" applyAlignment="1">
      <alignment vertical="center"/>
    </xf>
    <xf numFmtId="0" fontId="38" fillId="0" borderId="51" xfId="34" applyFont="1" applyBorder="1" applyAlignment="1">
      <alignment vertical="center"/>
    </xf>
    <xf numFmtId="0" fontId="38" fillId="0" borderId="0" xfId="34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38" fontId="38" fillId="0" borderId="10" xfId="33" applyFont="1" applyBorder="1" applyAlignment="1">
      <alignment horizontal="center" vertical="center"/>
    </xf>
    <xf numFmtId="0" fontId="39" fillId="0" borderId="11" xfId="0" applyFont="1" applyBorder="1" applyAlignment="1">
      <alignment horizontal="left" vertical="center"/>
    </xf>
    <xf numFmtId="0" fontId="42" fillId="0" borderId="11" xfId="0" applyFont="1" applyBorder="1" applyAlignment="1">
      <alignment horizontal="left" vertical="center"/>
    </xf>
    <xf numFmtId="0" fontId="38" fillId="0" borderId="0" xfId="0" applyFont="1" applyAlignment="1">
      <alignment horizontal="center" vertical="center" shrinkToFit="1"/>
    </xf>
    <xf numFmtId="0" fontId="39" fillId="0" borderId="0" xfId="0" applyFont="1" applyAlignment="1">
      <alignment horizontal="left" vertical="center" wrapText="1"/>
    </xf>
    <xf numFmtId="58" fontId="38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distributed" vertical="distributed"/>
    </xf>
    <xf numFmtId="0" fontId="39" fillId="0" borderId="10" xfId="0" applyFont="1" applyBorder="1" applyAlignment="1">
      <alignment horizontal="left" vertical="center"/>
    </xf>
    <xf numFmtId="0" fontId="41" fillId="0" borderId="10" xfId="0" applyFont="1" applyBorder="1" applyAlignment="1">
      <alignment horizontal="lef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桁区切り" xfId="45" builtinId="6"/>
    <cellStyle name="桁区切り 2" xfId="33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4"/>
    <cellStyle name="良い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16</xdr:row>
      <xdr:rowOff>27940</xdr:rowOff>
    </xdr:from>
    <xdr:to>
      <xdr:col>8</xdr:col>
      <xdr:colOff>533400</xdr:colOff>
      <xdr:row>16</xdr:row>
      <xdr:rowOff>314960</xdr:rowOff>
    </xdr:to>
    <xdr:sp macro="" textlink="">
      <xdr:nvSpPr>
        <xdr:cNvPr id="3111" name="円/楕円 1"/>
        <xdr:cNvSpPr>
          <a:spLocks noChangeArrowheads="1"/>
        </xdr:cNvSpPr>
      </xdr:nvSpPr>
      <xdr:spPr>
        <a:xfrm>
          <a:off x="4314825" y="5809615"/>
          <a:ext cx="638175" cy="287020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5</xdr:col>
      <xdr:colOff>38099</xdr:colOff>
      <xdr:row>1</xdr:row>
      <xdr:rowOff>114300</xdr:rowOff>
    </xdr:from>
    <xdr:to>
      <xdr:col>11</xdr:col>
      <xdr:colOff>85724</xdr:colOff>
      <xdr:row>3</xdr:row>
      <xdr:rowOff>85725</xdr:rowOff>
    </xdr:to>
    <xdr:sp macro="" textlink="">
      <xdr:nvSpPr>
        <xdr:cNvPr id="3" name="AutoShape 3"/>
        <xdr:cNvSpPr>
          <a:spLocks noChangeArrowheads="1"/>
        </xdr:cNvSpPr>
      </xdr:nvSpPr>
      <xdr:spPr>
        <a:xfrm>
          <a:off x="2800349" y="485775"/>
          <a:ext cx="3362325" cy="723900"/>
        </a:xfrm>
        <a:prstGeom prst="wedgeRoundRectCallout">
          <a:avLst>
            <a:gd name="adj1" fmla="val 49644"/>
            <a:gd name="adj2" fmla="val -7188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基本は概算払い</a:t>
          </a:r>
        </a:p>
        <a:p>
          <a:pPr algn="l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概算払いの場合は</a:t>
          </a:r>
          <a:endParaRPr lang="en-US" altLang="ja-JP" sz="12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200" b="1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事業実施日の１カ月前まで</a:t>
          </a: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に提出</a:t>
          </a:r>
        </a:p>
      </xdr:txBody>
    </xdr:sp>
    <xdr:clientData/>
  </xdr:twoCellAnchor>
  <xdr:twoCellAnchor>
    <xdr:from>
      <xdr:col>9</xdr:col>
      <xdr:colOff>266700</xdr:colOff>
      <xdr:row>7</xdr:row>
      <xdr:rowOff>66675</xdr:rowOff>
    </xdr:from>
    <xdr:to>
      <xdr:col>10</xdr:col>
      <xdr:colOff>551814</xdr:colOff>
      <xdr:row>8</xdr:row>
      <xdr:rowOff>101600</xdr:rowOff>
    </xdr:to>
    <xdr:sp macro="" textlink="">
      <xdr:nvSpPr>
        <xdr:cNvPr id="4" name="AutoShape 4"/>
        <xdr:cNvSpPr>
          <a:spLocks noChangeArrowheads="1"/>
        </xdr:cNvSpPr>
      </xdr:nvSpPr>
      <xdr:spPr>
        <a:xfrm>
          <a:off x="5238750" y="2505075"/>
          <a:ext cx="837564" cy="406400"/>
        </a:xfrm>
        <a:prstGeom prst="wedgeRoundRectCallout">
          <a:avLst>
            <a:gd name="adj1" fmla="val 64954"/>
            <a:gd name="adj2" fmla="val -15714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校長印</a:t>
          </a:r>
        </a:p>
      </xdr:txBody>
    </xdr:sp>
    <xdr:clientData/>
  </xdr:twoCellAnchor>
  <xdr:twoCellAnchor>
    <xdr:from>
      <xdr:col>8</xdr:col>
      <xdr:colOff>28575</xdr:colOff>
      <xdr:row>19</xdr:row>
      <xdr:rowOff>114300</xdr:rowOff>
    </xdr:from>
    <xdr:to>
      <xdr:col>11</xdr:col>
      <xdr:colOff>203200</xdr:colOff>
      <xdr:row>20</xdr:row>
      <xdr:rowOff>329565</xdr:rowOff>
    </xdr:to>
    <xdr:sp macro="" textlink="">
      <xdr:nvSpPr>
        <xdr:cNvPr id="5" name="AutoShape 5"/>
        <xdr:cNvSpPr>
          <a:spLocks noChangeArrowheads="1"/>
        </xdr:cNvSpPr>
      </xdr:nvSpPr>
      <xdr:spPr>
        <a:xfrm>
          <a:off x="4448175" y="7010400"/>
          <a:ext cx="1831975" cy="586740"/>
        </a:xfrm>
        <a:prstGeom prst="wedgeRoundRectCallout">
          <a:avLst>
            <a:gd name="adj1" fmla="val -40840"/>
            <a:gd name="adj2" fmla="val -8833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内示金額を記入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153035</xdr:rowOff>
    </xdr:from>
    <xdr:to>
      <xdr:col>2</xdr:col>
      <xdr:colOff>857885</xdr:colOff>
      <xdr:row>2</xdr:row>
      <xdr:rowOff>38100</xdr:rowOff>
    </xdr:to>
    <xdr:sp macro="" textlink="">
      <xdr:nvSpPr>
        <xdr:cNvPr id="2" name="AutoShape 12"/>
        <xdr:cNvSpPr>
          <a:spLocks noChangeArrowheads="1"/>
        </xdr:cNvSpPr>
      </xdr:nvSpPr>
      <xdr:spPr>
        <a:xfrm>
          <a:off x="447675" y="153035"/>
          <a:ext cx="1724660" cy="256540"/>
        </a:xfrm>
        <a:prstGeom prst="wedgeRoundRectCallout">
          <a:avLst>
            <a:gd name="adj1" fmla="val 117954"/>
            <a:gd name="adj2" fmla="val 6111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単一事業の場合に使用</a:t>
          </a:r>
        </a:p>
      </xdr:txBody>
    </xdr:sp>
    <xdr:clientData/>
  </xdr:twoCellAnchor>
  <xdr:twoCellAnchor>
    <xdr:from>
      <xdr:col>4</xdr:col>
      <xdr:colOff>609600</xdr:colOff>
      <xdr:row>22</xdr:row>
      <xdr:rowOff>86360</xdr:rowOff>
    </xdr:from>
    <xdr:to>
      <xdr:col>6</xdr:col>
      <xdr:colOff>457200</xdr:colOff>
      <xdr:row>23</xdr:row>
      <xdr:rowOff>39370</xdr:rowOff>
    </xdr:to>
    <xdr:sp macro="" textlink="">
      <xdr:nvSpPr>
        <xdr:cNvPr id="3" name="AutoShape 14"/>
        <xdr:cNvSpPr>
          <a:spLocks noChangeArrowheads="1"/>
        </xdr:cNvSpPr>
      </xdr:nvSpPr>
      <xdr:spPr>
        <a:xfrm>
          <a:off x="3152775" y="7887335"/>
          <a:ext cx="942975" cy="314960"/>
        </a:xfrm>
        <a:prstGeom prst="wedgeRoundRectCallout">
          <a:avLst>
            <a:gd name="adj1" fmla="val -51012"/>
            <a:gd name="adj2" fmla="val -9780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内訳を記入</a:t>
          </a:r>
        </a:p>
      </xdr:txBody>
    </xdr:sp>
    <xdr:clientData/>
  </xdr:twoCellAnchor>
  <xdr:twoCellAnchor>
    <xdr:from>
      <xdr:col>5</xdr:col>
      <xdr:colOff>76835</xdr:colOff>
      <xdr:row>23</xdr:row>
      <xdr:rowOff>152400</xdr:rowOff>
    </xdr:from>
    <xdr:to>
      <xdr:col>8</xdr:col>
      <xdr:colOff>123825</xdr:colOff>
      <xdr:row>25</xdr:row>
      <xdr:rowOff>305435</xdr:rowOff>
    </xdr:to>
    <xdr:sp macro="" textlink="">
      <xdr:nvSpPr>
        <xdr:cNvPr id="4" name="AutoShape 15"/>
        <xdr:cNvSpPr>
          <a:spLocks noChangeArrowheads="1"/>
        </xdr:cNvSpPr>
      </xdr:nvSpPr>
      <xdr:spPr>
        <a:xfrm>
          <a:off x="3467735" y="8315325"/>
          <a:ext cx="1447165" cy="876935"/>
        </a:xfrm>
        <a:prstGeom prst="wedgeRoundRectCallout">
          <a:avLst>
            <a:gd name="adj1" fmla="val 55971"/>
            <a:gd name="adj2" fmla="val -15708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対象金額については、別添「補助金対象経費支出基準」を確認すること</a:t>
          </a:r>
        </a:p>
      </xdr:txBody>
    </xdr:sp>
    <xdr:clientData/>
  </xdr:twoCellAnchor>
  <xdr:twoCellAnchor>
    <xdr:from>
      <xdr:col>5</xdr:col>
      <xdr:colOff>171450</xdr:colOff>
      <xdr:row>26</xdr:row>
      <xdr:rowOff>248285</xdr:rowOff>
    </xdr:from>
    <xdr:to>
      <xdr:col>8</xdr:col>
      <xdr:colOff>219710</xdr:colOff>
      <xdr:row>28</xdr:row>
      <xdr:rowOff>287020</xdr:rowOff>
    </xdr:to>
    <xdr:sp macro="" textlink="">
      <xdr:nvSpPr>
        <xdr:cNvPr id="5" name="AutoShape 15"/>
        <xdr:cNvSpPr>
          <a:spLocks noChangeArrowheads="1"/>
        </xdr:cNvSpPr>
      </xdr:nvSpPr>
      <xdr:spPr>
        <a:xfrm>
          <a:off x="3562350" y="9497060"/>
          <a:ext cx="1448435" cy="762635"/>
        </a:xfrm>
        <a:prstGeom prst="wedgeRoundRectCallout">
          <a:avLst>
            <a:gd name="adj1" fmla="val -72365"/>
            <a:gd name="adj2" fmla="val -1243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消耗品については、別途見積書を添付すること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01" name="Line 1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02" name="Line 2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03" name="Line 3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04" name="Line 4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37</xdr:col>
      <xdr:colOff>706120</xdr:colOff>
      <xdr:row>13</xdr:row>
      <xdr:rowOff>95250</xdr:rowOff>
    </xdr:from>
    <xdr:to>
      <xdr:col>41</xdr:col>
      <xdr:colOff>990600</xdr:colOff>
      <xdr:row>15</xdr:row>
      <xdr:rowOff>191135</xdr:rowOff>
    </xdr:to>
    <xdr:sp macro="" textlink="">
      <xdr:nvSpPr>
        <xdr:cNvPr id="10" name="AutoShape 5"/>
        <xdr:cNvSpPr>
          <a:spLocks noChangeArrowheads="1"/>
        </xdr:cNvSpPr>
      </xdr:nvSpPr>
      <xdr:spPr>
        <a:xfrm>
          <a:off x="19260820" y="5248275"/>
          <a:ext cx="2827655" cy="972185"/>
        </a:xfrm>
        <a:prstGeom prst="wedgeRoundRectCallout">
          <a:avLst>
            <a:gd name="adj1" fmla="val 27634"/>
            <a:gd name="adj2" fmla="val -29138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見積書が必要です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13</xdr:col>
      <xdr:colOff>76835</xdr:colOff>
      <xdr:row>13</xdr:row>
      <xdr:rowOff>19050</xdr:rowOff>
    </xdr:from>
    <xdr:to>
      <xdr:col>22</xdr:col>
      <xdr:colOff>66675</xdr:colOff>
      <xdr:row>15</xdr:row>
      <xdr:rowOff>76200</xdr:rowOff>
    </xdr:to>
    <xdr:sp macro="" textlink="">
      <xdr:nvSpPr>
        <xdr:cNvPr id="11" name="AutoShape 8"/>
        <xdr:cNvSpPr>
          <a:spLocks noChangeArrowheads="1"/>
        </xdr:cNvSpPr>
      </xdr:nvSpPr>
      <xdr:spPr>
        <a:xfrm>
          <a:off x="7458710" y="5172075"/>
          <a:ext cx="3914140" cy="933450"/>
        </a:xfrm>
        <a:prstGeom prst="wedgeRoundRectCallout">
          <a:avLst>
            <a:gd name="adj1" fmla="val -75914"/>
            <a:gd name="adj2" fmla="val -32739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2" name="Line 1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3" name="Line 2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4" name="Line 3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5" name="Line 4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28</xdr:col>
      <xdr:colOff>285750</xdr:colOff>
      <xdr:row>7</xdr:row>
      <xdr:rowOff>190500</xdr:rowOff>
    </xdr:from>
    <xdr:to>
      <xdr:col>32</xdr:col>
      <xdr:colOff>162560</xdr:colOff>
      <xdr:row>9</xdr:row>
      <xdr:rowOff>209550</xdr:rowOff>
    </xdr:to>
    <xdr:sp macro="" textlink="">
      <xdr:nvSpPr>
        <xdr:cNvPr id="17" name="AutoShape 7"/>
        <xdr:cNvSpPr>
          <a:spLocks noChangeArrowheads="1"/>
        </xdr:cNvSpPr>
      </xdr:nvSpPr>
      <xdr:spPr>
        <a:xfrm>
          <a:off x="14268450" y="2714625"/>
          <a:ext cx="2258060" cy="895350"/>
        </a:xfrm>
        <a:prstGeom prst="wedgeRoundRectCallout">
          <a:avLst>
            <a:gd name="adj1" fmla="val -101822"/>
            <a:gd name="adj2" fmla="val -346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9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0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1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2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3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4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5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482600</xdr:colOff>
      <xdr:row>10</xdr:row>
      <xdr:rowOff>419100</xdr:rowOff>
    </xdr:from>
    <xdr:to>
      <xdr:col>6</xdr:col>
      <xdr:colOff>263525</xdr:colOff>
      <xdr:row>12</xdr:row>
      <xdr:rowOff>41275</xdr:rowOff>
    </xdr:to>
    <xdr:sp macro="" textlink="">
      <xdr:nvSpPr>
        <xdr:cNvPr id="6" name="AutoShape 1"/>
        <xdr:cNvSpPr>
          <a:spLocks noChangeArrowheads="1"/>
        </xdr:cNvSpPr>
      </xdr:nvSpPr>
      <xdr:spPr>
        <a:xfrm>
          <a:off x="3368675" y="5105400"/>
          <a:ext cx="2495550" cy="574675"/>
        </a:xfrm>
        <a:prstGeom prst="wedgeRoundRectCallout">
          <a:avLst>
            <a:gd name="adj1" fmla="val 60150"/>
            <a:gd name="adj2" fmla="val -54222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金額を正しく記入</a:t>
          </a:r>
        </a:p>
      </xdr:txBody>
    </xdr:sp>
    <xdr:clientData/>
  </xdr:twoCellAnchor>
  <xdr:twoCellAnchor>
    <xdr:from>
      <xdr:col>3</xdr:col>
      <xdr:colOff>601270</xdr:colOff>
      <xdr:row>7</xdr:row>
      <xdr:rowOff>29210</xdr:rowOff>
    </xdr:from>
    <xdr:to>
      <xdr:col>5</xdr:col>
      <xdr:colOff>57598</xdr:colOff>
      <xdr:row>7</xdr:row>
      <xdr:rowOff>336363</xdr:rowOff>
    </xdr:to>
    <xdr:sp macro="" textlink="">
      <xdr:nvSpPr>
        <xdr:cNvPr id="7" name="AutoShape 2"/>
        <xdr:cNvSpPr>
          <a:spLocks noChangeArrowheads="1"/>
        </xdr:cNvSpPr>
      </xdr:nvSpPr>
      <xdr:spPr>
        <a:xfrm>
          <a:off x="3487345" y="3286760"/>
          <a:ext cx="1428003" cy="307153"/>
        </a:xfrm>
        <a:prstGeom prst="wedgeRoundRectCallout">
          <a:avLst>
            <a:gd name="adj1" fmla="val 65230"/>
            <a:gd name="adj2" fmla="val -70586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会場の最寄り駅</a:t>
          </a:r>
        </a:p>
      </xdr:txBody>
    </xdr:sp>
    <xdr:clientData/>
  </xdr:twoCellAnchor>
  <xdr:twoCellAnchor>
    <xdr:from>
      <xdr:col>1</xdr:col>
      <xdr:colOff>574675</xdr:colOff>
      <xdr:row>5</xdr:row>
      <xdr:rowOff>165735</xdr:rowOff>
    </xdr:from>
    <xdr:to>
      <xdr:col>3</xdr:col>
      <xdr:colOff>1003300</xdr:colOff>
      <xdr:row>6</xdr:row>
      <xdr:rowOff>271145</xdr:rowOff>
    </xdr:to>
    <xdr:sp macro="" textlink="">
      <xdr:nvSpPr>
        <xdr:cNvPr id="8" name="AutoShape 3"/>
        <xdr:cNvSpPr>
          <a:spLocks noChangeArrowheads="1"/>
        </xdr:cNvSpPr>
      </xdr:nvSpPr>
      <xdr:spPr>
        <a:xfrm>
          <a:off x="1174750" y="2470785"/>
          <a:ext cx="2714625" cy="581660"/>
        </a:xfrm>
        <a:prstGeom prst="wedgeRoundRectCallout">
          <a:avLst>
            <a:gd name="adj1" fmla="val 61927"/>
            <a:gd name="adj2" fmla="val -25165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個人宅の最寄り駅および集合地の駅　　　　　　　　　</a:t>
          </a:r>
        </a:p>
      </xdr:txBody>
    </xdr:sp>
    <xdr:clientData/>
  </xdr:twoCellAnchor>
  <xdr:twoCellAnchor>
    <xdr:from>
      <xdr:col>4</xdr:col>
      <xdr:colOff>304800</xdr:colOff>
      <xdr:row>14</xdr:row>
      <xdr:rowOff>469153</xdr:rowOff>
    </xdr:from>
    <xdr:to>
      <xdr:col>8</xdr:col>
      <xdr:colOff>763942</xdr:colOff>
      <xdr:row>17</xdr:row>
      <xdr:rowOff>70747</xdr:rowOff>
    </xdr:to>
    <xdr:sp macro="" textlink="">
      <xdr:nvSpPr>
        <xdr:cNvPr id="9" name="AutoShape 2"/>
        <xdr:cNvSpPr>
          <a:spLocks noChangeArrowheads="1"/>
        </xdr:cNvSpPr>
      </xdr:nvSpPr>
      <xdr:spPr>
        <a:xfrm>
          <a:off x="4419600" y="7060453"/>
          <a:ext cx="3297592" cy="1030344"/>
        </a:xfrm>
        <a:prstGeom prst="wedgeRoundRectCallout">
          <a:avLst>
            <a:gd name="adj1" fmla="val 4605"/>
            <a:gd name="adj2" fmla="val -10294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/>
          <a:endParaRPr/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旅費計算の根拠（ジョルダン乗換案内等）を必ず添付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＊特急料金は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100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㎞以上が補助対象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＊団券割引等については根拠資料に追記</a:t>
          </a:r>
        </a:p>
      </xdr:txBody>
    </xdr:sp>
    <xdr:clientData/>
  </xdr:twoCellAnchor>
  <xdr:twoCellAnchor editAs="oneCell">
    <xdr:from>
      <xdr:col>10</xdr:col>
      <xdr:colOff>123264</xdr:colOff>
      <xdr:row>0</xdr:row>
      <xdr:rowOff>224117</xdr:rowOff>
    </xdr:from>
    <xdr:to>
      <xdr:col>22</xdr:col>
      <xdr:colOff>555821</xdr:colOff>
      <xdr:row>9</xdr:row>
      <xdr:rowOff>403411</xdr:rowOff>
    </xdr:to>
    <xdr:pic>
      <xdr:nvPicPr>
        <xdr:cNvPr id="4" name="図 3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520" t="10571" r="23425" b="32590"/>
        <a:stretch/>
      </xdr:blipFill>
      <xdr:spPr>
        <a:xfrm>
          <a:off x="8438029" y="224117"/>
          <a:ext cx="8041351" cy="4426323"/>
        </a:xfrm>
        <a:prstGeom prst="rect">
          <a:avLst/>
        </a:prstGeom>
      </xdr:spPr>
    </xdr:pic>
    <xdr:clientData/>
  </xdr:twoCellAnchor>
  <xdr:twoCellAnchor>
    <xdr:from>
      <xdr:col>15</xdr:col>
      <xdr:colOff>112058</xdr:colOff>
      <xdr:row>1</xdr:row>
      <xdr:rowOff>22412</xdr:rowOff>
    </xdr:from>
    <xdr:to>
      <xdr:col>18</xdr:col>
      <xdr:colOff>347381</xdr:colOff>
      <xdr:row>3</xdr:row>
      <xdr:rowOff>201705</xdr:rowOff>
    </xdr:to>
    <xdr:sp macro="" textlink="">
      <xdr:nvSpPr>
        <xdr:cNvPr id="5" name="角丸四角形吹き出し 4"/>
        <xdr:cNvSpPr/>
      </xdr:nvSpPr>
      <xdr:spPr>
        <a:xfrm>
          <a:off x="11250705" y="459441"/>
          <a:ext cx="2286000" cy="1098176"/>
        </a:xfrm>
        <a:prstGeom prst="wedgeRoundRectCallout">
          <a:avLst>
            <a:gd name="adj1" fmla="val -66421"/>
            <a:gd name="adj2" fmla="val 66274"/>
            <a:gd name="adj3" fmla="val 16667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片道の総額を入力してください。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新幹線など、特急を使用する場合は、乗車区間が１００</a:t>
          </a:r>
          <a:r>
            <a:rPr kumimoji="1" lang="en-US" altLang="ja-JP" sz="1100">
              <a:solidFill>
                <a:sysClr val="windowText" lastClr="000000"/>
              </a:solidFill>
            </a:rPr>
            <a:t>km</a:t>
          </a:r>
          <a:r>
            <a:rPr kumimoji="1" lang="ja-JP" altLang="en-US" sz="1100">
              <a:solidFill>
                <a:sysClr val="windowText" lastClr="000000"/>
              </a:solidFill>
            </a:rPr>
            <a:t>以上あるか確認してください。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219710</xdr:colOff>
      <xdr:row>8</xdr:row>
      <xdr:rowOff>593090</xdr:rowOff>
    </xdr:from>
    <xdr:to>
      <xdr:col>8</xdr:col>
      <xdr:colOff>447675</xdr:colOff>
      <xdr:row>9</xdr:row>
      <xdr:rowOff>554355</xdr:rowOff>
    </xdr:to>
    <xdr:sp macro="" textlink="">
      <xdr:nvSpPr>
        <xdr:cNvPr id="10279" name="AutoShape 3"/>
        <xdr:cNvSpPr>
          <a:spLocks noChangeArrowheads="1"/>
        </xdr:cNvSpPr>
      </xdr:nvSpPr>
      <xdr:spPr>
        <a:xfrm>
          <a:off x="2886710" y="5069840"/>
          <a:ext cx="1828165" cy="570865"/>
        </a:xfrm>
        <a:prstGeom prst="wedgeRoundRectCallout">
          <a:avLst>
            <a:gd name="adj1" fmla="val -58176"/>
            <a:gd name="adj2" fmla="val 855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875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日付は無記入で</a:t>
          </a:r>
        </a:p>
      </xdr:txBody>
    </xdr:sp>
    <xdr:clientData/>
  </xdr:twoCellAnchor>
  <xdr:twoCellAnchor>
    <xdr:from>
      <xdr:col>6</xdr:col>
      <xdr:colOff>419735</xdr:colOff>
      <xdr:row>3</xdr:row>
      <xdr:rowOff>162560</xdr:rowOff>
    </xdr:from>
    <xdr:to>
      <xdr:col>7</xdr:col>
      <xdr:colOff>409575</xdr:colOff>
      <xdr:row>3</xdr:row>
      <xdr:rowOff>468630</xdr:rowOff>
    </xdr:to>
    <xdr:sp macro="" textlink="">
      <xdr:nvSpPr>
        <xdr:cNvPr id="10280" name="円/楕円 2"/>
        <xdr:cNvSpPr>
          <a:spLocks noChangeArrowheads="1"/>
        </xdr:cNvSpPr>
      </xdr:nvSpPr>
      <xdr:spPr>
        <a:xfrm>
          <a:off x="3620135" y="1991360"/>
          <a:ext cx="523240" cy="306070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11</xdr:row>
      <xdr:rowOff>344805</xdr:rowOff>
    </xdr:from>
    <xdr:to>
      <xdr:col>4</xdr:col>
      <xdr:colOff>686435</xdr:colOff>
      <xdr:row>13</xdr:row>
      <xdr:rowOff>67310</xdr:rowOff>
    </xdr:to>
    <xdr:sp macro="" textlink="">
      <xdr:nvSpPr>
        <xdr:cNvPr id="6490" name="Oval 2"/>
        <xdr:cNvSpPr>
          <a:spLocks noChangeArrowheads="1"/>
        </xdr:cNvSpPr>
      </xdr:nvSpPr>
      <xdr:spPr>
        <a:xfrm>
          <a:off x="2428875" y="5878830"/>
          <a:ext cx="972185" cy="63690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7</xdr:col>
      <xdr:colOff>28575</xdr:colOff>
      <xdr:row>5</xdr:row>
      <xdr:rowOff>487045</xdr:rowOff>
    </xdr:from>
    <xdr:to>
      <xdr:col>12</xdr:col>
      <xdr:colOff>276225</xdr:colOff>
      <xdr:row>7</xdr:row>
      <xdr:rowOff>478790</xdr:rowOff>
    </xdr:to>
    <xdr:sp macro="" textlink="">
      <xdr:nvSpPr>
        <xdr:cNvPr id="6491" name="AutoShape 3"/>
        <xdr:cNvSpPr>
          <a:spLocks noChangeArrowheads="1"/>
        </xdr:cNvSpPr>
      </xdr:nvSpPr>
      <xdr:spPr>
        <a:xfrm>
          <a:off x="4800600" y="3487420"/>
          <a:ext cx="3676650" cy="848995"/>
        </a:xfrm>
        <a:prstGeom prst="wedgeRoundRectCallout">
          <a:avLst>
            <a:gd name="adj1" fmla="val -55875"/>
            <a:gd name="adj2" fmla="val 13270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24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通帳表紙の表紙をめくったページを見て、ご記載ください。</a:t>
          </a:r>
        </a:p>
      </xdr:txBody>
    </xdr:sp>
    <xdr:clientData/>
  </xdr:twoCellAnchor>
  <xdr:twoCellAnchor>
    <xdr:from>
      <xdr:col>0</xdr:col>
      <xdr:colOff>524510</xdr:colOff>
      <xdr:row>15</xdr:row>
      <xdr:rowOff>572770</xdr:rowOff>
    </xdr:from>
    <xdr:to>
      <xdr:col>3</xdr:col>
      <xdr:colOff>485775</xdr:colOff>
      <xdr:row>18</xdr:row>
      <xdr:rowOff>65405</xdr:rowOff>
    </xdr:to>
    <xdr:sp macro="" textlink="">
      <xdr:nvSpPr>
        <xdr:cNvPr id="6492" name="AutoShape 4"/>
        <xdr:cNvSpPr>
          <a:spLocks noChangeArrowheads="1"/>
        </xdr:cNvSpPr>
      </xdr:nvSpPr>
      <xdr:spPr>
        <a:xfrm>
          <a:off x="524510" y="7783195"/>
          <a:ext cx="1990090" cy="768985"/>
        </a:xfrm>
        <a:prstGeom prst="wedgeRoundRectCallout">
          <a:avLst>
            <a:gd name="adj1" fmla="val 103194"/>
            <a:gd name="adj2" fmla="val -3625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875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個人名義の口座は認めません。</a:t>
          </a:r>
        </a:p>
      </xdr:txBody>
    </xdr:sp>
    <xdr:clientData/>
  </xdr:twoCellAnchor>
  <xdr:twoCellAnchor>
    <xdr:from>
      <xdr:col>0</xdr:col>
      <xdr:colOff>514985</xdr:colOff>
      <xdr:row>6</xdr:row>
      <xdr:rowOff>114935</xdr:rowOff>
    </xdr:from>
    <xdr:to>
      <xdr:col>4</xdr:col>
      <xdr:colOff>266700</xdr:colOff>
      <xdr:row>8</xdr:row>
      <xdr:rowOff>143510</xdr:rowOff>
    </xdr:to>
    <xdr:sp macro="" textlink="">
      <xdr:nvSpPr>
        <xdr:cNvPr id="6493" name="AutoShape 5"/>
        <xdr:cNvSpPr>
          <a:spLocks noChangeArrowheads="1"/>
        </xdr:cNvSpPr>
      </xdr:nvSpPr>
      <xdr:spPr>
        <a:xfrm>
          <a:off x="514985" y="3639185"/>
          <a:ext cx="2466340" cy="885825"/>
        </a:xfrm>
        <a:prstGeom prst="wedgeRoundRectCallout">
          <a:avLst>
            <a:gd name="adj1" fmla="val 40116"/>
            <a:gd name="adj2" fmla="val 3106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必ず、フリガナをつ.</a:t>
          </a:r>
        </a:p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けること</a:t>
          </a:r>
        </a:p>
      </xdr:txBody>
    </xdr:sp>
    <xdr:clientData/>
  </xdr:twoCellAnchor>
  <xdr:twoCellAnchor>
    <xdr:from>
      <xdr:col>0</xdr:col>
      <xdr:colOff>295910</xdr:colOff>
      <xdr:row>20</xdr:row>
      <xdr:rowOff>659130</xdr:rowOff>
    </xdr:from>
    <xdr:to>
      <xdr:col>3</xdr:col>
      <xdr:colOff>553085</xdr:colOff>
      <xdr:row>24</xdr:row>
      <xdr:rowOff>381635</xdr:rowOff>
    </xdr:to>
    <xdr:sp macro="" textlink="">
      <xdr:nvSpPr>
        <xdr:cNvPr id="6494" name="AutoShape 6"/>
        <xdr:cNvSpPr>
          <a:spLocks noChangeArrowheads="1"/>
        </xdr:cNvSpPr>
      </xdr:nvSpPr>
      <xdr:spPr>
        <a:xfrm>
          <a:off x="295910" y="10231755"/>
          <a:ext cx="2286000" cy="1684655"/>
        </a:xfrm>
        <a:prstGeom prst="wedgeRoundRectCallout">
          <a:avLst>
            <a:gd name="adj1" fmla="val 106296"/>
            <a:gd name="adj2" fmla="val -6606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この振込口座に関係する事務担当者を記入し、押印してください。</a:t>
          </a:r>
        </a:p>
      </xdr:txBody>
    </xdr:sp>
    <xdr:clientData/>
  </xdr:twoCellAnchor>
  <xdr:twoCellAnchor>
    <xdr:from>
      <xdr:col>12</xdr:col>
      <xdr:colOff>171450</xdr:colOff>
      <xdr:row>3</xdr:row>
      <xdr:rowOff>182880</xdr:rowOff>
    </xdr:from>
    <xdr:to>
      <xdr:col>12</xdr:col>
      <xdr:colOff>495935</xdr:colOff>
      <xdr:row>3</xdr:row>
      <xdr:rowOff>487680</xdr:rowOff>
    </xdr:to>
    <xdr:sp macro="" textlink="">
      <xdr:nvSpPr>
        <xdr:cNvPr id="6495" name="正方形/長方形 1"/>
        <xdr:cNvSpPr>
          <a:spLocks noChangeArrowheads="1"/>
        </xdr:cNvSpPr>
      </xdr:nvSpPr>
      <xdr:spPr>
        <a:xfrm>
          <a:off x="8372475" y="1830705"/>
          <a:ext cx="324485" cy="3048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11</xdr:col>
      <xdr:colOff>171450</xdr:colOff>
      <xdr:row>20</xdr:row>
      <xdr:rowOff>180340</xdr:rowOff>
    </xdr:from>
    <xdr:to>
      <xdr:col>11</xdr:col>
      <xdr:colOff>514985</xdr:colOff>
      <xdr:row>20</xdr:row>
      <xdr:rowOff>504825</xdr:rowOff>
    </xdr:to>
    <xdr:sp macro="" textlink="">
      <xdr:nvSpPr>
        <xdr:cNvPr id="6496" name="フローチャート: 処理 7"/>
        <xdr:cNvSpPr>
          <a:spLocks noChangeArrowheads="1"/>
        </xdr:cNvSpPr>
      </xdr:nvSpPr>
      <xdr:spPr>
        <a:xfrm>
          <a:off x="7686675" y="9752965"/>
          <a:ext cx="343535" cy="324485"/>
        </a:xfrm>
        <a:prstGeom prst="flowChartProcess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11</xdr:col>
      <xdr:colOff>180975</xdr:colOff>
      <xdr:row>2</xdr:row>
      <xdr:rowOff>546100</xdr:rowOff>
    </xdr:from>
    <xdr:to>
      <xdr:col>12</xdr:col>
      <xdr:colOff>467360</xdr:colOff>
      <xdr:row>4</xdr:row>
      <xdr:rowOff>220345</xdr:rowOff>
    </xdr:to>
    <xdr:sp macro="" textlink="">
      <xdr:nvSpPr>
        <xdr:cNvPr id="6497" name="正方形/長方形 8"/>
        <xdr:cNvSpPr>
          <a:spLocks noChangeArrowheads="1"/>
        </xdr:cNvSpPr>
      </xdr:nvSpPr>
      <xdr:spPr>
        <a:xfrm>
          <a:off x="7696200" y="1517650"/>
          <a:ext cx="972185" cy="1026795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619125</xdr:colOff>
      <xdr:row>1</xdr:row>
      <xdr:rowOff>48260</xdr:rowOff>
    </xdr:from>
    <xdr:to>
      <xdr:col>9</xdr:col>
      <xdr:colOff>619125</xdr:colOff>
      <xdr:row>2</xdr:row>
      <xdr:rowOff>314960</xdr:rowOff>
    </xdr:to>
    <xdr:sp macro="" textlink="">
      <xdr:nvSpPr>
        <xdr:cNvPr id="13383" name="AutoShape 3"/>
        <xdr:cNvSpPr>
          <a:spLocks noChangeArrowheads="1"/>
        </xdr:cNvSpPr>
      </xdr:nvSpPr>
      <xdr:spPr>
        <a:xfrm>
          <a:off x="4733925" y="505460"/>
          <a:ext cx="2057400" cy="552450"/>
        </a:xfrm>
        <a:prstGeom prst="wedgeRoundRectCallout">
          <a:avLst>
            <a:gd name="adj1" fmla="val 87380"/>
            <a:gd name="adj2" fmla="val -5740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/>
          <a:endParaRPr/>
        </a:p>
        <a:p>
          <a:pPr algn="l">
            <a:lnSpc>
              <a:spcPts val="1875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日付は無記入で</a:t>
          </a:r>
        </a:p>
      </xdr:txBody>
    </xdr:sp>
    <xdr:clientData/>
  </xdr:twoCellAnchor>
  <xdr:twoCellAnchor>
    <xdr:from>
      <xdr:col>7</xdr:col>
      <xdr:colOff>429260</xdr:colOff>
      <xdr:row>14</xdr:row>
      <xdr:rowOff>19685</xdr:rowOff>
    </xdr:from>
    <xdr:to>
      <xdr:col>8</xdr:col>
      <xdr:colOff>457835</xdr:colOff>
      <xdr:row>14</xdr:row>
      <xdr:rowOff>373380</xdr:rowOff>
    </xdr:to>
    <xdr:sp macro="" textlink="">
      <xdr:nvSpPr>
        <xdr:cNvPr id="13384" name="円/楕円 2"/>
        <xdr:cNvSpPr>
          <a:spLocks noChangeArrowheads="1"/>
        </xdr:cNvSpPr>
      </xdr:nvSpPr>
      <xdr:spPr>
        <a:xfrm>
          <a:off x="5229860" y="5772785"/>
          <a:ext cx="714375" cy="35369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61" name="Line 1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62" name="Line 2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63" name="Line 3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64" name="Line 4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0" name="Line 1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1" name="Line 2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2" name="Line 3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13" name="Line 4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37</xdr:col>
      <xdr:colOff>706120</xdr:colOff>
      <xdr:row>13</xdr:row>
      <xdr:rowOff>95250</xdr:rowOff>
    </xdr:from>
    <xdr:to>
      <xdr:col>41</xdr:col>
      <xdr:colOff>990600</xdr:colOff>
      <xdr:row>15</xdr:row>
      <xdr:rowOff>191135</xdr:rowOff>
    </xdr:to>
    <xdr:sp macro="" textlink="">
      <xdr:nvSpPr>
        <xdr:cNvPr id="14" name="AutoShape 5"/>
        <xdr:cNvSpPr>
          <a:spLocks noChangeArrowheads="1"/>
        </xdr:cNvSpPr>
      </xdr:nvSpPr>
      <xdr:spPr>
        <a:xfrm>
          <a:off x="19260820" y="5248275"/>
          <a:ext cx="2827655" cy="972185"/>
        </a:xfrm>
        <a:prstGeom prst="wedgeRoundRectCallout">
          <a:avLst>
            <a:gd name="adj1" fmla="val 27634"/>
            <a:gd name="adj2" fmla="val -29138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見積書が必要です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13</xdr:col>
      <xdr:colOff>76835</xdr:colOff>
      <xdr:row>13</xdr:row>
      <xdr:rowOff>19050</xdr:rowOff>
    </xdr:from>
    <xdr:to>
      <xdr:col>22</xdr:col>
      <xdr:colOff>66675</xdr:colOff>
      <xdr:row>15</xdr:row>
      <xdr:rowOff>76200</xdr:rowOff>
    </xdr:to>
    <xdr:sp macro="" textlink="">
      <xdr:nvSpPr>
        <xdr:cNvPr id="15" name="AutoShape 8"/>
        <xdr:cNvSpPr>
          <a:spLocks noChangeArrowheads="1"/>
        </xdr:cNvSpPr>
      </xdr:nvSpPr>
      <xdr:spPr>
        <a:xfrm>
          <a:off x="7458710" y="5172075"/>
          <a:ext cx="3914140" cy="933450"/>
        </a:xfrm>
        <a:prstGeom prst="wedgeRoundRectCallout">
          <a:avLst>
            <a:gd name="adj1" fmla="val -75914"/>
            <a:gd name="adj2" fmla="val -32739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6" name="Line 1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7" name="Line 2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8" name="Line 3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9" name="Line 4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28</xdr:col>
      <xdr:colOff>285750</xdr:colOff>
      <xdr:row>7</xdr:row>
      <xdr:rowOff>190500</xdr:rowOff>
    </xdr:from>
    <xdr:to>
      <xdr:col>32</xdr:col>
      <xdr:colOff>162560</xdr:colOff>
      <xdr:row>9</xdr:row>
      <xdr:rowOff>209550</xdr:rowOff>
    </xdr:to>
    <xdr:sp macro="" textlink="">
      <xdr:nvSpPr>
        <xdr:cNvPr id="20" name="AutoShape 7"/>
        <xdr:cNvSpPr>
          <a:spLocks noChangeArrowheads="1"/>
        </xdr:cNvSpPr>
      </xdr:nvSpPr>
      <xdr:spPr>
        <a:xfrm>
          <a:off x="14268450" y="2714625"/>
          <a:ext cx="2258060" cy="895350"/>
        </a:xfrm>
        <a:prstGeom prst="wedgeRoundRectCallout">
          <a:avLst>
            <a:gd name="adj1" fmla="val -101822"/>
            <a:gd name="adj2" fmla="val -346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1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2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3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4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5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6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7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8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9.10\&#20849;&#26377;&#12501;&#12457;&#12523;&#12480;&#12540;\20&#21508;&#31278;&#27096;&#24335;\2019&#24180;&#24230;&#24375;&#21270;&#23550;&#31574;&#20107;&#26989;&#27096;&#24335;%20(&#12500;&#12531;&#12463;)\6%20&#24375;&#21270;&#36027;&#27096;&#24335;\&#65297;&#24375;&#21270;&#36027;&#20849;&#36890;&#65288;&#19979;&#35352;&#20107;&#26989;&#20197;&#22806;&#65289;\&#65297;.&#24375;&#21270;&#23550;&#31574;&#20107;&#26989;&#12539;&#27096;&#24335;\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Normal="75" zoomScaleSheetLayoutView="100" workbookViewId="0">
      <selection activeCell="C6" sqref="C6"/>
    </sheetView>
  </sheetViews>
  <sheetFormatPr defaultRowHeight="14.25"/>
  <cols>
    <col min="1" max="12" width="7.25" style="1" customWidth="1"/>
    <col min="13" max="13" width="9" style="2" bestFit="1" customWidth="1"/>
    <col min="14" max="16384" width="9" style="2"/>
  </cols>
  <sheetData>
    <row r="1" spans="1:12" ht="29.25" customHeight="1">
      <c r="A1" s="3"/>
      <c r="B1" s="4"/>
      <c r="C1" s="4"/>
      <c r="D1" s="4"/>
      <c r="E1" s="4"/>
      <c r="F1" s="4"/>
      <c r="G1" s="4"/>
      <c r="H1" s="4"/>
      <c r="I1" s="168" t="s">
        <v>108</v>
      </c>
      <c r="J1" s="168"/>
      <c r="K1" s="168"/>
      <c r="L1" s="168"/>
    </row>
    <row r="2" spans="1:12" ht="29.25" customHeight="1">
      <c r="A2" s="4"/>
      <c r="B2" s="4"/>
      <c r="C2" s="4"/>
      <c r="D2" s="4"/>
      <c r="E2" s="4"/>
      <c r="F2" s="4"/>
      <c r="G2" s="4"/>
      <c r="H2" s="4"/>
      <c r="I2" s="10"/>
      <c r="J2" s="10"/>
      <c r="K2" s="10"/>
      <c r="L2" s="10"/>
    </row>
    <row r="3" spans="1:12" ht="30" customHeight="1">
      <c r="A3" s="169" t="s">
        <v>6</v>
      </c>
      <c r="B3" s="169"/>
      <c r="C3" s="169"/>
      <c r="D3" s="169"/>
      <c r="E3" s="5"/>
      <c r="F3" s="4"/>
      <c r="G3" s="4"/>
      <c r="H3" s="4"/>
      <c r="I3" s="4"/>
      <c r="J3" s="4"/>
      <c r="K3" s="4"/>
      <c r="L3" s="4"/>
    </row>
    <row r="4" spans="1:12" ht="30" customHeight="1">
      <c r="A4" s="169" t="s">
        <v>10</v>
      </c>
      <c r="B4" s="169"/>
      <c r="C4" s="169"/>
      <c r="D4" s="169"/>
      <c r="E4" s="5"/>
      <c r="F4" s="4"/>
      <c r="G4" s="4"/>
      <c r="H4" s="4"/>
      <c r="I4" s="4"/>
      <c r="J4" s="4"/>
      <c r="K4" s="4"/>
      <c r="L4" s="4"/>
    </row>
    <row r="5" spans="1:12" ht="29.25" customHeight="1">
      <c r="A5" s="4"/>
      <c r="B5" s="4"/>
      <c r="C5" s="4"/>
      <c r="D5" s="4"/>
      <c r="E5" s="4"/>
      <c r="F5" s="4"/>
      <c r="G5" s="170" t="s">
        <v>5</v>
      </c>
      <c r="H5" s="170"/>
      <c r="I5" s="171" t="s">
        <v>11</v>
      </c>
      <c r="J5" s="171"/>
      <c r="K5" s="171"/>
      <c r="L5" s="171"/>
    </row>
    <row r="6" spans="1:12" ht="29.25" customHeight="1">
      <c r="A6" s="4"/>
      <c r="B6" s="4"/>
      <c r="C6" s="4"/>
      <c r="D6" s="4"/>
      <c r="E6" s="4"/>
      <c r="F6" s="4"/>
      <c r="G6" s="164" t="s">
        <v>0</v>
      </c>
      <c r="H6" s="164"/>
      <c r="I6" s="165" t="s">
        <v>12</v>
      </c>
      <c r="J6" s="165"/>
      <c r="K6" s="165"/>
      <c r="L6" s="13" t="s">
        <v>8</v>
      </c>
    </row>
    <row r="7" spans="1:12" ht="15" customHeight="1">
      <c r="A7" s="4"/>
      <c r="B7" s="4"/>
      <c r="C7" s="4"/>
      <c r="D7" s="4"/>
      <c r="E7" s="4"/>
      <c r="F7" s="4"/>
      <c r="G7" s="9"/>
      <c r="H7" s="9"/>
      <c r="I7" s="9"/>
      <c r="J7" s="9"/>
      <c r="K7" s="9"/>
      <c r="L7" s="14"/>
    </row>
    <row r="8" spans="1:12" ht="29.2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29.25" customHeight="1">
      <c r="A9" s="166" t="s">
        <v>109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29.2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29.25" customHeight="1">
      <c r="A11" s="167" t="s">
        <v>7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</row>
    <row r="12" spans="1:12" ht="29.2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29.25" customHeight="1">
      <c r="A13" s="166" t="s">
        <v>14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12" ht="29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29.25" customHeight="1">
      <c r="A15" s="4"/>
      <c r="B15" s="4"/>
      <c r="C15" s="159" t="s">
        <v>1</v>
      </c>
      <c r="D15" s="159"/>
      <c r="E15" s="159"/>
      <c r="F15" s="161" t="s">
        <v>18</v>
      </c>
      <c r="G15" s="161"/>
      <c r="H15" s="161"/>
      <c r="I15" s="161"/>
      <c r="J15" s="161"/>
      <c r="K15" s="161"/>
      <c r="L15" s="4"/>
    </row>
    <row r="16" spans="1:12" ht="29.25" customHeight="1">
      <c r="A16" s="4"/>
      <c r="B16" s="4"/>
      <c r="C16" s="6"/>
      <c r="D16" s="6"/>
      <c r="E16" s="6"/>
      <c r="F16" s="7"/>
      <c r="G16" s="7"/>
      <c r="H16" s="7"/>
      <c r="I16" s="7"/>
      <c r="J16" s="7"/>
      <c r="K16" s="4"/>
      <c r="L16" s="4"/>
    </row>
    <row r="17" spans="1:12" ht="29.25" customHeight="1">
      <c r="A17" s="4"/>
      <c r="B17" s="4"/>
      <c r="C17" s="159" t="s">
        <v>19</v>
      </c>
      <c r="D17" s="159"/>
      <c r="E17" s="159"/>
      <c r="F17" s="162" t="s">
        <v>21</v>
      </c>
      <c r="G17" s="162"/>
      <c r="H17" s="162"/>
      <c r="I17" s="162"/>
      <c r="J17" s="162"/>
      <c r="K17" s="162"/>
      <c r="L17" s="4"/>
    </row>
    <row r="18" spans="1:12" ht="29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29.25" customHeight="1">
      <c r="A19" s="4"/>
      <c r="B19" s="4"/>
      <c r="C19" s="159" t="s">
        <v>24</v>
      </c>
      <c r="D19" s="159"/>
      <c r="E19" s="159"/>
      <c r="F19" s="163">
        <v>300000</v>
      </c>
      <c r="G19" s="163"/>
      <c r="H19" s="163"/>
      <c r="I19" s="163"/>
      <c r="J19" s="163"/>
      <c r="K19" s="12" t="s">
        <v>22</v>
      </c>
      <c r="L19" s="4"/>
    </row>
    <row r="20" spans="1:12" ht="29.25" customHeight="1">
      <c r="A20" s="4"/>
      <c r="B20" s="4"/>
      <c r="C20" s="6"/>
      <c r="D20" s="6"/>
      <c r="E20" s="6"/>
      <c r="F20" s="7"/>
      <c r="G20" s="7"/>
      <c r="H20" s="7"/>
      <c r="I20" s="7"/>
      <c r="J20" s="11"/>
      <c r="K20" s="4"/>
      <c r="L20" s="4"/>
    </row>
    <row r="21" spans="1:12" ht="29.25" customHeight="1">
      <c r="A21" s="4"/>
      <c r="B21" s="4"/>
      <c r="C21" s="159" t="s">
        <v>25</v>
      </c>
      <c r="D21" s="159"/>
      <c r="E21" s="159"/>
      <c r="F21" s="160" t="s">
        <v>27</v>
      </c>
      <c r="G21" s="160"/>
      <c r="H21" s="160"/>
      <c r="I21" s="160"/>
      <c r="J21" s="11"/>
      <c r="K21" s="4"/>
      <c r="L21" s="4"/>
    </row>
    <row r="22" spans="1:12" ht="29.25" customHeight="1">
      <c r="A22" s="4"/>
      <c r="B22" s="4"/>
      <c r="C22" s="6"/>
      <c r="D22" s="6"/>
      <c r="E22" s="6"/>
      <c r="F22" s="7"/>
      <c r="G22" s="7"/>
      <c r="H22" s="7"/>
      <c r="I22" s="7"/>
      <c r="J22" s="11"/>
      <c r="K22" s="4"/>
      <c r="L22" s="4"/>
    </row>
    <row r="23" spans="1:12" ht="29.25" customHeight="1">
      <c r="A23" s="4"/>
      <c r="B23" s="4"/>
      <c r="C23" s="159" t="s">
        <v>29</v>
      </c>
      <c r="D23" s="159"/>
      <c r="E23" s="159"/>
      <c r="F23" s="160" t="s">
        <v>27</v>
      </c>
      <c r="G23" s="160"/>
      <c r="H23" s="160"/>
      <c r="I23" s="160"/>
      <c r="J23" s="11"/>
      <c r="K23" s="4"/>
      <c r="L23" s="4"/>
    </row>
    <row r="24" spans="1:12" ht="29.25" customHeight="1">
      <c r="A24" s="4"/>
      <c r="B24" s="4"/>
      <c r="C24" s="6"/>
      <c r="D24" s="6"/>
      <c r="E24" s="6"/>
      <c r="F24" s="7"/>
      <c r="G24" s="7"/>
      <c r="H24" s="7"/>
      <c r="I24" s="7"/>
      <c r="J24" s="11"/>
      <c r="K24" s="4"/>
      <c r="L24" s="4"/>
    </row>
    <row r="25" spans="1:12" ht="29.25" customHeight="1">
      <c r="A25" s="4"/>
      <c r="B25" s="4"/>
      <c r="C25" s="6" t="s">
        <v>30</v>
      </c>
      <c r="D25" s="6"/>
      <c r="F25" s="8" t="s">
        <v>32</v>
      </c>
      <c r="G25" s="161" t="s">
        <v>33</v>
      </c>
      <c r="H25" s="161"/>
      <c r="I25" s="161"/>
      <c r="J25" s="161"/>
      <c r="K25" s="161"/>
      <c r="L25" s="4"/>
    </row>
    <row r="26" spans="1:12" ht="18.75" customHeight="1">
      <c r="A26" s="4"/>
      <c r="B26" s="4"/>
      <c r="C26" s="6"/>
      <c r="D26" s="6"/>
      <c r="E26" s="6"/>
      <c r="F26" s="7"/>
      <c r="G26" s="7"/>
      <c r="H26" s="7"/>
      <c r="I26" s="7"/>
      <c r="J26" s="7"/>
      <c r="K26" s="11"/>
      <c r="L26" s="4"/>
    </row>
    <row r="27" spans="1:12" ht="30" customHeight="1">
      <c r="A27" s="4"/>
      <c r="B27" s="4"/>
      <c r="C27" s="6"/>
      <c r="D27" s="6"/>
      <c r="E27" s="6"/>
      <c r="F27" s="7"/>
      <c r="G27" s="7"/>
      <c r="H27" s="7"/>
      <c r="I27" s="7"/>
      <c r="J27" s="11"/>
      <c r="K27" s="4"/>
      <c r="L27" s="4"/>
    </row>
    <row r="28" spans="1:12">
      <c r="A28" s="4"/>
      <c r="B28" s="4"/>
      <c r="C28" s="6"/>
      <c r="D28" s="6"/>
      <c r="E28" s="6"/>
      <c r="F28" s="7"/>
      <c r="G28" s="7"/>
      <c r="H28" s="7"/>
      <c r="I28" s="7"/>
      <c r="J28" s="11"/>
      <c r="K28" s="4"/>
      <c r="L28" s="4"/>
    </row>
    <row r="29" spans="1:12">
      <c r="A29" s="4"/>
      <c r="B29" s="4"/>
      <c r="C29" s="6"/>
      <c r="D29" s="6"/>
      <c r="E29" s="6"/>
      <c r="F29" s="7"/>
      <c r="G29" s="7"/>
      <c r="H29" s="7"/>
      <c r="I29" s="7"/>
      <c r="J29" s="11"/>
      <c r="K29" s="4"/>
      <c r="L29" s="4"/>
    </row>
  </sheetData>
  <mergeCells count="21">
    <mergeCell ref="I1:L1"/>
    <mergeCell ref="A3:D3"/>
    <mergeCell ref="A4:D4"/>
    <mergeCell ref="G5:H5"/>
    <mergeCell ref="I5:L5"/>
    <mergeCell ref="G6:H6"/>
    <mergeCell ref="I6:K6"/>
    <mergeCell ref="A9:L9"/>
    <mergeCell ref="A11:L11"/>
    <mergeCell ref="A13:L13"/>
    <mergeCell ref="C15:E15"/>
    <mergeCell ref="F15:K15"/>
    <mergeCell ref="C17:E17"/>
    <mergeCell ref="F17:K17"/>
    <mergeCell ref="C19:E19"/>
    <mergeCell ref="F19:J19"/>
    <mergeCell ref="C21:E21"/>
    <mergeCell ref="F21:I21"/>
    <mergeCell ref="C23:E23"/>
    <mergeCell ref="F23:I23"/>
    <mergeCell ref="G25:K25"/>
  </mergeCells>
  <phoneticPr fontId="20"/>
  <printOptions horizontalCentered="1" verticalCentered="1"/>
  <pageMargins left="0.78740157480314965" right="0.78740157480314965" top="0.98425196850393704" bottom="0.98425196850393704" header="0.39370078740157483" footer="0.39370078740157483"/>
  <pageSetup paperSize="9" scale="90" orientation="portrait" r:id="rId1"/>
  <headerFooter alignWithMargins="0">
    <oddHeader>&amp;L&amp;12（様式１－１）</oddHeader>
  </headerFooter>
  <colBreaks count="1" manualBreakCount="1">
    <brk id="13" max="24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2"/>
  <sheetViews>
    <sheetView view="pageBreakPreview" zoomScale="40" zoomScaleNormal="50" zoomScaleSheetLayoutView="40" workbookViewId="0">
      <selection activeCell="AZ33" sqref="AZ33"/>
    </sheetView>
  </sheetViews>
  <sheetFormatPr defaultRowHeight="13.5"/>
  <cols>
    <col min="1" max="1" width="6.375" style="84" customWidth="1"/>
    <col min="2" max="2" width="14.5" style="84" customWidth="1"/>
    <col min="3" max="3" width="3.75" style="105" customWidth="1"/>
    <col min="4" max="4" width="14.25" style="84" customWidth="1"/>
    <col min="5" max="5" width="3.75" style="105" customWidth="1"/>
    <col min="6" max="6" width="14.5" style="84" customWidth="1"/>
    <col min="7" max="7" width="3.75" style="105" customWidth="1"/>
    <col min="8" max="8" width="14.5" style="84" customWidth="1"/>
    <col min="9" max="9" width="3.75" style="105" customWidth="1"/>
    <col min="10" max="10" width="2" style="84" customWidth="1"/>
    <col min="11" max="11" width="6" style="84" customWidth="1"/>
    <col min="12" max="12" width="6.25" style="84" customWidth="1"/>
    <col min="13" max="13" width="3.5" style="105" bestFit="1" customWidth="1"/>
    <col min="14" max="14" width="13.625" style="84" customWidth="1"/>
    <col min="15" max="16" width="4.625" style="105" customWidth="1"/>
    <col min="17" max="17" width="3.75" style="105" customWidth="1"/>
    <col min="18" max="18" width="4.625" style="105" customWidth="1"/>
    <col min="19" max="19" width="4.375" style="105" customWidth="1"/>
    <col min="20" max="20" width="5.875" style="84" customWidth="1"/>
    <col min="21" max="21" width="6.25" style="105" customWidth="1"/>
    <col min="22" max="23" width="3.75" style="105" customWidth="1"/>
    <col min="24" max="24" width="3.875" style="105" customWidth="1"/>
    <col min="25" max="25" width="3.75" style="105" customWidth="1"/>
    <col min="26" max="26" width="13.25" style="105" customWidth="1"/>
    <col min="27" max="27" width="4.25" style="84" customWidth="1"/>
    <col min="28" max="28" width="6.25" style="84" customWidth="1"/>
    <col min="29" max="29" width="6.25" style="105" customWidth="1"/>
    <col min="30" max="30" width="13.75" style="105" customWidth="1"/>
    <col min="31" max="31" width="5.625" style="105" bestFit="1" customWidth="1"/>
    <col min="32" max="32" width="5.625" style="105" customWidth="1"/>
    <col min="33" max="33" width="4.125" style="105" customWidth="1"/>
    <col min="34" max="35" width="6.25" style="84" customWidth="1"/>
    <col min="36" max="36" width="5.625" style="84" customWidth="1"/>
    <col min="37" max="37" width="6.5" style="84" customWidth="1"/>
    <col min="38" max="38" width="16.625" style="84" customWidth="1"/>
    <col min="39" max="39" width="4.25" style="84" customWidth="1"/>
    <col min="40" max="40" width="6.125" style="84" customWidth="1"/>
    <col min="41" max="41" width="6.375" style="15" customWidth="1"/>
    <col min="42" max="42" width="13.125" style="84" customWidth="1"/>
    <col min="43" max="43" width="4.375" style="84" customWidth="1"/>
    <col min="44" max="44" width="15.5" style="84" customWidth="1"/>
    <col min="45" max="45" width="4.375" style="84" customWidth="1"/>
    <col min="46" max="46" width="15.5" style="84" customWidth="1"/>
    <col min="47" max="47" width="3.75" style="84" customWidth="1"/>
    <col min="48" max="16384" width="9" style="16"/>
  </cols>
  <sheetData>
    <row r="1" spans="1:47" ht="32.25" customHeight="1">
      <c r="A1" s="346" t="s">
        <v>79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6"/>
      <c r="AL1" s="346"/>
      <c r="AM1" s="346"/>
      <c r="AN1" s="346"/>
      <c r="AO1" s="346"/>
      <c r="AP1" s="346"/>
      <c r="AQ1" s="346"/>
      <c r="AR1" s="346"/>
      <c r="AS1" s="346"/>
      <c r="AT1" s="346"/>
      <c r="AU1" s="346"/>
    </row>
    <row r="2" spans="1:47" ht="34.5" customHeight="1">
      <c r="A2" s="79" t="s">
        <v>49</v>
      </c>
      <c r="B2" s="80"/>
      <c r="C2" s="81"/>
      <c r="D2" s="82"/>
      <c r="E2" s="81"/>
      <c r="F2" s="82"/>
      <c r="G2" s="81"/>
      <c r="H2" s="82"/>
      <c r="I2" s="81"/>
      <c r="J2" s="82"/>
      <c r="K2" s="79" t="s">
        <v>26</v>
      </c>
      <c r="L2" s="80"/>
      <c r="M2" s="81"/>
      <c r="N2" s="82"/>
      <c r="O2" s="81"/>
      <c r="P2" s="81"/>
      <c r="Q2" s="81"/>
      <c r="R2" s="81"/>
      <c r="S2" s="81"/>
      <c r="T2" s="82"/>
      <c r="U2" s="81"/>
      <c r="V2" s="81"/>
      <c r="W2" s="81"/>
      <c r="X2" s="81"/>
      <c r="Y2" s="81"/>
      <c r="Z2" s="81"/>
      <c r="AA2" s="82"/>
      <c r="AB2" s="82"/>
      <c r="AC2" s="81"/>
      <c r="AD2" s="81"/>
      <c r="AE2" s="81"/>
      <c r="AF2" s="81"/>
      <c r="AG2" s="81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</row>
    <row r="3" spans="1:47" s="84" customFormat="1" ht="21">
      <c r="A3" s="368" t="s">
        <v>119</v>
      </c>
      <c r="B3" s="371" t="s">
        <v>51</v>
      </c>
      <c r="C3" s="372"/>
      <c r="D3" s="371" t="s">
        <v>120</v>
      </c>
      <c r="E3" s="372"/>
      <c r="F3" s="371" t="s">
        <v>121</v>
      </c>
      <c r="G3" s="372"/>
      <c r="H3" s="371" t="s">
        <v>122</v>
      </c>
      <c r="I3" s="372"/>
      <c r="J3" s="83"/>
      <c r="K3" s="327" t="s">
        <v>44</v>
      </c>
      <c r="L3" s="327" t="s">
        <v>50</v>
      </c>
      <c r="M3" s="347" t="s">
        <v>123</v>
      </c>
      <c r="N3" s="348"/>
      <c r="O3" s="348"/>
      <c r="P3" s="348"/>
      <c r="Q3" s="348"/>
      <c r="R3" s="348"/>
      <c r="S3" s="349"/>
      <c r="T3" s="327" t="s">
        <v>52</v>
      </c>
      <c r="U3" s="347" t="s">
        <v>124</v>
      </c>
      <c r="V3" s="348"/>
      <c r="W3" s="348"/>
      <c r="X3" s="348"/>
      <c r="Y3" s="348"/>
      <c r="Z3" s="348"/>
      <c r="AA3" s="349"/>
      <c r="AB3" s="350" t="s">
        <v>125</v>
      </c>
      <c r="AC3" s="353" t="s">
        <v>126</v>
      </c>
      <c r="AD3" s="354"/>
      <c r="AE3" s="354"/>
      <c r="AF3" s="354"/>
      <c r="AG3" s="355"/>
      <c r="AH3" s="327" t="s">
        <v>127</v>
      </c>
      <c r="AI3" s="353" t="s">
        <v>128</v>
      </c>
      <c r="AJ3" s="354"/>
      <c r="AK3" s="354"/>
      <c r="AL3" s="354"/>
      <c r="AM3" s="355"/>
      <c r="AN3" s="327" t="s">
        <v>20</v>
      </c>
      <c r="AO3" s="353" t="s">
        <v>129</v>
      </c>
      <c r="AP3" s="354"/>
      <c r="AQ3" s="355"/>
      <c r="AR3" s="356" t="s">
        <v>130</v>
      </c>
      <c r="AS3" s="357"/>
      <c r="AT3" s="356" t="s">
        <v>53</v>
      </c>
      <c r="AU3" s="357"/>
    </row>
    <row r="4" spans="1:47" s="84" customFormat="1" ht="21">
      <c r="A4" s="369"/>
      <c r="B4" s="373"/>
      <c r="C4" s="374"/>
      <c r="D4" s="373"/>
      <c r="E4" s="374"/>
      <c r="F4" s="373"/>
      <c r="G4" s="374"/>
      <c r="H4" s="373"/>
      <c r="I4" s="374"/>
      <c r="J4" s="83"/>
      <c r="K4" s="328"/>
      <c r="L4" s="328"/>
      <c r="M4" s="362" t="s">
        <v>131</v>
      </c>
      <c r="N4" s="363"/>
      <c r="O4" s="363"/>
      <c r="P4" s="363"/>
      <c r="Q4" s="363"/>
      <c r="R4" s="363"/>
      <c r="S4" s="364"/>
      <c r="T4" s="328"/>
      <c r="U4" s="362" t="s">
        <v>132</v>
      </c>
      <c r="V4" s="363"/>
      <c r="W4" s="363"/>
      <c r="X4" s="363"/>
      <c r="Y4" s="363"/>
      <c r="Z4" s="363"/>
      <c r="AA4" s="364"/>
      <c r="AB4" s="351"/>
      <c r="AC4" s="377" t="s">
        <v>133</v>
      </c>
      <c r="AD4" s="378"/>
      <c r="AE4" s="378"/>
      <c r="AF4" s="378"/>
      <c r="AG4" s="379"/>
      <c r="AH4" s="328"/>
      <c r="AI4" s="353" t="s">
        <v>134</v>
      </c>
      <c r="AJ4" s="354"/>
      <c r="AK4" s="354"/>
      <c r="AL4" s="354"/>
      <c r="AM4" s="355"/>
      <c r="AN4" s="328"/>
      <c r="AO4" s="377" t="s">
        <v>135</v>
      </c>
      <c r="AP4" s="378"/>
      <c r="AQ4" s="379"/>
      <c r="AR4" s="358"/>
      <c r="AS4" s="359"/>
      <c r="AT4" s="358"/>
      <c r="AU4" s="359"/>
    </row>
    <row r="5" spans="1:47" s="84" customFormat="1" ht="21">
      <c r="A5" s="370"/>
      <c r="B5" s="375"/>
      <c r="C5" s="376"/>
      <c r="D5" s="375"/>
      <c r="E5" s="376"/>
      <c r="F5" s="375"/>
      <c r="G5" s="376"/>
      <c r="H5" s="375"/>
      <c r="I5" s="376"/>
      <c r="J5" s="83"/>
      <c r="K5" s="329"/>
      <c r="L5" s="329"/>
      <c r="M5" s="365"/>
      <c r="N5" s="366"/>
      <c r="O5" s="366"/>
      <c r="P5" s="366"/>
      <c r="Q5" s="366"/>
      <c r="R5" s="366"/>
      <c r="S5" s="367"/>
      <c r="T5" s="329"/>
      <c r="U5" s="365"/>
      <c r="V5" s="366"/>
      <c r="W5" s="366"/>
      <c r="X5" s="366"/>
      <c r="Y5" s="366"/>
      <c r="Z5" s="366"/>
      <c r="AA5" s="367"/>
      <c r="AB5" s="352"/>
      <c r="AC5" s="353" t="s">
        <v>136</v>
      </c>
      <c r="AD5" s="354"/>
      <c r="AE5" s="354"/>
      <c r="AF5" s="354"/>
      <c r="AG5" s="355"/>
      <c r="AH5" s="329"/>
      <c r="AI5" s="353" t="s">
        <v>137</v>
      </c>
      <c r="AJ5" s="354"/>
      <c r="AK5" s="354"/>
      <c r="AL5" s="354"/>
      <c r="AM5" s="355"/>
      <c r="AN5" s="329"/>
      <c r="AO5" s="353" t="s">
        <v>136</v>
      </c>
      <c r="AP5" s="354"/>
      <c r="AQ5" s="355"/>
      <c r="AR5" s="360"/>
      <c r="AS5" s="361"/>
      <c r="AT5" s="360"/>
      <c r="AU5" s="361"/>
    </row>
    <row r="6" spans="1:47" s="84" customFormat="1" ht="36" customHeight="1">
      <c r="A6" s="339">
        <v>1</v>
      </c>
      <c r="B6" s="342">
        <f>AT6</f>
        <v>200000</v>
      </c>
      <c r="C6" s="336" t="s">
        <v>22</v>
      </c>
      <c r="D6" s="342"/>
      <c r="E6" s="336" t="s">
        <v>22</v>
      </c>
      <c r="F6" s="342">
        <f>AR6-B6-D6</f>
        <v>24880</v>
      </c>
      <c r="G6" s="336" t="s">
        <v>22</v>
      </c>
      <c r="H6" s="342">
        <f>B6+D6+F6</f>
        <v>224880</v>
      </c>
      <c r="I6" s="336" t="s">
        <v>22</v>
      </c>
      <c r="J6" s="83"/>
      <c r="K6" s="324">
        <v>1</v>
      </c>
      <c r="L6" s="327" t="s">
        <v>50</v>
      </c>
      <c r="M6" s="85" t="s">
        <v>138</v>
      </c>
      <c r="N6" s="86">
        <v>8000</v>
      </c>
      <c r="O6" s="86" t="s">
        <v>57</v>
      </c>
      <c r="P6" s="86">
        <v>1</v>
      </c>
      <c r="Q6" s="86" t="s">
        <v>139</v>
      </c>
      <c r="R6" s="86">
        <v>12</v>
      </c>
      <c r="S6" s="87" t="s">
        <v>140</v>
      </c>
      <c r="T6" s="327" t="s">
        <v>52</v>
      </c>
      <c r="U6" s="330" t="s">
        <v>59</v>
      </c>
      <c r="V6" s="331"/>
      <c r="W6" s="331"/>
      <c r="X6" s="331"/>
      <c r="Y6" s="86" t="s">
        <v>141</v>
      </c>
      <c r="Z6" s="331" t="s">
        <v>60</v>
      </c>
      <c r="AA6" s="338"/>
      <c r="AB6" s="327" t="s">
        <v>61</v>
      </c>
      <c r="AC6" s="88" t="s">
        <v>142</v>
      </c>
      <c r="AD6" s="330"/>
      <c r="AE6" s="331"/>
      <c r="AF6" s="331"/>
      <c r="AG6" s="338"/>
      <c r="AH6" s="327" t="s">
        <v>54</v>
      </c>
      <c r="AI6" s="89" t="s">
        <v>63</v>
      </c>
      <c r="AJ6" s="90"/>
      <c r="AK6" s="91" t="s">
        <v>143</v>
      </c>
      <c r="AL6" s="92"/>
      <c r="AM6" s="87" t="s">
        <v>22</v>
      </c>
      <c r="AN6" s="327" t="s">
        <v>20</v>
      </c>
      <c r="AO6" s="88" t="s">
        <v>144</v>
      </c>
      <c r="AP6" s="330" t="s">
        <v>145</v>
      </c>
      <c r="AQ6" s="338"/>
      <c r="AR6" s="380">
        <f>M7+U7+AD8+AL6+AL7+AL8+AP8</f>
        <v>224880</v>
      </c>
      <c r="AS6" s="336" t="s">
        <v>22</v>
      </c>
      <c r="AT6" s="380">
        <v>200000</v>
      </c>
      <c r="AU6" s="336" t="s">
        <v>22</v>
      </c>
    </row>
    <row r="7" spans="1:47" s="84" customFormat="1" ht="36" customHeight="1">
      <c r="A7" s="340"/>
      <c r="B7" s="343"/>
      <c r="C7" s="345"/>
      <c r="D7" s="343"/>
      <c r="E7" s="345"/>
      <c r="F7" s="343"/>
      <c r="G7" s="345"/>
      <c r="H7" s="343"/>
      <c r="I7" s="345"/>
      <c r="J7" s="83"/>
      <c r="K7" s="325"/>
      <c r="L7" s="328"/>
      <c r="M7" s="332">
        <f>N6*P6*R6</f>
        <v>96000</v>
      </c>
      <c r="N7" s="333"/>
      <c r="O7" s="333"/>
      <c r="P7" s="333"/>
      <c r="Q7" s="333"/>
      <c r="R7" s="333"/>
      <c r="S7" s="336" t="s">
        <v>22</v>
      </c>
      <c r="T7" s="328"/>
      <c r="U7" s="332">
        <v>123480</v>
      </c>
      <c r="V7" s="333"/>
      <c r="W7" s="333"/>
      <c r="X7" s="333"/>
      <c r="Y7" s="333"/>
      <c r="Z7" s="333"/>
      <c r="AA7" s="336" t="s">
        <v>22</v>
      </c>
      <c r="AB7" s="328"/>
      <c r="AC7" s="85" t="s">
        <v>146</v>
      </c>
      <c r="AD7" s="86"/>
      <c r="AE7" s="86" t="s">
        <v>147</v>
      </c>
      <c r="AF7" s="86"/>
      <c r="AG7" s="87" t="s">
        <v>64</v>
      </c>
      <c r="AH7" s="328"/>
      <c r="AI7" s="89" t="s">
        <v>66</v>
      </c>
      <c r="AJ7" s="93"/>
      <c r="AK7" s="91" t="s">
        <v>139</v>
      </c>
      <c r="AL7" s="92"/>
      <c r="AM7" s="87" t="s">
        <v>22</v>
      </c>
      <c r="AN7" s="328"/>
      <c r="AO7" s="94" t="s">
        <v>148</v>
      </c>
      <c r="AP7" s="330" t="s">
        <v>149</v>
      </c>
      <c r="AQ7" s="338"/>
      <c r="AR7" s="381"/>
      <c r="AS7" s="345"/>
      <c r="AT7" s="381"/>
      <c r="AU7" s="345"/>
    </row>
    <row r="8" spans="1:47" s="84" customFormat="1" ht="36" customHeight="1">
      <c r="A8" s="341"/>
      <c r="B8" s="344"/>
      <c r="C8" s="337"/>
      <c r="D8" s="344"/>
      <c r="E8" s="337"/>
      <c r="F8" s="344"/>
      <c r="G8" s="337"/>
      <c r="H8" s="344"/>
      <c r="I8" s="337"/>
      <c r="J8" s="83"/>
      <c r="K8" s="326"/>
      <c r="L8" s="329"/>
      <c r="M8" s="334"/>
      <c r="N8" s="335"/>
      <c r="O8" s="335"/>
      <c r="P8" s="335"/>
      <c r="Q8" s="335"/>
      <c r="R8" s="335"/>
      <c r="S8" s="337"/>
      <c r="T8" s="329"/>
      <c r="U8" s="334"/>
      <c r="V8" s="335"/>
      <c r="W8" s="335"/>
      <c r="X8" s="335"/>
      <c r="Y8" s="335"/>
      <c r="Z8" s="335"/>
      <c r="AA8" s="337"/>
      <c r="AB8" s="329"/>
      <c r="AC8" s="94" t="s">
        <v>150</v>
      </c>
      <c r="AD8" s="383"/>
      <c r="AE8" s="384"/>
      <c r="AF8" s="384"/>
      <c r="AG8" s="95" t="s">
        <v>22</v>
      </c>
      <c r="AH8" s="329"/>
      <c r="AI8" s="96" t="s">
        <v>151</v>
      </c>
      <c r="AJ8" s="385">
        <v>20800</v>
      </c>
      <c r="AK8" s="386"/>
      <c r="AL8" s="386"/>
      <c r="AM8" s="95" t="s">
        <v>22</v>
      </c>
      <c r="AN8" s="329"/>
      <c r="AO8" s="97" t="s">
        <v>152</v>
      </c>
      <c r="AP8" s="98">
        <v>5400</v>
      </c>
      <c r="AQ8" s="99" t="s">
        <v>22</v>
      </c>
      <c r="AR8" s="382"/>
      <c r="AS8" s="337"/>
      <c r="AT8" s="382"/>
      <c r="AU8" s="337"/>
    </row>
    <row r="9" spans="1:47" s="84" customFormat="1" ht="36" customHeight="1">
      <c r="A9" s="339">
        <v>2</v>
      </c>
      <c r="B9" s="342">
        <f>AT9</f>
        <v>100000</v>
      </c>
      <c r="C9" s="336" t="s">
        <v>22</v>
      </c>
      <c r="D9" s="342"/>
      <c r="E9" s="336" t="s">
        <v>22</v>
      </c>
      <c r="F9" s="342">
        <f t="shared" ref="F9" si="0">AR9-B9-D9</f>
        <v>76000</v>
      </c>
      <c r="G9" s="336" t="s">
        <v>22</v>
      </c>
      <c r="H9" s="342">
        <f t="shared" ref="H9" si="1">B9+D9+F9</f>
        <v>176000</v>
      </c>
      <c r="I9" s="336" t="s">
        <v>22</v>
      </c>
      <c r="J9" s="83"/>
      <c r="K9" s="324">
        <v>2</v>
      </c>
      <c r="L9" s="327" t="s">
        <v>50</v>
      </c>
      <c r="M9" s="85" t="s">
        <v>153</v>
      </c>
      <c r="N9" s="86">
        <v>8000</v>
      </c>
      <c r="O9" s="86" t="s">
        <v>57</v>
      </c>
      <c r="P9" s="86">
        <v>1</v>
      </c>
      <c r="Q9" s="86" t="s">
        <v>139</v>
      </c>
      <c r="R9" s="86">
        <v>12</v>
      </c>
      <c r="S9" s="87" t="s">
        <v>140</v>
      </c>
      <c r="T9" s="327" t="s">
        <v>52</v>
      </c>
      <c r="U9" s="330" t="s">
        <v>59</v>
      </c>
      <c r="V9" s="331"/>
      <c r="W9" s="331"/>
      <c r="X9" s="331"/>
      <c r="Y9" s="86" t="s">
        <v>154</v>
      </c>
      <c r="Z9" s="331" t="s">
        <v>223</v>
      </c>
      <c r="AA9" s="338"/>
      <c r="AB9" s="327" t="s">
        <v>61</v>
      </c>
      <c r="AC9" s="88" t="s">
        <v>155</v>
      </c>
      <c r="AD9" s="330"/>
      <c r="AE9" s="331"/>
      <c r="AF9" s="331"/>
      <c r="AG9" s="338"/>
      <c r="AH9" s="327" t="s">
        <v>54</v>
      </c>
      <c r="AI9" s="89" t="s">
        <v>63</v>
      </c>
      <c r="AJ9" s="90"/>
      <c r="AK9" s="91" t="s">
        <v>143</v>
      </c>
      <c r="AL9" s="92"/>
      <c r="AM9" s="87" t="s">
        <v>22</v>
      </c>
      <c r="AN9" s="327" t="s">
        <v>20</v>
      </c>
      <c r="AO9" s="88" t="s">
        <v>156</v>
      </c>
      <c r="AP9" s="330"/>
      <c r="AQ9" s="338"/>
      <c r="AR9" s="380">
        <f>M10+U10+AD11+AL9+AL10+AL11+AP11</f>
        <v>176000</v>
      </c>
      <c r="AS9" s="336" t="s">
        <v>22</v>
      </c>
      <c r="AT9" s="380">
        <v>100000</v>
      </c>
      <c r="AU9" s="336" t="s">
        <v>22</v>
      </c>
    </row>
    <row r="10" spans="1:47" s="84" customFormat="1" ht="36" customHeight="1">
      <c r="A10" s="340"/>
      <c r="B10" s="343"/>
      <c r="C10" s="345"/>
      <c r="D10" s="343"/>
      <c r="E10" s="345"/>
      <c r="F10" s="343"/>
      <c r="G10" s="345"/>
      <c r="H10" s="343"/>
      <c r="I10" s="345"/>
      <c r="J10" s="83"/>
      <c r="K10" s="325"/>
      <c r="L10" s="328"/>
      <c r="M10" s="332">
        <f t="shared" ref="M10" si="2">N9*P9*R9</f>
        <v>96000</v>
      </c>
      <c r="N10" s="333"/>
      <c r="O10" s="333"/>
      <c r="P10" s="333"/>
      <c r="Q10" s="333"/>
      <c r="R10" s="333"/>
      <c r="S10" s="336" t="s">
        <v>22</v>
      </c>
      <c r="T10" s="328"/>
      <c r="U10" s="332">
        <v>80000</v>
      </c>
      <c r="V10" s="333"/>
      <c r="W10" s="333"/>
      <c r="X10" s="333"/>
      <c r="Y10" s="333"/>
      <c r="Z10" s="333"/>
      <c r="AA10" s="336" t="s">
        <v>22</v>
      </c>
      <c r="AB10" s="328"/>
      <c r="AC10" s="85" t="s">
        <v>157</v>
      </c>
      <c r="AD10" s="86"/>
      <c r="AE10" s="86" t="s">
        <v>158</v>
      </c>
      <c r="AF10" s="86"/>
      <c r="AG10" s="87" t="s">
        <v>64</v>
      </c>
      <c r="AH10" s="328"/>
      <c r="AI10" s="89" t="s">
        <v>66</v>
      </c>
      <c r="AJ10" s="93"/>
      <c r="AK10" s="91" t="s">
        <v>139</v>
      </c>
      <c r="AL10" s="92"/>
      <c r="AM10" s="87" t="s">
        <v>22</v>
      </c>
      <c r="AN10" s="328"/>
      <c r="AO10" s="94" t="s">
        <v>148</v>
      </c>
      <c r="AP10" s="330"/>
      <c r="AQ10" s="338"/>
      <c r="AR10" s="381"/>
      <c r="AS10" s="345"/>
      <c r="AT10" s="381"/>
      <c r="AU10" s="345"/>
    </row>
    <row r="11" spans="1:47" s="84" customFormat="1" ht="36" customHeight="1">
      <c r="A11" s="341"/>
      <c r="B11" s="344"/>
      <c r="C11" s="337"/>
      <c r="D11" s="344"/>
      <c r="E11" s="337"/>
      <c r="F11" s="344"/>
      <c r="G11" s="337"/>
      <c r="H11" s="344"/>
      <c r="I11" s="337"/>
      <c r="J11" s="83"/>
      <c r="K11" s="326"/>
      <c r="L11" s="329"/>
      <c r="M11" s="334"/>
      <c r="N11" s="335"/>
      <c r="O11" s="335"/>
      <c r="P11" s="335"/>
      <c r="Q11" s="335"/>
      <c r="R11" s="335"/>
      <c r="S11" s="337"/>
      <c r="T11" s="329"/>
      <c r="U11" s="334"/>
      <c r="V11" s="335"/>
      <c r="W11" s="335"/>
      <c r="X11" s="335"/>
      <c r="Y11" s="335"/>
      <c r="Z11" s="335"/>
      <c r="AA11" s="337"/>
      <c r="AB11" s="329"/>
      <c r="AC11" s="94" t="s">
        <v>159</v>
      </c>
      <c r="AD11" s="383"/>
      <c r="AE11" s="384"/>
      <c r="AF11" s="384"/>
      <c r="AG11" s="95" t="s">
        <v>22</v>
      </c>
      <c r="AH11" s="329"/>
      <c r="AI11" s="96" t="s">
        <v>151</v>
      </c>
      <c r="AJ11" s="387"/>
      <c r="AK11" s="388"/>
      <c r="AL11" s="388"/>
      <c r="AM11" s="95" t="s">
        <v>22</v>
      </c>
      <c r="AN11" s="329"/>
      <c r="AO11" s="97" t="s">
        <v>152</v>
      </c>
      <c r="AP11" s="98"/>
      <c r="AQ11" s="99" t="s">
        <v>22</v>
      </c>
      <c r="AR11" s="382"/>
      <c r="AS11" s="337"/>
      <c r="AT11" s="382"/>
      <c r="AU11" s="337"/>
    </row>
    <row r="12" spans="1:47" s="84" customFormat="1" ht="36" customHeight="1">
      <c r="A12" s="339">
        <v>3</v>
      </c>
      <c r="B12" s="342">
        <f t="shared" ref="B12" si="3">+AT12</f>
        <v>0</v>
      </c>
      <c r="C12" s="336" t="s">
        <v>22</v>
      </c>
      <c r="D12" s="342"/>
      <c r="E12" s="336" t="s">
        <v>22</v>
      </c>
      <c r="F12" s="342">
        <f t="shared" ref="F12" si="4">AR12-B12-D12</f>
        <v>0</v>
      </c>
      <c r="G12" s="336" t="s">
        <v>22</v>
      </c>
      <c r="H12" s="342">
        <f t="shared" ref="H12" si="5">B12+D12+F12</f>
        <v>0</v>
      </c>
      <c r="I12" s="336" t="s">
        <v>22</v>
      </c>
      <c r="J12" s="83"/>
      <c r="K12" s="324">
        <v>3</v>
      </c>
      <c r="L12" s="327" t="s">
        <v>50</v>
      </c>
      <c r="M12" s="85" t="s">
        <v>160</v>
      </c>
      <c r="N12" s="86"/>
      <c r="O12" s="86" t="s">
        <v>57</v>
      </c>
      <c r="P12" s="86"/>
      <c r="Q12" s="86" t="s">
        <v>139</v>
      </c>
      <c r="R12" s="86"/>
      <c r="S12" s="87" t="s">
        <v>140</v>
      </c>
      <c r="T12" s="327" t="s">
        <v>52</v>
      </c>
      <c r="U12" s="330"/>
      <c r="V12" s="331"/>
      <c r="W12" s="331"/>
      <c r="X12" s="331"/>
      <c r="Y12" s="86" t="s">
        <v>161</v>
      </c>
      <c r="Z12" s="331"/>
      <c r="AA12" s="338"/>
      <c r="AB12" s="327" t="s">
        <v>61</v>
      </c>
      <c r="AC12" s="88" t="s">
        <v>162</v>
      </c>
      <c r="AD12" s="330"/>
      <c r="AE12" s="331"/>
      <c r="AF12" s="331"/>
      <c r="AG12" s="338"/>
      <c r="AH12" s="327" t="s">
        <v>54</v>
      </c>
      <c r="AI12" s="89" t="s">
        <v>63</v>
      </c>
      <c r="AJ12" s="90"/>
      <c r="AK12" s="91" t="s">
        <v>143</v>
      </c>
      <c r="AL12" s="92"/>
      <c r="AM12" s="87" t="s">
        <v>22</v>
      </c>
      <c r="AN12" s="327" t="s">
        <v>20</v>
      </c>
      <c r="AO12" s="88" t="s">
        <v>163</v>
      </c>
      <c r="AP12" s="330"/>
      <c r="AQ12" s="338"/>
      <c r="AR12" s="380">
        <f t="shared" ref="AR12" si="6">M13+U13+AD14+AL12+AL13+AL14+AP14</f>
        <v>0</v>
      </c>
      <c r="AS12" s="336" t="s">
        <v>22</v>
      </c>
      <c r="AT12" s="380"/>
      <c r="AU12" s="336" t="s">
        <v>22</v>
      </c>
    </row>
    <row r="13" spans="1:47" s="84" customFormat="1" ht="36" customHeight="1">
      <c r="A13" s="340"/>
      <c r="B13" s="343"/>
      <c r="C13" s="345"/>
      <c r="D13" s="343"/>
      <c r="E13" s="345"/>
      <c r="F13" s="343"/>
      <c r="G13" s="345"/>
      <c r="H13" s="343"/>
      <c r="I13" s="345"/>
      <c r="J13" s="83"/>
      <c r="K13" s="325"/>
      <c r="L13" s="328"/>
      <c r="M13" s="332">
        <f t="shared" ref="M13" si="7">N12*P12*R12</f>
        <v>0</v>
      </c>
      <c r="N13" s="333"/>
      <c r="O13" s="333"/>
      <c r="P13" s="333"/>
      <c r="Q13" s="333"/>
      <c r="R13" s="333"/>
      <c r="S13" s="336" t="s">
        <v>22</v>
      </c>
      <c r="T13" s="328"/>
      <c r="U13" s="332">
        <f>[1]旅費算出明細!I29</f>
        <v>0</v>
      </c>
      <c r="V13" s="333"/>
      <c r="W13" s="333"/>
      <c r="X13" s="333"/>
      <c r="Y13" s="333"/>
      <c r="Z13" s="333"/>
      <c r="AA13" s="336" t="s">
        <v>22</v>
      </c>
      <c r="AB13" s="328"/>
      <c r="AC13" s="85" t="s">
        <v>164</v>
      </c>
      <c r="AD13" s="86"/>
      <c r="AE13" s="86" t="s">
        <v>158</v>
      </c>
      <c r="AF13" s="86"/>
      <c r="AG13" s="87" t="s">
        <v>64</v>
      </c>
      <c r="AH13" s="328"/>
      <c r="AI13" s="89" t="s">
        <v>66</v>
      </c>
      <c r="AJ13" s="93"/>
      <c r="AK13" s="91" t="s">
        <v>139</v>
      </c>
      <c r="AL13" s="92"/>
      <c r="AM13" s="87" t="s">
        <v>22</v>
      </c>
      <c r="AN13" s="328"/>
      <c r="AO13" s="94" t="s">
        <v>148</v>
      </c>
      <c r="AP13" s="330"/>
      <c r="AQ13" s="338"/>
      <c r="AR13" s="381"/>
      <c r="AS13" s="345"/>
      <c r="AT13" s="381"/>
      <c r="AU13" s="345"/>
    </row>
    <row r="14" spans="1:47" s="84" customFormat="1" ht="36" customHeight="1">
      <c r="A14" s="341"/>
      <c r="B14" s="344"/>
      <c r="C14" s="337"/>
      <c r="D14" s="344"/>
      <c r="E14" s="337"/>
      <c r="F14" s="344"/>
      <c r="G14" s="337"/>
      <c r="H14" s="344"/>
      <c r="I14" s="337"/>
      <c r="J14" s="83"/>
      <c r="K14" s="326"/>
      <c r="L14" s="329"/>
      <c r="M14" s="334"/>
      <c r="N14" s="335"/>
      <c r="O14" s="335"/>
      <c r="P14" s="335"/>
      <c r="Q14" s="335"/>
      <c r="R14" s="335"/>
      <c r="S14" s="337"/>
      <c r="T14" s="329"/>
      <c r="U14" s="334"/>
      <c r="V14" s="335"/>
      <c r="W14" s="335"/>
      <c r="X14" s="335"/>
      <c r="Y14" s="335"/>
      <c r="Z14" s="335"/>
      <c r="AA14" s="337"/>
      <c r="AB14" s="329"/>
      <c r="AC14" s="94" t="s">
        <v>159</v>
      </c>
      <c r="AD14" s="383"/>
      <c r="AE14" s="384"/>
      <c r="AF14" s="384"/>
      <c r="AG14" s="95" t="s">
        <v>22</v>
      </c>
      <c r="AH14" s="329"/>
      <c r="AI14" s="96" t="s">
        <v>151</v>
      </c>
      <c r="AJ14" s="387"/>
      <c r="AK14" s="388"/>
      <c r="AL14" s="388"/>
      <c r="AM14" s="95" t="s">
        <v>22</v>
      </c>
      <c r="AN14" s="329"/>
      <c r="AO14" s="97" t="s">
        <v>165</v>
      </c>
      <c r="AP14" s="98"/>
      <c r="AQ14" s="99" t="s">
        <v>22</v>
      </c>
      <c r="AR14" s="382"/>
      <c r="AS14" s="337"/>
      <c r="AT14" s="382"/>
      <c r="AU14" s="337"/>
    </row>
    <row r="15" spans="1:47" s="84" customFormat="1" ht="36" customHeight="1">
      <c r="A15" s="339">
        <v>4</v>
      </c>
      <c r="B15" s="342">
        <f t="shared" ref="B15" si="8">+AT15</f>
        <v>0</v>
      </c>
      <c r="C15" s="336" t="s">
        <v>22</v>
      </c>
      <c r="D15" s="342"/>
      <c r="E15" s="336" t="s">
        <v>22</v>
      </c>
      <c r="F15" s="342">
        <f t="shared" ref="F15" si="9">AR15-B15-D15</f>
        <v>0</v>
      </c>
      <c r="G15" s="336" t="s">
        <v>22</v>
      </c>
      <c r="H15" s="342">
        <f t="shared" ref="H15" si="10">B15+D15+F15</f>
        <v>0</v>
      </c>
      <c r="I15" s="336" t="s">
        <v>22</v>
      </c>
      <c r="J15" s="83"/>
      <c r="K15" s="324">
        <v>4</v>
      </c>
      <c r="L15" s="327" t="s">
        <v>50</v>
      </c>
      <c r="M15" s="85" t="s">
        <v>166</v>
      </c>
      <c r="N15" s="86"/>
      <c r="O15" s="86" t="s">
        <v>57</v>
      </c>
      <c r="P15" s="86"/>
      <c r="Q15" s="86" t="s">
        <v>139</v>
      </c>
      <c r="R15" s="86"/>
      <c r="S15" s="87" t="s">
        <v>140</v>
      </c>
      <c r="T15" s="327" t="s">
        <v>52</v>
      </c>
      <c r="U15" s="330"/>
      <c r="V15" s="331"/>
      <c r="W15" s="331"/>
      <c r="X15" s="331"/>
      <c r="Y15" s="86" t="s">
        <v>167</v>
      </c>
      <c r="Z15" s="331"/>
      <c r="AA15" s="338"/>
      <c r="AB15" s="327" t="s">
        <v>61</v>
      </c>
      <c r="AC15" s="88" t="s">
        <v>155</v>
      </c>
      <c r="AD15" s="330"/>
      <c r="AE15" s="331"/>
      <c r="AF15" s="331"/>
      <c r="AG15" s="338"/>
      <c r="AH15" s="327" t="s">
        <v>54</v>
      </c>
      <c r="AI15" s="89" t="s">
        <v>63</v>
      </c>
      <c r="AJ15" s="90"/>
      <c r="AK15" s="91" t="s">
        <v>143</v>
      </c>
      <c r="AL15" s="92"/>
      <c r="AM15" s="87" t="s">
        <v>22</v>
      </c>
      <c r="AN15" s="327" t="s">
        <v>20</v>
      </c>
      <c r="AO15" s="88" t="s">
        <v>156</v>
      </c>
      <c r="AP15" s="330"/>
      <c r="AQ15" s="338"/>
      <c r="AR15" s="380">
        <f t="shared" ref="AR15" si="11">M16+U16+AD17+AL15+AL16+AL17+AP17</f>
        <v>0</v>
      </c>
      <c r="AS15" s="336" t="s">
        <v>22</v>
      </c>
      <c r="AT15" s="380"/>
      <c r="AU15" s="336" t="s">
        <v>22</v>
      </c>
    </row>
    <row r="16" spans="1:47" s="84" customFormat="1" ht="36" customHeight="1">
      <c r="A16" s="340"/>
      <c r="B16" s="343"/>
      <c r="C16" s="345"/>
      <c r="D16" s="343"/>
      <c r="E16" s="345"/>
      <c r="F16" s="343"/>
      <c r="G16" s="345"/>
      <c r="H16" s="343"/>
      <c r="I16" s="345"/>
      <c r="J16" s="83"/>
      <c r="K16" s="325"/>
      <c r="L16" s="328"/>
      <c r="M16" s="332">
        <f t="shared" ref="M16" si="12">N15*P15*R15</f>
        <v>0</v>
      </c>
      <c r="N16" s="333"/>
      <c r="O16" s="333"/>
      <c r="P16" s="333"/>
      <c r="Q16" s="333"/>
      <c r="R16" s="333"/>
      <c r="S16" s="336" t="s">
        <v>22</v>
      </c>
      <c r="T16" s="328"/>
      <c r="U16" s="332">
        <f>[1]旅費算出明細!I32</f>
        <v>0</v>
      </c>
      <c r="V16" s="333"/>
      <c r="W16" s="333"/>
      <c r="X16" s="333"/>
      <c r="Y16" s="333"/>
      <c r="Z16" s="333"/>
      <c r="AA16" s="336" t="s">
        <v>22</v>
      </c>
      <c r="AB16" s="328"/>
      <c r="AC16" s="85" t="s">
        <v>157</v>
      </c>
      <c r="AD16" s="86"/>
      <c r="AE16" s="86" t="s">
        <v>168</v>
      </c>
      <c r="AF16" s="86"/>
      <c r="AG16" s="87" t="s">
        <v>64</v>
      </c>
      <c r="AH16" s="328"/>
      <c r="AI16" s="89" t="s">
        <v>66</v>
      </c>
      <c r="AJ16" s="93"/>
      <c r="AK16" s="91" t="s">
        <v>139</v>
      </c>
      <c r="AL16" s="92"/>
      <c r="AM16" s="87" t="s">
        <v>22</v>
      </c>
      <c r="AN16" s="328"/>
      <c r="AO16" s="94" t="s">
        <v>148</v>
      </c>
      <c r="AP16" s="330"/>
      <c r="AQ16" s="338"/>
      <c r="AR16" s="381"/>
      <c r="AS16" s="345"/>
      <c r="AT16" s="381"/>
      <c r="AU16" s="345"/>
    </row>
    <row r="17" spans="1:47" s="84" customFormat="1" ht="36" customHeight="1">
      <c r="A17" s="341"/>
      <c r="B17" s="344"/>
      <c r="C17" s="337"/>
      <c r="D17" s="344"/>
      <c r="E17" s="337"/>
      <c r="F17" s="344"/>
      <c r="G17" s="337"/>
      <c r="H17" s="344"/>
      <c r="I17" s="337"/>
      <c r="J17" s="83"/>
      <c r="K17" s="326"/>
      <c r="L17" s="329"/>
      <c r="M17" s="334"/>
      <c r="N17" s="335"/>
      <c r="O17" s="335"/>
      <c r="P17" s="335"/>
      <c r="Q17" s="335"/>
      <c r="R17" s="335"/>
      <c r="S17" s="337"/>
      <c r="T17" s="329"/>
      <c r="U17" s="334"/>
      <c r="V17" s="335"/>
      <c r="W17" s="335"/>
      <c r="X17" s="335"/>
      <c r="Y17" s="335"/>
      <c r="Z17" s="335"/>
      <c r="AA17" s="337"/>
      <c r="AB17" s="329"/>
      <c r="AC17" s="94" t="s">
        <v>169</v>
      </c>
      <c r="AD17" s="383"/>
      <c r="AE17" s="384"/>
      <c r="AF17" s="384"/>
      <c r="AG17" s="95" t="s">
        <v>22</v>
      </c>
      <c r="AH17" s="329"/>
      <c r="AI17" s="96" t="s">
        <v>151</v>
      </c>
      <c r="AJ17" s="387"/>
      <c r="AK17" s="388"/>
      <c r="AL17" s="388"/>
      <c r="AM17" s="95" t="s">
        <v>22</v>
      </c>
      <c r="AN17" s="329"/>
      <c r="AO17" s="97" t="s">
        <v>152</v>
      </c>
      <c r="AP17" s="98"/>
      <c r="AQ17" s="99" t="s">
        <v>22</v>
      </c>
      <c r="AR17" s="382"/>
      <c r="AS17" s="337"/>
      <c r="AT17" s="382"/>
      <c r="AU17" s="337"/>
    </row>
    <row r="18" spans="1:47" s="84" customFormat="1" ht="36" customHeight="1">
      <c r="A18" s="339">
        <v>5</v>
      </c>
      <c r="B18" s="342">
        <f t="shared" ref="B18" si="13">+AT18</f>
        <v>0</v>
      </c>
      <c r="C18" s="336" t="s">
        <v>22</v>
      </c>
      <c r="D18" s="342"/>
      <c r="E18" s="336" t="s">
        <v>22</v>
      </c>
      <c r="F18" s="342">
        <f t="shared" ref="F18" si="14">AR18-B18-D18</f>
        <v>0</v>
      </c>
      <c r="G18" s="336" t="s">
        <v>22</v>
      </c>
      <c r="H18" s="342">
        <f t="shared" ref="H18" si="15">B18+D18+F18</f>
        <v>0</v>
      </c>
      <c r="I18" s="336" t="s">
        <v>22</v>
      </c>
      <c r="J18" s="83"/>
      <c r="K18" s="324">
        <v>5</v>
      </c>
      <c r="L18" s="327" t="s">
        <v>50</v>
      </c>
      <c r="M18" s="85" t="s">
        <v>160</v>
      </c>
      <c r="N18" s="86"/>
      <c r="O18" s="86" t="s">
        <v>57</v>
      </c>
      <c r="P18" s="86"/>
      <c r="Q18" s="86" t="s">
        <v>139</v>
      </c>
      <c r="R18" s="86"/>
      <c r="S18" s="87" t="s">
        <v>140</v>
      </c>
      <c r="T18" s="327" t="s">
        <v>52</v>
      </c>
      <c r="U18" s="330"/>
      <c r="V18" s="331"/>
      <c r="W18" s="331"/>
      <c r="X18" s="331"/>
      <c r="Y18" s="86" t="s">
        <v>167</v>
      </c>
      <c r="Z18" s="331"/>
      <c r="AA18" s="338"/>
      <c r="AB18" s="327" t="s">
        <v>61</v>
      </c>
      <c r="AC18" s="88" t="s">
        <v>155</v>
      </c>
      <c r="AD18" s="330"/>
      <c r="AE18" s="331"/>
      <c r="AF18" s="331"/>
      <c r="AG18" s="338"/>
      <c r="AH18" s="327" t="s">
        <v>54</v>
      </c>
      <c r="AI18" s="89" t="s">
        <v>63</v>
      </c>
      <c r="AJ18" s="90"/>
      <c r="AK18" s="91" t="s">
        <v>143</v>
      </c>
      <c r="AL18" s="92"/>
      <c r="AM18" s="87" t="s">
        <v>22</v>
      </c>
      <c r="AN18" s="327" t="s">
        <v>20</v>
      </c>
      <c r="AO18" s="88" t="s">
        <v>156</v>
      </c>
      <c r="AP18" s="330"/>
      <c r="AQ18" s="338"/>
      <c r="AR18" s="380">
        <f t="shared" ref="AR18" si="16">M19+U19+AD20+AL18+AL19+AL20+AP20</f>
        <v>0</v>
      </c>
      <c r="AS18" s="336" t="s">
        <v>22</v>
      </c>
      <c r="AT18" s="380"/>
      <c r="AU18" s="336" t="s">
        <v>22</v>
      </c>
    </row>
    <row r="19" spans="1:47" s="84" customFormat="1" ht="36" customHeight="1">
      <c r="A19" s="340"/>
      <c r="B19" s="343"/>
      <c r="C19" s="345"/>
      <c r="D19" s="343"/>
      <c r="E19" s="345"/>
      <c r="F19" s="343"/>
      <c r="G19" s="345"/>
      <c r="H19" s="343"/>
      <c r="I19" s="345"/>
      <c r="J19" s="83"/>
      <c r="K19" s="325"/>
      <c r="L19" s="328"/>
      <c r="M19" s="332">
        <f t="shared" ref="M19" si="17">N18*P18*R18</f>
        <v>0</v>
      </c>
      <c r="N19" s="333"/>
      <c r="O19" s="333"/>
      <c r="P19" s="333"/>
      <c r="Q19" s="333"/>
      <c r="R19" s="333"/>
      <c r="S19" s="336" t="s">
        <v>22</v>
      </c>
      <c r="T19" s="328"/>
      <c r="U19" s="332">
        <f>[1]旅費算出明細!I35</f>
        <v>0</v>
      </c>
      <c r="V19" s="333"/>
      <c r="W19" s="333"/>
      <c r="X19" s="333"/>
      <c r="Y19" s="333"/>
      <c r="Z19" s="333"/>
      <c r="AA19" s="336" t="s">
        <v>22</v>
      </c>
      <c r="AB19" s="328"/>
      <c r="AC19" s="85" t="s">
        <v>157</v>
      </c>
      <c r="AD19" s="86"/>
      <c r="AE19" s="86" t="s">
        <v>158</v>
      </c>
      <c r="AF19" s="86"/>
      <c r="AG19" s="87" t="s">
        <v>64</v>
      </c>
      <c r="AH19" s="328"/>
      <c r="AI19" s="89" t="s">
        <v>66</v>
      </c>
      <c r="AJ19" s="93"/>
      <c r="AK19" s="91" t="s">
        <v>139</v>
      </c>
      <c r="AL19" s="92"/>
      <c r="AM19" s="87" t="s">
        <v>22</v>
      </c>
      <c r="AN19" s="328"/>
      <c r="AO19" s="94" t="s">
        <v>148</v>
      </c>
      <c r="AP19" s="330"/>
      <c r="AQ19" s="338"/>
      <c r="AR19" s="381"/>
      <c r="AS19" s="345"/>
      <c r="AT19" s="381"/>
      <c r="AU19" s="345"/>
    </row>
    <row r="20" spans="1:47" s="84" customFormat="1" ht="36" customHeight="1">
      <c r="A20" s="341"/>
      <c r="B20" s="344"/>
      <c r="C20" s="337"/>
      <c r="D20" s="344"/>
      <c r="E20" s="337"/>
      <c r="F20" s="344"/>
      <c r="G20" s="337"/>
      <c r="H20" s="344"/>
      <c r="I20" s="337"/>
      <c r="J20" s="83"/>
      <c r="K20" s="326"/>
      <c r="L20" s="329"/>
      <c r="M20" s="334"/>
      <c r="N20" s="335"/>
      <c r="O20" s="335"/>
      <c r="P20" s="335"/>
      <c r="Q20" s="335"/>
      <c r="R20" s="335"/>
      <c r="S20" s="337"/>
      <c r="T20" s="329"/>
      <c r="U20" s="334"/>
      <c r="V20" s="335"/>
      <c r="W20" s="335"/>
      <c r="X20" s="335"/>
      <c r="Y20" s="335"/>
      <c r="Z20" s="335"/>
      <c r="AA20" s="337"/>
      <c r="AB20" s="329"/>
      <c r="AC20" s="94" t="s">
        <v>159</v>
      </c>
      <c r="AD20" s="383"/>
      <c r="AE20" s="384"/>
      <c r="AF20" s="384"/>
      <c r="AG20" s="95" t="s">
        <v>22</v>
      </c>
      <c r="AH20" s="329"/>
      <c r="AI20" s="96" t="s">
        <v>151</v>
      </c>
      <c r="AJ20" s="387"/>
      <c r="AK20" s="388"/>
      <c r="AL20" s="388"/>
      <c r="AM20" s="95" t="s">
        <v>22</v>
      </c>
      <c r="AN20" s="329"/>
      <c r="AO20" s="97" t="s">
        <v>152</v>
      </c>
      <c r="AP20" s="98"/>
      <c r="AQ20" s="99" t="s">
        <v>22</v>
      </c>
      <c r="AR20" s="382"/>
      <c r="AS20" s="337"/>
      <c r="AT20" s="382"/>
      <c r="AU20" s="337"/>
    </row>
    <row r="21" spans="1:47" s="84" customFormat="1" ht="36" customHeight="1">
      <c r="A21" s="339">
        <v>6</v>
      </c>
      <c r="B21" s="342">
        <f t="shared" ref="B21" si="18">+AT21</f>
        <v>0</v>
      </c>
      <c r="C21" s="336" t="s">
        <v>22</v>
      </c>
      <c r="D21" s="342"/>
      <c r="E21" s="336" t="s">
        <v>22</v>
      </c>
      <c r="F21" s="342">
        <f t="shared" ref="F21" si="19">AR21-B21-D21</f>
        <v>0</v>
      </c>
      <c r="G21" s="336" t="s">
        <v>22</v>
      </c>
      <c r="H21" s="342">
        <f t="shared" ref="H21" si="20">B21+D21+F21</f>
        <v>0</v>
      </c>
      <c r="I21" s="336" t="s">
        <v>22</v>
      </c>
      <c r="J21" s="83"/>
      <c r="K21" s="324">
        <v>6</v>
      </c>
      <c r="L21" s="327" t="s">
        <v>50</v>
      </c>
      <c r="M21" s="85" t="s">
        <v>160</v>
      </c>
      <c r="N21" s="86"/>
      <c r="O21" s="86" t="s">
        <v>57</v>
      </c>
      <c r="P21" s="86"/>
      <c r="Q21" s="86" t="s">
        <v>139</v>
      </c>
      <c r="R21" s="86"/>
      <c r="S21" s="87" t="s">
        <v>140</v>
      </c>
      <c r="T21" s="327" t="s">
        <v>52</v>
      </c>
      <c r="U21" s="330"/>
      <c r="V21" s="331"/>
      <c r="W21" s="331"/>
      <c r="X21" s="331"/>
      <c r="Y21" s="86" t="s">
        <v>167</v>
      </c>
      <c r="Z21" s="331"/>
      <c r="AA21" s="338"/>
      <c r="AB21" s="327" t="s">
        <v>61</v>
      </c>
      <c r="AC21" s="88" t="s">
        <v>170</v>
      </c>
      <c r="AD21" s="330"/>
      <c r="AE21" s="331"/>
      <c r="AF21" s="331"/>
      <c r="AG21" s="338"/>
      <c r="AH21" s="327" t="s">
        <v>54</v>
      </c>
      <c r="AI21" s="89" t="s">
        <v>63</v>
      </c>
      <c r="AJ21" s="90"/>
      <c r="AK21" s="91" t="s">
        <v>143</v>
      </c>
      <c r="AL21" s="92"/>
      <c r="AM21" s="87" t="s">
        <v>22</v>
      </c>
      <c r="AN21" s="327" t="s">
        <v>20</v>
      </c>
      <c r="AO21" s="88" t="s">
        <v>171</v>
      </c>
      <c r="AP21" s="330"/>
      <c r="AQ21" s="338"/>
      <c r="AR21" s="380">
        <f t="shared" ref="AR21" si="21">M22+U22+AD23+AL21+AL22+AL23+AP23</f>
        <v>0</v>
      </c>
      <c r="AS21" s="336" t="s">
        <v>22</v>
      </c>
      <c r="AT21" s="380"/>
      <c r="AU21" s="336" t="s">
        <v>22</v>
      </c>
    </row>
    <row r="22" spans="1:47" s="84" customFormat="1" ht="36" customHeight="1">
      <c r="A22" s="340"/>
      <c r="B22" s="343"/>
      <c r="C22" s="345"/>
      <c r="D22" s="343"/>
      <c r="E22" s="345"/>
      <c r="F22" s="343"/>
      <c r="G22" s="345"/>
      <c r="H22" s="343"/>
      <c r="I22" s="345"/>
      <c r="J22" s="83"/>
      <c r="K22" s="325"/>
      <c r="L22" s="328"/>
      <c r="M22" s="332">
        <f t="shared" ref="M22" si="22">N21*P21*R21</f>
        <v>0</v>
      </c>
      <c r="N22" s="333"/>
      <c r="O22" s="333"/>
      <c r="P22" s="333"/>
      <c r="Q22" s="333"/>
      <c r="R22" s="333"/>
      <c r="S22" s="336" t="s">
        <v>22</v>
      </c>
      <c r="T22" s="328"/>
      <c r="U22" s="332">
        <f>[1]旅費算出明細!I38</f>
        <v>0</v>
      </c>
      <c r="V22" s="333"/>
      <c r="W22" s="333"/>
      <c r="X22" s="333"/>
      <c r="Y22" s="333"/>
      <c r="Z22" s="333"/>
      <c r="AA22" s="336" t="s">
        <v>22</v>
      </c>
      <c r="AB22" s="328"/>
      <c r="AC22" s="85" t="s">
        <v>172</v>
      </c>
      <c r="AD22" s="86"/>
      <c r="AE22" s="86" t="s">
        <v>158</v>
      </c>
      <c r="AF22" s="86"/>
      <c r="AG22" s="87" t="s">
        <v>64</v>
      </c>
      <c r="AH22" s="328"/>
      <c r="AI22" s="89" t="s">
        <v>66</v>
      </c>
      <c r="AJ22" s="93"/>
      <c r="AK22" s="91" t="s">
        <v>139</v>
      </c>
      <c r="AL22" s="92"/>
      <c r="AM22" s="87" t="s">
        <v>22</v>
      </c>
      <c r="AN22" s="328"/>
      <c r="AO22" s="94" t="s">
        <v>148</v>
      </c>
      <c r="AP22" s="330"/>
      <c r="AQ22" s="338"/>
      <c r="AR22" s="381"/>
      <c r="AS22" s="345"/>
      <c r="AT22" s="381"/>
      <c r="AU22" s="345"/>
    </row>
    <row r="23" spans="1:47" s="84" customFormat="1" ht="36" customHeight="1">
      <c r="A23" s="341"/>
      <c r="B23" s="344"/>
      <c r="C23" s="337"/>
      <c r="D23" s="344"/>
      <c r="E23" s="337"/>
      <c r="F23" s="344"/>
      <c r="G23" s="337"/>
      <c r="H23" s="344"/>
      <c r="I23" s="337"/>
      <c r="J23" s="83"/>
      <c r="K23" s="326"/>
      <c r="L23" s="329"/>
      <c r="M23" s="334"/>
      <c r="N23" s="335"/>
      <c r="O23" s="335"/>
      <c r="P23" s="335"/>
      <c r="Q23" s="335"/>
      <c r="R23" s="335"/>
      <c r="S23" s="337"/>
      <c r="T23" s="329"/>
      <c r="U23" s="334"/>
      <c r="V23" s="335"/>
      <c r="W23" s="335"/>
      <c r="X23" s="335"/>
      <c r="Y23" s="335"/>
      <c r="Z23" s="335"/>
      <c r="AA23" s="337"/>
      <c r="AB23" s="329"/>
      <c r="AC23" s="94" t="s">
        <v>159</v>
      </c>
      <c r="AD23" s="383"/>
      <c r="AE23" s="384"/>
      <c r="AF23" s="384"/>
      <c r="AG23" s="95" t="s">
        <v>22</v>
      </c>
      <c r="AH23" s="329"/>
      <c r="AI23" s="96" t="s">
        <v>151</v>
      </c>
      <c r="AJ23" s="387"/>
      <c r="AK23" s="388"/>
      <c r="AL23" s="388"/>
      <c r="AM23" s="95" t="s">
        <v>22</v>
      </c>
      <c r="AN23" s="329"/>
      <c r="AO23" s="97" t="s">
        <v>152</v>
      </c>
      <c r="AP23" s="98"/>
      <c r="AQ23" s="99" t="s">
        <v>22</v>
      </c>
      <c r="AR23" s="382"/>
      <c r="AS23" s="337"/>
      <c r="AT23" s="382"/>
      <c r="AU23" s="337"/>
    </row>
    <row r="24" spans="1:47" s="84" customFormat="1" ht="36" customHeight="1">
      <c r="A24" s="339">
        <v>7</v>
      </c>
      <c r="B24" s="342">
        <f t="shared" ref="B24" si="23">+AT24</f>
        <v>0</v>
      </c>
      <c r="C24" s="336" t="s">
        <v>22</v>
      </c>
      <c r="D24" s="342"/>
      <c r="E24" s="336" t="s">
        <v>22</v>
      </c>
      <c r="F24" s="342">
        <f t="shared" ref="F24" si="24">AR24-B24-D24</f>
        <v>0</v>
      </c>
      <c r="G24" s="336" t="s">
        <v>22</v>
      </c>
      <c r="H24" s="342">
        <f t="shared" ref="H24" si="25">B24+D24+F24</f>
        <v>0</v>
      </c>
      <c r="I24" s="336" t="s">
        <v>22</v>
      </c>
      <c r="J24" s="83"/>
      <c r="K24" s="324">
        <v>7</v>
      </c>
      <c r="L24" s="327" t="s">
        <v>50</v>
      </c>
      <c r="M24" s="85" t="s">
        <v>160</v>
      </c>
      <c r="N24" s="86"/>
      <c r="O24" s="86" t="s">
        <v>57</v>
      </c>
      <c r="P24" s="86"/>
      <c r="Q24" s="86" t="s">
        <v>139</v>
      </c>
      <c r="R24" s="86"/>
      <c r="S24" s="87" t="s">
        <v>140</v>
      </c>
      <c r="T24" s="327" t="s">
        <v>52</v>
      </c>
      <c r="U24" s="330"/>
      <c r="V24" s="331"/>
      <c r="W24" s="331"/>
      <c r="X24" s="331"/>
      <c r="Y24" s="86" t="s">
        <v>167</v>
      </c>
      <c r="Z24" s="331"/>
      <c r="AA24" s="338"/>
      <c r="AB24" s="327" t="s">
        <v>61</v>
      </c>
      <c r="AC24" s="88" t="s">
        <v>173</v>
      </c>
      <c r="AD24" s="330"/>
      <c r="AE24" s="331"/>
      <c r="AF24" s="331"/>
      <c r="AG24" s="338"/>
      <c r="AH24" s="327" t="s">
        <v>54</v>
      </c>
      <c r="AI24" s="89" t="s">
        <v>63</v>
      </c>
      <c r="AJ24" s="90"/>
      <c r="AK24" s="91" t="s">
        <v>143</v>
      </c>
      <c r="AL24" s="92"/>
      <c r="AM24" s="87" t="s">
        <v>22</v>
      </c>
      <c r="AN24" s="327" t="s">
        <v>20</v>
      </c>
      <c r="AO24" s="88" t="s">
        <v>156</v>
      </c>
      <c r="AP24" s="330"/>
      <c r="AQ24" s="338"/>
      <c r="AR24" s="380">
        <f t="shared" ref="AR24" si="26">M25+U25+AD26+AL24+AL25+AL26+AP26</f>
        <v>0</v>
      </c>
      <c r="AS24" s="336" t="s">
        <v>22</v>
      </c>
      <c r="AT24" s="380"/>
      <c r="AU24" s="336" t="s">
        <v>22</v>
      </c>
    </row>
    <row r="25" spans="1:47" s="84" customFormat="1" ht="36" customHeight="1">
      <c r="A25" s="340"/>
      <c r="B25" s="343"/>
      <c r="C25" s="345"/>
      <c r="D25" s="343"/>
      <c r="E25" s="345"/>
      <c r="F25" s="343"/>
      <c r="G25" s="345"/>
      <c r="H25" s="343"/>
      <c r="I25" s="345"/>
      <c r="J25" s="83"/>
      <c r="K25" s="325"/>
      <c r="L25" s="328"/>
      <c r="M25" s="332">
        <f t="shared" ref="M25" si="27">N24*P24*R24</f>
        <v>0</v>
      </c>
      <c r="N25" s="333"/>
      <c r="O25" s="333"/>
      <c r="P25" s="333"/>
      <c r="Q25" s="333"/>
      <c r="R25" s="333"/>
      <c r="S25" s="336" t="s">
        <v>22</v>
      </c>
      <c r="T25" s="328"/>
      <c r="U25" s="332">
        <f>[1]旅費算出明細!I41</f>
        <v>0</v>
      </c>
      <c r="V25" s="333"/>
      <c r="W25" s="333"/>
      <c r="X25" s="333"/>
      <c r="Y25" s="333"/>
      <c r="Z25" s="333"/>
      <c r="AA25" s="336" t="s">
        <v>22</v>
      </c>
      <c r="AB25" s="328"/>
      <c r="AC25" s="85" t="s">
        <v>157</v>
      </c>
      <c r="AD25" s="86"/>
      <c r="AE25" s="86" t="s">
        <v>158</v>
      </c>
      <c r="AF25" s="86"/>
      <c r="AG25" s="87" t="s">
        <v>64</v>
      </c>
      <c r="AH25" s="328"/>
      <c r="AI25" s="89" t="s">
        <v>66</v>
      </c>
      <c r="AJ25" s="93"/>
      <c r="AK25" s="91" t="s">
        <v>139</v>
      </c>
      <c r="AL25" s="92"/>
      <c r="AM25" s="87" t="s">
        <v>22</v>
      </c>
      <c r="AN25" s="328"/>
      <c r="AO25" s="94" t="s">
        <v>148</v>
      </c>
      <c r="AP25" s="330"/>
      <c r="AQ25" s="338"/>
      <c r="AR25" s="381"/>
      <c r="AS25" s="345"/>
      <c r="AT25" s="381"/>
      <c r="AU25" s="345"/>
    </row>
    <row r="26" spans="1:47" s="84" customFormat="1" ht="36" customHeight="1">
      <c r="A26" s="341"/>
      <c r="B26" s="344"/>
      <c r="C26" s="337"/>
      <c r="D26" s="344"/>
      <c r="E26" s="337"/>
      <c r="F26" s="344"/>
      <c r="G26" s="337"/>
      <c r="H26" s="344"/>
      <c r="I26" s="337"/>
      <c r="J26" s="83"/>
      <c r="K26" s="326"/>
      <c r="L26" s="329"/>
      <c r="M26" s="334"/>
      <c r="N26" s="335"/>
      <c r="O26" s="335"/>
      <c r="P26" s="335"/>
      <c r="Q26" s="335"/>
      <c r="R26" s="335"/>
      <c r="S26" s="337"/>
      <c r="T26" s="329"/>
      <c r="U26" s="334"/>
      <c r="V26" s="335"/>
      <c r="W26" s="335"/>
      <c r="X26" s="335"/>
      <c r="Y26" s="335"/>
      <c r="Z26" s="335"/>
      <c r="AA26" s="337"/>
      <c r="AB26" s="329"/>
      <c r="AC26" s="94" t="s">
        <v>159</v>
      </c>
      <c r="AD26" s="383"/>
      <c r="AE26" s="384"/>
      <c r="AF26" s="384"/>
      <c r="AG26" s="95" t="s">
        <v>22</v>
      </c>
      <c r="AH26" s="329"/>
      <c r="AI26" s="96" t="s">
        <v>151</v>
      </c>
      <c r="AJ26" s="387"/>
      <c r="AK26" s="388"/>
      <c r="AL26" s="388"/>
      <c r="AM26" s="95" t="s">
        <v>22</v>
      </c>
      <c r="AN26" s="329"/>
      <c r="AO26" s="97" t="s">
        <v>152</v>
      </c>
      <c r="AP26" s="98"/>
      <c r="AQ26" s="99" t="s">
        <v>22</v>
      </c>
      <c r="AR26" s="382"/>
      <c r="AS26" s="337"/>
      <c r="AT26" s="382"/>
      <c r="AU26" s="337"/>
    </row>
    <row r="27" spans="1:47" s="84" customFormat="1" ht="36" customHeight="1">
      <c r="A27" s="339">
        <v>8</v>
      </c>
      <c r="B27" s="342">
        <f t="shared" ref="B27" si="28">+AT27</f>
        <v>0</v>
      </c>
      <c r="C27" s="336" t="s">
        <v>22</v>
      </c>
      <c r="D27" s="342"/>
      <c r="E27" s="336" t="s">
        <v>22</v>
      </c>
      <c r="F27" s="342">
        <f t="shared" ref="F27" si="29">AR27-B27-D27</f>
        <v>0</v>
      </c>
      <c r="G27" s="336" t="s">
        <v>22</v>
      </c>
      <c r="H27" s="342">
        <f t="shared" ref="H27" si="30">B27+D27+F27</f>
        <v>0</v>
      </c>
      <c r="I27" s="336" t="s">
        <v>22</v>
      </c>
      <c r="J27" s="83"/>
      <c r="K27" s="324">
        <v>8</v>
      </c>
      <c r="L27" s="327" t="s">
        <v>50</v>
      </c>
      <c r="M27" s="85" t="s">
        <v>160</v>
      </c>
      <c r="N27" s="86"/>
      <c r="O27" s="86" t="s">
        <v>57</v>
      </c>
      <c r="P27" s="86"/>
      <c r="Q27" s="86" t="s">
        <v>139</v>
      </c>
      <c r="R27" s="86"/>
      <c r="S27" s="87" t="s">
        <v>140</v>
      </c>
      <c r="T27" s="327" t="s">
        <v>52</v>
      </c>
      <c r="U27" s="330"/>
      <c r="V27" s="331"/>
      <c r="W27" s="331"/>
      <c r="X27" s="331"/>
      <c r="Y27" s="86" t="s">
        <v>167</v>
      </c>
      <c r="Z27" s="331"/>
      <c r="AA27" s="338"/>
      <c r="AB27" s="327" t="s">
        <v>61</v>
      </c>
      <c r="AC27" s="88" t="s">
        <v>174</v>
      </c>
      <c r="AD27" s="330"/>
      <c r="AE27" s="331"/>
      <c r="AF27" s="331"/>
      <c r="AG27" s="338"/>
      <c r="AH27" s="327" t="s">
        <v>54</v>
      </c>
      <c r="AI27" s="89" t="s">
        <v>63</v>
      </c>
      <c r="AJ27" s="90"/>
      <c r="AK27" s="91" t="s">
        <v>143</v>
      </c>
      <c r="AL27" s="92"/>
      <c r="AM27" s="87" t="s">
        <v>22</v>
      </c>
      <c r="AN27" s="327" t="s">
        <v>20</v>
      </c>
      <c r="AO27" s="88" t="s">
        <v>156</v>
      </c>
      <c r="AP27" s="330"/>
      <c r="AQ27" s="338"/>
      <c r="AR27" s="380">
        <f t="shared" ref="AR27" si="31">M28+U28+AD29+AL27+AL28+AL29+AP29</f>
        <v>0</v>
      </c>
      <c r="AS27" s="336" t="s">
        <v>22</v>
      </c>
      <c r="AT27" s="380"/>
      <c r="AU27" s="336" t="s">
        <v>22</v>
      </c>
    </row>
    <row r="28" spans="1:47" s="84" customFormat="1" ht="36" customHeight="1">
      <c r="A28" s="340"/>
      <c r="B28" s="343"/>
      <c r="C28" s="345"/>
      <c r="D28" s="343"/>
      <c r="E28" s="345"/>
      <c r="F28" s="343"/>
      <c r="G28" s="345"/>
      <c r="H28" s="343"/>
      <c r="I28" s="345"/>
      <c r="J28" s="83"/>
      <c r="K28" s="325"/>
      <c r="L28" s="328"/>
      <c r="M28" s="332">
        <f t="shared" ref="M28" si="32">N27*P27*R27</f>
        <v>0</v>
      </c>
      <c r="N28" s="333"/>
      <c r="O28" s="333"/>
      <c r="P28" s="333"/>
      <c r="Q28" s="333"/>
      <c r="R28" s="333"/>
      <c r="S28" s="336" t="s">
        <v>22</v>
      </c>
      <c r="T28" s="328"/>
      <c r="U28" s="332">
        <f>[1]旅費算出明細!I44</f>
        <v>0</v>
      </c>
      <c r="V28" s="333"/>
      <c r="W28" s="333"/>
      <c r="X28" s="333"/>
      <c r="Y28" s="333"/>
      <c r="Z28" s="333"/>
      <c r="AA28" s="336" t="s">
        <v>22</v>
      </c>
      <c r="AB28" s="328"/>
      <c r="AC28" s="85" t="s">
        <v>157</v>
      </c>
      <c r="AD28" s="86"/>
      <c r="AE28" s="86" t="s">
        <v>168</v>
      </c>
      <c r="AF28" s="86"/>
      <c r="AG28" s="87" t="s">
        <v>64</v>
      </c>
      <c r="AH28" s="328"/>
      <c r="AI28" s="89" t="s">
        <v>66</v>
      </c>
      <c r="AJ28" s="93"/>
      <c r="AK28" s="91" t="s">
        <v>139</v>
      </c>
      <c r="AL28" s="92"/>
      <c r="AM28" s="87" t="s">
        <v>22</v>
      </c>
      <c r="AN28" s="328"/>
      <c r="AO28" s="94" t="s">
        <v>148</v>
      </c>
      <c r="AP28" s="330"/>
      <c r="AQ28" s="338"/>
      <c r="AR28" s="381"/>
      <c r="AS28" s="345"/>
      <c r="AT28" s="381"/>
      <c r="AU28" s="345"/>
    </row>
    <row r="29" spans="1:47" s="84" customFormat="1" ht="36" customHeight="1">
      <c r="A29" s="341"/>
      <c r="B29" s="344"/>
      <c r="C29" s="337"/>
      <c r="D29" s="344"/>
      <c r="E29" s="337"/>
      <c r="F29" s="344"/>
      <c r="G29" s="337"/>
      <c r="H29" s="344"/>
      <c r="I29" s="337"/>
      <c r="J29" s="83"/>
      <c r="K29" s="326"/>
      <c r="L29" s="329"/>
      <c r="M29" s="334"/>
      <c r="N29" s="335"/>
      <c r="O29" s="335"/>
      <c r="P29" s="335"/>
      <c r="Q29" s="335"/>
      <c r="R29" s="335"/>
      <c r="S29" s="337"/>
      <c r="T29" s="329"/>
      <c r="U29" s="334"/>
      <c r="V29" s="335"/>
      <c r="W29" s="335"/>
      <c r="X29" s="335"/>
      <c r="Y29" s="335"/>
      <c r="Z29" s="335"/>
      <c r="AA29" s="337"/>
      <c r="AB29" s="329"/>
      <c r="AC29" s="94" t="s">
        <v>159</v>
      </c>
      <c r="AD29" s="383"/>
      <c r="AE29" s="384"/>
      <c r="AF29" s="384"/>
      <c r="AG29" s="95" t="s">
        <v>22</v>
      </c>
      <c r="AH29" s="329"/>
      <c r="AI29" s="96" t="s">
        <v>151</v>
      </c>
      <c r="AJ29" s="387"/>
      <c r="AK29" s="388"/>
      <c r="AL29" s="388"/>
      <c r="AM29" s="95" t="s">
        <v>22</v>
      </c>
      <c r="AN29" s="329"/>
      <c r="AO29" s="97" t="s">
        <v>152</v>
      </c>
      <c r="AP29" s="98"/>
      <c r="AQ29" s="99" t="s">
        <v>22</v>
      </c>
      <c r="AR29" s="382"/>
      <c r="AS29" s="337"/>
      <c r="AT29" s="382"/>
      <c r="AU29" s="337"/>
    </row>
    <row r="30" spans="1:47" s="84" customFormat="1" ht="36" customHeight="1">
      <c r="A30" s="339">
        <v>9</v>
      </c>
      <c r="B30" s="342">
        <f t="shared" ref="B30" si="33">+AT30</f>
        <v>0</v>
      </c>
      <c r="C30" s="336" t="s">
        <v>22</v>
      </c>
      <c r="D30" s="342"/>
      <c r="E30" s="336" t="s">
        <v>22</v>
      </c>
      <c r="F30" s="342">
        <f t="shared" ref="F30" si="34">AR30-B30-D30</f>
        <v>0</v>
      </c>
      <c r="G30" s="336" t="s">
        <v>22</v>
      </c>
      <c r="H30" s="342">
        <f t="shared" ref="H30" si="35">B30+D30+F30</f>
        <v>0</v>
      </c>
      <c r="I30" s="336" t="s">
        <v>22</v>
      </c>
      <c r="J30" s="83"/>
      <c r="K30" s="324">
        <v>9</v>
      </c>
      <c r="L30" s="327" t="s">
        <v>50</v>
      </c>
      <c r="M30" s="85" t="s">
        <v>175</v>
      </c>
      <c r="N30" s="86"/>
      <c r="O30" s="86" t="s">
        <v>57</v>
      </c>
      <c r="P30" s="86"/>
      <c r="Q30" s="86" t="s">
        <v>139</v>
      </c>
      <c r="R30" s="86"/>
      <c r="S30" s="87" t="s">
        <v>140</v>
      </c>
      <c r="T30" s="327" t="s">
        <v>52</v>
      </c>
      <c r="U30" s="330"/>
      <c r="V30" s="331"/>
      <c r="W30" s="331"/>
      <c r="X30" s="331"/>
      <c r="Y30" s="86" t="s">
        <v>167</v>
      </c>
      <c r="Z30" s="331"/>
      <c r="AA30" s="338"/>
      <c r="AB30" s="327" t="s">
        <v>61</v>
      </c>
      <c r="AC30" s="88" t="s">
        <v>155</v>
      </c>
      <c r="AD30" s="330"/>
      <c r="AE30" s="331"/>
      <c r="AF30" s="331"/>
      <c r="AG30" s="338"/>
      <c r="AH30" s="327" t="s">
        <v>54</v>
      </c>
      <c r="AI30" s="89" t="s">
        <v>63</v>
      </c>
      <c r="AJ30" s="90"/>
      <c r="AK30" s="91" t="s">
        <v>143</v>
      </c>
      <c r="AL30" s="92"/>
      <c r="AM30" s="87" t="s">
        <v>22</v>
      </c>
      <c r="AN30" s="327" t="s">
        <v>20</v>
      </c>
      <c r="AO30" s="88" t="s">
        <v>176</v>
      </c>
      <c r="AP30" s="330"/>
      <c r="AQ30" s="338"/>
      <c r="AR30" s="380">
        <f t="shared" ref="AR30" si="36">M31+U31+AD32+AL30+AL31+AL32+AP32</f>
        <v>0</v>
      </c>
      <c r="AS30" s="336" t="s">
        <v>22</v>
      </c>
      <c r="AT30" s="380"/>
      <c r="AU30" s="336" t="s">
        <v>22</v>
      </c>
    </row>
    <row r="31" spans="1:47" s="84" customFormat="1" ht="36" customHeight="1">
      <c r="A31" s="340"/>
      <c r="B31" s="343"/>
      <c r="C31" s="345"/>
      <c r="D31" s="343"/>
      <c r="E31" s="345"/>
      <c r="F31" s="343"/>
      <c r="G31" s="345"/>
      <c r="H31" s="343"/>
      <c r="I31" s="345"/>
      <c r="J31" s="83"/>
      <c r="K31" s="325"/>
      <c r="L31" s="328"/>
      <c r="M31" s="332">
        <f t="shared" ref="M31" si="37">N30*P30*R30</f>
        <v>0</v>
      </c>
      <c r="N31" s="333"/>
      <c r="O31" s="333"/>
      <c r="P31" s="333"/>
      <c r="Q31" s="333"/>
      <c r="R31" s="333"/>
      <c r="S31" s="336" t="s">
        <v>22</v>
      </c>
      <c r="T31" s="328"/>
      <c r="U31" s="332">
        <f>[1]旅費算出明細!I47</f>
        <v>0</v>
      </c>
      <c r="V31" s="333"/>
      <c r="W31" s="333"/>
      <c r="X31" s="333"/>
      <c r="Y31" s="333"/>
      <c r="Z31" s="333"/>
      <c r="AA31" s="336" t="s">
        <v>22</v>
      </c>
      <c r="AB31" s="328"/>
      <c r="AC31" s="85" t="s">
        <v>157</v>
      </c>
      <c r="AD31" s="86"/>
      <c r="AE31" s="86" t="s">
        <v>177</v>
      </c>
      <c r="AF31" s="86"/>
      <c r="AG31" s="87" t="s">
        <v>64</v>
      </c>
      <c r="AH31" s="328"/>
      <c r="AI31" s="89" t="s">
        <v>66</v>
      </c>
      <c r="AJ31" s="93"/>
      <c r="AK31" s="91" t="s">
        <v>139</v>
      </c>
      <c r="AL31" s="92"/>
      <c r="AM31" s="87" t="s">
        <v>22</v>
      </c>
      <c r="AN31" s="328"/>
      <c r="AO31" s="94" t="s">
        <v>148</v>
      </c>
      <c r="AP31" s="330"/>
      <c r="AQ31" s="338"/>
      <c r="AR31" s="381"/>
      <c r="AS31" s="345"/>
      <c r="AT31" s="381"/>
      <c r="AU31" s="345"/>
    </row>
    <row r="32" spans="1:47" s="84" customFormat="1" ht="36" customHeight="1">
      <c r="A32" s="341"/>
      <c r="B32" s="344"/>
      <c r="C32" s="337"/>
      <c r="D32" s="344"/>
      <c r="E32" s="337"/>
      <c r="F32" s="344"/>
      <c r="G32" s="337"/>
      <c r="H32" s="344"/>
      <c r="I32" s="337"/>
      <c r="J32" s="83"/>
      <c r="K32" s="326"/>
      <c r="L32" s="329"/>
      <c r="M32" s="334"/>
      <c r="N32" s="335"/>
      <c r="O32" s="335"/>
      <c r="P32" s="335"/>
      <c r="Q32" s="335"/>
      <c r="R32" s="335"/>
      <c r="S32" s="337"/>
      <c r="T32" s="329"/>
      <c r="U32" s="334"/>
      <c r="V32" s="335"/>
      <c r="W32" s="335"/>
      <c r="X32" s="335"/>
      <c r="Y32" s="335"/>
      <c r="Z32" s="335"/>
      <c r="AA32" s="337"/>
      <c r="AB32" s="329"/>
      <c r="AC32" s="94" t="s">
        <v>178</v>
      </c>
      <c r="AD32" s="383"/>
      <c r="AE32" s="384"/>
      <c r="AF32" s="384"/>
      <c r="AG32" s="95" t="s">
        <v>22</v>
      </c>
      <c r="AH32" s="329"/>
      <c r="AI32" s="96" t="s">
        <v>151</v>
      </c>
      <c r="AJ32" s="387"/>
      <c r="AK32" s="388"/>
      <c r="AL32" s="388"/>
      <c r="AM32" s="95" t="s">
        <v>22</v>
      </c>
      <c r="AN32" s="329"/>
      <c r="AO32" s="97" t="s">
        <v>165</v>
      </c>
      <c r="AP32" s="98"/>
      <c r="AQ32" s="99" t="s">
        <v>22</v>
      </c>
      <c r="AR32" s="382"/>
      <c r="AS32" s="337"/>
      <c r="AT32" s="382"/>
      <c r="AU32" s="337"/>
    </row>
    <row r="33" spans="1:47" s="100" customFormat="1" ht="36" customHeight="1">
      <c r="A33" s="339">
        <v>10</v>
      </c>
      <c r="B33" s="342">
        <f t="shared" ref="B33" si="38">+AT33</f>
        <v>0</v>
      </c>
      <c r="C33" s="336" t="s">
        <v>22</v>
      </c>
      <c r="D33" s="342"/>
      <c r="E33" s="336" t="s">
        <v>22</v>
      </c>
      <c r="F33" s="342">
        <f t="shared" ref="F33" si="39">AR33-B33-D33</f>
        <v>0</v>
      </c>
      <c r="G33" s="336" t="s">
        <v>22</v>
      </c>
      <c r="H33" s="342">
        <f t="shared" ref="H33" si="40">B33+D33+F33</f>
        <v>0</v>
      </c>
      <c r="I33" s="336" t="s">
        <v>22</v>
      </c>
      <c r="J33" s="83"/>
      <c r="K33" s="324">
        <v>10</v>
      </c>
      <c r="L33" s="327" t="s">
        <v>50</v>
      </c>
      <c r="M33" s="85" t="s">
        <v>179</v>
      </c>
      <c r="N33" s="86"/>
      <c r="O33" s="86" t="s">
        <v>57</v>
      </c>
      <c r="P33" s="86"/>
      <c r="Q33" s="86" t="s">
        <v>139</v>
      </c>
      <c r="R33" s="86"/>
      <c r="S33" s="87" t="s">
        <v>140</v>
      </c>
      <c r="T33" s="327" t="s">
        <v>52</v>
      </c>
      <c r="U33" s="330"/>
      <c r="V33" s="331"/>
      <c r="W33" s="331"/>
      <c r="X33" s="331"/>
      <c r="Y33" s="86" t="s">
        <v>161</v>
      </c>
      <c r="Z33" s="331"/>
      <c r="AA33" s="338"/>
      <c r="AB33" s="327" t="s">
        <v>61</v>
      </c>
      <c r="AC33" s="88" t="s">
        <v>155</v>
      </c>
      <c r="AD33" s="330"/>
      <c r="AE33" s="331"/>
      <c r="AF33" s="331"/>
      <c r="AG33" s="338"/>
      <c r="AH33" s="327" t="s">
        <v>54</v>
      </c>
      <c r="AI33" s="89" t="s">
        <v>63</v>
      </c>
      <c r="AJ33" s="90"/>
      <c r="AK33" s="91" t="s">
        <v>143</v>
      </c>
      <c r="AL33" s="92"/>
      <c r="AM33" s="87" t="s">
        <v>22</v>
      </c>
      <c r="AN33" s="327" t="s">
        <v>20</v>
      </c>
      <c r="AO33" s="88" t="s">
        <v>144</v>
      </c>
      <c r="AP33" s="330"/>
      <c r="AQ33" s="338"/>
      <c r="AR33" s="380">
        <f t="shared" ref="AR33" si="41">M34+U34+AD35+AL33+AL34+AL35+AP35</f>
        <v>0</v>
      </c>
      <c r="AS33" s="336" t="s">
        <v>22</v>
      </c>
      <c r="AT33" s="380"/>
      <c r="AU33" s="336" t="s">
        <v>22</v>
      </c>
    </row>
    <row r="34" spans="1:47" s="100" customFormat="1" ht="36" customHeight="1">
      <c r="A34" s="340"/>
      <c r="B34" s="343"/>
      <c r="C34" s="345"/>
      <c r="D34" s="343"/>
      <c r="E34" s="345"/>
      <c r="F34" s="343"/>
      <c r="G34" s="345"/>
      <c r="H34" s="343"/>
      <c r="I34" s="345"/>
      <c r="J34" s="83"/>
      <c r="K34" s="325"/>
      <c r="L34" s="328"/>
      <c r="M34" s="332">
        <f t="shared" ref="M34" si="42">N33*P33*R33</f>
        <v>0</v>
      </c>
      <c r="N34" s="333"/>
      <c r="O34" s="333"/>
      <c r="P34" s="333"/>
      <c r="Q34" s="333"/>
      <c r="R34" s="333"/>
      <c r="S34" s="336" t="s">
        <v>22</v>
      </c>
      <c r="T34" s="328"/>
      <c r="U34" s="332">
        <f>[1]旅費算出明細!I50</f>
        <v>0</v>
      </c>
      <c r="V34" s="333"/>
      <c r="W34" s="333"/>
      <c r="X34" s="333"/>
      <c r="Y34" s="333"/>
      <c r="Z34" s="333"/>
      <c r="AA34" s="336" t="s">
        <v>22</v>
      </c>
      <c r="AB34" s="328"/>
      <c r="AC34" s="85" t="s">
        <v>157</v>
      </c>
      <c r="AD34" s="86"/>
      <c r="AE34" s="86" t="s">
        <v>158</v>
      </c>
      <c r="AF34" s="86"/>
      <c r="AG34" s="87" t="s">
        <v>64</v>
      </c>
      <c r="AH34" s="328"/>
      <c r="AI34" s="89" t="s">
        <v>66</v>
      </c>
      <c r="AJ34" s="93"/>
      <c r="AK34" s="91" t="s">
        <v>139</v>
      </c>
      <c r="AL34" s="92"/>
      <c r="AM34" s="87" t="s">
        <v>22</v>
      </c>
      <c r="AN34" s="328"/>
      <c r="AO34" s="94" t="s">
        <v>148</v>
      </c>
      <c r="AP34" s="330"/>
      <c r="AQ34" s="338"/>
      <c r="AR34" s="381"/>
      <c r="AS34" s="345"/>
      <c r="AT34" s="381"/>
      <c r="AU34" s="345"/>
    </row>
    <row r="35" spans="1:47" s="100" customFormat="1" ht="36" customHeight="1">
      <c r="A35" s="341"/>
      <c r="B35" s="344"/>
      <c r="C35" s="337"/>
      <c r="D35" s="344"/>
      <c r="E35" s="337"/>
      <c r="F35" s="344"/>
      <c r="G35" s="337"/>
      <c r="H35" s="344"/>
      <c r="I35" s="337"/>
      <c r="J35" s="83"/>
      <c r="K35" s="326"/>
      <c r="L35" s="329"/>
      <c r="M35" s="334"/>
      <c r="N35" s="335"/>
      <c r="O35" s="335"/>
      <c r="P35" s="335"/>
      <c r="Q35" s="335"/>
      <c r="R35" s="335"/>
      <c r="S35" s="337"/>
      <c r="T35" s="329"/>
      <c r="U35" s="334"/>
      <c r="V35" s="335"/>
      <c r="W35" s="335"/>
      <c r="X35" s="335"/>
      <c r="Y35" s="335"/>
      <c r="Z35" s="335"/>
      <c r="AA35" s="337"/>
      <c r="AB35" s="329"/>
      <c r="AC35" s="88" t="s">
        <v>159</v>
      </c>
      <c r="AD35" s="383"/>
      <c r="AE35" s="384"/>
      <c r="AF35" s="384"/>
      <c r="AG35" s="87" t="s">
        <v>22</v>
      </c>
      <c r="AH35" s="329"/>
      <c r="AI35" s="101" t="s">
        <v>151</v>
      </c>
      <c r="AJ35" s="387"/>
      <c r="AK35" s="388"/>
      <c r="AL35" s="388"/>
      <c r="AM35" s="87" t="s">
        <v>22</v>
      </c>
      <c r="AN35" s="329"/>
      <c r="AO35" s="102" t="s">
        <v>180</v>
      </c>
      <c r="AP35" s="103"/>
      <c r="AQ35" s="104" t="s">
        <v>22</v>
      </c>
      <c r="AR35" s="382"/>
      <c r="AS35" s="337"/>
      <c r="AT35" s="382"/>
      <c r="AU35" s="337"/>
    </row>
    <row r="36" spans="1:47" ht="35.25" customHeight="1">
      <c r="A36" s="315" t="s">
        <v>181</v>
      </c>
      <c r="B36" s="318">
        <f>SUM(B6:B35)</f>
        <v>300000</v>
      </c>
      <c r="C36" s="321" t="s">
        <v>22</v>
      </c>
      <c r="D36" s="318">
        <f>SUM(D6:D35)</f>
        <v>0</v>
      </c>
      <c r="E36" s="321" t="s">
        <v>22</v>
      </c>
      <c r="F36" s="318">
        <f>SUM(F6:F35)</f>
        <v>100880</v>
      </c>
      <c r="G36" s="321" t="s">
        <v>22</v>
      </c>
      <c r="H36" s="318">
        <f>SUM(H6:H35)</f>
        <v>400880</v>
      </c>
      <c r="I36" s="321" t="s">
        <v>22</v>
      </c>
      <c r="J36" s="83"/>
      <c r="K36" s="309" t="s">
        <v>68</v>
      </c>
      <c r="L36" s="312" t="s">
        <v>50</v>
      </c>
      <c r="M36" s="391">
        <f>M7+M10</f>
        <v>192000</v>
      </c>
      <c r="N36" s="395"/>
      <c r="O36" s="395"/>
      <c r="P36" s="395"/>
      <c r="Q36" s="395"/>
      <c r="R36" s="395"/>
      <c r="S36" s="393" t="s">
        <v>22</v>
      </c>
      <c r="T36" s="312" t="s">
        <v>52</v>
      </c>
      <c r="U36" s="391">
        <f>U7+U10</f>
        <v>203480</v>
      </c>
      <c r="V36" s="395"/>
      <c r="W36" s="395"/>
      <c r="X36" s="395"/>
      <c r="Y36" s="395"/>
      <c r="Z36" s="395"/>
      <c r="AA36" s="393" t="s">
        <v>22</v>
      </c>
      <c r="AB36" s="400" t="s">
        <v>182</v>
      </c>
      <c r="AC36" s="391">
        <v>0</v>
      </c>
      <c r="AD36" s="395"/>
      <c r="AE36" s="395"/>
      <c r="AF36" s="395"/>
      <c r="AG36" s="393" t="s">
        <v>22</v>
      </c>
      <c r="AH36" s="312" t="s">
        <v>54</v>
      </c>
      <c r="AI36" s="391">
        <f>SUM(AL6:AL35)</f>
        <v>0</v>
      </c>
      <c r="AJ36" s="395"/>
      <c r="AK36" s="395"/>
      <c r="AL36" s="395"/>
      <c r="AM36" s="393" t="s">
        <v>22</v>
      </c>
      <c r="AN36" s="312" t="s">
        <v>20</v>
      </c>
      <c r="AO36" s="391">
        <v>0</v>
      </c>
      <c r="AP36" s="395"/>
      <c r="AQ36" s="393" t="s">
        <v>22</v>
      </c>
      <c r="AR36" s="389" t="s">
        <v>69</v>
      </c>
      <c r="AS36" s="390"/>
      <c r="AT36" s="389" t="s">
        <v>70</v>
      </c>
      <c r="AU36" s="390"/>
    </row>
    <row r="37" spans="1:47" ht="35.25" customHeight="1">
      <c r="A37" s="316"/>
      <c r="B37" s="319"/>
      <c r="C37" s="322"/>
      <c r="D37" s="319"/>
      <c r="E37" s="322"/>
      <c r="F37" s="319"/>
      <c r="G37" s="322"/>
      <c r="H37" s="319"/>
      <c r="I37" s="322"/>
      <c r="J37" s="83"/>
      <c r="K37" s="310"/>
      <c r="L37" s="313"/>
      <c r="M37" s="396"/>
      <c r="N37" s="397"/>
      <c r="O37" s="397"/>
      <c r="P37" s="397"/>
      <c r="Q37" s="397"/>
      <c r="R37" s="397"/>
      <c r="S37" s="399"/>
      <c r="T37" s="313"/>
      <c r="U37" s="396"/>
      <c r="V37" s="397"/>
      <c r="W37" s="397"/>
      <c r="X37" s="397"/>
      <c r="Y37" s="397"/>
      <c r="Z37" s="397"/>
      <c r="AA37" s="399"/>
      <c r="AB37" s="401"/>
      <c r="AC37" s="396"/>
      <c r="AD37" s="397"/>
      <c r="AE37" s="397"/>
      <c r="AF37" s="397"/>
      <c r="AG37" s="399"/>
      <c r="AH37" s="313"/>
      <c r="AI37" s="396"/>
      <c r="AJ37" s="397"/>
      <c r="AK37" s="397"/>
      <c r="AL37" s="397"/>
      <c r="AM37" s="399"/>
      <c r="AN37" s="313"/>
      <c r="AO37" s="396"/>
      <c r="AP37" s="397"/>
      <c r="AQ37" s="399"/>
      <c r="AR37" s="391">
        <f>SUM(AR6:AR35)</f>
        <v>400880</v>
      </c>
      <c r="AS37" s="393" t="s">
        <v>22</v>
      </c>
      <c r="AT37" s="391">
        <f>SUM(AT6:AT35)</f>
        <v>300000</v>
      </c>
      <c r="AU37" s="393" t="s">
        <v>22</v>
      </c>
    </row>
    <row r="38" spans="1:47" ht="35.25" customHeight="1">
      <c r="A38" s="317"/>
      <c r="B38" s="320"/>
      <c r="C38" s="323"/>
      <c r="D38" s="320"/>
      <c r="E38" s="323"/>
      <c r="F38" s="320"/>
      <c r="G38" s="323"/>
      <c r="H38" s="320"/>
      <c r="I38" s="323"/>
      <c r="J38" s="83"/>
      <c r="K38" s="311"/>
      <c r="L38" s="314"/>
      <c r="M38" s="392"/>
      <c r="N38" s="398"/>
      <c r="O38" s="398"/>
      <c r="P38" s="398"/>
      <c r="Q38" s="398"/>
      <c r="R38" s="398"/>
      <c r="S38" s="394"/>
      <c r="T38" s="314"/>
      <c r="U38" s="392"/>
      <c r="V38" s="398"/>
      <c r="W38" s="398"/>
      <c r="X38" s="398"/>
      <c r="Y38" s="398"/>
      <c r="Z38" s="398"/>
      <c r="AA38" s="394"/>
      <c r="AB38" s="402"/>
      <c r="AC38" s="392"/>
      <c r="AD38" s="398"/>
      <c r="AE38" s="398"/>
      <c r="AF38" s="398"/>
      <c r="AG38" s="394"/>
      <c r="AH38" s="314"/>
      <c r="AI38" s="392"/>
      <c r="AJ38" s="398"/>
      <c r="AK38" s="398"/>
      <c r="AL38" s="398"/>
      <c r="AM38" s="394"/>
      <c r="AN38" s="314"/>
      <c r="AO38" s="392"/>
      <c r="AP38" s="398"/>
      <c r="AQ38" s="394"/>
      <c r="AR38" s="392"/>
      <c r="AS38" s="394"/>
      <c r="AT38" s="392"/>
      <c r="AU38" s="394"/>
    </row>
    <row r="39" spans="1:47" ht="18" customHeight="1">
      <c r="A39" s="15"/>
    </row>
    <row r="40" spans="1:47" ht="18" customHeight="1">
      <c r="A40" s="15"/>
    </row>
    <row r="41" spans="1:47" ht="18" customHeight="1">
      <c r="A41" s="15"/>
    </row>
    <row r="42" spans="1:47" ht="18" customHeight="1">
      <c r="A42" s="15"/>
    </row>
    <row r="43" spans="1:47" ht="18" customHeight="1">
      <c r="A43" s="15"/>
    </row>
    <row r="44" spans="1:47" ht="18" customHeight="1">
      <c r="A44" s="15"/>
    </row>
    <row r="45" spans="1:47" ht="18" customHeight="1">
      <c r="A45" s="15"/>
    </row>
    <row r="46" spans="1:47" ht="18" customHeight="1">
      <c r="A46" s="15"/>
    </row>
    <row r="47" spans="1:47" ht="18" customHeight="1">
      <c r="A47" s="15"/>
    </row>
    <row r="48" spans="1:47" ht="18" customHeight="1">
      <c r="A48" s="15"/>
    </row>
    <row r="49" spans="1:1" ht="18" customHeight="1">
      <c r="A49" s="15"/>
    </row>
    <row r="50" spans="1:1" ht="18" customHeight="1">
      <c r="A50" s="15"/>
    </row>
    <row r="51" spans="1:1" ht="18" customHeight="1">
      <c r="A51" s="15"/>
    </row>
    <row r="52" spans="1:1" ht="18" customHeight="1">
      <c r="A52" s="15"/>
    </row>
    <row r="53" spans="1:1" ht="18" customHeight="1">
      <c r="A53" s="15"/>
    </row>
    <row r="54" spans="1:1" ht="18" customHeight="1">
      <c r="A54" s="15"/>
    </row>
    <row r="55" spans="1:1" ht="18" customHeight="1">
      <c r="A55" s="15"/>
    </row>
    <row r="56" spans="1:1" ht="18" customHeight="1">
      <c r="A56" s="15"/>
    </row>
    <row r="57" spans="1:1" ht="18" customHeight="1">
      <c r="A57" s="15"/>
    </row>
    <row r="58" spans="1:1" ht="18" customHeight="1">
      <c r="A58" s="15"/>
    </row>
    <row r="59" spans="1:1" ht="18" customHeight="1">
      <c r="A59" s="15"/>
    </row>
    <row r="60" spans="1:1" ht="18" customHeight="1">
      <c r="A60" s="15"/>
    </row>
    <row r="61" spans="1:1" ht="18" customHeight="1">
      <c r="A61" s="15"/>
    </row>
    <row r="62" spans="1:1" ht="18" customHeight="1">
      <c r="A62" s="15"/>
    </row>
    <row r="63" spans="1:1" ht="18" customHeight="1">
      <c r="A63" s="15"/>
    </row>
    <row r="64" spans="1:1" ht="18" customHeight="1">
      <c r="A64" s="15"/>
    </row>
    <row r="65" spans="1:1" ht="18" customHeight="1">
      <c r="A65" s="15"/>
    </row>
    <row r="66" spans="1:1" ht="35.25" customHeight="1">
      <c r="A66" s="15"/>
    </row>
    <row r="67" spans="1:1" ht="18" customHeight="1">
      <c r="A67" s="15"/>
    </row>
    <row r="68" spans="1:1" ht="46.5" customHeight="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5"/>
    </row>
    <row r="73" spans="1:1">
      <c r="A73" s="15"/>
    </row>
    <row r="74" spans="1:1">
      <c r="A74" s="15"/>
    </row>
    <row r="75" spans="1:1">
      <c r="A75" s="15"/>
    </row>
    <row r="76" spans="1:1">
      <c r="A76" s="15"/>
    </row>
    <row r="77" spans="1:1">
      <c r="A77" s="15"/>
    </row>
    <row r="78" spans="1:1">
      <c r="A78" s="15"/>
    </row>
    <row r="79" spans="1:1">
      <c r="A79" s="15"/>
    </row>
    <row r="80" spans="1:1">
      <c r="A80" s="15"/>
    </row>
    <row r="81" spans="1:1">
      <c r="A81" s="15"/>
    </row>
    <row r="82" spans="1:1">
      <c r="A82" s="15"/>
    </row>
  </sheetData>
  <mergeCells count="358">
    <mergeCell ref="AU33:AU35"/>
    <mergeCell ref="M34:R35"/>
    <mergeCell ref="U34:Z35"/>
    <mergeCell ref="AP34:AQ34"/>
    <mergeCell ref="AD35:AF35"/>
    <mergeCell ref="AJ35:AL35"/>
    <mergeCell ref="AI36:AL38"/>
    <mergeCell ref="AM36:AM38"/>
    <mergeCell ref="AN36:AN38"/>
    <mergeCell ref="AO36:AP38"/>
    <mergeCell ref="AQ36:AQ38"/>
    <mergeCell ref="AT36:AU36"/>
    <mergeCell ref="AT37:AT38"/>
    <mergeCell ref="AU37:AU38"/>
    <mergeCell ref="M36:R38"/>
    <mergeCell ref="S36:S38"/>
    <mergeCell ref="T36:T38"/>
    <mergeCell ref="U36:Z38"/>
    <mergeCell ref="AA36:AA38"/>
    <mergeCell ref="AB36:AB38"/>
    <mergeCell ref="AC36:AF38"/>
    <mergeCell ref="AG36:AG38"/>
    <mergeCell ref="AH36:AH38"/>
    <mergeCell ref="AR36:AS36"/>
    <mergeCell ref="AB33:AB35"/>
    <mergeCell ref="AD33:AG33"/>
    <mergeCell ref="AH33:AH35"/>
    <mergeCell ref="AN33:AN35"/>
    <mergeCell ref="AP33:AQ33"/>
    <mergeCell ref="AB30:AB32"/>
    <mergeCell ref="AR33:AR35"/>
    <mergeCell ref="AS33:AS35"/>
    <mergeCell ref="AD30:AG30"/>
    <mergeCell ref="AH30:AH32"/>
    <mergeCell ref="AN30:AN32"/>
    <mergeCell ref="AP30:AQ30"/>
    <mergeCell ref="AR30:AR32"/>
    <mergeCell ref="AS30:AS32"/>
    <mergeCell ref="AD32:AF32"/>
    <mergeCell ref="AJ32:AL32"/>
    <mergeCell ref="AR37:AR38"/>
    <mergeCell ref="AS37:AS38"/>
    <mergeCell ref="AT33:AT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AT30:AT32"/>
    <mergeCell ref="AU30:AU32"/>
    <mergeCell ref="AN27:AN29"/>
    <mergeCell ref="AP27:AQ27"/>
    <mergeCell ref="AR27:AR29"/>
    <mergeCell ref="AS27:AS29"/>
    <mergeCell ref="AT27:AT29"/>
    <mergeCell ref="AU27:AU29"/>
    <mergeCell ref="AP31:AQ31"/>
    <mergeCell ref="U28:Z29"/>
    <mergeCell ref="AP28:AQ28"/>
    <mergeCell ref="AD29:AF29"/>
    <mergeCell ref="AJ29:AL29"/>
    <mergeCell ref="G27:G29"/>
    <mergeCell ref="H27:H29"/>
    <mergeCell ref="I27:I29"/>
    <mergeCell ref="K27:K29"/>
    <mergeCell ref="L27:L29"/>
    <mergeCell ref="T27:T29"/>
    <mergeCell ref="U27:X27"/>
    <mergeCell ref="Z27:AA27"/>
    <mergeCell ref="AB27:AB29"/>
    <mergeCell ref="AD27:AG27"/>
    <mergeCell ref="AH27:AH29"/>
    <mergeCell ref="AA28:AA29"/>
    <mergeCell ref="AN24:AN26"/>
    <mergeCell ref="AP24:AQ24"/>
    <mergeCell ref="AR24:AR26"/>
    <mergeCell ref="AS24:AS26"/>
    <mergeCell ref="AT24:AT26"/>
    <mergeCell ref="AU24:AU26"/>
    <mergeCell ref="M25:R26"/>
    <mergeCell ref="S25:S26"/>
    <mergeCell ref="U25:Z26"/>
    <mergeCell ref="AA25:AA26"/>
    <mergeCell ref="AP25:AQ25"/>
    <mergeCell ref="AD26:AF26"/>
    <mergeCell ref="AJ26:AL26"/>
    <mergeCell ref="U24:X24"/>
    <mergeCell ref="Z24:AA24"/>
    <mergeCell ref="AB24:AB26"/>
    <mergeCell ref="AD24:AG24"/>
    <mergeCell ref="AH24:AH26"/>
    <mergeCell ref="AT21:AT23"/>
    <mergeCell ref="AU21:AU23"/>
    <mergeCell ref="M22:R23"/>
    <mergeCell ref="U22:Z23"/>
    <mergeCell ref="AP22:AQ22"/>
    <mergeCell ref="AD23:AF23"/>
    <mergeCell ref="AJ23:AL23"/>
    <mergeCell ref="AD21:AG21"/>
    <mergeCell ref="AH21:AH23"/>
    <mergeCell ref="T21:T23"/>
    <mergeCell ref="U21:X21"/>
    <mergeCell ref="Z21:AA21"/>
    <mergeCell ref="AB21:AB23"/>
    <mergeCell ref="AA22:AA23"/>
    <mergeCell ref="AN21:AN23"/>
    <mergeCell ref="AP21:AQ21"/>
    <mergeCell ref="AR21:AR23"/>
    <mergeCell ref="AS21:AS23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U18:X18"/>
    <mergeCell ref="Z18:AA18"/>
    <mergeCell ref="AB18:AB20"/>
    <mergeCell ref="AD18:AG18"/>
    <mergeCell ref="AH18:AH20"/>
    <mergeCell ref="AT15:AT17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T15:T17"/>
    <mergeCell ref="U15:X15"/>
    <mergeCell ref="Z15:AA15"/>
    <mergeCell ref="AB15:AB17"/>
    <mergeCell ref="AA16:AA17"/>
    <mergeCell ref="AN15:AN17"/>
    <mergeCell ref="AP15:AQ15"/>
    <mergeCell ref="AR15:AR17"/>
    <mergeCell ref="AS15:AS17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U12:X12"/>
    <mergeCell ref="Z12:AA12"/>
    <mergeCell ref="AB12:AB14"/>
    <mergeCell ref="AD12:AG12"/>
    <mergeCell ref="AH12:AH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C5:AG5"/>
    <mergeCell ref="AI5:AM5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3:A5"/>
    <mergeCell ref="B3:C5"/>
    <mergeCell ref="D3:E5"/>
    <mergeCell ref="F3:G5"/>
    <mergeCell ref="H3:I5"/>
    <mergeCell ref="K3:K5"/>
    <mergeCell ref="L3:L5"/>
    <mergeCell ref="AR3:AS5"/>
    <mergeCell ref="AC4:AG4"/>
    <mergeCell ref="AI4:AM4"/>
    <mergeCell ref="AO4:AQ4"/>
    <mergeCell ref="K9:K11"/>
    <mergeCell ref="L9:L11"/>
    <mergeCell ref="S10:S11"/>
    <mergeCell ref="AA10:AA11"/>
    <mergeCell ref="T9:T11"/>
    <mergeCell ref="U9:X9"/>
    <mergeCell ref="Z9:AA9"/>
    <mergeCell ref="AP6:AQ6"/>
    <mergeCell ref="AB9:AB11"/>
    <mergeCell ref="AD9:AG9"/>
    <mergeCell ref="AH9:AH11"/>
    <mergeCell ref="AN9:AN11"/>
    <mergeCell ref="AP9:AQ9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S16:S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G15:G17"/>
    <mergeCell ref="H15:H17"/>
    <mergeCell ref="I15:I17"/>
    <mergeCell ref="K15:K17"/>
    <mergeCell ref="L15:L17"/>
    <mergeCell ref="A21:A23"/>
    <mergeCell ref="B21:B23"/>
    <mergeCell ref="C21:C23"/>
    <mergeCell ref="D21:D23"/>
    <mergeCell ref="E21:E23"/>
    <mergeCell ref="F21:F23"/>
    <mergeCell ref="K18:K20"/>
    <mergeCell ref="L18:L20"/>
    <mergeCell ref="T18:T20"/>
    <mergeCell ref="S22:S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G21:G23"/>
    <mergeCell ref="H21:H23"/>
    <mergeCell ref="I21:I23"/>
    <mergeCell ref="K21:K23"/>
    <mergeCell ref="L21:L23"/>
    <mergeCell ref="A27:A29"/>
    <mergeCell ref="B27:B29"/>
    <mergeCell ref="C27:C29"/>
    <mergeCell ref="D27:D29"/>
    <mergeCell ref="E27:E29"/>
    <mergeCell ref="F27:F29"/>
    <mergeCell ref="K24:K26"/>
    <mergeCell ref="L24:L26"/>
    <mergeCell ref="T24:T26"/>
    <mergeCell ref="S28:S29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M28:R29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  <mergeCell ref="K30:K32"/>
    <mergeCell ref="L30:L32"/>
    <mergeCell ref="T30:T32"/>
    <mergeCell ref="U30:X30"/>
    <mergeCell ref="M31:R32"/>
    <mergeCell ref="S31:S32"/>
    <mergeCell ref="U31:Z32"/>
    <mergeCell ref="S34:S35"/>
    <mergeCell ref="AA34:AA35"/>
    <mergeCell ref="Z30:AA30"/>
    <mergeCell ref="AA31:AA32"/>
    <mergeCell ref="K33:K35"/>
    <mergeCell ref="L33:L35"/>
    <mergeCell ref="T33:T35"/>
    <mergeCell ref="U33:X33"/>
    <mergeCell ref="Z33:AA33"/>
    <mergeCell ref="K36:K38"/>
    <mergeCell ref="L36:L38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</mergeCells>
  <phoneticPr fontId="20"/>
  <printOptions horizontalCentered="1" verticalCentered="1"/>
  <pageMargins left="0.39370078740157483" right="0.39370078740157483" top="0.78740157480314965" bottom="0.39370078740157483" header="0.39370078740157483" footer="0"/>
  <pageSetup paperSize="9" scale="42" orientation="landscape" r:id="rId1"/>
  <headerFooter alignWithMargins="0">
    <oddHeader>&amp;L&amp;20(様式１－８）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19" zoomScaleNormal="100" zoomScaleSheetLayoutView="100" workbookViewId="0">
      <selection activeCell="C17" sqref="C17"/>
    </sheetView>
  </sheetViews>
  <sheetFormatPr defaultRowHeight="13.5"/>
  <cols>
    <col min="1" max="1" width="4.5" style="120" customWidth="1"/>
    <col min="2" max="2" width="12.75" style="120" customWidth="1"/>
    <col min="3" max="3" width="12.625" style="120" customWidth="1"/>
    <col min="4" max="4" width="3.5" style="120" customWidth="1"/>
    <col min="5" max="5" width="11.125" style="120" customWidth="1"/>
    <col min="6" max="6" width="3.25" style="120" customWidth="1"/>
    <col min="7" max="7" width="11.625" style="120" customWidth="1"/>
    <col min="8" max="8" width="3.5" style="120" customWidth="1"/>
    <col min="9" max="9" width="10.25" style="120" customWidth="1"/>
    <col min="10" max="10" width="2.875" style="120" customWidth="1"/>
    <col min="11" max="11" width="10.5" style="120" customWidth="1"/>
    <col min="12" max="12" width="3" style="120" customWidth="1"/>
    <col min="13" max="16384" width="9" style="120"/>
  </cols>
  <sheetData>
    <row r="1" spans="1:12" ht="18.75" customHeight="1">
      <c r="A1" s="255"/>
      <c r="B1" s="255"/>
      <c r="K1" s="256" t="s">
        <v>226</v>
      </c>
      <c r="L1" s="256"/>
    </row>
    <row r="2" spans="1:12" ht="10.9" customHeight="1"/>
    <row r="3" spans="1:12" ht="28.5" customHeight="1" thickBot="1">
      <c r="A3" s="257" t="s">
        <v>227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</row>
    <row r="4" spans="1:12" ht="28.5" customHeight="1">
      <c r="A4" s="258" t="s">
        <v>228</v>
      </c>
      <c r="B4" s="259"/>
      <c r="C4" s="260" t="s">
        <v>229</v>
      </c>
      <c r="D4" s="261"/>
      <c r="E4" s="121" t="s">
        <v>230</v>
      </c>
      <c r="F4" s="121" t="s">
        <v>231</v>
      </c>
      <c r="G4" s="260" t="s">
        <v>229</v>
      </c>
      <c r="H4" s="261"/>
      <c r="I4" s="121" t="s">
        <v>232</v>
      </c>
      <c r="J4" s="122"/>
      <c r="K4" s="122" t="s">
        <v>233</v>
      </c>
      <c r="L4" s="123"/>
    </row>
    <row r="5" spans="1:12" ht="28.5" customHeight="1">
      <c r="A5" s="192" t="s">
        <v>234</v>
      </c>
      <c r="B5" s="191"/>
      <c r="C5" s="124" t="s">
        <v>235</v>
      </c>
      <c r="D5" s="251" t="s">
        <v>274</v>
      </c>
      <c r="E5" s="252"/>
      <c r="F5" s="253"/>
      <c r="G5" s="125" t="s">
        <v>104</v>
      </c>
      <c r="H5" s="254" t="s">
        <v>278</v>
      </c>
      <c r="I5" s="235"/>
      <c r="J5" s="235"/>
      <c r="K5" s="235"/>
      <c r="L5" s="236"/>
    </row>
    <row r="6" spans="1:12" ht="28.5" customHeight="1">
      <c r="A6" s="192" t="s">
        <v>236</v>
      </c>
      <c r="B6" s="191"/>
      <c r="C6" s="124" t="s">
        <v>237</v>
      </c>
      <c r="D6" s="251" t="s">
        <v>270</v>
      </c>
      <c r="E6" s="252"/>
      <c r="F6" s="253"/>
      <c r="G6" s="125" t="s">
        <v>104</v>
      </c>
      <c r="H6" s="254" t="s">
        <v>273</v>
      </c>
      <c r="I6" s="235"/>
      <c r="J6" s="235"/>
      <c r="K6" s="235"/>
      <c r="L6" s="236"/>
    </row>
    <row r="7" spans="1:12" ht="28.5" customHeight="1">
      <c r="A7" s="192" t="s">
        <v>238</v>
      </c>
      <c r="B7" s="191"/>
      <c r="C7" s="235" t="s">
        <v>271</v>
      </c>
      <c r="D7" s="235"/>
      <c r="E7" s="235"/>
      <c r="F7" s="235"/>
      <c r="G7" s="235"/>
      <c r="H7" s="235"/>
      <c r="I7" s="235"/>
      <c r="J7" s="235"/>
      <c r="K7" s="235"/>
      <c r="L7" s="236"/>
    </row>
    <row r="8" spans="1:12" ht="28.5" customHeight="1">
      <c r="A8" s="190" t="s">
        <v>239</v>
      </c>
      <c r="B8" s="191"/>
      <c r="C8" s="237" t="s">
        <v>240</v>
      </c>
      <c r="D8" s="235"/>
      <c r="E8" s="235"/>
      <c r="F8" s="235"/>
      <c r="G8" s="235"/>
      <c r="H8" s="235"/>
      <c r="I8" s="235"/>
      <c r="J8" s="235"/>
      <c r="K8" s="235"/>
      <c r="L8" s="238"/>
    </row>
    <row r="9" spans="1:12" ht="28.5" customHeight="1">
      <c r="A9" s="239" t="s">
        <v>241</v>
      </c>
      <c r="B9" s="240"/>
      <c r="C9" s="243" t="s">
        <v>242</v>
      </c>
      <c r="D9" s="244"/>
      <c r="E9" s="244" t="s">
        <v>243</v>
      </c>
      <c r="F9" s="244"/>
      <c r="G9" s="244" t="s">
        <v>244</v>
      </c>
      <c r="H9" s="244"/>
      <c r="I9" s="244" t="s">
        <v>245</v>
      </c>
      <c r="J9" s="244"/>
      <c r="K9" s="244" t="s">
        <v>246</v>
      </c>
      <c r="L9" s="245"/>
    </row>
    <row r="10" spans="1:12" ht="28.5" customHeight="1">
      <c r="A10" s="241"/>
      <c r="B10" s="242"/>
      <c r="C10" s="126">
        <v>4</v>
      </c>
      <c r="D10" s="127" t="s">
        <v>247</v>
      </c>
      <c r="E10" s="128">
        <v>0</v>
      </c>
      <c r="F10" s="127" t="s">
        <v>247</v>
      </c>
      <c r="G10" s="126">
        <v>0</v>
      </c>
      <c r="H10" s="126" t="s">
        <v>247</v>
      </c>
      <c r="I10" s="128">
        <v>8</v>
      </c>
      <c r="J10" s="127" t="s">
        <v>247</v>
      </c>
      <c r="K10" s="126">
        <v>0</v>
      </c>
      <c r="L10" s="129" t="s">
        <v>247</v>
      </c>
    </row>
    <row r="11" spans="1:12" ht="60.75" customHeight="1" thickBot="1">
      <c r="A11" s="246" t="s">
        <v>248</v>
      </c>
      <c r="B11" s="240"/>
      <c r="C11" s="247" t="s">
        <v>272</v>
      </c>
      <c r="D11" s="248"/>
      <c r="E11" s="248"/>
      <c r="F11" s="248"/>
      <c r="G11" s="248"/>
      <c r="H11" s="248"/>
      <c r="I11" s="248"/>
      <c r="J11" s="248"/>
      <c r="K11" s="248"/>
      <c r="L11" s="249"/>
    </row>
    <row r="12" spans="1:12" ht="28.5" customHeight="1">
      <c r="A12" s="250" t="s">
        <v>249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</row>
    <row r="13" spans="1:12" ht="18" customHeight="1" thickBot="1">
      <c r="A13" s="219" t="s">
        <v>250</v>
      </c>
      <c r="B13" s="219"/>
      <c r="C13" s="220"/>
      <c r="D13" s="220"/>
      <c r="E13" s="220"/>
      <c r="F13" s="220"/>
      <c r="G13" s="220"/>
      <c r="H13" s="220"/>
      <c r="I13" s="220"/>
      <c r="J13" s="220"/>
      <c r="K13" s="220"/>
      <c r="L13" s="220"/>
    </row>
    <row r="14" spans="1:12" ht="28.5" customHeight="1" thickBot="1">
      <c r="A14" s="228" t="s">
        <v>251</v>
      </c>
      <c r="B14" s="229"/>
      <c r="C14" s="230" t="s">
        <v>252</v>
      </c>
      <c r="D14" s="231"/>
      <c r="E14" s="232" t="s">
        <v>253</v>
      </c>
      <c r="F14" s="233"/>
      <c r="G14" s="233"/>
      <c r="H14" s="233"/>
      <c r="I14" s="233"/>
      <c r="J14" s="233"/>
      <c r="K14" s="233"/>
      <c r="L14" s="234"/>
    </row>
    <row r="15" spans="1:12" ht="28.5" customHeight="1">
      <c r="A15" s="221" t="s">
        <v>254</v>
      </c>
      <c r="B15" s="187"/>
      <c r="C15" s="130">
        <v>300000</v>
      </c>
      <c r="D15" s="131" t="s">
        <v>22</v>
      </c>
      <c r="E15" s="222"/>
      <c r="F15" s="223"/>
      <c r="G15" s="223"/>
      <c r="H15" s="223"/>
      <c r="I15" s="223"/>
      <c r="J15" s="223"/>
      <c r="K15" s="223"/>
      <c r="L15" s="224"/>
    </row>
    <row r="16" spans="1:12" ht="28.5" customHeight="1">
      <c r="A16" s="192" t="s">
        <v>268</v>
      </c>
      <c r="B16" s="191"/>
      <c r="C16" s="132">
        <v>134320</v>
      </c>
      <c r="D16" s="133" t="s">
        <v>22</v>
      </c>
      <c r="E16" s="225"/>
      <c r="F16" s="226"/>
      <c r="G16" s="226"/>
      <c r="H16" s="226"/>
      <c r="I16" s="226"/>
      <c r="J16" s="226"/>
      <c r="K16" s="226"/>
      <c r="L16" s="227"/>
    </row>
    <row r="17" spans="1:12" ht="28.5" customHeight="1" thickBot="1">
      <c r="A17" s="182" t="s">
        <v>255</v>
      </c>
      <c r="B17" s="183"/>
      <c r="C17" s="134"/>
      <c r="D17" s="135" t="s">
        <v>22</v>
      </c>
      <c r="E17" s="212"/>
      <c r="F17" s="213"/>
      <c r="G17" s="213"/>
      <c r="H17" s="213"/>
      <c r="I17" s="213"/>
      <c r="J17" s="213"/>
      <c r="K17" s="213"/>
      <c r="L17" s="214"/>
    </row>
    <row r="18" spans="1:12" ht="28.5" customHeight="1" thickBot="1">
      <c r="A18" s="172" t="s">
        <v>221</v>
      </c>
      <c r="B18" s="173"/>
      <c r="C18" s="136">
        <f>SUM(C15:C17)</f>
        <v>434320</v>
      </c>
      <c r="D18" s="137" t="s">
        <v>22</v>
      </c>
      <c r="E18" s="215"/>
      <c r="F18" s="216"/>
      <c r="G18" s="216"/>
      <c r="H18" s="216"/>
      <c r="I18" s="216"/>
      <c r="J18" s="216"/>
      <c r="K18" s="216"/>
      <c r="L18" s="217"/>
    </row>
    <row r="19" spans="1:12" ht="22.15" customHeight="1" thickBot="1">
      <c r="A19" s="218" t="s">
        <v>256</v>
      </c>
      <c r="B19" s="218"/>
      <c r="C19" s="138"/>
      <c r="D19" s="138"/>
      <c r="E19" s="138"/>
      <c r="F19" s="139"/>
      <c r="G19" s="138"/>
      <c r="H19" s="138"/>
      <c r="I19" s="138"/>
      <c r="J19" s="138"/>
      <c r="K19" s="138"/>
      <c r="L19" s="138"/>
    </row>
    <row r="20" spans="1:12" ht="28.5" customHeight="1">
      <c r="A20" s="194" t="s">
        <v>251</v>
      </c>
      <c r="B20" s="195"/>
      <c r="C20" s="198" t="s">
        <v>252</v>
      </c>
      <c r="D20" s="199"/>
      <c r="E20" s="202" t="s">
        <v>257</v>
      </c>
      <c r="F20" s="203"/>
      <c r="G20" s="203"/>
      <c r="H20" s="203"/>
      <c r="I20" s="204" t="s">
        <v>258</v>
      </c>
      <c r="J20" s="205"/>
      <c r="K20" s="205"/>
      <c r="L20" s="206"/>
    </row>
    <row r="21" spans="1:12" ht="28.5" customHeight="1" thickBot="1">
      <c r="A21" s="196"/>
      <c r="B21" s="197"/>
      <c r="C21" s="200"/>
      <c r="D21" s="201"/>
      <c r="E21" s="207" t="s">
        <v>259</v>
      </c>
      <c r="F21" s="207"/>
      <c r="G21" s="207"/>
      <c r="H21" s="207"/>
      <c r="I21" s="208" t="s">
        <v>260</v>
      </c>
      <c r="J21" s="209"/>
      <c r="K21" s="210" t="s">
        <v>261</v>
      </c>
      <c r="L21" s="211"/>
    </row>
    <row r="22" spans="1:12" ht="28.5" customHeight="1">
      <c r="A22" s="186" t="s">
        <v>262</v>
      </c>
      <c r="B22" s="187"/>
      <c r="C22" s="130">
        <v>228000</v>
      </c>
      <c r="D22" s="131" t="s">
        <v>22</v>
      </c>
      <c r="E22" s="188" t="s">
        <v>269</v>
      </c>
      <c r="F22" s="189"/>
      <c r="G22" s="189"/>
      <c r="H22" s="189"/>
      <c r="I22" s="140">
        <v>200000</v>
      </c>
      <c r="J22" s="131" t="s">
        <v>22</v>
      </c>
      <c r="K22" s="141">
        <f t="shared" ref="K22:K28" si="0">C22-I22</f>
        <v>28000</v>
      </c>
      <c r="L22" s="142" t="s">
        <v>22</v>
      </c>
    </row>
    <row r="23" spans="1:12" ht="28.5" customHeight="1">
      <c r="A23" s="190" t="s">
        <v>263</v>
      </c>
      <c r="B23" s="191"/>
      <c r="C23" s="130">
        <v>196320</v>
      </c>
      <c r="D23" s="131" t="s">
        <v>22</v>
      </c>
      <c r="E23" s="181"/>
      <c r="F23" s="180"/>
      <c r="G23" s="143"/>
      <c r="H23" s="144"/>
      <c r="I23" s="145">
        <v>90000</v>
      </c>
      <c r="J23" s="133" t="s">
        <v>22</v>
      </c>
      <c r="K23" s="141">
        <f t="shared" si="0"/>
        <v>106320</v>
      </c>
      <c r="L23" s="142" t="s">
        <v>22</v>
      </c>
    </row>
    <row r="24" spans="1:12" ht="28.5" customHeight="1">
      <c r="A24" s="192" t="s">
        <v>264</v>
      </c>
      <c r="B24" s="191"/>
      <c r="C24" s="130"/>
      <c r="D24" s="131" t="s">
        <v>22</v>
      </c>
      <c r="E24" s="181"/>
      <c r="F24" s="180"/>
      <c r="G24" s="180"/>
      <c r="H24" s="193"/>
      <c r="I24" s="145"/>
      <c r="J24" s="133" t="s">
        <v>22</v>
      </c>
      <c r="K24" s="141">
        <f t="shared" si="0"/>
        <v>0</v>
      </c>
      <c r="L24" s="142" t="s">
        <v>22</v>
      </c>
    </row>
    <row r="25" spans="1:12" ht="28.5" customHeight="1">
      <c r="A25" s="176" t="s">
        <v>265</v>
      </c>
      <c r="B25" s="146" t="s">
        <v>266</v>
      </c>
      <c r="C25" s="130"/>
      <c r="D25" s="131" t="s">
        <v>22</v>
      </c>
      <c r="E25" s="179"/>
      <c r="F25" s="180"/>
      <c r="G25" s="132"/>
      <c r="H25" s="147"/>
      <c r="I25" s="145"/>
      <c r="J25" s="133" t="s">
        <v>22</v>
      </c>
      <c r="K25" s="141">
        <f t="shared" si="0"/>
        <v>0</v>
      </c>
      <c r="L25" s="142" t="s">
        <v>22</v>
      </c>
    </row>
    <row r="26" spans="1:12" ht="28.5" customHeight="1">
      <c r="A26" s="177"/>
      <c r="B26" s="146" t="s">
        <v>50</v>
      </c>
      <c r="C26" s="130"/>
      <c r="D26" s="131" t="s">
        <v>22</v>
      </c>
      <c r="E26" s="181"/>
      <c r="F26" s="180"/>
      <c r="G26" s="132"/>
      <c r="H26" s="147"/>
      <c r="I26" s="145"/>
      <c r="J26" s="133" t="s">
        <v>22</v>
      </c>
      <c r="K26" s="141">
        <f t="shared" si="0"/>
        <v>0</v>
      </c>
      <c r="L26" s="142" t="s">
        <v>22</v>
      </c>
    </row>
    <row r="27" spans="1:12" ht="28.5" customHeight="1">
      <c r="A27" s="178"/>
      <c r="B27" s="146" t="s">
        <v>52</v>
      </c>
      <c r="C27" s="130"/>
      <c r="D27" s="131" t="s">
        <v>22</v>
      </c>
      <c r="E27" s="181"/>
      <c r="F27" s="180"/>
      <c r="G27" s="132"/>
      <c r="H27" s="147"/>
      <c r="I27" s="145"/>
      <c r="J27" s="133" t="s">
        <v>22</v>
      </c>
      <c r="K27" s="141">
        <f t="shared" si="0"/>
        <v>0</v>
      </c>
      <c r="L27" s="142" t="s">
        <v>22</v>
      </c>
    </row>
    <row r="28" spans="1:12" ht="28.5" customHeight="1" thickBot="1">
      <c r="A28" s="182" t="s">
        <v>255</v>
      </c>
      <c r="B28" s="183"/>
      <c r="C28" s="148">
        <v>10000</v>
      </c>
      <c r="D28" s="149" t="s">
        <v>22</v>
      </c>
      <c r="E28" s="184" t="s">
        <v>267</v>
      </c>
      <c r="F28" s="185"/>
      <c r="G28" s="134"/>
      <c r="H28" s="150"/>
      <c r="I28" s="151">
        <v>10000</v>
      </c>
      <c r="J28" s="135" t="s">
        <v>22</v>
      </c>
      <c r="K28" s="152">
        <f t="shared" si="0"/>
        <v>0</v>
      </c>
      <c r="L28" s="153" t="s">
        <v>22</v>
      </c>
    </row>
    <row r="29" spans="1:12" ht="28.5" customHeight="1" thickBot="1">
      <c r="A29" s="172" t="s">
        <v>221</v>
      </c>
      <c r="B29" s="173"/>
      <c r="C29" s="136">
        <f>SUM(C22:C28)</f>
        <v>434320</v>
      </c>
      <c r="D29" s="137" t="s">
        <v>22</v>
      </c>
      <c r="E29" s="174"/>
      <c r="F29" s="175"/>
      <c r="G29" s="136"/>
      <c r="H29" s="154"/>
      <c r="I29" s="155">
        <f>SUM(I22:I28)</f>
        <v>300000</v>
      </c>
      <c r="J29" s="137" t="s">
        <v>22</v>
      </c>
      <c r="K29" s="156">
        <f>SUM(K22:K28)</f>
        <v>134320</v>
      </c>
      <c r="L29" s="157" t="s">
        <v>22</v>
      </c>
    </row>
    <row r="31" spans="1:12">
      <c r="C31" s="158"/>
    </row>
  </sheetData>
  <mergeCells count="60">
    <mergeCell ref="A1:B1"/>
    <mergeCell ref="K1:L1"/>
    <mergeCell ref="A3:L3"/>
    <mergeCell ref="A4:B4"/>
    <mergeCell ref="C4:D4"/>
    <mergeCell ref="G4:H4"/>
    <mergeCell ref="A11:B11"/>
    <mergeCell ref="C11:L11"/>
    <mergeCell ref="A12:L12"/>
    <mergeCell ref="A5:B5"/>
    <mergeCell ref="D5:F5"/>
    <mergeCell ref="H5:L5"/>
    <mergeCell ref="A6:B6"/>
    <mergeCell ref="D6:F6"/>
    <mergeCell ref="H6:L6"/>
    <mergeCell ref="A7:B7"/>
    <mergeCell ref="C7:L7"/>
    <mergeCell ref="A8:B8"/>
    <mergeCell ref="C8:L8"/>
    <mergeCell ref="A9:B10"/>
    <mergeCell ref="C9:D9"/>
    <mergeCell ref="E9:F9"/>
    <mergeCell ref="G9:H9"/>
    <mergeCell ref="I9:J9"/>
    <mergeCell ref="K9:L9"/>
    <mergeCell ref="A13:B13"/>
    <mergeCell ref="C13:L13"/>
    <mergeCell ref="A15:B15"/>
    <mergeCell ref="E15:L15"/>
    <mergeCell ref="A16:B16"/>
    <mergeCell ref="E16:L16"/>
    <mergeCell ref="A14:B14"/>
    <mergeCell ref="C14:D14"/>
    <mergeCell ref="E14:L14"/>
    <mergeCell ref="A17:B17"/>
    <mergeCell ref="E17:L17"/>
    <mergeCell ref="A18:B18"/>
    <mergeCell ref="E18:L18"/>
    <mergeCell ref="A19:B19"/>
    <mergeCell ref="A20:B21"/>
    <mergeCell ref="C20:D21"/>
    <mergeCell ref="E20:H20"/>
    <mergeCell ref="I20:L20"/>
    <mergeCell ref="E21:H21"/>
    <mergeCell ref="I21:J21"/>
    <mergeCell ref="K21:L21"/>
    <mergeCell ref="A22:B22"/>
    <mergeCell ref="E22:H22"/>
    <mergeCell ref="A23:B23"/>
    <mergeCell ref="E23:F23"/>
    <mergeCell ref="A24:B24"/>
    <mergeCell ref="E24:H24"/>
    <mergeCell ref="A29:B29"/>
    <mergeCell ref="E29:F29"/>
    <mergeCell ref="A25:A27"/>
    <mergeCell ref="E25:F25"/>
    <mergeCell ref="E26:F26"/>
    <mergeCell ref="E27:F27"/>
    <mergeCell ref="A28:B28"/>
    <mergeCell ref="E28:F28"/>
  </mergeCells>
  <phoneticPr fontId="20"/>
  <pageMargins left="0.78740157480314965" right="0.39370078740157483" top="0.39370078740157483" bottom="0.39370078740157483" header="0.19685039370078741" footer="0"/>
  <pageSetup paperSize="9" scale="99" orientation="portrait" r:id="rId1"/>
  <headerFooter alignWithMargins="0">
    <oddHeader>&amp;L(様式１－２・３）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85" zoomScaleNormal="75" zoomScaleSheetLayoutView="85" workbookViewId="0">
      <selection activeCell="I11" sqref="I11:I12"/>
    </sheetView>
  </sheetViews>
  <sheetFormatPr defaultRowHeight="13.5"/>
  <cols>
    <col min="1" max="1" width="9.375" style="15" customWidth="1"/>
    <col min="2" max="3" width="11.5" style="15" customWidth="1"/>
    <col min="4" max="6" width="26.125" style="15" customWidth="1"/>
    <col min="7" max="9" width="7.625" style="15" customWidth="1"/>
    <col min="10" max="10" width="9" style="16" bestFit="1" customWidth="1"/>
    <col min="11" max="16384" width="9" style="16"/>
  </cols>
  <sheetData>
    <row r="1" spans="1:9" ht="28.5">
      <c r="A1" s="283" t="s">
        <v>34</v>
      </c>
      <c r="B1" s="284"/>
      <c r="C1" s="284"/>
      <c r="D1" s="284"/>
      <c r="E1" s="284"/>
      <c r="F1" s="284"/>
      <c r="G1" s="284"/>
      <c r="H1" s="284"/>
      <c r="I1" s="284"/>
    </row>
    <row r="2" spans="1:9" ht="18" customHeight="1"/>
    <row r="3" spans="1:9" ht="12.75" customHeight="1">
      <c r="A3" s="285" t="s">
        <v>35</v>
      </c>
      <c r="B3" s="288" t="s">
        <v>36</v>
      </c>
      <c r="C3" s="291" t="s">
        <v>38</v>
      </c>
      <c r="D3" s="294" t="s">
        <v>17</v>
      </c>
      <c r="E3" s="291" t="s">
        <v>39</v>
      </c>
      <c r="F3" s="294" t="s">
        <v>40</v>
      </c>
      <c r="G3" s="297" t="s">
        <v>41</v>
      </c>
      <c r="H3" s="298"/>
      <c r="I3" s="299"/>
    </row>
    <row r="4" spans="1:9" ht="12.75" customHeight="1">
      <c r="A4" s="286"/>
      <c r="B4" s="289"/>
      <c r="C4" s="292"/>
      <c r="D4" s="292"/>
      <c r="E4" s="295"/>
      <c r="F4" s="296"/>
      <c r="G4" s="300"/>
      <c r="H4" s="301"/>
      <c r="I4" s="302"/>
    </row>
    <row r="5" spans="1:9" ht="12.75" customHeight="1">
      <c r="A5" s="286"/>
      <c r="B5" s="289"/>
      <c r="C5" s="292"/>
      <c r="D5" s="292"/>
      <c r="E5" s="303" t="s">
        <v>42</v>
      </c>
      <c r="F5" s="303" t="s">
        <v>42</v>
      </c>
      <c r="G5" s="304" t="s">
        <v>31</v>
      </c>
      <c r="H5" s="304" t="s">
        <v>117</v>
      </c>
      <c r="I5" s="306" t="s">
        <v>23</v>
      </c>
    </row>
    <row r="6" spans="1:9" ht="12.75" customHeight="1" thickBot="1">
      <c r="A6" s="287"/>
      <c r="B6" s="290"/>
      <c r="C6" s="293"/>
      <c r="D6" s="293"/>
      <c r="E6" s="293"/>
      <c r="F6" s="293"/>
      <c r="G6" s="305"/>
      <c r="H6" s="308"/>
      <c r="I6" s="307"/>
    </row>
    <row r="7" spans="1:9" ht="42" customHeight="1">
      <c r="A7" s="278">
        <v>1</v>
      </c>
      <c r="B7" s="279">
        <v>41775</v>
      </c>
      <c r="C7" s="280">
        <v>41777</v>
      </c>
      <c r="D7" s="276" t="s">
        <v>16</v>
      </c>
      <c r="E7" s="21" t="s">
        <v>277</v>
      </c>
      <c r="F7" s="21" t="s">
        <v>281</v>
      </c>
      <c r="G7" s="281">
        <v>4</v>
      </c>
      <c r="H7" s="282"/>
      <c r="I7" s="277">
        <v>8</v>
      </c>
    </row>
    <row r="8" spans="1:9" ht="42" customHeight="1">
      <c r="A8" s="271"/>
      <c r="B8" s="272"/>
      <c r="C8" s="273"/>
      <c r="D8" s="273"/>
      <c r="E8" s="19" t="s">
        <v>279</v>
      </c>
      <c r="F8" s="19" t="s">
        <v>280</v>
      </c>
      <c r="G8" s="273"/>
      <c r="H8" s="273"/>
      <c r="I8" s="270"/>
    </row>
    <row r="9" spans="1:9" ht="42" customHeight="1">
      <c r="A9" s="264">
        <v>2</v>
      </c>
      <c r="B9" s="274">
        <v>40712</v>
      </c>
      <c r="C9" s="275">
        <v>40713</v>
      </c>
      <c r="D9" s="276" t="s">
        <v>16</v>
      </c>
      <c r="E9" s="20" t="s">
        <v>13</v>
      </c>
      <c r="F9" s="20" t="s">
        <v>43</v>
      </c>
      <c r="G9" s="268">
        <v>4</v>
      </c>
      <c r="H9" s="268"/>
      <c r="I9" s="262">
        <v>8</v>
      </c>
    </row>
    <row r="10" spans="1:9" ht="42" customHeight="1">
      <c r="A10" s="271"/>
      <c r="B10" s="272"/>
      <c r="C10" s="273"/>
      <c r="D10" s="273"/>
      <c r="E10" s="19" t="s">
        <v>46</v>
      </c>
      <c r="F10" s="19" t="s">
        <v>43</v>
      </c>
      <c r="G10" s="273"/>
      <c r="H10" s="273"/>
      <c r="I10" s="270"/>
    </row>
    <row r="11" spans="1:9" ht="42" customHeight="1">
      <c r="A11" s="264">
        <v>3</v>
      </c>
      <c r="B11" s="274"/>
      <c r="C11" s="275"/>
      <c r="D11" s="276"/>
      <c r="E11" s="20"/>
      <c r="F11" s="19"/>
      <c r="G11" s="268"/>
      <c r="H11" s="268"/>
      <c r="I11" s="262"/>
    </row>
    <row r="12" spans="1:9" ht="42" customHeight="1">
      <c r="A12" s="271"/>
      <c r="B12" s="272"/>
      <c r="C12" s="273"/>
      <c r="D12" s="273"/>
      <c r="E12" s="19"/>
      <c r="F12" s="19"/>
      <c r="G12" s="273"/>
      <c r="H12" s="273"/>
      <c r="I12" s="270"/>
    </row>
    <row r="13" spans="1:9" ht="42" customHeight="1">
      <c r="A13" s="264">
        <v>4</v>
      </c>
      <c r="B13" s="266"/>
      <c r="C13" s="268"/>
      <c r="D13" s="268"/>
      <c r="E13" s="20"/>
      <c r="F13" s="20"/>
      <c r="G13" s="268"/>
      <c r="H13" s="268"/>
      <c r="I13" s="262"/>
    </row>
    <row r="14" spans="1:9" ht="42" customHeight="1">
      <c r="A14" s="271"/>
      <c r="B14" s="272"/>
      <c r="C14" s="273"/>
      <c r="D14" s="273"/>
      <c r="E14" s="19"/>
      <c r="F14" s="19"/>
      <c r="G14" s="273"/>
      <c r="H14" s="273"/>
      <c r="I14" s="270"/>
    </row>
    <row r="15" spans="1:9" ht="42" customHeight="1">
      <c r="A15" s="264">
        <v>5</v>
      </c>
      <c r="B15" s="266"/>
      <c r="C15" s="268"/>
      <c r="D15" s="268"/>
      <c r="E15" s="20"/>
      <c r="F15" s="20"/>
      <c r="G15" s="268"/>
      <c r="H15" s="268"/>
      <c r="I15" s="262"/>
    </row>
    <row r="16" spans="1:9" ht="42" customHeight="1" thickBot="1">
      <c r="A16" s="265"/>
      <c r="B16" s="267"/>
      <c r="C16" s="269"/>
      <c r="D16" s="269"/>
      <c r="E16" s="22"/>
      <c r="F16" s="22"/>
      <c r="G16" s="269"/>
      <c r="H16" s="269"/>
      <c r="I16" s="263"/>
    </row>
    <row r="17" spans="1:1">
      <c r="A17" s="17"/>
    </row>
  </sheetData>
  <mergeCells count="48">
    <mergeCell ref="A1:I1"/>
    <mergeCell ref="A3:A6"/>
    <mergeCell ref="B3:B6"/>
    <mergeCell ref="C3:C6"/>
    <mergeCell ref="D3:D6"/>
    <mergeCell ref="E3:E4"/>
    <mergeCell ref="F3:F4"/>
    <mergeCell ref="G3:I4"/>
    <mergeCell ref="E5:E6"/>
    <mergeCell ref="F5:F6"/>
    <mergeCell ref="G5:G6"/>
    <mergeCell ref="I5:I6"/>
    <mergeCell ref="H5:H6"/>
    <mergeCell ref="I7:I8"/>
    <mergeCell ref="A9:A10"/>
    <mergeCell ref="B9:B10"/>
    <mergeCell ref="C9:C10"/>
    <mergeCell ref="D9:D10"/>
    <mergeCell ref="G9:G10"/>
    <mergeCell ref="I9:I10"/>
    <mergeCell ref="A7:A8"/>
    <mergeCell ref="B7:B8"/>
    <mergeCell ref="C7:C8"/>
    <mergeCell ref="D7:D8"/>
    <mergeCell ref="G7:G8"/>
    <mergeCell ref="H9:H10"/>
    <mergeCell ref="H7:H8"/>
    <mergeCell ref="I11:I12"/>
    <mergeCell ref="A13:A14"/>
    <mergeCell ref="B13:B14"/>
    <mergeCell ref="C13:C14"/>
    <mergeCell ref="D13:D14"/>
    <mergeCell ref="G13:G14"/>
    <mergeCell ref="I13:I14"/>
    <mergeCell ref="A11:A12"/>
    <mergeCell ref="B11:B12"/>
    <mergeCell ref="C11:C12"/>
    <mergeCell ref="D11:D12"/>
    <mergeCell ref="G11:G12"/>
    <mergeCell ref="H13:H14"/>
    <mergeCell ref="H11:H12"/>
    <mergeCell ref="I15:I16"/>
    <mergeCell ref="A15:A16"/>
    <mergeCell ref="B15:B16"/>
    <mergeCell ref="C15:C16"/>
    <mergeCell ref="D15:D16"/>
    <mergeCell ref="G15:G16"/>
    <mergeCell ref="H15:H16"/>
  </mergeCells>
  <phoneticPr fontId="20"/>
  <printOptions horizontalCentered="1" verticalCentered="1"/>
  <pageMargins left="0.98425196850393704" right="0.98425196850393704" top="0.78740157480314965" bottom="0.78740157480314965" header="0.39370078740157483" footer="0.39370078740157483"/>
  <pageSetup paperSize="9" scale="94" orientation="landscape" r:id="rId1"/>
  <headerFooter alignWithMargins="0">
    <oddHeader>&amp;L&amp;12(様式１－２）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2"/>
  <sheetViews>
    <sheetView view="pageBreakPreview" topLeftCell="L1" zoomScale="75" zoomScaleNormal="50" zoomScaleSheetLayoutView="75" workbookViewId="0">
      <selection activeCell="U9" sqref="U9:X9"/>
    </sheetView>
  </sheetViews>
  <sheetFormatPr defaultRowHeight="13.5"/>
  <cols>
    <col min="1" max="1" width="6.375" style="84" customWidth="1"/>
    <col min="2" max="2" width="14.5" style="84" customWidth="1"/>
    <col min="3" max="3" width="3.75" style="105" customWidth="1"/>
    <col min="4" max="4" width="14.25" style="84" customWidth="1"/>
    <col min="5" max="5" width="3.75" style="105" customWidth="1"/>
    <col min="6" max="6" width="14.5" style="84" customWidth="1"/>
    <col min="7" max="7" width="3.75" style="105" customWidth="1"/>
    <col min="8" max="8" width="14.5" style="84" customWidth="1"/>
    <col min="9" max="9" width="3.75" style="105" customWidth="1"/>
    <col min="10" max="10" width="2" style="84" customWidth="1"/>
    <col min="11" max="11" width="6" style="84" customWidth="1"/>
    <col min="12" max="12" width="6.25" style="84" customWidth="1"/>
    <col min="13" max="13" width="3.5" style="105" bestFit="1" customWidth="1"/>
    <col min="14" max="14" width="13.625" style="84" customWidth="1"/>
    <col min="15" max="16" width="4.625" style="105" customWidth="1"/>
    <col min="17" max="17" width="3.75" style="105" customWidth="1"/>
    <col min="18" max="18" width="4.625" style="105" customWidth="1"/>
    <col min="19" max="19" width="4.375" style="105" customWidth="1"/>
    <col min="20" max="20" width="5.875" style="84" customWidth="1"/>
    <col min="21" max="21" width="6.25" style="105" customWidth="1"/>
    <col min="22" max="23" width="3.75" style="105" customWidth="1"/>
    <col min="24" max="24" width="3.875" style="105" customWidth="1"/>
    <col min="25" max="25" width="3.75" style="105" customWidth="1"/>
    <col min="26" max="26" width="13.25" style="105" customWidth="1"/>
    <col min="27" max="27" width="4.25" style="84" customWidth="1"/>
    <col min="28" max="28" width="6.25" style="84" customWidth="1"/>
    <col min="29" max="29" width="6.25" style="105" customWidth="1"/>
    <col min="30" max="30" width="13.75" style="105" customWidth="1"/>
    <col min="31" max="31" width="5.625" style="105" bestFit="1" customWidth="1"/>
    <col min="32" max="32" width="5.625" style="105" customWidth="1"/>
    <col min="33" max="33" width="4.125" style="105" customWidth="1"/>
    <col min="34" max="35" width="6.25" style="84" customWidth="1"/>
    <col min="36" max="36" width="5.625" style="84" customWidth="1"/>
    <col min="37" max="37" width="6.5" style="84" customWidth="1"/>
    <col min="38" max="38" width="16.625" style="84" customWidth="1"/>
    <col min="39" max="39" width="4.25" style="84" customWidth="1"/>
    <col min="40" max="40" width="6.125" style="84" customWidth="1"/>
    <col min="41" max="41" width="6.375" style="15" customWidth="1"/>
    <col min="42" max="42" width="13.125" style="84" customWidth="1"/>
    <col min="43" max="43" width="4.375" style="84" customWidth="1"/>
    <col min="44" max="44" width="15.5" style="84" customWidth="1"/>
    <col min="45" max="45" width="4.375" style="84" customWidth="1"/>
    <col min="46" max="46" width="15.5" style="84" customWidth="1"/>
    <col min="47" max="47" width="3.75" style="84" customWidth="1"/>
    <col min="48" max="16384" width="9" style="16"/>
  </cols>
  <sheetData>
    <row r="1" spans="1:47" ht="32.25" customHeight="1">
      <c r="A1" s="346" t="s">
        <v>48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6"/>
      <c r="AL1" s="346"/>
      <c r="AM1" s="346"/>
      <c r="AN1" s="346"/>
      <c r="AO1" s="346"/>
      <c r="AP1" s="346"/>
      <c r="AQ1" s="346"/>
      <c r="AR1" s="346"/>
      <c r="AS1" s="346"/>
      <c r="AT1" s="346"/>
      <c r="AU1" s="346"/>
    </row>
    <row r="2" spans="1:47" ht="34.5" customHeight="1">
      <c r="A2" s="79" t="s">
        <v>49</v>
      </c>
      <c r="B2" s="80"/>
      <c r="C2" s="81"/>
      <c r="D2" s="82"/>
      <c r="E2" s="81"/>
      <c r="F2" s="82"/>
      <c r="G2" s="81"/>
      <c r="H2" s="82"/>
      <c r="I2" s="81"/>
      <c r="J2" s="82"/>
      <c r="K2" s="79" t="s">
        <v>26</v>
      </c>
      <c r="L2" s="80"/>
      <c r="M2" s="81"/>
      <c r="N2" s="82"/>
      <c r="O2" s="81"/>
      <c r="P2" s="81"/>
      <c r="Q2" s="81"/>
      <c r="R2" s="81"/>
      <c r="S2" s="81"/>
      <c r="T2" s="82"/>
      <c r="U2" s="81"/>
      <c r="V2" s="81"/>
      <c r="W2" s="81"/>
      <c r="X2" s="81"/>
      <c r="Y2" s="81"/>
      <c r="Z2" s="81"/>
      <c r="AA2" s="82"/>
      <c r="AB2" s="82"/>
      <c r="AC2" s="81"/>
      <c r="AD2" s="81"/>
      <c r="AE2" s="81"/>
      <c r="AF2" s="81"/>
      <c r="AG2" s="81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</row>
    <row r="3" spans="1:47" s="84" customFormat="1" ht="21">
      <c r="A3" s="368" t="s">
        <v>119</v>
      </c>
      <c r="B3" s="371" t="s">
        <v>51</v>
      </c>
      <c r="C3" s="372"/>
      <c r="D3" s="371" t="s">
        <v>120</v>
      </c>
      <c r="E3" s="372"/>
      <c r="F3" s="371" t="s">
        <v>121</v>
      </c>
      <c r="G3" s="372"/>
      <c r="H3" s="371" t="s">
        <v>122</v>
      </c>
      <c r="I3" s="372"/>
      <c r="J3" s="83"/>
      <c r="K3" s="327" t="s">
        <v>44</v>
      </c>
      <c r="L3" s="327" t="s">
        <v>50</v>
      </c>
      <c r="M3" s="347" t="s">
        <v>123</v>
      </c>
      <c r="N3" s="348"/>
      <c r="O3" s="348"/>
      <c r="P3" s="348"/>
      <c r="Q3" s="348"/>
      <c r="R3" s="348"/>
      <c r="S3" s="349"/>
      <c r="T3" s="327" t="s">
        <v>52</v>
      </c>
      <c r="U3" s="347" t="s">
        <v>124</v>
      </c>
      <c r="V3" s="348"/>
      <c r="W3" s="348"/>
      <c r="X3" s="348"/>
      <c r="Y3" s="348"/>
      <c r="Z3" s="348"/>
      <c r="AA3" s="349"/>
      <c r="AB3" s="350" t="s">
        <v>125</v>
      </c>
      <c r="AC3" s="353" t="s">
        <v>126</v>
      </c>
      <c r="AD3" s="354"/>
      <c r="AE3" s="354"/>
      <c r="AF3" s="354"/>
      <c r="AG3" s="355"/>
      <c r="AH3" s="327" t="s">
        <v>127</v>
      </c>
      <c r="AI3" s="353" t="s">
        <v>128</v>
      </c>
      <c r="AJ3" s="354"/>
      <c r="AK3" s="354"/>
      <c r="AL3" s="354"/>
      <c r="AM3" s="355"/>
      <c r="AN3" s="327" t="s">
        <v>20</v>
      </c>
      <c r="AO3" s="353" t="s">
        <v>129</v>
      </c>
      <c r="AP3" s="354"/>
      <c r="AQ3" s="355"/>
      <c r="AR3" s="356" t="s">
        <v>130</v>
      </c>
      <c r="AS3" s="357"/>
      <c r="AT3" s="356" t="s">
        <v>53</v>
      </c>
      <c r="AU3" s="357"/>
    </row>
    <row r="4" spans="1:47" s="84" customFormat="1" ht="21">
      <c r="A4" s="369"/>
      <c r="B4" s="373"/>
      <c r="C4" s="374"/>
      <c r="D4" s="373"/>
      <c r="E4" s="374"/>
      <c r="F4" s="373"/>
      <c r="G4" s="374"/>
      <c r="H4" s="373"/>
      <c r="I4" s="374"/>
      <c r="J4" s="83"/>
      <c r="K4" s="328"/>
      <c r="L4" s="328"/>
      <c r="M4" s="362" t="s">
        <v>131</v>
      </c>
      <c r="N4" s="363"/>
      <c r="O4" s="363"/>
      <c r="P4" s="363"/>
      <c r="Q4" s="363"/>
      <c r="R4" s="363"/>
      <c r="S4" s="364"/>
      <c r="T4" s="328"/>
      <c r="U4" s="362" t="s">
        <v>132</v>
      </c>
      <c r="V4" s="363"/>
      <c r="W4" s="363"/>
      <c r="X4" s="363"/>
      <c r="Y4" s="363"/>
      <c r="Z4" s="363"/>
      <c r="AA4" s="364"/>
      <c r="AB4" s="351"/>
      <c r="AC4" s="377" t="s">
        <v>133</v>
      </c>
      <c r="AD4" s="378"/>
      <c r="AE4" s="378"/>
      <c r="AF4" s="378"/>
      <c r="AG4" s="379"/>
      <c r="AH4" s="328"/>
      <c r="AI4" s="353" t="s">
        <v>134</v>
      </c>
      <c r="AJ4" s="354"/>
      <c r="AK4" s="354"/>
      <c r="AL4" s="354"/>
      <c r="AM4" s="355"/>
      <c r="AN4" s="328"/>
      <c r="AO4" s="377" t="s">
        <v>135</v>
      </c>
      <c r="AP4" s="378"/>
      <c r="AQ4" s="379"/>
      <c r="AR4" s="358"/>
      <c r="AS4" s="359"/>
      <c r="AT4" s="358"/>
      <c r="AU4" s="359"/>
    </row>
    <row r="5" spans="1:47" s="84" customFormat="1" ht="21">
      <c r="A5" s="370"/>
      <c r="B5" s="375"/>
      <c r="C5" s="376"/>
      <c r="D5" s="375"/>
      <c r="E5" s="376"/>
      <c r="F5" s="375"/>
      <c r="G5" s="376"/>
      <c r="H5" s="375"/>
      <c r="I5" s="376"/>
      <c r="J5" s="83"/>
      <c r="K5" s="329"/>
      <c r="L5" s="329"/>
      <c r="M5" s="365"/>
      <c r="N5" s="366"/>
      <c r="O5" s="366"/>
      <c r="P5" s="366"/>
      <c r="Q5" s="366"/>
      <c r="R5" s="366"/>
      <c r="S5" s="367"/>
      <c r="T5" s="329"/>
      <c r="U5" s="365"/>
      <c r="V5" s="366"/>
      <c r="W5" s="366"/>
      <c r="X5" s="366"/>
      <c r="Y5" s="366"/>
      <c r="Z5" s="366"/>
      <c r="AA5" s="367"/>
      <c r="AB5" s="352"/>
      <c r="AC5" s="353" t="s">
        <v>136</v>
      </c>
      <c r="AD5" s="354"/>
      <c r="AE5" s="354"/>
      <c r="AF5" s="354"/>
      <c r="AG5" s="355"/>
      <c r="AH5" s="329"/>
      <c r="AI5" s="353" t="s">
        <v>137</v>
      </c>
      <c r="AJ5" s="354"/>
      <c r="AK5" s="354"/>
      <c r="AL5" s="354"/>
      <c r="AM5" s="355"/>
      <c r="AN5" s="329"/>
      <c r="AO5" s="353" t="s">
        <v>136</v>
      </c>
      <c r="AP5" s="354"/>
      <c r="AQ5" s="355"/>
      <c r="AR5" s="360"/>
      <c r="AS5" s="361"/>
      <c r="AT5" s="360"/>
      <c r="AU5" s="361"/>
    </row>
    <row r="6" spans="1:47" s="84" customFormat="1" ht="36" customHeight="1">
      <c r="A6" s="339">
        <v>1</v>
      </c>
      <c r="B6" s="342">
        <f>AT6</f>
        <v>200000</v>
      </c>
      <c r="C6" s="336" t="s">
        <v>22</v>
      </c>
      <c r="D6" s="342"/>
      <c r="E6" s="336" t="s">
        <v>22</v>
      </c>
      <c r="F6" s="342">
        <f>AR6-B6-D6</f>
        <v>234320</v>
      </c>
      <c r="G6" s="336" t="s">
        <v>22</v>
      </c>
      <c r="H6" s="342">
        <f>B6+D6+F6</f>
        <v>434320</v>
      </c>
      <c r="I6" s="336" t="s">
        <v>22</v>
      </c>
      <c r="J6" s="83"/>
      <c r="K6" s="324">
        <v>1</v>
      </c>
      <c r="L6" s="327" t="s">
        <v>50</v>
      </c>
      <c r="M6" s="85" t="s">
        <v>138</v>
      </c>
      <c r="N6" s="86">
        <v>9500</v>
      </c>
      <c r="O6" s="86" t="s">
        <v>57</v>
      </c>
      <c r="P6" s="86">
        <v>2</v>
      </c>
      <c r="Q6" s="86" t="s">
        <v>139</v>
      </c>
      <c r="R6" s="86">
        <v>12</v>
      </c>
      <c r="S6" s="87" t="s">
        <v>140</v>
      </c>
      <c r="T6" s="327" t="s">
        <v>52</v>
      </c>
      <c r="U6" s="330" t="s">
        <v>275</v>
      </c>
      <c r="V6" s="331"/>
      <c r="W6" s="331"/>
      <c r="X6" s="331"/>
      <c r="Y6" s="86" t="s">
        <v>141</v>
      </c>
      <c r="Z6" s="331" t="s">
        <v>276</v>
      </c>
      <c r="AA6" s="338"/>
      <c r="AB6" s="327" t="s">
        <v>61</v>
      </c>
      <c r="AC6" s="88" t="s">
        <v>142</v>
      </c>
      <c r="AD6" s="330"/>
      <c r="AE6" s="331"/>
      <c r="AF6" s="331"/>
      <c r="AG6" s="338"/>
      <c r="AH6" s="327" t="s">
        <v>54</v>
      </c>
      <c r="AI6" s="89" t="s">
        <v>63</v>
      </c>
      <c r="AJ6" s="90"/>
      <c r="AK6" s="91" t="s">
        <v>143</v>
      </c>
      <c r="AL6" s="92"/>
      <c r="AM6" s="87" t="s">
        <v>22</v>
      </c>
      <c r="AN6" s="327" t="s">
        <v>20</v>
      </c>
      <c r="AO6" s="88" t="s">
        <v>144</v>
      </c>
      <c r="AP6" s="330" t="s">
        <v>145</v>
      </c>
      <c r="AQ6" s="338"/>
      <c r="AR6" s="380">
        <f>M7+U7+AD8+AL6+AL7+AL8+AP8</f>
        <v>434320</v>
      </c>
      <c r="AS6" s="336" t="s">
        <v>22</v>
      </c>
      <c r="AT6" s="380">
        <v>200000</v>
      </c>
      <c r="AU6" s="336" t="s">
        <v>22</v>
      </c>
    </row>
    <row r="7" spans="1:47" s="84" customFormat="1" ht="36" customHeight="1">
      <c r="A7" s="340"/>
      <c r="B7" s="343"/>
      <c r="C7" s="345"/>
      <c r="D7" s="343"/>
      <c r="E7" s="345"/>
      <c r="F7" s="343"/>
      <c r="G7" s="345"/>
      <c r="H7" s="343"/>
      <c r="I7" s="345"/>
      <c r="J7" s="83"/>
      <c r="K7" s="325"/>
      <c r="L7" s="328"/>
      <c r="M7" s="332">
        <f>N6*P6*R6</f>
        <v>228000</v>
      </c>
      <c r="N7" s="333"/>
      <c r="O7" s="333"/>
      <c r="P7" s="333"/>
      <c r="Q7" s="333"/>
      <c r="R7" s="333"/>
      <c r="S7" s="336" t="s">
        <v>22</v>
      </c>
      <c r="T7" s="328"/>
      <c r="U7" s="332">
        <v>196320</v>
      </c>
      <c r="V7" s="333"/>
      <c r="W7" s="333"/>
      <c r="X7" s="333"/>
      <c r="Y7" s="333"/>
      <c r="Z7" s="333"/>
      <c r="AA7" s="336" t="s">
        <v>22</v>
      </c>
      <c r="AB7" s="328"/>
      <c r="AC7" s="85" t="s">
        <v>146</v>
      </c>
      <c r="AD7" s="86"/>
      <c r="AE7" s="86" t="s">
        <v>147</v>
      </c>
      <c r="AF7" s="86"/>
      <c r="AG7" s="87" t="s">
        <v>64</v>
      </c>
      <c r="AH7" s="328"/>
      <c r="AI7" s="89" t="s">
        <v>66</v>
      </c>
      <c r="AJ7" s="93"/>
      <c r="AK7" s="91" t="s">
        <v>139</v>
      </c>
      <c r="AL7" s="92"/>
      <c r="AM7" s="87" t="s">
        <v>22</v>
      </c>
      <c r="AN7" s="328"/>
      <c r="AO7" s="94" t="s">
        <v>148</v>
      </c>
      <c r="AP7" s="330" t="s">
        <v>282</v>
      </c>
      <c r="AQ7" s="338"/>
      <c r="AR7" s="381"/>
      <c r="AS7" s="345"/>
      <c r="AT7" s="381"/>
      <c r="AU7" s="345"/>
    </row>
    <row r="8" spans="1:47" s="84" customFormat="1" ht="36" customHeight="1">
      <c r="A8" s="341"/>
      <c r="B8" s="344"/>
      <c r="C8" s="337"/>
      <c r="D8" s="344"/>
      <c r="E8" s="337"/>
      <c r="F8" s="344"/>
      <c r="G8" s="337"/>
      <c r="H8" s="344"/>
      <c r="I8" s="337"/>
      <c r="J8" s="83"/>
      <c r="K8" s="326"/>
      <c r="L8" s="329"/>
      <c r="M8" s="334"/>
      <c r="N8" s="335"/>
      <c r="O8" s="335"/>
      <c r="P8" s="335"/>
      <c r="Q8" s="335"/>
      <c r="R8" s="335"/>
      <c r="S8" s="337"/>
      <c r="T8" s="329"/>
      <c r="U8" s="334"/>
      <c r="V8" s="335"/>
      <c r="W8" s="335"/>
      <c r="X8" s="335"/>
      <c r="Y8" s="335"/>
      <c r="Z8" s="335"/>
      <c r="AA8" s="337"/>
      <c r="AB8" s="329"/>
      <c r="AC8" s="94" t="s">
        <v>150</v>
      </c>
      <c r="AD8" s="383"/>
      <c r="AE8" s="384"/>
      <c r="AF8" s="384"/>
      <c r="AG8" s="95" t="s">
        <v>22</v>
      </c>
      <c r="AH8" s="329"/>
      <c r="AI8" s="96" t="s">
        <v>151</v>
      </c>
      <c r="AJ8" s="385"/>
      <c r="AK8" s="386"/>
      <c r="AL8" s="386"/>
      <c r="AM8" s="95" t="s">
        <v>22</v>
      </c>
      <c r="AN8" s="329"/>
      <c r="AO8" s="97" t="s">
        <v>152</v>
      </c>
      <c r="AP8" s="98">
        <v>10000</v>
      </c>
      <c r="AQ8" s="99" t="s">
        <v>22</v>
      </c>
      <c r="AR8" s="382"/>
      <c r="AS8" s="337"/>
      <c r="AT8" s="382"/>
      <c r="AU8" s="337"/>
    </row>
    <row r="9" spans="1:47" s="84" customFormat="1" ht="36" customHeight="1">
      <c r="A9" s="339">
        <v>2</v>
      </c>
      <c r="B9" s="342">
        <f>AT9</f>
        <v>100000</v>
      </c>
      <c r="C9" s="336" t="s">
        <v>22</v>
      </c>
      <c r="D9" s="342"/>
      <c r="E9" s="336" t="s">
        <v>22</v>
      </c>
      <c r="F9" s="342">
        <f t="shared" ref="F9" si="0">AR9-B9-D9</f>
        <v>118720</v>
      </c>
      <c r="G9" s="336" t="s">
        <v>22</v>
      </c>
      <c r="H9" s="342">
        <f t="shared" ref="H9" si="1">B9+D9+F9</f>
        <v>218720</v>
      </c>
      <c r="I9" s="336" t="s">
        <v>22</v>
      </c>
      <c r="J9" s="83"/>
      <c r="K9" s="324">
        <v>2</v>
      </c>
      <c r="L9" s="327" t="s">
        <v>50</v>
      </c>
      <c r="M9" s="85" t="s">
        <v>153</v>
      </c>
      <c r="N9" s="86">
        <v>8000</v>
      </c>
      <c r="O9" s="86" t="s">
        <v>57</v>
      </c>
      <c r="P9" s="86">
        <v>1</v>
      </c>
      <c r="Q9" s="86" t="s">
        <v>139</v>
      </c>
      <c r="R9" s="86">
        <v>12</v>
      </c>
      <c r="S9" s="87" t="s">
        <v>140</v>
      </c>
      <c r="T9" s="327" t="s">
        <v>52</v>
      </c>
      <c r="U9" s="330" t="s">
        <v>59</v>
      </c>
      <c r="V9" s="331"/>
      <c r="W9" s="331"/>
      <c r="X9" s="331"/>
      <c r="Y9" s="86" t="s">
        <v>154</v>
      </c>
      <c r="Z9" s="331" t="s">
        <v>67</v>
      </c>
      <c r="AA9" s="338"/>
      <c r="AB9" s="327" t="s">
        <v>61</v>
      </c>
      <c r="AC9" s="88" t="s">
        <v>155</v>
      </c>
      <c r="AD9" s="330"/>
      <c r="AE9" s="331"/>
      <c r="AF9" s="331"/>
      <c r="AG9" s="338"/>
      <c r="AH9" s="327" t="s">
        <v>54</v>
      </c>
      <c r="AI9" s="89" t="s">
        <v>63</v>
      </c>
      <c r="AJ9" s="90"/>
      <c r="AK9" s="91" t="s">
        <v>143</v>
      </c>
      <c r="AL9" s="92"/>
      <c r="AM9" s="87" t="s">
        <v>22</v>
      </c>
      <c r="AN9" s="327" t="s">
        <v>20</v>
      </c>
      <c r="AO9" s="88" t="s">
        <v>156</v>
      </c>
      <c r="AP9" s="330"/>
      <c r="AQ9" s="338"/>
      <c r="AR9" s="380">
        <f>M10+U10+AD11+AL9+AL10+AL11+AP11</f>
        <v>218720</v>
      </c>
      <c r="AS9" s="336" t="s">
        <v>22</v>
      </c>
      <c r="AT9" s="380">
        <v>100000</v>
      </c>
      <c r="AU9" s="336" t="s">
        <v>22</v>
      </c>
    </row>
    <row r="10" spans="1:47" s="84" customFormat="1" ht="36" customHeight="1">
      <c r="A10" s="340"/>
      <c r="B10" s="343"/>
      <c r="C10" s="345"/>
      <c r="D10" s="343"/>
      <c r="E10" s="345"/>
      <c r="F10" s="343"/>
      <c r="G10" s="345"/>
      <c r="H10" s="343"/>
      <c r="I10" s="345"/>
      <c r="J10" s="83"/>
      <c r="K10" s="325"/>
      <c r="L10" s="328"/>
      <c r="M10" s="332">
        <f t="shared" ref="M10" si="2">N9*P9*R9</f>
        <v>96000</v>
      </c>
      <c r="N10" s="333"/>
      <c r="O10" s="333"/>
      <c r="P10" s="333"/>
      <c r="Q10" s="333"/>
      <c r="R10" s="333"/>
      <c r="S10" s="336" t="s">
        <v>22</v>
      </c>
      <c r="T10" s="328"/>
      <c r="U10" s="332">
        <v>122720</v>
      </c>
      <c r="V10" s="333"/>
      <c r="W10" s="333"/>
      <c r="X10" s="333"/>
      <c r="Y10" s="333"/>
      <c r="Z10" s="333"/>
      <c r="AA10" s="336" t="s">
        <v>22</v>
      </c>
      <c r="AB10" s="328"/>
      <c r="AC10" s="85" t="s">
        <v>157</v>
      </c>
      <c r="AD10" s="86"/>
      <c r="AE10" s="86" t="s">
        <v>158</v>
      </c>
      <c r="AF10" s="86"/>
      <c r="AG10" s="87" t="s">
        <v>64</v>
      </c>
      <c r="AH10" s="328"/>
      <c r="AI10" s="89" t="s">
        <v>66</v>
      </c>
      <c r="AJ10" s="93"/>
      <c r="AK10" s="91" t="s">
        <v>139</v>
      </c>
      <c r="AL10" s="92"/>
      <c r="AM10" s="87" t="s">
        <v>22</v>
      </c>
      <c r="AN10" s="328"/>
      <c r="AO10" s="94" t="s">
        <v>148</v>
      </c>
      <c r="AP10" s="330"/>
      <c r="AQ10" s="338"/>
      <c r="AR10" s="381"/>
      <c r="AS10" s="345"/>
      <c r="AT10" s="381"/>
      <c r="AU10" s="345"/>
    </row>
    <row r="11" spans="1:47" s="84" customFormat="1" ht="36" customHeight="1">
      <c r="A11" s="341"/>
      <c r="B11" s="344"/>
      <c r="C11" s="337"/>
      <c r="D11" s="344"/>
      <c r="E11" s="337"/>
      <c r="F11" s="344"/>
      <c r="G11" s="337"/>
      <c r="H11" s="344"/>
      <c r="I11" s="337"/>
      <c r="J11" s="83"/>
      <c r="K11" s="326"/>
      <c r="L11" s="329"/>
      <c r="M11" s="334"/>
      <c r="N11" s="335"/>
      <c r="O11" s="335"/>
      <c r="P11" s="335"/>
      <c r="Q11" s="335"/>
      <c r="R11" s="335"/>
      <c r="S11" s="337"/>
      <c r="T11" s="329"/>
      <c r="U11" s="334"/>
      <c r="V11" s="335"/>
      <c r="W11" s="335"/>
      <c r="X11" s="335"/>
      <c r="Y11" s="335"/>
      <c r="Z11" s="335"/>
      <c r="AA11" s="337"/>
      <c r="AB11" s="329"/>
      <c r="AC11" s="94" t="s">
        <v>159</v>
      </c>
      <c r="AD11" s="383"/>
      <c r="AE11" s="384"/>
      <c r="AF11" s="384"/>
      <c r="AG11" s="95" t="s">
        <v>22</v>
      </c>
      <c r="AH11" s="329"/>
      <c r="AI11" s="96" t="s">
        <v>151</v>
      </c>
      <c r="AJ11" s="387"/>
      <c r="AK11" s="388"/>
      <c r="AL11" s="388"/>
      <c r="AM11" s="95" t="s">
        <v>22</v>
      </c>
      <c r="AN11" s="329"/>
      <c r="AO11" s="97" t="s">
        <v>152</v>
      </c>
      <c r="AP11" s="98"/>
      <c r="AQ11" s="99" t="s">
        <v>22</v>
      </c>
      <c r="AR11" s="382"/>
      <c r="AS11" s="337"/>
      <c r="AT11" s="382"/>
      <c r="AU11" s="337"/>
    </row>
    <row r="12" spans="1:47" s="84" customFormat="1" ht="36" customHeight="1">
      <c r="A12" s="339">
        <v>3</v>
      </c>
      <c r="B12" s="342">
        <f t="shared" ref="B12" si="3">+AT12</f>
        <v>0</v>
      </c>
      <c r="C12" s="336" t="s">
        <v>22</v>
      </c>
      <c r="D12" s="342"/>
      <c r="E12" s="336" t="s">
        <v>22</v>
      </c>
      <c r="F12" s="342">
        <f t="shared" ref="F12" si="4">AR12-B12-D12</f>
        <v>0</v>
      </c>
      <c r="G12" s="336" t="s">
        <v>22</v>
      </c>
      <c r="H12" s="342">
        <f t="shared" ref="H12" si="5">B12+D12+F12</f>
        <v>0</v>
      </c>
      <c r="I12" s="336" t="s">
        <v>22</v>
      </c>
      <c r="J12" s="83"/>
      <c r="K12" s="324">
        <v>3</v>
      </c>
      <c r="L12" s="327" t="s">
        <v>50</v>
      </c>
      <c r="M12" s="85" t="s">
        <v>160</v>
      </c>
      <c r="N12" s="86"/>
      <c r="O12" s="86" t="s">
        <v>57</v>
      </c>
      <c r="P12" s="86"/>
      <c r="Q12" s="86" t="s">
        <v>139</v>
      </c>
      <c r="R12" s="86"/>
      <c r="S12" s="87" t="s">
        <v>140</v>
      </c>
      <c r="T12" s="327" t="s">
        <v>52</v>
      </c>
      <c r="U12" s="330"/>
      <c r="V12" s="331"/>
      <c r="W12" s="331"/>
      <c r="X12" s="331"/>
      <c r="Y12" s="86" t="s">
        <v>161</v>
      </c>
      <c r="Z12" s="331"/>
      <c r="AA12" s="338"/>
      <c r="AB12" s="327" t="s">
        <v>61</v>
      </c>
      <c r="AC12" s="88" t="s">
        <v>162</v>
      </c>
      <c r="AD12" s="330"/>
      <c r="AE12" s="331"/>
      <c r="AF12" s="331"/>
      <c r="AG12" s="338"/>
      <c r="AH12" s="327" t="s">
        <v>54</v>
      </c>
      <c r="AI12" s="89" t="s">
        <v>63</v>
      </c>
      <c r="AJ12" s="90"/>
      <c r="AK12" s="91" t="s">
        <v>143</v>
      </c>
      <c r="AL12" s="92"/>
      <c r="AM12" s="87" t="s">
        <v>22</v>
      </c>
      <c r="AN12" s="327" t="s">
        <v>20</v>
      </c>
      <c r="AO12" s="88" t="s">
        <v>163</v>
      </c>
      <c r="AP12" s="330"/>
      <c r="AQ12" s="338"/>
      <c r="AR12" s="380">
        <f t="shared" ref="AR12" si="6">M13+U13+AD14+AL12+AL13+AL14+AP14</f>
        <v>0</v>
      </c>
      <c r="AS12" s="336" t="s">
        <v>22</v>
      </c>
      <c r="AT12" s="380"/>
      <c r="AU12" s="336" t="s">
        <v>22</v>
      </c>
    </row>
    <row r="13" spans="1:47" s="84" customFormat="1" ht="36" customHeight="1">
      <c r="A13" s="340"/>
      <c r="B13" s="343"/>
      <c r="C13" s="345"/>
      <c r="D13" s="343"/>
      <c r="E13" s="345"/>
      <c r="F13" s="343"/>
      <c r="G13" s="345"/>
      <c r="H13" s="343"/>
      <c r="I13" s="345"/>
      <c r="J13" s="83"/>
      <c r="K13" s="325"/>
      <c r="L13" s="328"/>
      <c r="M13" s="332">
        <f t="shared" ref="M13" si="7">N12*P12*R12</f>
        <v>0</v>
      </c>
      <c r="N13" s="333"/>
      <c r="O13" s="333"/>
      <c r="P13" s="333"/>
      <c r="Q13" s="333"/>
      <c r="R13" s="333"/>
      <c r="S13" s="336" t="s">
        <v>22</v>
      </c>
      <c r="T13" s="328"/>
      <c r="U13" s="332">
        <f>[1]旅費算出明細!I29</f>
        <v>0</v>
      </c>
      <c r="V13" s="333"/>
      <c r="W13" s="333"/>
      <c r="X13" s="333"/>
      <c r="Y13" s="333"/>
      <c r="Z13" s="333"/>
      <c r="AA13" s="336" t="s">
        <v>22</v>
      </c>
      <c r="AB13" s="328"/>
      <c r="AC13" s="85" t="s">
        <v>164</v>
      </c>
      <c r="AD13" s="86"/>
      <c r="AE13" s="86" t="s">
        <v>158</v>
      </c>
      <c r="AF13" s="86"/>
      <c r="AG13" s="87" t="s">
        <v>64</v>
      </c>
      <c r="AH13" s="328"/>
      <c r="AI13" s="89" t="s">
        <v>66</v>
      </c>
      <c r="AJ13" s="93"/>
      <c r="AK13" s="91" t="s">
        <v>139</v>
      </c>
      <c r="AL13" s="92"/>
      <c r="AM13" s="87" t="s">
        <v>22</v>
      </c>
      <c r="AN13" s="328"/>
      <c r="AO13" s="94" t="s">
        <v>148</v>
      </c>
      <c r="AP13" s="330"/>
      <c r="AQ13" s="338"/>
      <c r="AR13" s="381"/>
      <c r="AS13" s="345"/>
      <c r="AT13" s="381"/>
      <c r="AU13" s="345"/>
    </row>
    <row r="14" spans="1:47" s="84" customFormat="1" ht="36" customHeight="1">
      <c r="A14" s="341"/>
      <c r="B14" s="344"/>
      <c r="C14" s="337"/>
      <c r="D14" s="344"/>
      <c r="E14" s="337"/>
      <c r="F14" s="344"/>
      <c r="G14" s="337"/>
      <c r="H14" s="344"/>
      <c r="I14" s="337"/>
      <c r="J14" s="83"/>
      <c r="K14" s="326"/>
      <c r="L14" s="329"/>
      <c r="M14" s="334"/>
      <c r="N14" s="335"/>
      <c r="O14" s="335"/>
      <c r="P14" s="335"/>
      <c r="Q14" s="335"/>
      <c r="R14" s="335"/>
      <c r="S14" s="337"/>
      <c r="T14" s="329"/>
      <c r="U14" s="334"/>
      <c r="V14" s="335"/>
      <c r="W14" s="335"/>
      <c r="X14" s="335"/>
      <c r="Y14" s="335"/>
      <c r="Z14" s="335"/>
      <c r="AA14" s="337"/>
      <c r="AB14" s="329"/>
      <c r="AC14" s="94" t="s">
        <v>159</v>
      </c>
      <c r="AD14" s="383"/>
      <c r="AE14" s="384"/>
      <c r="AF14" s="384"/>
      <c r="AG14" s="95" t="s">
        <v>22</v>
      </c>
      <c r="AH14" s="329"/>
      <c r="AI14" s="96" t="s">
        <v>151</v>
      </c>
      <c r="AJ14" s="387"/>
      <c r="AK14" s="388"/>
      <c r="AL14" s="388"/>
      <c r="AM14" s="95" t="s">
        <v>22</v>
      </c>
      <c r="AN14" s="329"/>
      <c r="AO14" s="97" t="s">
        <v>165</v>
      </c>
      <c r="AP14" s="98"/>
      <c r="AQ14" s="99" t="s">
        <v>22</v>
      </c>
      <c r="AR14" s="382"/>
      <c r="AS14" s="337"/>
      <c r="AT14" s="382"/>
      <c r="AU14" s="337"/>
    </row>
    <row r="15" spans="1:47" s="84" customFormat="1" ht="36" customHeight="1">
      <c r="A15" s="339">
        <v>4</v>
      </c>
      <c r="B15" s="342">
        <f t="shared" ref="B15" si="8">+AT15</f>
        <v>0</v>
      </c>
      <c r="C15" s="336" t="s">
        <v>22</v>
      </c>
      <c r="D15" s="342"/>
      <c r="E15" s="336" t="s">
        <v>22</v>
      </c>
      <c r="F15" s="342">
        <f t="shared" ref="F15" si="9">AR15-B15-D15</f>
        <v>0</v>
      </c>
      <c r="G15" s="336" t="s">
        <v>22</v>
      </c>
      <c r="H15" s="342">
        <f t="shared" ref="H15" si="10">B15+D15+F15</f>
        <v>0</v>
      </c>
      <c r="I15" s="336" t="s">
        <v>22</v>
      </c>
      <c r="J15" s="83"/>
      <c r="K15" s="324">
        <v>4</v>
      </c>
      <c r="L15" s="327" t="s">
        <v>50</v>
      </c>
      <c r="M15" s="85" t="s">
        <v>166</v>
      </c>
      <c r="N15" s="86"/>
      <c r="O15" s="86" t="s">
        <v>57</v>
      </c>
      <c r="P15" s="86"/>
      <c r="Q15" s="86" t="s">
        <v>139</v>
      </c>
      <c r="R15" s="86"/>
      <c r="S15" s="87" t="s">
        <v>140</v>
      </c>
      <c r="T15" s="327" t="s">
        <v>52</v>
      </c>
      <c r="U15" s="330"/>
      <c r="V15" s="331"/>
      <c r="W15" s="331"/>
      <c r="X15" s="331"/>
      <c r="Y15" s="86" t="s">
        <v>167</v>
      </c>
      <c r="Z15" s="331"/>
      <c r="AA15" s="338"/>
      <c r="AB15" s="327" t="s">
        <v>61</v>
      </c>
      <c r="AC15" s="88" t="s">
        <v>155</v>
      </c>
      <c r="AD15" s="330"/>
      <c r="AE15" s="331"/>
      <c r="AF15" s="331"/>
      <c r="AG15" s="338"/>
      <c r="AH15" s="327" t="s">
        <v>54</v>
      </c>
      <c r="AI15" s="89" t="s">
        <v>63</v>
      </c>
      <c r="AJ15" s="90"/>
      <c r="AK15" s="91" t="s">
        <v>143</v>
      </c>
      <c r="AL15" s="92"/>
      <c r="AM15" s="87" t="s">
        <v>22</v>
      </c>
      <c r="AN15" s="327" t="s">
        <v>20</v>
      </c>
      <c r="AO15" s="88" t="s">
        <v>156</v>
      </c>
      <c r="AP15" s="330"/>
      <c r="AQ15" s="338"/>
      <c r="AR15" s="380">
        <f t="shared" ref="AR15" si="11">M16+U16+AD17+AL15+AL16+AL17+AP17</f>
        <v>0</v>
      </c>
      <c r="AS15" s="336" t="s">
        <v>22</v>
      </c>
      <c r="AT15" s="380"/>
      <c r="AU15" s="336" t="s">
        <v>22</v>
      </c>
    </row>
    <row r="16" spans="1:47" s="84" customFormat="1" ht="36" customHeight="1">
      <c r="A16" s="340"/>
      <c r="B16" s="343"/>
      <c r="C16" s="345"/>
      <c r="D16" s="343"/>
      <c r="E16" s="345"/>
      <c r="F16" s="343"/>
      <c r="G16" s="345"/>
      <c r="H16" s="343"/>
      <c r="I16" s="345"/>
      <c r="J16" s="83"/>
      <c r="K16" s="325"/>
      <c r="L16" s="328"/>
      <c r="M16" s="332">
        <f t="shared" ref="M16" si="12">N15*P15*R15</f>
        <v>0</v>
      </c>
      <c r="N16" s="333"/>
      <c r="O16" s="333"/>
      <c r="P16" s="333"/>
      <c r="Q16" s="333"/>
      <c r="R16" s="333"/>
      <c r="S16" s="336" t="s">
        <v>22</v>
      </c>
      <c r="T16" s="328"/>
      <c r="U16" s="332">
        <f>[1]旅費算出明細!I32</f>
        <v>0</v>
      </c>
      <c r="V16" s="333"/>
      <c r="W16" s="333"/>
      <c r="X16" s="333"/>
      <c r="Y16" s="333"/>
      <c r="Z16" s="333"/>
      <c r="AA16" s="336" t="s">
        <v>22</v>
      </c>
      <c r="AB16" s="328"/>
      <c r="AC16" s="85" t="s">
        <v>157</v>
      </c>
      <c r="AD16" s="86"/>
      <c r="AE16" s="86" t="s">
        <v>168</v>
      </c>
      <c r="AF16" s="86"/>
      <c r="AG16" s="87" t="s">
        <v>64</v>
      </c>
      <c r="AH16" s="328"/>
      <c r="AI16" s="89" t="s">
        <v>66</v>
      </c>
      <c r="AJ16" s="93"/>
      <c r="AK16" s="91" t="s">
        <v>139</v>
      </c>
      <c r="AL16" s="92"/>
      <c r="AM16" s="87" t="s">
        <v>22</v>
      </c>
      <c r="AN16" s="328"/>
      <c r="AO16" s="94" t="s">
        <v>148</v>
      </c>
      <c r="AP16" s="330"/>
      <c r="AQ16" s="338"/>
      <c r="AR16" s="381"/>
      <c r="AS16" s="345"/>
      <c r="AT16" s="381"/>
      <c r="AU16" s="345"/>
    </row>
    <row r="17" spans="1:47" s="84" customFormat="1" ht="36" customHeight="1">
      <c r="A17" s="341"/>
      <c r="B17" s="344"/>
      <c r="C17" s="337"/>
      <c r="D17" s="344"/>
      <c r="E17" s="337"/>
      <c r="F17" s="344"/>
      <c r="G17" s="337"/>
      <c r="H17" s="344"/>
      <c r="I17" s="337"/>
      <c r="J17" s="83"/>
      <c r="K17" s="326"/>
      <c r="L17" s="329"/>
      <c r="M17" s="334"/>
      <c r="N17" s="335"/>
      <c r="O17" s="335"/>
      <c r="P17" s="335"/>
      <c r="Q17" s="335"/>
      <c r="R17" s="335"/>
      <c r="S17" s="337"/>
      <c r="T17" s="329"/>
      <c r="U17" s="334"/>
      <c r="V17" s="335"/>
      <c r="W17" s="335"/>
      <c r="X17" s="335"/>
      <c r="Y17" s="335"/>
      <c r="Z17" s="335"/>
      <c r="AA17" s="337"/>
      <c r="AB17" s="329"/>
      <c r="AC17" s="94" t="s">
        <v>169</v>
      </c>
      <c r="AD17" s="383"/>
      <c r="AE17" s="384"/>
      <c r="AF17" s="384"/>
      <c r="AG17" s="95" t="s">
        <v>22</v>
      </c>
      <c r="AH17" s="329"/>
      <c r="AI17" s="96" t="s">
        <v>151</v>
      </c>
      <c r="AJ17" s="387"/>
      <c r="AK17" s="388"/>
      <c r="AL17" s="388"/>
      <c r="AM17" s="95" t="s">
        <v>22</v>
      </c>
      <c r="AN17" s="329"/>
      <c r="AO17" s="97" t="s">
        <v>152</v>
      </c>
      <c r="AP17" s="98"/>
      <c r="AQ17" s="99" t="s">
        <v>22</v>
      </c>
      <c r="AR17" s="382"/>
      <c r="AS17" s="337"/>
      <c r="AT17" s="382"/>
      <c r="AU17" s="337"/>
    </row>
    <row r="18" spans="1:47" s="84" customFormat="1" ht="36" customHeight="1">
      <c r="A18" s="339">
        <v>5</v>
      </c>
      <c r="B18" s="342">
        <f t="shared" ref="B18" si="13">+AT18</f>
        <v>0</v>
      </c>
      <c r="C18" s="336" t="s">
        <v>22</v>
      </c>
      <c r="D18" s="342"/>
      <c r="E18" s="336" t="s">
        <v>22</v>
      </c>
      <c r="F18" s="342">
        <f t="shared" ref="F18" si="14">AR18-B18-D18</f>
        <v>0</v>
      </c>
      <c r="G18" s="336" t="s">
        <v>22</v>
      </c>
      <c r="H18" s="342">
        <f t="shared" ref="H18" si="15">B18+D18+F18</f>
        <v>0</v>
      </c>
      <c r="I18" s="336" t="s">
        <v>22</v>
      </c>
      <c r="J18" s="83"/>
      <c r="K18" s="324">
        <v>5</v>
      </c>
      <c r="L18" s="327" t="s">
        <v>50</v>
      </c>
      <c r="M18" s="85" t="s">
        <v>160</v>
      </c>
      <c r="N18" s="86"/>
      <c r="O18" s="86" t="s">
        <v>57</v>
      </c>
      <c r="P18" s="86"/>
      <c r="Q18" s="86" t="s">
        <v>139</v>
      </c>
      <c r="R18" s="86"/>
      <c r="S18" s="87" t="s">
        <v>140</v>
      </c>
      <c r="T18" s="327" t="s">
        <v>52</v>
      </c>
      <c r="U18" s="330"/>
      <c r="V18" s="331"/>
      <c r="W18" s="331"/>
      <c r="X18" s="331"/>
      <c r="Y18" s="86" t="s">
        <v>167</v>
      </c>
      <c r="Z18" s="331"/>
      <c r="AA18" s="338"/>
      <c r="AB18" s="327" t="s">
        <v>61</v>
      </c>
      <c r="AC18" s="88" t="s">
        <v>155</v>
      </c>
      <c r="AD18" s="330"/>
      <c r="AE18" s="331"/>
      <c r="AF18" s="331"/>
      <c r="AG18" s="338"/>
      <c r="AH18" s="327" t="s">
        <v>54</v>
      </c>
      <c r="AI18" s="89" t="s">
        <v>63</v>
      </c>
      <c r="AJ18" s="90"/>
      <c r="AK18" s="91" t="s">
        <v>143</v>
      </c>
      <c r="AL18" s="92"/>
      <c r="AM18" s="87" t="s">
        <v>22</v>
      </c>
      <c r="AN18" s="327" t="s">
        <v>20</v>
      </c>
      <c r="AO18" s="88" t="s">
        <v>156</v>
      </c>
      <c r="AP18" s="330"/>
      <c r="AQ18" s="338"/>
      <c r="AR18" s="380">
        <f t="shared" ref="AR18" si="16">M19+U19+AD20+AL18+AL19+AL20+AP20</f>
        <v>0</v>
      </c>
      <c r="AS18" s="336" t="s">
        <v>22</v>
      </c>
      <c r="AT18" s="380"/>
      <c r="AU18" s="336" t="s">
        <v>22</v>
      </c>
    </row>
    <row r="19" spans="1:47" s="84" customFormat="1" ht="36" customHeight="1">
      <c r="A19" s="340"/>
      <c r="B19" s="343"/>
      <c r="C19" s="345"/>
      <c r="D19" s="343"/>
      <c r="E19" s="345"/>
      <c r="F19" s="343"/>
      <c r="G19" s="345"/>
      <c r="H19" s="343"/>
      <c r="I19" s="345"/>
      <c r="J19" s="83"/>
      <c r="K19" s="325"/>
      <c r="L19" s="328"/>
      <c r="M19" s="332">
        <f t="shared" ref="M19" si="17">N18*P18*R18</f>
        <v>0</v>
      </c>
      <c r="N19" s="333"/>
      <c r="O19" s="333"/>
      <c r="P19" s="333"/>
      <c r="Q19" s="333"/>
      <c r="R19" s="333"/>
      <c r="S19" s="336" t="s">
        <v>22</v>
      </c>
      <c r="T19" s="328"/>
      <c r="U19" s="332">
        <f>[1]旅費算出明細!I35</f>
        <v>0</v>
      </c>
      <c r="V19" s="333"/>
      <c r="W19" s="333"/>
      <c r="X19" s="333"/>
      <c r="Y19" s="333"/>
      <c r="Z19" s="333"/>
      <c r="AA19" s="336" t="s">
        <v>22</v>
      </c>
      <c r="AB19" s="328"/>
      <c r="AC19" s="85" t="s">
        <v>157</v>
      </c>
      <c r="AD19" s="86"/>
      <c r="AE19" s="86" t="s">
        <v>158</v>
      </c>
      <c r="AF19" s="86"/>
      <c r="AG19" s="87" t="s">
        <v>64</v>
      </c>
      <c r="AH19" s="328"/>
      <c r="AI19" s="89" t="s">
        <v>66</v>
      </c>
      <c r="AJ19" s="93"/>
      <c r="AK19" s="91" t="s">
        <v>139</v>
      </c>
      <c r="AL19" s="92"/>
      <c r="AM19" s="87" t="s">
        <v>22</v>
      </c>
      <c r="AN19" s="328"/>
      <c r="AO19" s="94" t="s">
        <v>148</v>
      </c>
      <c r="AP19" s="330"/>
      <c r="AQ19" s="338"/>
      <c r="AR19" s="381"/>
      <c r="AS19" s="345"/>
      <c r="AT19" s="381"/>
      <c r="AU19" s="345"/>
    </row>
    <row r="20" spans="1:47" s="84" customFormat="1" ht="36" customHeight="1">
      <c r="A20" s="341"/>
      <c r="B20" s="344"/>
      <c r="C20" s="337"/>
      <c r="D20" s="344"/>
      <c r="E20" s="337"/>
      <c r="F20" s="344"/>
      <c r="G20" s="337"/>
      <c r="H20" s="344"/>
      <c r="I20" s="337"/>
      <c r="J20" s="83"/>
      <c r="K20" s="326"/>
      <c r="L20" s="329"/>
      <c r="M20" s="334"/>
      <c r="N20" s="335"/>
      <c r="O20" s="335"/>
      <c r="P20" s="335"/>
      <c r="Q20" s="335"/>
      <c r="R20" s="335"/>
      <c r="S20" s="337"/>
      <c r="T20" s="329"/>
      <c r="U20" s="334"/>
      <c r="V20" s="335"/>
      <c r="W20" s="335"/>
      <c r="X20" s="335"/>
      <c r="Y20" s="335"/>
      <c r="Z20" s="335"/>
      <c r="AA20" s="337"/>
      <c r="AB20" s="329"/>
      <c r="AC20" s="94" t="s">
        <v>159</v>
      </c>
      <c r="AD20" s="383"/>
      <c r="AE20" s="384"/>
      <c r="AF20" s="384"/>
      <c r="AG20" s="95" t="s">
        <v>22</v>
      </c>
      <c r="AH20" s="329"/>
      <c r="AI20" s="96" t="s">
        <v>151</v>
      </c>
      <c r="AJ20" s="387"/>
      <c r="AK20" s="388"/>
      <c r="AL20" s="388"/>
      <c r="AM20" s="95" t="s">
        <v>22</v>
      </c>
      <c r="AN20" s="329"/>
      <c r="AO20" s="97" t="s">
        <v>152</v>
      </c>
      <c r="AP20" s="98"/>
      <c r="AQ20" s="99" t="s">
        <v>22</v>
      </c>
      <c r="AR20" s="382"/>
      <c r="AS20" s="337"/>
      <c r="AT20" s="382"/>
      <c r="AU20" s="337"/>
    </row>
    <row r="21" spans="1:47" s="84" customFormat="1" ht="36" customHeight="1">
      <c r="A21" s="339">
        <v>6</v>
      </c>
      <c r="B21" s="342">
        <f t="shared" ref="B21" si="18">+AT21</f>
        <v>0</v>
      </c>
      <c r="C21" s="336" t="s">
        <v>22</v>
      </c>
      <c r="D21" s="342"/>
      <c r="E21" s="336" t="s">
        <v>22</v>
      </c>
      <c r="F21" s="342">
        <f t="shared" ref="F21" si="19">AR21-B21-D21</f>
        <v>0</v>
      </c>
      <c r="G21" s="336" t="s">
        <v>22</v>
      </c>
      <c r="H21" s="342">
        <f t="shared" ref="H21" si="20">B21+D21+F21</f>
        <v>0</v>
      </c>
      <c r="I21" s="336" t="s">
        <v>22</v>
      </c>
      <c r="J21" s="83"/>
      <c r="K21" s="324">
        <v>6</v>
      </c>
      <c r="L21" s="327" t="s">
        <v>50</v>
      </c>
      <c r="M21" s="85" t="s">
        <v>160</v>
      </c>
      <c r="N21" s="86"/>
      <c r="O21" s="86" t="s">
        <v>57</v>
      </c>
      <c r="P21" s="86"/>
      <c r="Q21" s="86" t="s">
        <v>139</v>
      </c>
      <c r="R21" s="86"/>
      <c r="S21" s="87" t="s">
        <v>140</v>
      </c>
      <c r="T21" s="327" t="s">
        <v>52</v>
      </c>
      <c r="U21" s="330"/>
      <c r="V21" s="331"/>
      <c r="W21" s="331"/>
      <c r="X21" s="331"/>
      <c r="Y21" s="86" t="s">
        <v>167</v>
      </c>
      <c r="Z21" s="331"/>
      <c r="AA21" s="338"/>
      <c r="AB21" s="327" t="s">
        <v>61</v>
      </c>
      <c r="AC21" s="88" t="s">
        <v>170</v>
      </c>
      <c r="AD21" s="330"/>
      <c r="AE21" s="331"/>
      <c r="AF21" s="331"/>
      <c r="AG21" s="338"/>
      <c r="AH21" s="327" t="s">
        <v>54</v>
      </c>
      <c r="AI21" s="89" t="s">
        <v>63</v>
      </c>
      <c r="AJ21" s="90"/>
      <c r="AK21" s="91" t="s">
        <v>143</v>
      </c>
      <c r="AL21" s="92"/>
      <c r="AM21" s="87" t="s">
        <v>22</v>
      </c>
      <c r="AN21" s="327" t="s">
        <v>20</v>
      </c>
      <c r="AO21" s="88" t="s">
        <v>171</v>
      </c>
      <c r="AP21" s="330"/>
      <c r="AQ21" s="338"/>
      <c r="AR21" s="380">
        <f t="shared" ref="AR21" si="21">M22+U22+AD23+AL21+AL22+AL23+AP23</f>
        <v>0</v>
      </c>
      <c r="AS21" s="336" t="s">
        <v>22</v>
      </c>
      <c r="AT21" s="380"/>
      <c r="AU21" s="336" t="s">
        <v>22</v>
      </c>
    </row>
    <row r="22" spans="1:47" s="84" customFormat="1" ht="36" customHeight="1">
      <c r="A22" s="340"/>
      <c r="B22" s="343"/>
      <c r="C22" s="345"/>
      <c r="D22" s="343"/>
      <c r="E22" s="345"/>
      <c r="F22" s="343"/>
      <c r="G22" s="345"/>
      <c r="H22" s="343"/>
      <c r="I22" s="345"/>
      <c r="J22" s="83"/>
      <c r="K22" s="325"/>
      <c r="L22" s="328"/>
      <c r="M22" s="332">
        <f t="shared" ref="M22" si="22">N21*P21*R21</f>
        <v>0</v>
      </c>
      <c r="N22" s="333"/>
      <c r="O22" s="333"/>
      <c r="P22" s="333"/>
      <c r="Q22" s="333"/>
      <c r="R22" s="333"/>
      <c r="S22" s="336" t="s">
        <v>22</v>
      </c>
      <c r="T22" s="328"/>
      <c r="U22" s="332">
        <f>[1]旅費算出明細!I38</f>
        <v>0</v>
      </c>
      <c r="V22" s="333"/>
      <c r="W22" s="333"/>
      <c r="X22" s="333"/>
      <c r="Y22" s="333"/>
      <c r="Z22" s="333"/>
      <c r="AA22" s="336" t="s">
        <v>22</v>
      </c>
      <c r="AB22" s="328"/>
      <c r="AC22" s="85" t="s">
        <v>172</v>
      </c>
      <c r="AD22" s="86"/>
      <c r="AE22" s="86" t="s">
        <v>158</v>
      </c>
      <c r="AF22" s="86"/>
      <c r="AG22" s="87" t="s">
        <v>64</v>
      </c>
      <c r="AH22" s="328"/>
      <c r="AI22" s="89" t="s">
        <v>66</v>
      </c>
      <c r="AJ22" s="93"/>
      <c r="AK22" s="91" t="s">
        <v>139</v>
      </c>
      <c r="AL22" s="92"/>
      <c r="AM22" s="87" t="s">
        <v>22</v>
      </c>
      <c r="AN22" s="328"/>
      <c r="AO22" s="94" t="s">
        <v>148</v>
      </c>
      <c r="AP22" s="330"/>
      <c r="AQ22" s="338"/>
      <c r="AR22" s="381"/>
      <c r="AS22" s="345"/>
      <c r="AT22" s="381"/>
      <c r="AU22" s="345"/>
    </row>
    <row r="23" spans="1:47" s="84" customFormat="1" ht="36" customHeight="1">
      <c r="A23" s="341"/>
      <c r="B23" s="344"/>
      <c r="C23" s="337"/>
      <c r="D23" s="344"/>
      <c r="E23" s="337"/>
      <c r="F23" s="344"/>
      <c r="G23" s="337"/>
      <c r="H23" s="344"/>
      <c r="I23" s="337"/>
      <c r="J23" s="83"/>
      <c r="K23" s="326"/>
      <c r="L23" s="329"/>
      <c r="M23" s="334"/>
      <c r="N23" s="335"/>
      <c r="O23" s="335"/>
      <c r="P23" s="335"/>
      <c r="Q23" s="335"/>
      <c r="R23" s="335"/>
      <c r="S23" s="337"/>
      <c r="T23" s="329"/>
      <c r="U23" s="334"/>
      <c r="V23" s="335"/>
      <c r="W23" s="335"/>
      <c r="X23" s="335"/>
      <c r="Y23" s="335"/>
      <c r="Z23" s="335"/>
      <c r="AA23" s="337"/>
      <c r="AB23" s="329"/>
      <c r="AC23" s="94" t="s">
        <v>159</v>
      </c>
      <c r="AD23" s="383"/>
      <c r="AE23" s="384"/>
      <c r="AF23" s="384"/>
      <c r="AG23" s="95" t="s">
        <v>22</v>
      </c>
      <c r="AH23" s="329"/>
      <c r="AI23" s="96" t="s">
        <v>151</v>
      </c>
      <c r="AJ23" s="387"/>
      <c r="AK23" s="388"/>
      <c r="AL23" s="388"/>
      <c r="AM23" s="95" t="s">
        <v>22</v>
      </c>
      <c r="AN23" s="329"/>
      <c r="AO23" s="97" t="s">
        <v>152</v>
      </c>
      <c r="AP23" s="98"/>
      <c r="AQ23" s="99" t="s">
        <v>22</v>
      </c>
      <c r="AR23" s="382"/>
      <c r="AS23" s="337"/>
      <c r="AT23" s="382"/>
      <c r="AU23" s="337"/>
    </row>
    <row r="24" spans="1:47" s="84" customFormat="1" ht="36" customHeight="1">
      <c r="A24" s="339">
        <v>7</v>
      </c>
      <c r="B24" s="342">
        <f t="shared" ref="B24" si="23">+AT24</f>
        <v>0</v>
      </c>
      <c r="C24" s="336" t="s">
        <v>22</v>
      </c>
      <c r="D24" s="342"/>
      <c r="E24" s="336" t="s">
        <v>22</v>
      </c>
      <c r="F24" s="342">
        <f t="shared" ref="F24" si="24">AR24-B24-D24</f>
        <v>0</v>
      </c>
      <c r="G24" s="336" t="s">
        <v>22</v>
      </c>
      <c r="H24" s="342">
        <f t="shared" ref="H24" si="25">B24+D24+F24</f>
        <v>0</v>
      </c>
      <c r="I24" s="336" t="s">
        <v>22</v>
      </c>
      <c r="J24" s="83"/>
      <c r="K24" s="324">
        <v>7</v>
      </c>
      <c r="L24" s="327" t="s">
        <v>50</v>
      </c>
      <c r="M24" s="85" t="s">
        <v>160</v>
      </c>
      <c r="N24" s="86"/>
      <c r="O24" s="86" t="s">
        <v>57</v>
      </c>
      <c r="P24" s="86"/>
      <c r="Q24" s="86" t="s">
        <v>139</v>
      </c>
      <c r="R24" s="86"/>
      <c r="S24" s="87" t="s">
        <v>140</v>
      </c>
      <c r="T24" s="327" t="s">
        <v>52</v>
      </c>
      <c r="U24" s="330"/>
      <c r="V24" s="331"/>
      <c r="W24" s="331"/>
      <c r="X24" s="331"/>
      <c r="Y24" s="86" t="s">
        <v>167</v>
      </c>
      <c r="Z24" s="331"/>
      <c r="AA24" s="338"/>
      <c r="AB24" s="327" t="s">
        <v>61</v>
      </c>
      <c r="AC24" s="88" t="s">
        <v>173</v>
      </c>
      <c r="AD24" s="330"/>
      <c r="AE24" s="331"/>
      <c r="AF24" s="331"/>
      <c r="AG24" s="338"/>
      <c r="AH24" s="327" t="s">
        <v>54</v>
      </c>
      <c r="AI24" s="89" t="s">
        <v>63</v>
      </c>
      <c r="AJ24" s="90"/>
      <c r="AK24" s="91" t="s">
        <v>143</v>
      </c>
      <c r="AL24" s="92"/>
      <c r="AM24" s="87" t="s">
        <v>22</v>
      </c>
      <c r="AN24" s="327" t="s">
        <v>20</v>
      </c>
      <c r="AO24" s="88" t="s">
        <v>156</v>
      </c>
      <c r="AP24" s="330"/>
      <c r="AQ24" s="338"/>
      <c r="AR24" s="380">
        <f t="shared" ref="AR24" si="26">M25+U25+AD26+AL24+AL25+AL26+AP26</f>
        <v>0</v>
      </c>
      <c r="AS24" s="336" t="s">
        <v>22</v>
      </c>
      <c r="AT24" s="380"/>
      <c r="AU24" s="336" t="s">
        <v>22</v>
      </c>
    </row>
    <row r="25" spans="1:47" s="84" customFormat="1" ht="36" customHeight="1">
      <c r="A25" s="340"/>
      <c r="B25" s="343"/>
      <c r="C25" s="345"/>
      <c r="D25" s="343"/>
      <c r="E25" s="345"/>
      <c r="F25" s="343"/>
      <c r="G25" s="345"/>
      <c r="H25" s="343"/>
      <c r="I25" s="345"/>
      <c r="J25" s="83"/>
      <c r="K25" s="325"/>
      <c r="L25" s="328"/>
      <c r="M25" s="332">
        <f t="shared" ref="M25" si="27">N24*P24*R24</f>
        <v>0</v>
      </c>
      <c r="N25" s="333"/>
      <c r="O25" s="333"/>
      <c r="P25" s="333"/>
      <c r="Q25" s="333"/>
      <c r="R25" s="333"/>
      <c r="S25" s="336" t="s">
        <v>22</v>
      </c>
      <c r="T25" s="328"/>
      <c r="U25" s="332">
        <f>[1]旅費算出明細!I41</f>
        <v>0</v>
      </c>
      <c r="V25" s="333"/>
      <c r="W25" s="333"/>
      <c r="X25" s="333"/>
      <c r="Y25" s="333"/>
      <c r="Z25" s="333"/>
      <c r="AA25" s="336" t="s">
        <v>22</v>
      </c>
      <c r="AB25" s="328"/>
      <c r="AC25" s="85" t="s">
        <v>157</v>
      </c>
      <c r="AD25" s="86"/>
      <c r="AE25" s="86" t="s">
        <v>158</v>
      </c>
      <c r="AF25" s="86"/>
      <c r="AG25" s="87" t="s">
        <v>64</v>
      </c>
      <c r="AH25" s="328"/>
      <c r="AI25" s="89" t="s">
        <v>66</v>
      </c>
      <c r="AJ25" s="93"/>
      <c r="AK25" s="91" t="s">
        <v>139</v>
      </c>
      <c r="AL25" s="92"/>
      <c r="AM25" s="87" t="s">
        <v>22</v>
      </c>
      <c r="AN25" s="328"/>
      <c r="AO25" s="94" t="s">
        <v>148</v>
      </c>
      <c r="AP25" s="330"/>
      <c r="AQ25" s="338"/>
      <c r="AR25" s="381"/>
      <c r="AS25" s="345"/>
      <c r="AT25" s="381"/>
      <c r="AU25" s="345"/>
    </row>
    <row r="26" spans="1:47" s="84" customFormat="1" ht="36" customHeight="1">
      <c r="A26" s="341"/>
      <c r="B26" s="344"/>
      <c r="C26" s="337"/>
      <c r="D26" s="344"/>
      <c r="E26" s="337"/>
      <c r="F26" s="344"/>
      <c r="G26" s="337"/>
      <c r="H26" s="344"/>
      <c r="I26" s="337"/>
      <c r="J26" s="83"/>
      <c r="K26" s="326"/>
      <c r="L26" s="329"/>
      <c r="M26" s="334"/>
      <c r="N26" s="335"/>
      <c r="O26" s="335"/>
      <c r="P26" s="335"/>
      <c r="Q26" s="335"/>
      <c r="R26" s="335"/>
      <c r="S26" s="337"/>
      <c r="T26" s="329"/>
      <c r="U26" s="334"/>
      <c r="V26" s="335"/>
      <c r="W26" s="335"/>
      <c r="X26" s="335"/>
      <c r="Y26" s="335"/>
      <c r="Z26" s="335"/>
      <c r="AA26" s="337"/>
      <c r="AB26" s="329"/>
      <c r="AC26" s="94" t="s">
        <v>159</v>
      </c>
      <c r="AD26" s="383"/>
      <c r="AE26" s="384"/>
      <c r="AF26" s="384"/>
      <c r="AG26" s="95" t="s">
        <v>22</v>
      </c>
      <c r="AH26" s="329"/>
      <c r="AI26" s="96" t="s">
        <v>151</v>
      </c>
      <c r="AJ26" s="387"/>
      <c r="AK26" s="388"/>
      <c r="AL26" s="388"/>
      <c r="AM26" s="95" t="s">
        <v>22</v>
      </c>
      <c r="AN26" s="329"/>
      <c r="AO26" s="97" t="s">
        <v>152</v>
      </c>
      <c r="AP26" s="98"/>
      <c r="AQ26" s="99" t="s">
        <v>22</v>
      </c>
      <c r="AR26" s="382"/>
      <c r="AS26" s="337"/>
      <c r="AT26" s="382"/>
      <c r="AU26" s="337"/>
    </row>
    <row r="27" spans="1:47" s="84" customFormat="1" ht="36" customHeight="1">
      <c r="A27" s="339">
        <v>8</v>
      </c>
      <c r="B27" s="342">
        <f t="shared" ref="B27" si="28">+AT27</f>
        <v>0</v>
      </c>
      <c r="C27" s="336" t="s">
        <v>22</v>
      </c>
      <c r="D27" s="342"/>
      <c r="E27" s="336" t="s">
        <v>22</v>
      </c>
      <c r="F27" s="342">
        <f t="shared" ref="F27" si="29">AR27-B27-D27</f>
        <v>0</v>
      </c>
      <c r="G27" s="336" t="s">
        <v>22</v>
      </c>
      <c r="H27" s="342">
        <f t="shared" ref="H27" si="30">B27+D27+F27</f>
        <v>0</v>
      </c>
      <c r="I27" s="336" t="s">
        <v>22</v>
      </c>
      <c r="J27" s="83"/>
      <c r="K27" s="324">
        <v>8</v>
      </c>
      <c r="L27" s="327" t="s">
        <v>50</v>
      </c>
      <c r="M27" s="85" t="s">
        <v>160</v>
      </c>
      <c r="N27" s="86"/>
      <c r="O27" s="86" t="s">
        <v>57</v>
      </c>
      <c r="P27" s="86"/>
      <c r="Q27" s="86" t="s">
        <v>139</v>
      </c>
      <c r="R27" s="86"/>
      <c r="S27" s="87" t="s">
        <v>140</v>
      </c>
      <c r="T27" s="327" t="s">
        <v>52</v>
      </c>
      <c r="U27" s="330"/>
      <c r="V27" s="331"/>
      <c r="W27" s="331"/>
      <c r="X27" s="331"/>
      <c r="Y27" s="86" t="s">
        <v>167</v>
      </c>
      <c r="Z27" s="331"/>
      <c r="AA27" s="338"/>
      <c r="AB27" s="327" t="s">
        <v>61</v>
      </c>
      <c r="AC27" s="88" t="s">
        <v>174</v>
      </c>
      <c r="AD27" s="330"/>
      <c r="AE27" s="331"/>
      <c r="AF27" s="331"/>
      <c r="AG27" s="338"/>
      <c r="AH27" s="327" t="s">
        <v>54</v>
      </c>
      <c r="AI27" s="89" t="s">
        <v>63</v>
      </c>
      <c r="AJ27" s="90"/>
      <c r="AK27" s="91" t="s">
        <v>143</v>
      </c>
      <c r="AL27" s="92"/>
      <c r="AM27" s="87" t="s">
        <v>22</v>
      </c>
      <c r="AN27" s="327" t="s">
        <v>20</v>
      </c>
      <c r="AO27" s="88" t="s">
        <v>156</v>
      </c>
      <c r="AP27" s="330"/>
      <c r="AQ27" s="338"/>
      <c r="AR27" s="380">
        <f t="shared" ref="AR27" si="31">M28+U28+AD29+AL27+AL28+AL29+AP29</f>
        <v>0</v>
      </c>
      <c r="AS27" s="336" t="s">
        <v>22</v>
      </c>
      <c r="AT27" s="380"/>
      <c r="AU27" s="336" t="s">
        <v>22</v>
      </c>
    </row>
    <row r="28" spans="1:47" s="84" customFormat="1" ht="36" customHeight="1">
      <c r="A28" s="340"/>
      <c r="B28" s="343"/>
      <c r="C28" s="345"/>
      <c r="D28" s="343"/>
      <c r="E28" s="345"/>
      <c r="F28" s="343"/>
      <c r="G28" s="345"/>
      <c r="H28" s="343"/>
      <c r="I28" s="345"/>
      <c r="J28" s="83"/>
      <c r="K28" s="325"/>
      <c r="L28" s="328"/>
      <c r="M28" s="332">
        <f t="shared" ref="M28" si="32">N27*P27*R27</f>
        <v>0</v>
      </c>
      <c r="N28" s="333"/>
      <c r="O28" s="333"/>
      <c r="P28" s="333"/>
      <c r="Q28" s="333"/>
      <c r="R28" s="333"/>
      <c r="S28" s="336" t="s">
        <v>22</v>
      </c>
      <c r="T28" s="328"/>
      <c r="U28" s="332">
        <f>[1]旅費算出明細!I44</f>
        <v>0</v>
      </c>
      <c r="V28" s="333"/>
      <c r="W28" s="333"/>
      <c r="X28" s="333"/>
      <c r="Y28" s="333"/>
      <c r="Z28" s="333"/>
      <c r="AA28" s="336" t="s">
        <v>22</v>
      </c>
      <c r="AB28" s="328"/>
      <c r="AC28" s="85" t="s">
        <v>157</v>
      </c>
      <c r="AD28" s="86"/>
      <c r="AE28" s="86" t="s">
        <v>168</v>
      </c>
      <c r="AF28" s="86"/>
      <c r="AG28" s="87" t="s">
        <v>64</v>
      </c>
      <c r="AH28" s="328"/>
      <c r="AI28" s="89" t="s">
        <v>66</v>
      </c>
      <c r="AJ28" s="93"/>
      <c r="AK28" s="91" t="s">
        <v>139</v>
      </c>
      <c r="AL28" s="92"/>
      <c r="AM28" s="87" t="s">
        <v>22</v>
      </c>
      <c r="AN28" s="328"/>
      <c r="AO28" s="94" t="s">
        <v>148</v>
      </c>
      <c r="AP28" s="330"/>
      <c r="AQ28" s="338"/>
      <c r="AR28" s="381"/>
      <c r="AS28" s="345"/>
      <c r="AT28" s="381"/>
      <c r="AU28" s="345"/>
    </row>
    <row r="29" spans="1:47" s="84" customFormat="1" ht="36" customHeight="1">
      <c r="A29" s="341"/>
      <c r="B29" s="344"/>
      <c r="C29" s="337"/>
      <c r="D29" s="344"/>
      <c r="E29" s="337"/>
      <c r="F29" s="344"/>
      <c r="G29" s="337"/>
      <c r="H29" s="344"/>
      <c r="I29" s="337"/>
      <c r="J29" s="83"/>
      <c r="K29" s="326"/>
      <c r="L29" s="329"/>
      <c r="M29" s="334"/>
      <c r="N29" s="335"/>
      <c r="O29" s="335"/>
      <c r="P29" s="335"/>
      <c r="Q29" s="335"/>
      <c r="R29" s="335"/>
      <c r="S29" s="337"/>
      <c r="T29" s="329"/>
      <c r="U29" s="334"/>
      <c r="V29" s="335"/>
      <c r="W29" s="335"/>
      <c r="X29" s="335"/>
      <c r="Y29" s="335"/>
      <c r="Z29" s="335"/>
      <c r="AA29" s="337"/>
      <c r="AB29" s="329"/>
      <c r="AC29" s="94" t="s">
        <v>159</v>
      </c>
      <c r="AD29" s="383"/>
      <c r="AE29" s="384"/>
      <c r="AF29" s="384"/>
      <c r="AG29" s="95" t="s">
        <v>22</v>
      </c>
      <c r="AH29" s="329"/>
      <c r="AI29" s="96" t="s">
        <v>151</v>
      </c>
      <c r="AJ29" s="387"/>
      <c r="AK29" s="388"/>
      <c r="AL29" s="388"/>
      <c r="AM29" s="95" t="s">
        <v>22</v>
      </c>
      <c r="AN29" s="329"/>
      <c r="AO29" s="97" t="s">
        <v>152</v>
      </c>
      <c r="AP29" s="98"/>
      <c r="AQ29" s="99" t="s">
        <v>22</v>
      </c>
      <c r="AR29" s="382"/>
      <c r="AS29" s="337"/>
      <c r="AT29" s="382"/>
      <c r="AU29" s="337"/>
    </row>
    <row r="30" spans="1:47" s="84" customFormat="1" ht="36" customHeight="1">
      <c r="A30" s="339">
        <v>9</v>
      </c>
      <c r="B30" s="342">
        <f t="shared" ref="B30" si="33">+AT30</f>
        <v>0</v>
      </c>
      <c r="C30" s="336" t="s">
        <v>22</v>
      </c>
      <c r="D30" s="342"/>
      <c r="E30" s="336" t="s">
        <v>22</v>
      </c>
      <c r="F30" s="342">
        <f t="shared" ref="F30" si="34">AR30-B30-D30</f>
        <v>0</v>
      </c>
      <c r="G30" s="336" t="s">
        <v>22</v>
      </c>
      <c r="H30" s="342">
        <f t="shared" ref="H30" si="35">B30+D30+F30</f>
        <v>0</v>
      </c>
      <c r="I30" s="336" t="s">
        <v>22</v>
      </c>
      <c r="J30" s="83"/>
      <c r="K30" s="324">
        <v>9</v>
      </c>
      <c r="L30" s="327" t="s">
        <v>50</v>
      </c>
      <c r="M30" s="85" t="s">
        <v>175</v>
      </c>
      <c r="N30" s="86"/>
      <c r="O30" s="86" t="s">
        <v>57</v>
      </c>
      <c r="P30" s="86"/>
      <c r="Q30" s="86" t="s">
        <v>139</v>
      </c>
      <c r="R30" s="86"/>
      <c r="S30" s="87" t="s">
        <v>140</v>
      </c>
      <c r="T30" s="327" t="s">
        <v>52</v>
      </c>
      <c r="U30" s="330"/>
      <c r="V30" s="331"/>
      <c r="W30" s="331"/>
      <c r="X30" s="331"/>
      <c r="Y30" s="86" t="s">
        <v>167</v>
      </c>
      <c r="Z30" s="331"/>
      <c r="AA30" s="338"/>
      <c r="AB30" s="327" t="s">
        <v>61</v>
      </c>
      <c r="AC30" s="88" t="s">
        <v>155</v>
      </c>
      <c r="AD30" s="330"/>
      <c r="AE30" s="331"/>
      <c r="AF30" s="331"/>
      <c r="AG30" s="338"/>
      <c r="AH30" s="327" t="s">
        <v>54</v>
      </c>
      <c r="AI30" s="89" t="s">
        <v>63</v>
      </c>
      <c r="AJ30" s="90"/>
      <c r="AK30" s="91" t="s">
        <v>143</v>
      </c>
      <c r="AL30" s="92"/>
      <c r="AM30" s="87" t="s">
        <v>22</v>
      </c>
      <c r="AN30" s="327" t="s">
        <v>20</v>
      </c>
      <c r="AO30" s="88" t="s">
        <v>176</v>
      </c>
      <c r="AP30" s="330"/>
      <c r="AQ30" s="338"/>
      <c r="AR30" s="380">
        <f t="shared" ref="AR30" si="36">M31+U31+AD32+AL30+AL31+AL32+AP32</f>
        <v>0</v>
      </c>
      <c r="AS30" s="336" t="s">
        <v>22</v>
      </c>
      <c r="AT30" s="380"/>
      <c r="AU30" s="336" t="s">
        <v>22</v>
      </c>
    </row>
    <row r="31" spans="1:47" s="84" customFormat="1" ht="36" customHeight="1">
      <c r="A31" s="340"/>
      <c r="B31" s="343"/>
      <c r="C31" s="345"/>
      <c r="D31" s="343"/>
      <c r="E31" s="345"/>
      <c r="F31" s="343"/>
      <c r="G31" s="345"/>
      <c r="H31" s="343"/>
      <c r="I31" s="345"/>
      <c r="J31" s="83"/>
      <c r="K31" s="325"/>
      <c r="L31" s="328"/>
      <c r="M31" s="332">
        <f t="shared" ref="M31" si="37">N30*P30*R30</f>
        <v>0</v>
      </c>
      <c r="N31" s="333"/>
      <c r="O31" s="333"/>
      <c r="P31" s="333"/>
      <c r="Q31" s="333"/>
      <c r="R31" s="333"/>
      <c r="S31" s="336" t="s">
        <v>22</v>
      </c>
      <c r="T31" s="328"/>
      <c r="U31" s="332">
        <f>[1]旅費算出明細!I47</f>
        <v>0</v>
      </c>
      <c r="V31" s="333"/>
      <c r="W31" s="333"/>
      <c r="X31" s="333"/>
      <c r="Y31" s="333"/>
      <c r="Z31" s="333"/>
      <c r="AA31" s="336" t="s">
        <v>22</v>
      </c>
      <c r="AB31" s="328"/>
      <c r="AC31" s="85" t="s">
        <v>157</v>
      </c>
      <c r="AD31" s="86"/>
      <c r="AE31" s="86" t="s">
        <v>177</v>
      </c>
      <c r="AF31" s="86"/>
      <c r="AG31" s="87" t="s">
        <v>64</v>
      </c>
      <c r="AH31" s="328"/>
      <c r="AI31" s="89" t="s">
        <v>66</v>
      </c>
      <c r="AJ31" s="93"/>
      <c r="AK31" s="91" t="s">
        <v>139</v>
      </c>
      <c r="AL31" s="92"/>
      <c r="AM31" s="87" t="s">
        <v>22</v>
      </c>
      <c r="AN31" s="328"/>
      <c r="AO31" s="94" t="s">
        <v>148</v>
      </c>
      <c r="AP31" s="330"/>
      <c r="AQ31" s="338"/>
      <c r="AR31" s="381"/>
      <c r="AS31" s="345"/>
      <c r="AT31" s="381"/>
      <c r="AU31" s="345"/>
    </row>
    <row r="32" spans="1:47" s="84" customFormat="1" ht="36" customHeight="1">
      <c r="A32" s="341"/>
      <c r="B32" s="344"/>
      <c r="C32" s="337"/>
      <c r="D32" s="344"/>
      <c r="E32" s="337"/>
      <c r="F32" s="344"/>
      <c r="G32" s="337"/>
      <c r="H32" s="344"/>
      <c r="I32" s="337"/>
      <c r="J32" s="83"/>
      <c r="K32" s="326"/>
      <c r="L32" s="329"/>
      <c r="M32" s="334"/>
      <c r="N32" s="335"/>
      <c r="O32" s="335"/>
      <c r="P32" s="335"/>
      <c r="Q32" s="335"/>
      <c r="R32" s="335"/>
      <c r="S32" s="337"/>
      <c r="T32" s="329"/>
      <c r="U32" s="334"/>
      <c r="V32" s="335"/>
      <c r="W32" s="335"/>
      <c r="X32" s="335"/>
      <c r="Y32" s="335"/>
      <c r="Z32" s="335"/>
      <c r="AA32" s="337"/>
      <c r="AB32" s="329"/>
      <c r="AC32" s="94" t="s">
        <v>178</v>
      </c>
      <c r="AD32" s="383"/>
      <c r="AE32" s="384"/>
      <c r="AF32" s="384"/>
      <c r="AG32" s="95" t="s">
        <v>22</v>
      </c>
      <c r="AH32" s="329"/>
      <c r="AI32" s="96" t="s">
        <v>151</v>
      </c>
      <c r="AJ32" s="387"/>
      <c r="AK32" s="388"/>
      <c r="AL32" s="388"/>
      <c r="AM32" s="95" t="s">
        <v>22</v>
      </c>
      <c r="AN32" s="329"/>
      <c r="AO32" s="97" t="s">
        <v>165</v>
      </c>
      <c r="AP32" s="98"/>
      <c r="AQ32" s="99" t="s">
        <v>22</v>
      </c>
      <c r="AR32" s="382"/>
      <c r="AS32" s="337"/>
      <c r="AT32" s="382"/>
      <c r="AU32" s="337"/>
    </row>
    <row r="33" spans="1:47" s="100" customFormat="1" ht="36" customHeight="1">
      <c r="A33" s="339">
        <v>10</v>
      </c>
      <c r="B33" s="342">
        <f t="shared" ref="B33" si="38">+AT33</f>
        <v>0</v>
      </c>
      <c r="C33" s="336" t="s">
        <v>22</v>
      </c>
      <c r="D33" s="342"/>
      <c r="E33" s="336" t="s">
        <v>22</v>
      </c>
      <c r="F33" s="342">
        <f t="shared" ref="F33" si="39">AR33-B33-D33</f>
        <v>0</v>
      </c>
      <c r="G33" s="336" t="s">
        <v>22</v>
      </c>
      <c r="H33" s="342">
        <f t="shared" ref="H33" si="40">B33+D33+F33</f>
        <v>0</v>
      </c>
      <c r="I33" s="336" t="s">
        <v>22</v>
      </c>
      <c r="J33" s="83"/>
      <c r="K33" s="324">
        <v>10</v>
      </c>
      <c r="L33" s="327" t="s">
        <v>50</v>
      </c>
      <c r="M33" s="85" t="s">
        <v>179</v>
      </c>
      <c r="N33" s="86"/>
      <c r="O33" s="86" t="s">
        <v>57</v>
      </c>
      <c r="P33" s="86"/>
      <c r="Q33" s="86" t="s">
        <v>139</v>
      </c>
      <c r="R33" s="86"/>
      <c r="S33" s="87" t="s">
        <v>140</v>
      </c>
      <c r="T33" s="327" t="s">
        <v>52</v>
      </c>
      <c r="U33" s="330"/>
      <c r="V33" s="331"/>
      <c r="W33" s="331"/>
      <c r="X33" s="331"/>
      <c r="Y33" s="86" t="s">
        <v>161</v>
      </c>
      <c r="Z33" s="331"/>
      <c r="AA33" s="338"/>
      <c r="AB33" s="327" t="s">
        <v>61</v>
      </c>
      <c r="AC33" s="88" t="s">
        <v>155</v>
      </c>
      <c r="AD33" s="330"/>
      <c r="AE33" s="331"/>
      <c r="AF33" s="331"/>
      <c r="AG33" s="338"/>
      <c r="AH33" s="327" t="s">
        <v>54</v>
      </c>
      <c r="AI33" s="89" t="s">
        <v>63</v>
      </c>
      <c r="AJ33" s="90"/>
      <c r="AK33" s="91" t="s">
        <v>143</v>
      </c>
      <c r="AL33" s="92"/>
      <c r="AM33" s="87" t="s">
        <v>22</v>
      </c>
      <c r="AN33" s="327" t="s">
        <v>20</v>
      </c>
      <c r="AO33" s="88" t="s">
        <v>144</v>
      </c>
      <c r="AP33" s="330"/>
      <c r="AQ33" s="338"/>
      <c r="AR33" s="380">
        <f t="shared" ref="AR33" si="41">M34+U34+AD35+AL33+AL34+AL35+AP35</f>
        <v>0</v>
      </c>
      <c r="AS33" s="336" t="s">
        <v>22</v>
      </c>
      <c r="AT33" s="380"/>
      <c r="AU33" s="336" t="s">
        <v>22</v>
      </c>
    </row>
    <row r="34" spans="1:47" s="100" customFormat="1" ht="36" customHeight="1">
      <c r="A34" s="340"/>
      <c r="B34" s="343"/>
      <c r="C34" s="345"/>
      <c r="D34" s="343"/>
      <c r="E34" s="345"/>
      <c r="F34" s="343"/>
      <c r="G34" s="345"/>
      <c r="H34" s="343"/>
      <c r="I34" s="345"/>
      <c r="J34" s="83"/>
      <c r="K34" s="325"/>
      <c r="L34" s="328"/>
      <c r="M34" s="332">
        <f t="shared" ref="M34" si="42">N33*P33*R33</f>
        <v>0</v>
      </c>
      <c r="N34" s="333"/>
      <c r="O34" s="333"/>
      <c r="P34" s="333"/>
      <c r="Q34" s="333"/>
      <c r="R34" s="333"/>
      <c r="S34" s="336" t="s">
        <v>22</v>
      </c>
      <c r="T34" s="328"/>
      <c r="U34" s="332">
        <f>[1]旅費算出明細!I50</f>
        <v>0</v>
      </c>
      <c r="V34" s="333"/>
      <c r="W34" s="333"/>
      <c r="X34" s="333"/>
      <c r="Y34" s="333"/>
      <c r="Z34" s="333"/>
      <c r="AA34" s="336" t="s">
        <v>22</v>
      </c>
      <c r="AB34" s="328"/>
      <c r="AC34" s="85" t="s">
        <v>157</v>
      </c>
      <c r="AD34" s="86"/>
      <c r="AE34" s="86" t="s">
        <v>158</v>
      </c>
      <c r="AF34" s="86"/>
      <c r="AG34" s="87" t="s">
        <v>64</v>
      </c>
      <c r="AH34" s="328"/>
      <c r="AI34" s="89" t="s">
        <v>66</v>
      </c>
      <c r="AJ34" s="93"/>
      <c r="AK34" s="91" t="s">
        <v>139</v>
      </c>
      <c r="AL34" s="92"/>
      <c r="AM34" s="87" t="s">
        <v>22</v>
      </c>
      <c r="AN34" s="328"/>
      <c r="AO34" s="94" t="s">
        <v>148</v>
      </c>
      <c r="AP34" s="330"/>
      <c r="AQ34" s="338"/>
      <c r="AR34" s="381"/>
      <c r="AS34" s="345"/>
      <c r="AT34" s="381"/>
      <c r="AU34" s="345"/>
    </row>
    <row r="35" spans="1:47" s="100" customFormat="1" ht="36" customHeight="1">
      <c r="A35" s="341"/>
      <c r="B35" s="344"/>
      <c r="C35" s="337"/>
      <c r="D35" s="344"/>
      <c r="E35" s="337"/>
      <c r="F35" s="344"/>
      <c r="G35" s="337"/>
      <c r="H35" s="344"/>
      <c r="I35" s="337"/>
      <c r="J35" s="83"/>
      <c r="K35" s="326"/>
      <c r="L35" s="329"/>
      <c r="M35" s="334"/>
      <c r="N35" s="335"/>
      <c r="O35" s="335"/>
      <c r="P35" s="335"/>
      <c r="Q35" s="335"/>
      <c r="R35" s="335"/>
      <c r="S35" s="337"/>
      <c r="T35" s="329"/>
      <c r="U35" s="334"/>
      <c r="V35" s="335"/>
      <c r="W35" s="335"/>
      <c r="X35" s="335"/>
      <c r="Y35" s="335"/>
      <c r="Z35" s="335"/>
      <c r="AA35" s="337"/>
      <c r="AB35" s="329"/>
      <c r="AC35" s="88" t="s">
        <v>159</v>
      </c>
      <c r="AD35" s="383"/>
      <c r="AE35" s="384"/>
      <c r="AF35" s="384"/>
      <c r="AG35" s="87" t="s">
        <v>22</v>
      </c>
      <c r="AH35" s="329"/>
      <c r="AI35" s="101" t="s">
        <v>151</v>
      </c>
      <c r="AJ35" s="387"/>
      <c r="AK35" s="388"/>
      <c r="AL35" s="388"/>
      <c r="AM35" s="87" t="s">
        <v>22</v>
      </c>
      <c r="AN35" s="329"/>
      <c r="AO35" s="102" t="s">
        <v>180</v>
      </c>
      <c r="AP35" s="103"/>
      <c r="AQ35" s="104" t="s">
        <v>22</v>
      </c>
      <c r="AR35" s="382"/>
      <c r="AS35" s="337"/>
      <c r="AT35" s="382"/>
      <c r="AU35" s="337"/>
    </row>
    <row r="36" spans="1:47" ht="35.25" customHeight="1">
      <c r="A36" s="315" t="s">
        <v>181</v>
      </c>
      <c r="B36" s="318">
        <f>SUM(B6:B35)</f>
        <v>300000</v>
      </c>
      <c r="C36" s="321" t="s">
        <v>22</v>
      </c>
      <c r="D36" s="318">
        <f>SUM(D6:D35)</f>
        <v>0</v>
      </c>
      <c r="E36" s="321" t="s">
        <v>22</v>
      </c>
      <c r="F36" s="318">
        <f>SUM(F6:F35)</f>
        <v>353040</v>
      </c>
      <c r="G36" s="321" t="s">
        <v>22</v>
      </c>
      <c r="H36" s="318">
        <f>SUM(H6:H35)</f>
        <v>653040</v>
      </c>
      <c r="I36" s="321" t="s">
        <v>22</v>
      </c>
      <c r="J36" s="83"/>
      <c r="K36" s="309" t="s">
        <v>68</v>
      </c>
      <c r="L36" s="312" t="s">
        <v>50</v>
      </c>
      <c r="M36" s="391">
        <f>M7+M10</f>
        <v>324000</v>
      </c>
      <c r="N36" s="395"/>
      <c r="O36" s="395"/>
      <c r="P36" s="395"/>
      <c r="Q36" s="395"/>
      <c r="R36" s="395"/>
      <c r="S36" s="393" t="s">
        <v>22</v>
      </c>
      <c r="T36" s="312" t="s">
        <v>52</v>
      </c>
      <c r="U36" s="391">
        <f>U7+U10</f>
        <v>319040</v>
      </c>
      <c r="V36" s="395"/>
      <c r="W36" s="395"/>
      <c r="X36" s="395"/>
      <c r="Y36" s="395"/>
      <c r="Z36" s="395"/>
      <c r="AA36" s="393" t="s">
        <v>22</v>
      </c>
      <c r="AB36" s="400" t="s">
        <v>182</v>
      </c>
      <c r="AC36" s="391">
        <v>0</v>
      </c>
      <c r="AD36" s="395"/>
      <c r="AE36" s="395"/>
      <c r="AF36" s="395"/>
      <c r="AG36" s="393" t="s">
        <v>22</v>
      </c>
      <c r="AH36" s="312" t="s">
        <v>54</v>
      </c>
      <c r="AI36" s="391">
        <f>SUM(AL6:AL35)</f>
        <v>0</v>
      </c>
      <c r="AJ36" s="395"/>
      <c r="AK36" s="395"/>
      <c r="AL36" s="395"/>
      <c r="AM36" s="393" t="s">
        <v>22</v>
      </c>
      <c r="AN36" s="312" t="s">
        <v>20</v>
      </c>
      <c r="AO36" s="391">
        <v>0</v>
      </c>
      <c r="AP36" s="395"/>
      <c r="AQ36" s="393" t="s">
        <v>22</v>
      </c>
      <c r="AR36" s="389" t="s">
        <v>69</v>
      </c>
      <c r="AS36" s="390"/>
      <c r="AT36" s="389" t="s">
        <v>70</v>
      </c>
      <c r="AU36" s="390"/>
    </row>
    <row r="37" spans="1:47" ht="35.25" customHeight="1">
      <c r="A37" s="316"/>
      <c r="B37" s="319"/>
      <c r="C37" s="322"/>
      <c r="D37" s="319"/>
      <c r="E37" s="322"/>
      <c r="F37" s="319"/>
      <c r="G37" s="322"/>
      <c r="H37" s="319"/>
      <c r="I37" s="322"/>
      <c r="J37" s="83"/>
      <c r="K37" s="310"/>
      <c r="L37" s="313"/>
      <c r="M37" s="396"/>
      <c r="N37" s="397"/>
      <c r="O37" s="397"/>
      <c r="P37" s="397"/>
      <c r="Q37" s="397"/>
      <c r="R37" s="397"/>
      <c r="S37" s="399"/>
      <c r="T37" s="313"/>
      <c r="U37" s="396"/>
      <c r="V37" s="397"/>
      <c r="W37" s="397"/>
      <c r="X37" s="397"/>
      <c r="Y37" s="397"/>
      <c r="Z37" s="397"/>
      <c r="AA37" s="399"/>
      <c r="AB37" s="401"/>
      <c r="AC37" s="396"/>
      <c r="AD37" s="397"/>
      <c r="AE37" s="397"/>
      <c r="AF37" s="397"/>
      <c r="AG37" s="399"/>
      <c r="AH37" s="313"/>
      <c r="AI37" s="396"/>
      <c r="AJ37" s="397"/>
      <c r="AK37" s="397"/>
      <c r="AL37" s="397"/>
      <c r="AM37" s="399"/>
      <c r="AN37" s="313"/>
      <c r="AO37" s="396"/>
      <c r="AP37" s="397"/>
      <c r="AQ37" s="399"/>
      <c r="AR37" s="391">
        <f>SUM(AR6:AR35)</f>
        <v>653040</v>
      </c>
      <c r="AS37" s="393" t="s">
        <v>22</v>
      </c>
      <c r="AT37" s="391">
        <f>SUM(AT6:AT35)</f>
        <v>300000</v>
      </c>
      <c r="AU37" s="393" t="s">
        <v>22</v>
      </c>
    </row>
    <row r="38" spans="1:47" ht="35.25" customHeight="1">
      <c r="A38" s="317"/>
      <c r="B38" s="320"/>
      <c r="C38" s="323"/>
      <c r="D38" s="320"/>
      <c r="E38" s="323"/>
      <c r="F38" s="320"/>
      <c r="G38" s="323"/>
      <c r="H38" s="320"/>
      <c r="I38" s="323"/>
      <c r="J38" s="83"/>
      <c r="K38" s="311"/>
      <c r="L38" s="314"/>
      <c r="M38" s="392"/>
      <c r="N38" s="398"/>
      <c r="O38" s="398"/>
      <c r="P38" s="398"/>
      <c r="Q38" s="398"/>
      <c r="R38" s="398"/>
      <c r="S38" s="394"/>
      <c r="T38" s="314"/>
      <c r="U38" s="392"/>
      <c r="V38" s="398"/>
      <c r="W38" s="398"/>
      <c r="X38" s="398"/>
      <c r="Y38" s="398"/>
      <c r="Z38" s="398"/>
      <c r="AA38" s="394"/>
      <c r="AB38" s="402"/>
      <c r="AC38" s="392"/>
      <c r="AD38" s="398"/>
      <c r="AE38" s="398"/>
      <c r="AF38" s="398"/>
      <c r="AG38" s="394"/>
      <c r="AH38" s="314"/>
      <c r="AI38" s="392"/>
      <c r="AJ38" s="398"/>
      <c r="AK38" s="398"/>
      <c r="AL38" s="398"/>
      <c r="AM38" s="394"/>
      <c r="AN38" s="314"/>
      <c r="AO38" s="392"/>
      <c r="AP38" s="398"/>
      <c r="AQ38" s="394"/>
      <c r="AR38" s="392"/>
      <c r="AS38" s="394"/>
      <c r="AT38" s="392"/>
      <c r="AU38" s="394"/>
    </row>
    <row r="39" spans="1:47" ht="18" customHeight="1">
      <c r="A39" s="15"/>
    </row>
    <row r="40" spans="1:47" ht="18" customHeight="1">
      <c r="A40" s="15"/>
    </row>
    <row r="41" spans="1:47" ht="18" customHeight="1">
      <c r="A41" s="15"/>
    </row>
    <row r="42" spans="1:47" ht="18" customHeight="1">
      <c r="A42" s="15"/>
    </row>
    <row r="43" spans="1:47" ht="18" customHeight="1">
      <c r="A43" s="15"/>
    </row>
    <row r="44" spans="1:47" ht="18" customHeight="1">
      <c r="A44" s="15"/>
    </row>
    <row r="45" spans="1:47" ht="18" customHeight="1">
      <c r="A45" s="15"/>
    </row>
    <row r="46" spans="1:47" ht="18" customHeight="1">
      <c r="A46" s="15"/>
    </row>
    <row r="47" spans="1:47" ht="18" customHeight="1">
      <c r="A47" s="15"/>
    </row>
    <row r="48" spans="1:47" ht="18" customHeight="1">
      <c r="A48" s="15"/>
    </row>
    <row r="49" spans="1:1" ht="18" customHeight="1">
      <c r="A49" s="15"/>
    </row>
    <row r="50" spans="1:1" ht="18" customHeight="1">
      <c r="A50" s="15"/>
    </row>
    <row r="51" spans="1:1" ht="18" customHeight="1">
      <c r="A51" s="15"/>
    </row>
    <row r="52" spans="1:1" ht="18" customHeight="1">
      <c r="A52" s="15"/>
    </row>
    <row r="53" spans="1:1" ht="18" customHeight="1">
      <c r="A53" s="15"/>
    </row>
    <row r="54" spans="1:1" ht="18" customHeight="1">
      <c r="A54" s="15"/>
    </row>
    <row r="55" spans="1:1" ht="18" customHeight="1">
      <c r="A55" s="15"/>
    </row>
    <row r="56" spans="1:1" ht="18" customHeight="1">
      <c r="A56" s="15"/>
    </row>
    <row r="57" spans="1:1" ht="18" customHeight="1">
      <c r="A57" s="15"/>
    </row>
    <row r="58" spans="1:1" ht="18" customHeight="1">
      <c r="A58" s="15"/>
    </row>
    <row r="59" spans="1:1" ht="18" customHeight="1">
      <c r="A59" s="15"/>
    </row>
    <row r="60" spans="1:1" ht="18" customHeight="1">
      <c r="A60" s="15"/>
    </row>
    <row r="61" spans="1:1" ht="18" customHeight="1">
      <c r="A61" s="15"/>
    </row>
    <row r="62" spans="1:1" ht="18" customHeight="1">
      <c r="A62" s="15"/>
    </row>
    <row r="63" spans="1:1" ht="18" customHeight="1">
      <c r="A63" s="15"/>
    </row>
    <row r="64" spans="1:1" ht="18" customHeight="1">
      <c r="A64" s="15"/>
    </row>
    <row r="65" spans="1:1" ht="18" customHeight="1">
      <c r="A65" s="15"/>
    </row>
    <row r="66" spans="1:1" ht="35.25" customHeight="1">
      <c r="A66" s="15"/>
    </row>
    <row r="67" spans="1:1" ht="18" customHeight="1">
      <c r="A67" s="15"/>
    </row>
    <row r="68" spans="1:1" ht="46.5" customHeight="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5"/>
    </row>
    <row r="73" spans="1:1">
      <c r="A73" s="15"/>
    </row>
    <row r="74" spans="1:1">
      <c r="A74" s="15"/>
    </row>
    <row r="75" spans="1:1">
      <c r="A75" s="15"/>
    </row>
    <row r="76" spans="1:1">
      <c r="A76" s="15"/>
    </row>
    <row r="77" spans="1:1">
      <c r="A77" s="15"/>
    </row>
    <row r="78" spans="1:1">
      <c r="A78" s="15"/>
    </row>
    <row r="79" spans="1:1">
      <c r="A79" s="15"/>
    </row>
    <row r="80" spans="1:1">
      <c r="A80" s="15"/>
    </row>
    <row r="81" spans="1:1">
      <c r="A81" s="15"/>
    </row>
    <row r="82" spans="1:1">
      <c r="A82" s="15"/>
    </row>
  </sheetData>
  <mergeCells count="358">
    <mergeCell ref="AU33:AU35"/>
    <mergeCell ref="M34:R35"/>
    <mergeCell ref="U34:Z35"/>
    <mergeCell ref="AP34:AQ34"/>
    <mergeCell ref="AD35:AF35"/>
    <mergeCell ref="AJ35:AL35"/>
    <mergeCell ref="AI36:AL38"/>
    <mergeCell ref="AM36:AM38"/>
    <mergeCell ref="AN36:AN38"/>
    <mergeCell ref="AO36:AP38"/>
    <mergeCell ref="AQ36:AQ38"/>
    <mergeCell ref="AT36:AU36"/>
    <mergeCell ref="AT37:AT38"/>
    <mergeCell ref="AU37:AU38"/>
    <mergeCell ref="M36:R38"/>
    <mergeCell ref="S36:S38"/>
    <mergeCell ref="T36:T38"/>
    <mergeCell ref="U36:Z38"/>
    <mergeCell ref="AA36:AA38"/>
    <mergeCell ref="AB36:AB38"/>
    <mergeCell ref="AC36:AF38"/>
    <mergeCell ref="AG36:AG38"/>
    <mergeCell ref="AH36:AH38"/>
    <mergeCell ref="AR36:AS36"/>
    <mergeCell ref="AB33:AB35"/>
    <mergeCell ref="AD33:AG33"/>
    <mergeCell ref="AH33:AH35"/>
    <mergeCell ref="AN33:AN35"/>
    <mergeCell ref="AP33:AQ33"/>
    <mergeCell ref="AB30:AB32"/>
    <mergeCell ref="AR33:AR35"/>
    <mergeCell ref="AS33:AS35"/>
    <mergeCell ref="AD30:AG30"/>
    <mergeCell ref="AH30:AH32"/>
    <mergeCell ref="AN30:AN32"/>
    <mergeCell ref="AP30:AQ30"/>
    <mergeCell ref="AR30:AR32"/>
    <mergeCell ref="AS30:AS32"/>
    <mergeCell ref="AD32:AF32"/>
    <mergeCell ref="AJ32:AL32"/>
    <mergeCell ref="AR37:AR38"/>
    <mergeCell ref="AS37:AS38"/>
    <mergeCell ref="AT33:AT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AT30:AT32"/>
    <mergeCell ref="AU30:AU32"/>
    <mergeCell ref="AN27:AN29"/>
    <mergeCell ref="AP27:AQ27"/>
    <mergeCell ref="AR27:AR29"/>
    <mergeCell ref="AS27:AS29"/>
    <mergeCell ref="AT27:AT29"/>
    <mergeCell ref="AU27:AU29"/>
    <mergeCell ref="AP31:AQ31"/>
    <mergeCell ref="U28:Z29"/>
    <mergeCell ref="AP28:AQ28"/>
    <mergeCell ref="AD29:AF29"/>
    <mergeCell ref="AJ29:AL29"/>
    <mergeCell ref="G27:G29"/>
    <mergeCell ref="H27:H29"/>
    <mergeCell ref="I27:I29"/>
    <mergeCell ref="K27:K29"/>
    <mergeCell ref="L27:L29"/>
    <mergeCell ref="T27:T29"/>
    <mergeCell ref="U27:X27"/>
    <mergeCell ref="Z27:AA27"/>
    <mergeCell ref="AB27:AB29"/>
    <mergeCell ref="AD27:AG27"/>
    <mergeCell ref="AH27:AH29"/>
    <mergeCell ref="AA28:AA29"/>
    <mergeCell ref="AN24:AN26"/>
    <mergeCell ref="AP24:AQ24"/>
    <mergeCell ref="AR24:AR26"/>
    <mergeCell ref="AS24:AS26"/>
    <mergeCell ref="AT24:AT26"/>
    <mergeCell ref="AU24:AU26"/>
    <mergeCell ref="M25:R26"/>
    <mergeCell ref="S25:S26"/>
    <mergeCell ref="U25:Z26"/>
    <mergeCell ref="AA25:AA26"/>
    <mergeCell ref="AP25:AQ25"/>
    <mergeCell ref="AD26:AF26"/>
    <mergeCell ref="AJ26:AL26"/>
    <mergeCell ref="U24:X24"/>
    <mergeCell ref="Z24:AA24"/>
    <mergeCell ref="AB24:AB26"/>
    <mergeCell ref="AD24:AG24"/>
    <mergeCell ref="AH24:AH26"/>
    <mergeCell ref="AT21:AT23"/>
    <mergeCell ref="AU21:AU23"/>
    <mergeCell ref="M22:R23"/>
    <mergeCell ref="U22:Z23"/>
    <mergeCell ref="AP22:AQ22"/>
    <mergeCell ref="AD23:AF23"/>
    <mergeCell ref="AJ23:AL23"/>
    <mergeCell ref="AD21:AG21"/>
    <mergeCell ref="AH21:AH23"/>
    <mergeCell ref="T21:T23"/>
    <mergeCell ref="U21:X21"/>
    <mergeCell ref="Z21:AA21"/>
    <mergeCell ref="AB21:AB23"/>
    <mergeCell ref="AA22:AA23"/>
    <mergeCell ref="AN21:AN23"/>
    <mergeCell ref="AP21:AQ21"/>
    <mergeCell ref="AR21:AR23"/>
    <mergeCell ref="AS21:AS23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U18:X18"/>
    <mergeCell ref="Z18:AA18"/>
    <mergeCell ref="AB18:AB20"/>
    <mergeCell ref="AD18:AG18"/>
    <mergeCell ref="AH18:AH20"/>
    <mergeCell ref="AT15:AT17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T15:T17"/>
    <mergeCell ref="U15:X15"/>
    <mergeCell ref="Z15:AA15"/>
    <mergeCell ref="AB15:AB17"/>
    <mergeCell ref="AA16:AA17"/>
    <mergeCell ref="AN15:AN17"/>
    <mergeCell ref="AP15:AQ15"/>
    <mergeCell ref="AR15:AR17"/>
    <mergeCell ref="AS15:AS17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U12:X12"/>
    <mergeCell ref="Z12:AA12"/>
    <mergeCell ref="AB12:AB14"/>
    <mergeCell ref="AD12:AG12"/>
    <mergeCell ref="AH12:AH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C5:AG5"/>
    <mergeCell ref="AI5:AM5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3:A5"/>
    <mergeCell ref="B3:C5"/>
    <mergeCell ref="D3:E5"/>
    <mergeCell ref="F3:G5"/>
    <mergeCell ref="H3:I5"/>
    <mergeCell ref="K3:K5"/>
    <mergeCell ref="L3:L5"/>
    <mergeCell ref="AR3:AS5"/>
    <mergeCell ref="AC4:AG4"/>
    <mergeCell ref="AI4:AM4"/>
    <mergeCell ref="AO4:AQ4"/>
    <mergeCell ref="K9:K11"/>
    <mergeCell ref="L9:L11"/>
    <mergeCell ref="S10:S11"/>
    <mergeCell ref="AA10:AA11"/>
    <mergeCell ref="T9:T11"/>
    <mergeCell ref="U9:X9"/>
    <mergeCell ref="Z9:AA9"/>
    <mergeCell ref="AP6:AQ6"/>
    <mergeCell ref="AB9:AB11"/>
    <mergeCell ref="AD9:AG9"/>
    <mergeCell ref="AH9:AH11"/>
    <mergeCell ref="AN9:AN11"/>
    <mergeCell ref="AP9:AQ9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S16:S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G15:G17"/>
    <mergeCell ref="H15:H17"/>
    <mergeCell ref="I15:I17"/>
    <mergeCell ref="K15:K17"/>
    <mergeCell ref="L15:L17"/>
    <mergeCell ref="A21:A23"/>
    <mergeCell ref="B21:B23"/>
    <mergeCell ref="C21:C23"/>
    <mergeCell ref="D21:D23"/>
    <mergeCell ref="E21:E23"/>
    <mergeCell ref="F21:F23"/>
    <mergeCell ref="K18:K20"/>
    <mergeCell ref="L18:L20"/>
    <mergeCell ref="T18:T20"/>
    <mergeCell ref="S22:S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G21:G23"/>
    <mergeCell ref="H21:H23"/>
    <mergeCell ref="I21:I23"/>
    <mergeCell ref="K21:K23"/>
    <mergeCell ref="L21:L23"/>
    <mergeCell ref="A27:A29"/>
    <mergeCell ref="B27:B29"/>
    <mergeCell ref="C27:C29"/>
    <mergeCell ref="D27:D29"/>
    <mergeCell ref="E27:E29"/>
    <mergeCell ref="F27:F29"/>
    <mergeCell ref="K24:K26"/>
    <mergeCell ref="L24:L26"/>
    <mergeCell ref="T24:T26"/>
    <mergeCell ref="S28:S29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M28:R29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  <mergeCell ref="K30:K32"/>
    <mergeCell ref="L30:L32"/>
    <mergeCell ref="T30:T32"/>
    <mergeCell ref="U30:X30"/>
    <mergeCell ref="M31:R32"/>
    <mergeCell ref="S31:S32"/>
    <mergeCell ref="U31:Z32"/>
    <mergeCell ref="S34:S35"/>
    <mergeCell ref="AA34:AA35"/>
    <mergeCell ref="Z30:AA30"/>
    <mergeCell ref="AA31:AA32"/>
    <mergeCell ref="K33:K35"/>
    <mergeCell ref="L33:L35"/>
    <mergeCell ref="T33:T35"/>
    <mergeCell ref="U33:X33"/>
    <mergeCell ref="Z33:AA33"/>
    <mergeCell ref="K36:K38"/>
    <mergeCell ref="L36:L38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</mergeCells>
  <phoneticPr fontId="20"/>
  <printOptions horizontalCentered="1" verticalCentered="1"/>
  <pageMargins left="0.39370078740157483" right="0.39370078740157483" top="0.39370078740157483" bottom="0.39370078740157483" header="0.39370078740157483" footer="0"/>
  <pageSetup paperSize="9" scale="42" orientation="landscape" r:id="rId1"/>
  <headerFooter alignWithMargins="0">
    <oddHeader>&amp;L&amp;20(様式１－３）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zoomScale="85" zoomScaleNormal="75" zoomScaleSheetLayoutView="85" workbookViewId="0">
      <selection activeCell="I24" sqref="I24"/>
    </sheetView>
  </sheetViews>
  <sheetFormatPr defaultRowHeight="13.5"/>
  <cols>
    <col min="1" max="1" width="7.875" style="117" customWidth="1"/>
    <col min="2" max="2" width="10.25" style="16" bestFit="1" customWidth="1"/>
    <col min="3" max="3" width="19.75" style="16" customWidth="1"/>
    <col min="4" max="4" width="16.125" style="16" customWidth="1"/>
    <col min="5" max="5" width="9.75" style="16" customWidth="1"/>
    <col min="6" max="6" width="9.75" style="118" customWidth="1"/>
    <col min="7" max="7" width="14.875" style="16" customWidth="1"/>
    <col min="8" max="8" width="2.875" style="16" customWidth="1"/>
    <col min="9" max="9" width="14.875" style="16" customWidth="1"/>
    <col min="10" max="10" width="3" style="16" customWidth="1"/>
    <col min="11" max="11" width="2.875" customWidth="1"/>
    <col min="12" max="12" width="13.25" customWidth="1"/>
    <col min="13" max="13" width="3" customWidth="1"/>
  </cols>
  <sheetData>
    <row r="1" spans="1:10" s="16" customFormat="1" ht="34.5" customHeight="1">
      <c r="A1" s="406" t="s">
        <v>80</v>
      </c>
      <c r="B1" s="406"/>
      <c r="C1" s="406"/>
      <c r="D1" s="406"/>
      <c r="E1" s="406"/>
      <c r="F1" s="406"/>
      <c r="G1" s="407" t="s">
        <v>183</v>
      </c>
      <c r="H1" s="407"/>
      <c r="I1" s="408">
        <v>1</v>
      </c>
      <c r="J1" s="408"/>
    </row>
    <row r="2" spans="1:10" s="16" customFormat="1" ht="34.5" customHeight="1">
      <c r="A2" s="106" t="s">
        <v>222</v>
      </c>
      <c r="B2" s="106" t="s">
        <v>184</v>
      </c>
      <c r="C2" s="106" t="s">
        <v>185</v>
      </c>
      <c r="D2" s="106" t="s">
        <v>186</v>
      </c>
      <c r="E2" s="106" t="s">
        <v>81</v>
      </c>
      <c r="F2" s="106" t="s">
        <v>187</v>
      </c>
      <c r="G2" s="409" t="s">
        <v>188</v>
      </c>
      <c r="H2" s="409"/>
      <c r="I2" s="409" t="s">
        <v>83</v>
      </c>
      <c r="J2" s="409"/>
    </row>
    <row r="3" spans="1:10" s="16" customFormat="1" ht="37.5" customHeight="1">
      <c r="A3" s="107">
        <v>1</v>
      </c>
      <c r="B3" s="108" t="s">
        <v>189</v>
      </c>
      <c r="C3" s="109" t="s">
        <v>84</v>
      </c>
      <c r="D3" s="110" t="s">
        <v>190</v>
      </c>
      <c r="E3" s="110" t="s">
        <v>275</v>
      </c>
      <c r="F3" s="110" t="s">
        <v>276</v>
      </c>
      <c r="G3" s="111">
        <v>8180</v>
      </c>
      <c r="H3" s="112" t="s">
        <v>22</v>
      </c>
      <c r="I3" s="113">
        <f>(G3)*2</f>
        <v>16360</v>
      </c>
      <c r="J3" s="112" t="s">
        <v>22</v>
      </c>
    </row>
    <row r="4" spans="1:10" s="16" customFormat="1" ht="37.5" customHeight="1">
      <c r="A4" s="107">
        <v>2</v>
      </c>
      <c r="B4" s="108" t="s">
        <v>191</v>
      </c>
      <c r="C4" s="109" t="s">
        <v>192</v>
      </c>
      <c r="D4" s="110" t="s">
        <v>190</v>
      </c>
      <c r="E4" s="110" t="s">
        <v>275</v>
      </c>
      <c r="F4" s="110" t="s">
        <v>276</v>
      </c>
      <c r="G4" s="111">
        <v>8180</v>
      </c>
      <c r="H4" s="112" t="s">
        <v>22</v>
      </c>
      <c r="I4" s="113">
        <f t="shared" ref="I4:I22" si="0">(G4)*2</f>
        <v>16360</v>
      </c>
      <c r="J4" s="112" t="s">
        <v>22</v>
      </c>
    </row>
    <row r="5" spans="1:10" s="16" customFormat="1" ht="37.5" customHeight="1">
      <c r="A5" s="107">
        <v>3</v>
      </c>
      <c r="B5" s="108" t="s">
        <v>193</v>
      </c>
      <c r="C5" s="109" t="s">
        <v>194</v>
      </c>
      <c r="D5" s="110" t="s">
        <v>190</v>
      </c>
      <c r="E5" s="110" t="s">
        <v>275</v>
      </c>
      <c r="F5" s="110" t="s">
        <v>276</v>
      </c>
      <c r="G5" s="111">
        <v>8180</v>
      </c>
      <c r="H5" s="112" t="s">
        <v>22</v>
      </c>
      <c r="I5" s="113">
        <f t="shared" si="0"/>
        <v>16360</v>
      </c>
      <c r="J5" s="112" t="s">
        <v>22</v>
      </c>
    </row>
    <row r="6" spans="1:10" s="16" customFormat="1" ht="37.5" customHeight="1">
      <c r="A6" s="107">
        <v>4</v>
      </c>
      <c r="B6" s="108" t="s">
        <v>195</v>
      </c>
      <c r="C6" s="109" t="s">
        <v>196</v>
      </c>
      <c r="D6" s="110" t="s">
        <v>190</v>
      </c>
      <c r="E6" s="110" t="s">
        <v>275</v>
      </c>
      <c r="F6" s="110" t="s">
        <v>276</v>
      </c>
      <c r="G6" s="111">
        <v>8180</v>
      </c>
      <c r="H6" s="112" t="s">
        <v>22</v>
      </c>
      <c r="I6" s="113">
        <f t="shared" si="0"/>
        <v>16360</v>
      </c>
      <c r="J6" s="112" t="s">
        <v>22</v>
      </c>
    </row>
    <row r="7" spans="1:10" s="16" customFormat="1" ht="37.5" customHeight="1">
      <c r="A7" s="107">
        <v>5</v>
      </c>
      <c r="B7" s="108" t="s">
        <v>197</v>
      </c>
      <c r="C7" s="109" t="s">
        <v>198</v>
      </c>
      <c r="D7" s="110" t="s">
        <v>190</v>
      </c>
      <c r="E7" s="110" t="s">
        <v>275</v>
      </c>
      <c r="F7" s="110" t="s">
        <v>276</v>
      </c>
      <c r="G7" s="111">
        <v>8180</v>
      </c>
      <c r="H7" s="112" t="s">
        <v>22</v>
      </c>
      <c r="I7" s="113">
        <f t="shared" si="0"/>
        <v>16360</v>
      </c>
      <c r="J7" s="112" t="s">
        <v>22</v>
      </c>
    </row>
    <row r="8" spans="1:10" s="16" customFormat="1" ht="37.5" customHeight="1">
      <c r="A8" s="107">
        <v>6</v>
      </c>
      <c r="B8" s="108" t="s">
        <v>199</v>
      </c>
      <c r="C8" s="109" t="s">
        <v>200</v>
      </c>
      <c r="D8" s="110" t="s">
        <v>190</v>
      </c>
      <c r="E8" s="110" t="s">
        <v>275</v>
      </c>
      <c r="F8" s="110" t="s">
        <v>276</v>
      </c>
      <c r="G8" s="111">
        <v>8180</v>
      </c>
      <c r="H8" s="112" t="s">
        <v>22</v>
      </c>
      <c r="I8" s="113">
        <f t="shared" si="0"/>
        <v>16360</v>
      </c>
      <c r="J8" s="112" t="s">
        <v>22</v>
      </c>
    </row>
    <row r="9" spans="1:10" s="16" customFormat="1" ht="37.5" customHeight="1">
      <c r="A9" s="107">
        <v>7</v>
      </c>
      <c r="B9" s="108" t="s">
        <v>201</v>
      </c>
      <c r="C9" s="109" t="s">
        <v>202</v>
      </c>
      <c r="D9" s="110" t="s">
        <v>190</v>
      </c>
      <c r="E9" s="110" t="s">
        <v>275</v>
      </c>
      <c r="F9" s="110" t="s">
        <v>276</v>
      </c>
      <c r="G9" s="111">
        <v>8180</v>
      </c>
      <c r="H9" s="112" t="s">
        <v>22</v>
      </c>
      <c r="I9" s="113">
        <f t="shared" si="0"/>
        <v>16360</v>
      </c>
      <c r="J9" s="112" t="s">
        <v>22</v>
      </c>
    </row>
    <row r="10" spans="1:10" s="16" customFormat="1" ht="37.5" customHeight="1">
      <c r="A10" s="107">
        <v>8</v>
      </c>
      <c r="B10" s="108" t="s">
        <v>203</v>
      </c>
      <c r="C10" s="109" t="s">
        <v>204</v>
      </c>
      <c r="D10" s="110" t="s">
        <v>190</v>
      </c>
      <c r="E10" s="110" t="s">
        <v>275</v>
      </c>
      <c r="F10" s="110" t="s">
        <v>276</v>
      </c>
      <c r="G10" s="111">
        <v>8180</v>
      </c>
      <c r="H10" s="112" t="s">
        <v>22</v>
      </c>
      <c r="I10" s="113">
        <f t="shared" si="0"/>
        <v>16360</v>
      </c>
      <c r="J10" s="112" t="s">
        <v>22</v>
      </c>
    </row>
    <row r="11" spans="1:10" s="16" customFormat="1" ht="37.5" customHeight="1">
      <c r="A11" s="107">
        <v>9</v>
      </c>
      <c r="B11" s="108" t="s">
        <v>205</v>
      </c>
      <c r="C11" s="109" t="s">
        <v>206</v>
      </c>
      <c r="D11" s="110" t="s">
        <v>190</v>
      </c>
      <c r="E11" s="110" t="s">
        <v>275</v>
      </c>
      <c r="F11" s="110" t="s">
        <v>276</v>
      </c>
      <c r="G11" s="111">
        <v>8180</v>
      </c>
      <c r="H11" s="112" t="s">
        <v>22</v>
      </c>
      <c r="I11" s="113">
        <f t="shared" si="0"/>
        <v>16360</v>
      </c>
      <c r="J11" s="112" t="s">
        <v>22</v>
      </c>
    </row>
    <row r="12" spans="1:10" s="16" customFormat="1" ht="37.5" customHeight="1">
      <c r="A12" s="107">
        <v>10</v>
      </c>
      <c r="B12" s="108" t="s">
        <v>207</v>
      </c>
      <c r="C12" s="109" t="s">
        <v>208</v>
      </c>
      <c r="D12" s="110" t="s">
        <v>190</v>
      </c>
      <c r="E12" s="110" t="s">
        <v>275</v>
      </c>
      <c r="F12" s="110" t="s">
        <v>276</v>
      </c>
      <c r="G12" s="111">
        <v>8180</v>
      </c>
      <c r="H12" s="112" t="s">
        <v>22</v>
      </c>
      <c r="I12" s="113">
        <f t="shared" si="0"/>
        <v>16360</v>
      </c>
      <c r="J12" s="112" t="s">
        <v>22</v>
      </c>
    </row>
    <row r="13" spans="1:10" s="16" customFormat="1" ht="37.5" customHeight="1">
      <c r="A13" s="107">
        <v>11</v>
      </c>
      <c r="B13" s="108" t="s">
        <v>209</v>
      </c>
      <c r="C13" s="109" t="s">
        <v>210</v>
      </c>
      <c r="D13" s="110" t="s">
        <v>190</v>
      </c>
      <c r="E13" s="110" t="s">
        <v>275</v>
      </c>
      <c r="F13" s="110" t="s">
        <v>276</v>
      </c>
      <c r="G13" s="111">
        <v>8180</v>
      </c>
      <c r="H13" s="112" t="s">
        <v>22</v>
      </c>
      <c r="I13" s="113">
        <f t="shared" si="0"/>
        <v>16360</v>
      </c>
      <c r="J13" s="112" t="s">
        <v>22</v>
      </c>
    </row>
    <row r="14" spans="1:10" s="16" customFormat="1" ht="37.5" customHeight="1">
      <c r="A14" s="107">
        <v>12</v>
      </c>
      <c r="B14" s="108" t="s">
        <v>211</v>
      </c>
      <c r="C14" s="109" t="s">
        <v>212</v>
      </c>
      <c r="D14" s="110" t="s">
        <v>190</v>
      </c>
      <c r="E14" s="110" t="s">
        <v>275</v>
      </c>
      <c r="F14" s="110" t="s">
        <v>276</v>
      </c>
      <c r="G14" s="111">
        <v>8180</v>
      </c>
      <c r="H14" s="112" t="s">
        <v>22</v>
      </c>
      <c r="I14" s="113">
        <f t="shared" si="0"/>
        <v>16360</v>
      </c>
      <c r="J14" s="112" t="s">
        <v>22</v>
      </c>
    </row>
    <row r="15" spans="1:10" s="16" customFormat="1" ht="37.5" customHeight="1">
      <c r="A15" s="107">
        <v>13</v>
      </c>
      <c r="B15" s="108" t="s">
        <v>213</v>
      </c>
      <c r="C15" s="109"/>
      <c r="D15" s="110"/>
      <c r="E15" s="110"/>
      <c r="F15" s="114"/>
      <c r="G15" s="111"/>
      <c r="H15" s="112" t="s">
        <v>22</v>
      </c>
      <c r="I15" s="113">
        <f t="shared" si="0"/>
        <v>0</v>
      </c>
      <c r="J15" s="112" t="s">
        <v>22</v>
      </c>
    </row>
    <row r="16" spans="1:10" s="16" customFormat="1" ht="37.5" customHeight="1">
      <c r="A16" s="107">
        <v>14</v>
      </c>
      <c r="B16" s="108" t="s">
        <v>214</v>
      </c>
      <c r="C16" s="109"/>
      <c r="D16" s="110"/>
      <c r="E16" s="110"/>
      <c r="F16" s="114"/>
      <c r="G16" s="111"/>
      <c r="H16" s="112" t="s">
        <v>22</v>
      </c>
      <c r="I16" s="113">
        <f t="shared" si="0"/>
        <v>0</v>
      </c>
      <c r="J16" s="112" t="s">
        <v>22</v>
      </c>
    </row>
    <row r="17" spans="1:10" s="16" customFormat="1" ht="37.5" customHeight="1">
      <c r="A17" s="107">
        <v>15</v>
      </c>
      <c r="B17" s="108" t="s">
        <v>215</v>
      </c>
      <c r="C17" s="109"/>
      <c r="D17" s="110"/>
      <c r="E17" s="110"/>
      <c r="F17" s="114"/>
      <c r="G17" s="111"/>
      <c r="H17" s="112" t="s">
        <v>22</v>
      </c>
      <c r="I17" s="113">
        <f t="shared" si="0"/>
        <v>0</v>
      </c>
      <c r="J17" s="112" t="s">
        <v>22</v>
      </c>
    </row>
    <row r="18" spans="1:10" s="16" customFormat="1" ht="37.5" customHeight="1">
      <c r="A18" s="107">
        <v>16</v>
      </c>
      <c r="B18" s="108" t="s">
        <v>216</v>
      </c>
      <c r="C18" s="109"/>
      <c r="D18" s="110"/>
      <c r="E18" s="110"/>
      <c r="F18" s="114"/>
      <c r="G18" s="111"/>
      <c r="H18" s="112" t="s">
        <v>22</v>
      </c>
      <c r="I18" s="113">
        <f t="shared" si="0"/>
        <v>0</v>
      </c>
      <c r="J18" s="112" t="s">
        <v>22</v>
      </c>
    </row>
    <row r="19" spans="1:10" s="16" customFormat="1" ht="37.5" customHeight="1">
      <c r="A19" s="107">
        <v>17</v>
      </c>
      <c r="B19" s="108" t="s">
        <v>217</v>
      </c>
      <c r="C19" s="109"/>
      <c r="D19" s="110"/>
      <c r="E19" s="110"/>
      <c r="F19" s="114"/>
      <c r="G19" s="111"/>
      <c r="H19" s="112" t="s">
        <v>22</v>
      </c>
      <c r="I19" s="113">
        <f t="shared" si="0"/>
        <v>0</v>
      </c>
      <c r="J19" s="112" t="s">
        <v>22</v>
      </c>
    </row>
    <row r="20" spans="1:10" s="16" customFormat="1" ht="37.5" customHeight="1">
      <c r="A20" s="107">
        <v>18</v>
      </c>
      <c r="B20" s="108" t="s">
        <v>218</v>
      </c>
      <c r="C20" s="109"/>
      <c r="D20" s="110"/>
      <c r="E20" s="110"/>
      <c r="F20" s="114"/>
      <c r="G20" s="111"/>
      <c r="H20" s="112" t="s">
        <v>22</v>
      </c>
      <c r="I20" s="113">
        <f t="shared" si="0"/>
        <v>0</v>
      </c>
      <c r="J20" s="112" t="s">
        <v>22</v>
      </c>
    </row>
    <row r="21" spans="1:10" s="16" customFormat="1" ht="37.5" customHeight="1">
      <c r="A21" s="107">
        <v>19</v>
      </c>
      <c r="B21" s="108" t="s">
        <v>219</v>
      </c>
      <c r="C21" s="109"/>
      <c r="D21" s="110"/>
      <c r="E21" s="110"/>
      <c r="F21" s="114"/>
      <c r="G21" s="111"/>
      <c r="H21" s="112" t="s">
        <v>22</v>
      </c>
      <c r="I21" s="113">
        <f t="shared" si="0"/>
        <v>0</v>
      </c>
      <c r="J21" s="112" t="s">
        <v>22</v>
      </c>
    </row>
    <row r="22" spans="1:10" s="16" customFormat="1" ht="37.5" customHeight="1">
      <c r="A22" s="107">
        <v>20</v>
      </c>
      <c r="B22" s="108" t="s">
        <v>220</v>
      </c>
      <c r="C22" s="109"/>
      <c r="D22" s="110"/>
      <c r="E22" s="110"/>
      <c r="F22" s="114"/>
      <c r="G22" s="111"/>
      <c r="H22" s="112" t="s">
        <v>22</v>
      </c>
      <c r="I22" s="113">
        <f t="shared" si="0"/>
        <v>0</v>
      </c>
      <c r="J22" s="112" t="s">
        <v>22</v>
      </c>
    </row>
    <row r="23" spans="1:10" s="16" customFormat="1" ht="39" customHeight="1">
      <c r="A23" s="115" t="s">
        <v>221</v>
      </c>
      <c r="B23" s="403"/>
      <c r="C23" s="404"/>
      <c r="D23" s="404"/>
      <c r="E23" s="404"/>
      <c r="F23" s="404"/>
      <c r="G23" s="404"/>
      <c r="H23" s="405"/>
      <c r="I23" s="116">
        <f>SUM(I3:I22)</f>
        <v>196320</v>
      </c>
      <c r="J23" s="112" t="s">
        <v>22</v>
      </c>
    </row>
    <row r="24" spans="1:10" s="16" customFormat="1" ht="44.25" customHeight="1">
      <c r="A24" s="117"/>
      <c r="F24" s="118"/>
      <c r="I24" s="119"/>
    </row>
  </sheetData>
  <mergeCells count="6">
    <mergeCell ref="B23:H23"/>
    <mergeCell ref="A1:F1"/>
    <mergeCell ref="G1:H1"/>
    <mergeCell ref="I1:J1"/>
    <mergeCell ref="G2:H2"/>
    <mergeCell ref="I2:J2"/>
  </mergeCells>
  <phoneticPr fontId="20"/>
  <printOptions horizontalCentered="1" verticalCentered="1"/>
  <pageMargins left="0.59055118110236227" right="0.59055118110236227" top="0.78740157480314965" bottom="0.59055118110236227" header="0.39370078740157483" footer="0.39370078740157483"/>
  <pageSetup paperSize="9" scale="80" orientation="portrait" r:id="rId1"/>
  <headerFooter alignWithMargins="0">
    <oddHeader>&amp;L（様式３）</oddHeader>
  </headerFooter>
  <colBreaks count="1" manualBreakCount="1">
    <brk id="1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view="pageBreakPreview" zoomScale="75" zoomScaleNormal="75" zoomScaleSheetLayoutView="75" workbookViewId="0">
      <selection activeCell="O4" sqref="O4"/>
    </sheetView>
  </sheetViews>
  <sheetFormatPr defaultRowHeight="13.5"/>
  <cols>
    <col min="1" max="12" width="7" style="45" customWidth="1"/>
    <col min="13" max="13" width="9" style="23" bestFit="1" customWidth="1"/>
    <col min="14" max="16384" width="9" style="23"/>
  </cols>
  <sheetData>
    <row r="1" spans="1:12" s="46" customFormat="1" ht="48" customHeight="1">
      <c r="A1" s="47"/>
      <c r="B1" s="47"/>
      <c r="C1" s="419" t="s">
        <v>116</v>
      </c>
      <c r="D1" s="419"/>
      <c r="E1" s="419"/>
      <c r="F1" s="419"/>
      <c r="G1" s="419"/>
      <c r="H1" s="419"/>
      <c r="I1" s="419"/>
      <c r="J1" s="419"/>
      <c r="K1" s="47"/>
      <c r="L1" s="47"/>
    </row>
    <row r="2" spans="1:12" s="46" customFormat="1" ht="48" customHeight="1">
      <c r="A2" s="48"/>
      <c r="B2" s="48"/>
      <c r="C2" s="420" t="s">
        <v>86</v>
      </c>
      <c r="D2" s="420"/>
      <c r="E2" s="420"/>
      <c r="F2" s="420"/>
      <c r="G2" s="420"/>
      <c r="H2" s="420"/>
      <c r="I2" s="420"/>
      <c r="J2" s="420"/>
      <c r="K2" s="48"/>
      <c r="L2" s="48"/>
    </row>
    <row r="3" spans="1:12" s="46" customFormat="1" ht="48" customHeight="1">
      <c r="A3" s="48"/>
      <c r="B3" s="48"/>
      <c r="C3" s="418" t="s">
        <v>87</v>
      </c>
      <c r="D3" s="418"/>
      <c r="E3" s="421" t="s">
        <v>18</v>
      </c>
      <c r="F3" s="421"/>
      <c r="G3" s="421"/>
      <c r="H3" s="421"/>
      <c r="I3" s="421"/>
      <c r="J3" s="48"/>
      <c r="K3" s="48"/>
      <c r="L3" s="48"/>
    </row>
    <row r="4" spans="1:12" s="46" customFormat="1" ht="48" customHeight="1">
      <c r="A4" s="49"/>
      <c r="B4" s="49"/>
      <c r="C4" s="422" t="s">
        <v>85</v>
      </c>
      <c r="D4" s="422"/>
      <c r="E4" s="422"/>
      <c r="F4" s="422"/>
      <c r="G4" s="422"/>
      <c r="H4" s="422"/>
      <c r="I4" s="422"/>
      <c r="J4" s="422"/>
      <c r="K4" s="49"/>
      <c r="L4" s="49"/>
    </row>
    <row r="5" spans="1:12" s="46" customFormat="1" ht="33.75" customHeight="1">
      <c r="A5" s="50"/>
      <c r="B5" s="413" t="s">
        <v>113</v>
      </c>
      <c r="C5" s="413"/>
      <c r="D5" s="413"/>
      <c r="E5" s="413"/>
      <c r="F5" s="413"/>
      <c r="G5" s="413"/>
      <c r="H5" s="413"/>
      <c r="I5" s="413"/>
      <c r="J5" s="413"/>
      <c r="K5" s="413"/>
      <c r="L5" s="50"/>
    </row>
    <row r="6" spans="1:12" s="46" customFormat="1" ht="33.75" customHeight="1">
      <c r="A6" s="51" t="s">
        <v>89</v>
      </c>
      <c r="B6" s="414" t="s">
        <v>56</v>
      </c>
      <c r="C6" s="414"/>
      <c r="D6" s="414"/>
      <c r="E6" s="414"/>
      <c r="F6" s="414"/>
      <c r="G6" s="414"/>
      <c r="H6" s="414"/>
      <c r="I6" s="414"/>
      <c r="J6" s="414"/>
      <c r="K6" s="414"/>
      <c r="L6" s="51"/>
    </row>
    <row r="7" spans="1:12" s="46" customFormat="1" ht="45" customHeight="1">
      <c r="A7" s="415"/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</row>
    <row r="8" spans="1:12" s="46" customFormat="1" ht="48" customHeight="1">
      <c r="A8" s="52"/>
      <c r="B8" s="52"/>
      <c r="C8" s="52"/>
      <c r="D8" s="416" t="s">
        <v>90</v>
      </c>
      <c r="E8" s="416"/>
      <c r="F8" s="416"/>
      <c r="G8" s="416"/>
      <c r="H8" s="416"/>
      <c r="I8" s="416"/>
      <c r="J8" s="52"/>
      <c r="K8" s="52"/>
      <c r="L8" s="52"/>
    </row>
    <row r="9" spans="1:12" s="46" customFormat="1" ht="48" customHeight="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s="46" customFormat="1" ht="48" customHeight="1">
      <c r="A10" s="49"/>
      <c r="B10" s="417" t="s">
        <v>114</v>
      </c>
      <c r="C10" s="417"/>
      <c r="D10" s="417"/>
      <c r="E10" s="417"/>
      <c r="F10" s="418"/>
      <c r="G10" s="418"/>
      <c r="H10" s="418"/>
      <c r="I10" s="418"/>
      <c r="J10" s="49"/>
      <c r="K10" s="49"/>
      <c r="L10" s="49"/>
    </row>
    <row r="11" spans="1:12" s="46" customFormat="1" ht="48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12" s="46" customFormat="1" ht="29.25" customHeight="1">
      <c r="A12" s="49"/>
      <c r="B12" s="410" t="s">
        <v>6</v>
      </c>
      <c r="C12" s="410"/>
      <c r="D12" s="410"/>
      <c r="E12" s="410"/>
      <c r="F12" s="410"/>
      <c r="G12" s="49"/>
      <c r="H12" s="49"/>
      <c r="I12" s="49"/>
      <c r="J12" s="49"/>
      <c r="K12" s="49"/>
      <c r="L12" s="49"/>
    </row>
    <row r="13" spans="1:12" s="46" customFormat="1" ht="30" customHeight="1">
      <c r="A13" s="53"/>
      <c r="B13" s="410" t="s">
        <v>10</v>
      </c>
      <c r="C13" s="410"/>
      <c r="D13" s="410"/>
      <c r="E13" s="410"/>
      <c r="F13" s="410"/>
      <c r="G13" s="53"/>
      <c r="H13" s="53"/>
      <c r="I13" s="53"/>
      <c r="J13" s="53"/>
      <c r="K13" s="53"/>
      <c r="L13" s="53"/>
    </row>
    <row r="14" spans="1:12" s="46" customFormat="1" ht="48" customHeight="1">
      <c r="A14" s="49"/>
      <c r="B14" s="49"/>
      <c r="C14" s="49"/>
      <c r="D14" s="49"/>
      <c r="E14" s="49"/>
      <c r="F14" s="49"/>
      <c r="G14" s="411" t="s">
        <v>5</v>
      </c>
      <c r="H14" s="411"/>
      <c r="I14" s="171" t="s">
        <v>11</v>
      </c>
      <c r="J14" s="171"/>
      <c r="K14" s="171"/>
      <c r="L14" s="171"/>
    </row>
    <row r="15" spans="1:12" s="46" customFormat="1" ht="48" customHeight="1">
      <c r="A15" s="49"/>
      <c r="B15" s="49"/>
      <c r="C15" s="49"/>
      <c r="D15" s="49"/>
      <c r="E15" s="49"/>
      <c r="F15" s="49"/>
      <c r="G15" s="412" t="s">
        <v>91</v>
      </c>
      <c r="H15" s="412"/>
      <c r="I15" s="165" t="s">
        <v>12</v>
      </c>
      <c r="J15" s="165"/>
      <c r="K15" s="165"/>
      <c r="L15" s="13" t="s">
        <v>8</v>
      </c>
    </row>
  </sheetData>
  <mergeCells count="17">
    <mergeCell ref="C1:J1"/>
    <mergeCell ref="C2:J2"/>
    <mergeCell ref="C3:D3"/>
    <mergeCell ref="E3:I3"/>
    <mergeCell ref="C4:J4"/>
    <mergeCell ref="B5:K5"/>
    <mergeCell ref="B6:K6"/>
    <mergeCell ref="A7:L7"/>
    <mergeCell ref="D8:I8"/>
    <mergeCell ref="B10:E10"/>
    <mergeCell ref="F10:I10"/>
    <mergeCell ref="B12:F12"/>
    <mergeCell ref="B13:F13"/>
    <mergeCell ref="G14:H14"/>
    <mergeCell ref="I14:L14"/>
    <mergeCell ref="G15:H15"/>
    <mergeCell ref="I15:K15"/>
  </mergeCells>
  <phoneticPr fontId="20"/>
  <printOptions horizontalCentered="1" verticalCentered="1"/>
  <pageMargins left="0.78740157480314965" right="0.78740157480314965" top="0.98425196850393704" bottom="0.98425196850393704" header="0.39370078740157483" footer="0.39370078740157483"/>
  <pageSetup paperSize="9" orientation="portrait" r:id="rId1"/>
  <headerFooter alignWithMargins="0">
    <oddHeader>&amp;L&amp;12(様式４）</oddHead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75" zoomScaleNormal="75" zoomScaleSheetLayoutView="75" workbookViewId="0">
      <selection activeCell="G17" sqref="G17"/>
    </sheetView>
  </sheetViews>
  <sheetFormatPr defaultRowHeight="13.5"/>
  <cols>
    <col min="2" max="2" width="4.5" customWidth="1"/>
    <col min="3" max="3" width="13.125" customWidth="1"/>
  </cols>
  <sheetData>
    <row r="1" spans="1:13" ht="38.25" customHeight="1">
      <c r="A1" s="437" t="s">
        <v>92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 ht="38.2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54" customFormat="1" ht="53.25" customHeight="1">
      <c r="A3" s="38"/>
      <c r="B3" s="38"/>
      <c r="C3" s="38"/>
      <c r="D3" s="38"/>
      <c r="E3" s="38"/>
      <c r="F3" s="38"/>
      <c r="G3" s="38"/>
      <c r="H3" s="438" t="s">
        <v>93</v>
      </c>
      <c r="I3" s="438"/>
      <c r="J3" s="439" t="s">
        <v>94</v>
      </c>
      <c r="K3" s="439"/>
      <c r="L3" s="439"/>
      <c r="M3" s="439"/>
    </row>
    <row r="4" spans="1:13" s="54" customFormat="1" ht="53.25" customHeight="1">
      <c r="A4" s="38"/>
      <c r="B4" s="38"/>
      <c r="C4" s="38"/>
      <c r="D4" s="38"/>
      <c r="E4" s="38"/>
      <c r="F4" s="38"/>
      <c r="G4" s="38"/>
      <c r="H4" s="440" t="s">
        <v>78</v>
      </c>
      <c r="I4" s="440"/>
      <c r="J4" s="441" t="s">
        <v>95</v>
      </c>
      <c r="K4" s="441"/>
      <c r="L4" s="441"/>
      <c r="M4" s="42" t="s">
        <v>72</v>
      </c>
    </row>
    <row r="5" spans="1:13" s="54" customFormat="1" ht="53.25" customHeight="1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3" s="54" customFormat="1" ht="41.25" customHeight="1">
      <c r="A6" s="432" t="s">
        <v>115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</row>
    <row r="7" spans="1:13" s="54" customFormat="1" ht="26.2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3" s="54" customFormat="1" ht="41.25" customHeight="1">
      <c r="A8" s="433" t="s">
        <v>14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</row>
    <row r="9" spans="1:13" s="54" customFormat="1" ht="26.25" customHeight="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3" s="54" customFormat="1" ht="23.25" customHeight="1">
      <c r="A10" s="56"/>
      <c r="B10" s="62"/>
      <c r="C10" s="63"/>
      <c r="D10" s="63"/>
      <c r="E10" s="63"/>
      <c r="F10" s="63"/>
      <c r="G10" s="64"/>
      <c r="H10" s="64"/>
      <c r="I10" s="64"/>
      <c r="J10" s="64"/>
      <c r="K10" s="63"/>
      <c r="L10" s="65"/>
      <c r="M10" s="56"/>
    </row>
    <row r="11" spans="1:13" s="54" customFormat="1" ht="41.25" customHeight="1">
      <c r="A11" s="56"/>
      <c r="B11" s="66"/>
      <c r="C11" s="67" t="s" ph="1">
        <v>96</v>
      </c>
      <c r="D11" s="434" t="s">
        <v>15</v>
      </c>
      <c r="E11" s="434"/>
      <c r="F11" s="435" t="s">
        <v>97</v>
      </c>
      <c r="G11" s="435"/>
      <c r="H11" s="436" t="s">
        <v>15</v>
      </c>
      <c r="I11" s="436"/>
      <c r="J11" s="435" t="s">
        <v>98</v>
      </c>
      <c r="K11" s="435"/>
      <c r="L11" s="68"/>
      <c r="M11" s="56"/>
    </row>
    <row r="12" spans="1:13" s="54" customFormat="1" ht="30.75" customHeight="1">
      <c r="A12" s="56"/>
      <c r="B12" s="66"/>
      <c r="C12" s="69"/>
      <c r="D12" s="69"/>
      <c r="E12" s="69"/>
      <c r="F12" s="69"/>
      <c r="G12" s="70"/>
      <c r="H12" s="70"/>
      <c r="I12" s="70"/>
      <c r="J12" s="70"/>
      <c r="K12" s="69"/>
      <c r="L12" s="68"/>
      <c r="M12" s="56"/>
    </row>
    <row r="13" spans="1:13" s="54" customFormat="1" ht="41.25" customHeight="1">
      <c r="A13" s="56"/>
      <c r="B13" s="71"/>
      <c r="C13" s="67" t="s">
        <v>99</v>
      </c>
      <c r="D13" s="427" t="s">
        <v>28</v>
      </c>
      <c r="E13" s="427"/>
      <c r="F13" s="427"/>
      <c r="G13" s="427"/>
      <c r="H13" s="428" t="s">
        <v>100</v>
      </c>
      <c r="I13" s="428"/>
      <c r="J13" s="429">
        <v>123456</v>
      </c>
      <c r="K13" s="429"/>
      <c r="L13" s="72"/>
      <c r="M13" s="59"/>
    </row>
    <row r="14" spans="1:13" s="54" customFormat="1" ht="29.25" customHeight="1">
      <c r="A14" s="56"/>
      <c r="B14" s="71"/>
      <c r="C14" s="67"/>
      <c r="D14" s="73"/>
      <c r="E14" s="73"/>
      <c r="F14" s="73"/>
      <c r="G14" s="73"/>
      <c r="H14" s="70"/>
      <c r="I14" s="70"/>
      <c r="J14" s="70"/>
      <c r="K14" s="70"/>
      <c r="L14" s="72"/>
      <c r="M14" s="59"/>
    </row>
    <row r="15" spans="1:13" s="54" customFormat="1" ht="30.75" customHeight="1">
      <c r="A15" s="56"/>
      <c r="B15" s="66"/>
      <c r="C15" s="74" t="s">
        <v>58</v>
      </c>
      <c r="D15" s="430" t="s">
        <v>101</v>
      </c>
      <c r="E15" s="430"/>
      <c r="F15" s="430"/>
      <c r="G15" s="430"/>
      <c r="H15" s="430"/>
      <c r="I15" s="430"/>
      <c r="J15" s="430"/>
      <c r="K15" s="430"/>
      <c r="L15" s="68"/>
      <c r="M15" s="56"/>
    </row>
    <row r="16" spans="1:13" s="54" customFormat="1" ht="54" customHeight="1">
      <c r="A16" s="56"/>
      <c r="B16" s="71"/>
      <c r="C16" s="75" t="s">
        <v>102</v>
      </c>
      <c r="D16" s="431" t="s">
        <v>82</v>
      </c>
      <c r="E16" s="431"/>
      <c r="F16" s="431"/>
      <c r="G16" s="431"/>
      <c r="H16" s="431"/>
      <c r="I16" s="431"/>
      <c r="J16" s="431"/>
      <c r="K16" s="431"/>
      <c r="L16" s="68"/>
      <c r="M16" s="56"/>
    </row>
    <row r="17" spans="1:13" s="54" customFormat="1" ht="23.25" customHeight="1">
      <c r="B17" s="76"/>
      <c r="C17" s="77"/>
      <c r="D17" s="77"/>
      <c r="E17" s="77"/>
      <c r="F17" s="77"/>
      <c r="G17" s="77"/>
      <c r="H17" s="77"/>
      <c r="I17" s="77"/>
      <c r="J17" s="77"/>
      <c r="K17" s="77"/>
      <c r="L17" s="78"/>
    </row>
    <row r="18" spans="1:13" s="54" customFormat="1" ht="23.25" customHeight="1"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</row>
    <row r="19" spans="1:13" s="54" customFormat="1" ht="69" customHeight="1">
      <c r="B19" s="58"/>
      <c r="C19" s="423" t="s">
        <v>103</v>
      </c>
      <c r="D19" s="423"/>
      <c r="E19" s="423"/>
      <c r="F19" s="423"/>
      <c r="G19" s="423"/>
      <c r="H19" s="423"/>
      <c r="I19" s="423"/>
      <c r="J19" s="423"/>
      <c r="K19" s="423"/>
      <c r="L19" s="58"/>
    </row>
    <row r="20" spans="1:13" s="54" customFormat="1" ht="16.5" customHeight="1"/>
    <row r="21" spans="1:13" ht="52.5" customHeight="1">
      <c r="A21" s="25"/>
      <c r="B21" s="27" t="s">
        <v>88</v>
      </c>
      <c r="C21" s="27"/>
      <c r="D21" s="27"/>
      <c r="E21" s="34" t="s">
        <v>32</v>
      </c>
      <c r="F21" s="424" t="s">
        <v>62</v>
      </c>
      <c r="G21" s="424"/>
      <c r="H21" s="424"/>
      <c r="I21" s="424"/>
      <c r="J21" s="424"/>
      <c r="K21" s="424"/>
      <c r="L21" s="31" t="s">
        <v>3</v>
      </c>
      <c r="M21" s="25"/>
    </row>
    <row r="22" spans="1:13" ht="18.75" customHeight="1">
      <c r="A22" s="25"/>
      <c r="B22" s="27"/>
      <c r="C22" s="27"/>
      <c r="D22" s="27"/>
      <c r="E22" s="27"/>
      <c r="F22" s="32"/>
      <c r="G22" s="32"/>
      <c r="H22" s="32"/>
      <c r="I22" s="32"/>
      <c r="J22" s="32"/>
      <c r="K22" s="32"/>
      <c r="L22" s="41"/>
      <c r="M22" s="25"/>
    </row>
    <row r="23" spans="1:13" ht="64.5" customHeight="1">
      <c r="A23" s="25"/>
      <c r="B23" s="27"/>
      <c r="C23" s="27"/>
      <c r="D23" s="27"/>
      <c r="E23" s="34" t="s">
        <v>104</v>
      </c>
      <c r="F23" s="425" t="s">
        <v>105</v>
      </c>
      <c r="G23" s="426"/>
      <c r="H23" s="426"/>
      <c r="I23" s="426"/>
      <c r="J23" s="426"/>
      <c r="K23" s="426"/>
      <c r="L23" s="426"/>
      <c r="M23" s="25"/>
    </row>
    <row r="24" spans="1:13" ht="18.75" customHeight="1">
      <c r="A24" s="25"/>
      <c r="B24" s="27"/>
      <c r="C24" s="27"/>
      <c r="D24" s="27"/>
      <c r="E24" s="27"/>
      <c r="F24" s="32"/>
      <c r="G24" s="32"/>
      <c r="H24" s="32"/>
      <c r="I24" s="32"/>
      <c r="J24" s="32"/>
      <c r="K24" s="32"/>
      <c r="L24" s="25"/>
      <c r="M24" s="25"/>
    </row>
    <row r="25" spans="1:13" ht="52.5" customHeight="1">
      <c r="A25" s="25"/>
      <c r="B25" s="27"/>
      <c r="C25" s="27"/>
      <c r="D25" s="27"/>
      <c r="E25" s="34" t="s">
        <v>106</v>
      </c>
      <c r="F25" s="426" t="s">
        <v>107</v>
      </c>
      <c r="G25" s="426"/>
      <c r="H25" s="426"/>
      <c r="I25" s="426"/>
      <c r="J25" s="426"/>
      <c r="K25" s="426"/>
      <c r="L25" s="426"/>
      <c r="M25" s="25"/>
    </row>
    <row r="26" spans="1:13" s="54" customFormat="1" ht="18.75"/>
    <row r="27" spans="1:13" s="54" customFormat="1" ht="18.75">
      <c r="B27" s="54" t="s">
        <v>2</v>
      </c>
    </row>
    <row r="28" spans="1:13" s="54" customFormat="1" ht="18.75"/>
    <row r="29" spans="1:13" s="54" customFormat="1" ht="18.75"/>
    <row r="30" spans="1:13" s="54" customFormat="1" ht="18.75"/>
    <row r="31" spans="1:13" s="54" customFormat="1" ht="18.75"/>
    <row r="32" spans="1:13" s="54" customFormat="1" ht="18.75"/>
    <row r="33" s="54" customFormat="1" ht="18.75"/>
    <row r="34" s="54" customFormat="1" ht="18.75"/>
    <row r="35" s="54" customFormat="1" ht="18.75"/>
  </sheetData>
  <mergeCells count="20">
    <mergeCell ref="A1:M1"/>
    <mergeCell ref="H3:I3"/>
    <mergeCell ref="J3:M3"/>
    <mergeCell ref="H4:I4"/>
    <mergeCell ref="J4:L4"/>
    <mergeCell ref="A6:M6"/>
    <mergeCell ref="A8:M8"/>
    <mergeCell ref="D11:E11"/>
    <mergeCell ref="F11:G11"/>
    <mergeCell ref="H11:I11"/>
    <mergeCell ref="J11:K11"/>
    <mergeCell ref="C19:K19"/>
    <mergeCell ref="F21:K21"/>
    <mergeCell ref="F23:L23"/>
    <mergeCell ref="F25:L25"/>
    <mergeCell ref="D13:G13"/>
    <mergeCell ref="H13:I13"/>
    <mergeCell ref="J13:K13"/>
    <mergeCell ref="D15:K15"/>
    <mergeCell ref="D16:K16"/>
  </mergeCells>
  <phoneticPr fontId="46" alignment="distributed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portrait" r:id="rId1"/>
  <headerFooter alignWithMargins="0">
    <oddHeader>&amp;L&amp;12（様式５）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="85" zoomScaleNormal="85" zoomScaleSheetLayoutView="75" workbookViewId="0">
      <selection activeCell="Q34" sqref="Q34"/>
    </sheetView>
  </sheetViews>
  <sheetFormatPr defaultRowHeight="13.5"/>
  <sheetData>
    <row r="1" spans="1:12" ht="36" customHeight="1">
      <c r="A1" s="24"/>
      <c r="B1" s="25"/>
      <c r="C1" s="25"/>
      <c r="D1" s="25"/>
      <c r="E1" s="25"/>
      <c r="F1" s="25"/>
      <c r="G1" s="25"/>
      <c r="H1" s="25"/>
      <c r="I1" s="451" t="s">
        <v>110</v>
      </c>
      <c r="J1" s="451"/>
      <c r="K1" s="451"/>
      <c r="L1" s="451"/>
    </row>
    <row r="2" spans="1:12" ht="22.5" customHeight="1">
      <c r="A2" s="25"/>
      <c r="B2" s="25"/>
      <c r="C2" s="25"/>
      <c r="D2" s="25"/>
      <c r="E2" s="25"/>
      <c r="F2" s="25"/>
      <c r="G2" s="25"/>
      <c r="H2" s="25"/>
      <c r="I2" s="37"/>
      <c r="J2" s="37"/>
      <c r="K2" s="37"/>
      <c r="L2" s="37"/>
    </row>
    <row r="3" spans="1:12" ht="30" customHeight="1">
      <c r="A3" s="452" t="s">
        <v>6</v>
      </c>
      <c r="B3" s="452"/>
      <c r="C3" s="452"/>
      <c r="D3" s="452"/>
      <c r="E3" s="26"/>
      <c r="F3" s="25"/>
      <c r="G3" s="25"/>
      <c r="H3" s="25"/>
      <c r="I3" s="25"/>
      <c r="J3" s="25"/>
      <c r="K3" s="25"/>
      <c r="L3" s="25"/>
    </row>
    <row r="4" spans="1:12" ht="30" customHeight="1">
      <c r="A4" s="452" t="s">
        <v>10</v>
      </c>
      <c r="B4" s="452"/>
      <c r="C4" s="452"/>
      <c r="D4" s="452"/>
      <c r="E4" s="26"/>
      <c r="F4" s="25"/>
      <c r="G4" s="25"/>
      <c r="H4" s="25"/>
      <c r="I4" s="25"/>
      <c r="J4" s="25"/>
      <c r="K4" s="25"/>
      <c r="L4" s="25"/>
    </row>
    <row r="5" spans="1:12" ht="44.25" customHeight="1">
      <c r="A5" s="25"/>
      <c r="B5" s="25"/>
      <c r="C5" s="25"/>
      <c r="D5" s="25"/>
      <c r="E5" s="25"/>
      <c r="F5" s="25"/>
      <c r="G5" s="453" t="s">
        <v>71</v>
      </c>
      <c r="H5" s="453"/>
      <c r="I5" s="454" t="s">
        <v>11</v>
      </c>
      <c r="J5" s="454"/>
      <c r="K5" s="454"/>
      <c r="L5" s="454"/>
    </row>
    <row r="6" spans="1:12" ht="44.25" customHeight="1">
      <c r="A6" s="25"/>
      <c r="B6" s="25"/>
      <c r="C6" s="25"/>
      <c r="D6" s="25"/>
      <c r="E6" s="25"/>
      <c r="F6" s="25"/>
      <c r="G6" s="447" t="s">
        <v>37</v>
      </c>
      <c r="H6" s="447"/>
      <c r="I6" s="448" t="s">
        <v>12</v>
      </c>
      <c r="J6" s="448"/>
      <c r="K6" s="448"/>
      <c r="L6" s="42" t="s">
        <v>72</v>
      </c>
    </row>
    <row r="7" spans="1:12" ht="27" customHeight="1">
      <c r="A7" s="25"/>
      <c r="B7" s="25"/>
      <c r="C7" s="25"/>
      <c r="D7" s="25"/>
      <c r="E7" s="25"/>
      <c r="F7" s="25"/>
      <c r="G7" s="35"/>
      <c r="H7" s="35"/>
      <c r="I7" s="35"/>
      <c r="J7" s="35"/>
      <c r="K7" s="35"/>
      <c r="L7" s="43"/>
    </row>
    <row r="8" spans="1:12" ht="34.5" customHeight="1">
      <c r="A8" s="449" t="s">
        <v>111</v>
      </c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</row>
    <row r="9" spans="1:12" ht="1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ht="60" customHeight="1">
      <c r="A10" s="450" t="s">
        <v>112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</row>
    <row r="11" spans="1:12" ht="34.5" customHeight="1">
      <c r="A11" s="433" t="s">
        <v>14</v>
      </c>
      <c r="B11" s="433"/>
      <c r="C11" s="433"/>
      <c r="D11" s="433"/>
      <c r="E11" s="433"/>
      <c r="F11" s="433"/>
      <c r="G11" s="433"/>
      <c r="H11" s="433"/>
      <c r="I11" s="433"/>
      <c r="J11" s="433"/>
      <c r="K11" s="433"/>
      <c r="L11" s="433"/>
    </row>
    <row r="12" spans="1:12" ht="22.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ht="30" customHeight="1">
      <c r="A13" s="25"/>
      <c r="B13" s="445" t="s">
        <v>1</v>
      </c>
      <c r="C13" s="445"/>
      <c r="D13" s="445"/>
      <c r="E13" s="446" t="s">
        <v>18</v>
      </c>
      <c r="F13" s="446"/>
      <c r="G13" s="446"/>
      <c r="H13" s="446"/>
      <c r="I13" s="446"/>
      <c r="J13" s="446"/>
      <c r="L13" s="25"/>
    </row>
    <row r="14" spans="1:12" ht="22.5" customHeight="1">
      <c r="A14" s="25"/>
      <c r="B14" s="27"/>
      <c r="C14" s="27"/>
      <c r="D14" s="27"/>
      <c r="E14" s="32"/>
      <c r="F14" s="32"/>
      <c r="G14" s="32"/>
      <c r="H14" s="32"/>
      <c r="I14" s="32"/>
      <c r="J14" s="25"/>
      <c r="L14" s="25"/>
    </row>
    <row r="15" spans="1:12" ht="30" customHeight="1">
      <c r="A15" s="25"/>
      <c r="B15" s="445" t="s">
        <v>19</v>
      </c>
      <c r="C15" s="445"/>
      <c r="D15" s="445"/>
      <c r="E15" s="162" t="s">
        <v>21</v>
      </c>
      <c r="F15" s="162"/>
      <c r="G15" s="162"/>
      <c r="H15" s="162"/>
      <c r="I15" s="162"/>
      <c r="J15" s="162"/>
      <c r="L15" s="25"/>
    </row>
    <row r="16" spans="1:12" ht="22.5" customHeight="1">
      <c r="A16" s="25"/>
      <c r="B16" s="25"/>
      <c r="C16" s="25"/>
      <c r="D16" s="25"/>
      <c r="E16" s="25"/>
      <c r="F16" s="25"/>
      <c r="G16" s="25"/>
      <c r="H16" s="25"/>
      <c r="I16" s="25"/>
      <c r="J16" s="25"/>
      <c r="L16" s="25"/>
    </row>
    <row r="17" spans="1:12" ht="30" customHeight="1">
      <c r="A17" s="25"/>
      <c r="B17" s="445" t="s">
        <v>9</v>
      </c>
      <c r="C17" s="445"/>
      <c r="D17" s="445"/>
      <c r="E17" s="445"/>
      <c r="F17" s="445"/>
      <c r="G17" s="445"/>
      <c r="H17" s="36"/>
      <c r="I17" s="36"/>
      <c r="J17" s="38"/>
      <c r="L17" s="25"/>
    </row>
    <row r="18" spans="1:12" ht="105" customHeight="1">
      <c r="A18" s="25"/>
      <c r="B18" s="442" t="s">
        <v>73</v>
      </c>
      <c r="C18" s="440"/>
      <c r="D18" s="440"/>
      <c r="E18" s="440"/>
      <c r="F18" s="440"/>
      <c r="G18" s="440"/>
      <c r="H18" s="440"/>
      <c r="I18" s="440"/>
      <c r="J18" s="440"/>
      <c r="K18" s="440"/>
      <c r="L18" s="443"/>
    </row>
    <row r="19" spans="1:12" ht="30" customHeight="1">
      <c r="A19" s="25"/>
      <c r="B19" s="444" t="s">
        <v>74</v>
      </c>
      <c r="C19" s="444"/>
      <c r="D19" s="444"/>
      <c r="E19" s="444"/>
      <c r="F19" s="444"/>
      <c r="G19" s="444"/>
      <c r="H19" s="33"/>
      <c r="I19" s="38"/>
      <c r="J19" s="39"/>
      <c r="K19" s="40"/>
      <c r="L19" s="39"/>
    </row>
    <row r="20" spans="1:12" ht="98.25" customHeight="1">
      <c r="A20" s="25"/>
      <c r="B20" s="442" t="s">
        <v>75</v>
      </c>
      <c r="C20" s="440"/>
      <c r="D20" s="440"/>
      <c r="E20" s="440"/>
      <c r="F20" s="440"/>
      <c r="G20" s="440"/>
      <c r="H20" s="440"/>
      <c r="I20" s="440"/>
      <c r="J20" s="440"/>
      <c r="K20" s="440"/>
      <c r="L20" s="443"/>
    </row>
    <row r="21" spans="1:12" ht="30" customHeight="1">
      <c r="A21" s="25"/>
      <c r="B21" s="445" t="s">
        <v>65</v>
      </c>
      <c r="C21" s="445"/>
      <c r="D21" s="30"/>
      <c r="E21" s="33"/>
      <c r="F21" s="33"/>
      <c r="G21" s="33"/>
      <c r="H21" s="33"/>
      <c r="I21" s="38"/>
      <c r="J21" s="25"/>
      <c r="L21" s="25"/>
    </row>
    <row r="22" spans="1:12" ht="26.25" customHeight="1">
      <c r="A22" s="25"/>
      <c r="B22" s="28" t="s">
        <v>76</v>
      </c>
      <c r="C22" s="27"/>
      <c r="D22" s="27"/>
      <c r="E22" s="32"/>
      <c r="F22" s="32"/>
      <c r="G22" s="32"/>
      <c r="H22" s="32"/>
      <c r="I22" s="38"/>
      <c r="J22" s="25"/>
      <c r="L22" s="25"/>
    </row>
    <row r="23" spans="1:12" ht="26.25" customHeight="1">
      <c r="A23" s="25"/>
      <c r="B23" s="28" t="s">
        <v>47</v>
      </c>
      <c r="C23" s="27"/>
      <c r="D23" s="27"/>
      <c r="E23" s="32"/>
      <c r="F23" s="32"/>
      <c r="G23" s="32"/>
      <c r="H23" s="32"/>
      <c r="I23" s="38"/>
      <c r="J23" s="25"/>
      <c r="L23" s="25"/>
    </row>
    <row r="24" spans="1:12" ht="22.5" customHeight="1">
      <c r="A24" s="25"/>
      <c r="B24" s="29"/>
      <c r="C24" s="27"/>
      <c r="D24" s="27"/>
      <c r="E24" s="32"/>
      <c r="F24" s="32"/>
      <c r="G24" s="32"/>
      <c r="H24" s="32"/>
      <c r="I24" s="38"/>
      <c r="J24" s="25"/>
      <c r="L24" s="25"/>
    </row>
    <row r="25" spans="1:12" ht="34.5" customHeight="1">
      <c r="A25" s="25"/>
      <c r="B25" s="27" t="s">
        <v>30</v>
      </c>
      <c r="C25" s="27"/>
      <c r="E25" s="34" t="s">
        <v>32</v>
      </c>
      <c r="F25" s="446" t="s">
        <v>33</v>
      </c>
      <c r="G25" s="446"/>
      <c r="H25" s="446"/>
      <c r="I25" s="446"/>
      <c r="J25" s="446"/>
      <c r="L25" s="25"/>
    </row>
    <row r="26" spans="1:12" ht="18.75" customHeight="1">
      <c r="A26" s="25"/>
      <c r="B26" s="25"/>
      <c r="C26" s="27"/>
      <c r="D26" s="27"/>
      <c r="E26" s="27"/>
      <c r="F26" s="32"/>
      <c r="G26" s="32"/>
      <c r="H26" s="32"/>
      <c r="I26" s="32"/>
      <c r="J26" s="32"/>
      <c r="K26" s="41"/>
      <c r="L26" s="25"/>
    </row>
    <row r="27" spans="1:12" ht="30" customHeight="1">
      <c r="A27" s="25"/>
      <c r="B27" s="25"/>
      <c r="C27" s="27"/>
      <c r="D27" s="27"/>
      <c r="E27" s="27"/>
      <c r="F27" s="32"/>
      <c r="G27" s="32"/>
      <c r="H27" s="32"/>
      <c r="I27" s="32"/>
      <c r="J27" s="38"/>
      <c r="K27" s="25"/>
      <c r="L27" s="25"/>
    </row>
    <row r="28" spans="1:12" ht="18.75">
      <c r="A28" s="25"/>
      <c r="B28" s="25"/>
      <c r="C28" s="27"/>
      <c r="D28" s="27"/>
      <c r="E28" s="27"/>
      <c r="F28" s="32"/>
      <c r="G28" s="32"/>
      <c r="H28" s="32"/>
      <c r="I28" s="32"/>
      <c r="J28" s="38"/>
      <c r="K28" s="25"/>
      <c r="L28" s="25"/>
    </row>
    <row r="29" spans="1:12" ht="18.75">
      <c r="A29" s="25"/>
      <c r="B29" s="25"/>
      <c r="C29" s="27"/>
      <c r="D29" s="27"/>
      <c r="E29" s="27"/>
      <c r="F29" s="32"/>
      <c r="G29" s="32"/>
      <c r="H29" s="32"/>
      <c r="I29" s="32"/>
      <c r="J29" s="38"/>
      <c r="K29" s="25"/>
      <c r="L29" s="25"/>
    </row>
  </sheetData>
  <mergeCells count="20">
    <mergeCell ref="I1:L1"/>
    <mergeCell ref="A3:D3"/>
    <mergeCell ref="A4:D4"/>
    <mergeCell ref="G5:H5"/>
    <mergeCell ref="I5:L5"/>
    <mergeCell ref="G6:H6"/>
    <mergeCell ref="I6:K6"/>
    <mergeCell ref="A8:L8"/>
    <mergeCell ref="A10:L10"/>
    <mergeCell ref="A11:L11"/>
    <mergeCell ref="B13:D13"/>
    <mergeCell ref="E13:J13"/>
    <mergeCell ref="B15:D15"/>
    <mergeCell ref="E15:J15"/>
    <mergeCell ref="B17:G17"/>
    <mergeCell ref="B18:L18"/>
    <mergeCell ref="B19:G19"/>
    <mergeCell ref="B20:L20"/>
    <mergeCell ref="B21:C21"/>
    <mergeCell ref="F25:J25"/>
  </mergeCells>
  <phoneticPr fontId="20"/>
  <printOptions horizontalCentered="1" verticalCentered="1"/>
  <pageMargins left="0.39370078740157483" right="0.39370078740157483" top="0.59055118110236227" bottom="0.59055118110236227" header="0" footer="0"/>
  <pageSetup paperSize="9" scale="85" orientation="portrait" r:id="rId1"/>
  <headerFooter alignWithMargins="0">
    <oddHeader>&amp;L&amp;12（様式１－５）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85" zoomScaleNormal="75" zoomScaleSheetLayoutView="85" workbookViewId="0">
      <selection activeCell="I11" sqref="I11:I12"/>
    </sheetView>
  </sheetViews>
  <sheetFormatPr defaultRowHeight="13.5"/>
  <cols>
    <col min="1" max="1" width="9.375" style="15" customWidth="1"/>
    <col min="2" max="3" width="11.5" style="15" customWidth="1"/>
    <col min="4" max="6" width="26.125" style="15" customWidth="1"/>
    <col min="7" max="9" width="7.625" style="15" customWidth="1"/>
    <col min="10" max="10" width="9" style="16" bestFit="1" customWidth="1"/>
    <col min="11" max="16384" width="9" style="16"/>
  </cols>
  <sheetData>
    <row r="1" spans="1:9" ht="28.5">
      <c r="A1" s="283" t="s">
        <v>77</v>
      </c>
      <c r="B1" s="284"/>
      <c r="C1" s="284"/>
      <c r="D1" s="284"/>
      <c r="E1" s="284"/>
      <c r="F1" s="284"/>
      <c r="G1" s="284"/>
      <c r="H1" s="284"/>
      <c r="I1" s="284"/>
    </row>
    <row r="2" spans="1:9" ht="18" customHeight="1"/>
    <row r="3" spans="1:9" ht="12.75" customHeight="1">
      <c r="A3" s="285" t="s">
        <v>35</v>
      </c>
      <c r="B3" s="288" t="s">
        <v>36</v>
      </c>
      <c r="C3" s="291" t="s">
        <v>38</v>
      </c>
      <c r="D3" s="294" t="s">
        <v>17</v>
      </c>
      <c r="E3" s="291" t="s">
        <v>39</v>
      </c>
      <c r="F3" s="294" t="s">
        <v>40</v>
      </c>
      <c r="G3" s="297" t="s">
        <v>41</v>
      </c>
      <c r="H3" s="298"/>
      <c r="I3" s="299"/>
    </row>
    <row r="4" spans="1:9" ht="12.75" customHeight="1">
      <c r="A4" s="286"/>
      <c r="B4" s="289"/>
      <c r="C4" s="292"/>
      <c r="D4" s="292"/>
      <c r="E4" s="295"/>
      <c r="F4" s="296"/>
      <c r="G4" s="300"/>
      <c r="H4" s="301"/>
      <c r="I4" s="302"/>
    </row>
    <row r="5" spans="1:9" ht="12.75" customHeight="1">
      <c r="A5" s="286"/>
      <c r="B5" s="289"/>
      <c r="C5" s="292"/>
      <c r="D5" s="292"/>
      <c r="E5" s="303" t="s">
        <v>42</v>
      </c>
      <c r="F5" s="303" t="s">
        <v>42</v>
      </c>
      <c r="G5" s="304" t="s">
        <v>31</v>
      </c>
      <c r="H5" s="304" t="s">
        <v>118</v>
      </c>
      <c r="I5" s="306" t="s">
        <v>23</v>
      </c>
    </row>
    <row r="6" spans="1:9" ht="12.75" customHeight="1" thickBot="1">
      <c r="A6" s="287"/>
      <c r="B6" s="290"/>
      <c r="C6" s="293"/>
      <c r="D6" s="293"/>
      <c r="E6" s="293"/>
      <c r="F6" s="293"/>
      <c r="G6" s="305"/>
      <c r="H6" s="308"/>
      <c r="I6" s="307"/>
    </row>
    <row r="7" spans="1:9" ht="42" customHeight="1">
      <c r="A7" s="278">
        <v>1</v>
      </c>
      <c r="B7" s="279">
        <v>41048</v>
      </c>
      <c r="C7" s="280">
        <v>41775</v>
      </c>
      <c r="D7" s="281" t="s">
        <v>55</v>
      </c>
      <c r="E7" s="21" t="s">
        <v>4</v>
      </c>
      <c r="F7" s="21" t="s">
        <v>43</v>
      </c>
      <c r="G7" s="281">
        <v>2</v>
      </c>
      <c r="H7" s="282"/>
      <c r="I7" s="277">
        <v>10</v>
      </c>
    </row>
    <row r="8" spans="1:9" ht="42" customHeight="1">
      <c r="A8" s="271"/>
      <c r="B8" s="272"/>
      <c r="C8" s="273"/>
      <c r="D8" s="273"/>
      <c r="E8" s="19" t="s">
        <v>45</v>
      </c>
      <c r="F8" s="19" t="s">
        <v>43</v>
      </c>
      <c r="G8" s="273"/>
      <c r="H8" s="273"/>
      <c r="I8" s="270"/>
    </row>
    <row r="9" spans="1:9" ht="42" customHeight="1">
      <c r="A9" s="264">
        <v>2</v>
      </c>
      <c r="B9" s="274">
        <v>40712</v>
      </c>
      <c r="C9" s="275">
        <v>40713</v>
      </c>
      <c r="D9" s="268" t="s">
        <v>55</v>
      </c>
      <c r="E9" s="20" t="s">
        <v>225</v>
      </c>
      <c r="F9" s="20" t="s">
        <v>43</v>
      </c>
      <c r="G9" s="268">
        <v>2</v>
      </c>
      <c r="H9" s="268"/>
      <c r="I9" s="262">
        <v>10</v>
      </c>
    </row>
    <row r="10" spans="1:9" ht="42" customHeight="1">
      <c r="A10" s="271"/>
      <c r="B10" s="272"/>
      <c r="C10" s="273"/>
      <c r="D10" s="273"/>
      <c r="E10" s="61" t="s">
        <v>224</v>
      </c>
      <c r="F10" s="19" t="s">
        <v>43</v>
      </c>
      <c r="G10" s="273"/>
      <c r="H10" s="273"/>
      <c r="I10" s="270"/>
    </row>
    <row r="11" spans="1:9" ht="42" customHeight="1">
      <c r="A11" s="264">
        <v>3</v>
      </c>
      <c r="B11" s="274"/>
      <c r="C11" s="275"/>
      <c r="D11" s="268"/>
      <c r="E11" s="20"/>
      <c r="F11" s="19"/>
      <c r="G11" s="268"/>
      <c r="H11" s="268"/>
      <c r="I11" s="262"/>
    </row>
    <row r="12" spans="1:9" ht="42" customHeight="1">
      <c r="A12" s="271"/>
      <c r="B12" s="272"/>
      <c r="C12" s="273"/>
      <c r="D12" s="273"/>
      <c r="E12" s="19"/>
      <c r="F12" s="19"/>
      <c r="G12" s="273"/>
      <c r="H12" s="273"/>
      <c r="I12" s="270"/>
    </row>
    <row r="13" spans="1:9" ht="42" customHeight="1">
      <c r="A13" s="264">
        <v>4</v>
      </c>
      <c r="B13" s="266"/>
      <c r="C13" s="268"/>
      <c r="D13" s="268"/>
      <c r="E13" s="20"/>
      <c r="F13" s="20"/>
      <c r="G13" s="268"/>
      <c r="H13" s="268"/>
      <c r="I13" s="262"/>
    </row>
    <row r="14" spans="1:9" ht="42" customHeight="1">
      <c r="A14" s="271"/>
      <c r="B14" s="272"/>
      <c r="C14" s="273"/>
      <c r="D14" s="273"/>
      <c r="E14" s="19"/>
      <c r="F14" s="19"/>
      <c r="G14" s="273"/>
      <c r="H14" s="273"/>
      <c r="I14" s="270"/>
    </row>
    <row r="15" spans="1:9" ht="42" customHeight="1">
      <c r="A15" s="264">
        <v>5</v>
      </c>
      <c r="B15" s="266"/>
      <c r="C15" s="268"/>
      <c r="D15" s="268"/>
      <c r="E15" s="20"/>
      <c r="F15" s="20"/>
      <c r="G15" s="268"/>
      <c r="H15" s="268"/>
      <c r="I15" s="262"/>
    </row>
    <row r="16" spans="1:9" ht="42" customHeight="1" thickBot="1">
      <c r="A16" s="265"/>
      <c r="B16" s="267"/>
      <c r="C16" s="269"/>
      <c r="D16" s="269"/>
      <c r="E16" s="22"/>
      <c r="F16" s="22"/>
      <c r="G16" s="269"/>
      <c r="H16" s="269"/>
      <c r="I16" s="263"/>
    </row>
    <row r="17" spans="1:8" s="18" customFormat="1">
      <c r="A17" s="44"/>
      <c r="H17" s="60"/>
    </row>
  </sheetData>
  <mergeCells count="48">
    <mergeCell ref="A1:I1"/>
    <mergeCell ref="A3:A6"/>
    <mergeCell ref="B3:B6"/>
    <mergeCell ref="C3:C6"/>
    <mergeCell ref="D3:D6"/>
    <mergeCell ref="E3:E4"/>
    <mergeCell ref="F3:F4"/>
    <mergeCell ref="G3:I4"/>
    <mergeCell ref="E5:E6"/>
    <mergeCell ref="F5:F6"/>
    <mergeCell ref="G5:G6"/>
    <mergeCell ref="I5:I6"/>
    <mergeCell ref="H5:H6"/>
    <mergeCell ref="I7:I8"/>
    <mergeCell ref="A9:A10"/>
    <mergeCell ref="B9:B10"/>
    <mergeCell ref="C9:C10"/>
    <mergeCell ref="D9:D10"/>
    <mergeCell ref="G9:G10"/>
    <mergeCell ref="I9:I10"/>
    <mergeCell ref="A7:A8"/>
    <mergeCell ref="B7:B8"/>
    <mergeCell ref="C7:C8"/>
    <mergeCell ref="D7:D8"/>
    <mergeCell ref="G7:G8"/>
    <mergeCell ref="H9:H10"/>
    <mergeCell ref="H7:H8"/>
    <mergeCell ref="I11:I12"/>
    <mergeCell ref="A13:A14"/>
    <mergeCell ref="B13:B14"/>
    <mergeCell ref="C13:C14"/>
    <mergeCell ref="D13:D14"/>
    <mergeCell ref="G13:G14"/>
    <mergeCell ref="I13:I14"/>
    <mergeCell ref="A11:A12"/>
    <mergeCell ref="B11:B12"/>
    <mergeCell ref="C11:C12"/>
    <mergeCell ref="D11:D12"/>
    <mergeCell ref="G11:G12"/>
    <mergeCell ref="H13:H14"/>
    <mergeCell ref="H11:H12"/>
    <mergeCell ref="I15:I16"/>
    <mergeCell ref="A15:A16"/>
    <mergeCell ref="B15:B16"/>
    <mergeCell ref="C15:C16"/>
    <mergeCell ref="D15:D16"/>
    <mergeCell ref="G15:G16"/>
    <mergeCell ref="H15:H16"/>
  </mergeCells>
  <phoneticPr fontId="20"/>
  <printOptions horizontalCentered="1" verticalCentered="1"/>
  <pageMargins left="0.98425196850393704" right="0.98425196850393704" top="0.78740157480314965" bottom="0.78740157480314965" header="0.39370078740157483" footer="0.39370078740157483"/>
  <pageSetup paperSize="9" scale="94" orientation="landscape" r:id="rId1"/>
  <headerFooter alignWithMargins="0">
    <oddHeader>&amp;L&amp;12(様式１－７）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3</vt:i4>
      </vt:variant>
    </vt:vector>
  </HeadingPairs>
  <TitlesOfParts>
    <vt:vector size="13" baseType="lpstr">
      <vt:lpstr>交付申請書</vt:lpstr>
      <vt:lpstr>事業計画書(単一）</vt:lpstr>
      <vt:lpstr>事業計画書(一括）</vt:lpstr>
      <vt:lpstr>収支予算書</vt:lpstr>
      <vt:lpstr>旅費算出明細（岡山）</vt:lpstr>
      <vt:lpstr>交付請求書</vt:lpstr>
      <vt:lpstr>振込口座</vt:lpstr>
      <vt:lpstr>事業計画変更申請書</vt:lpstr>
      <vt:lpstr>変更後事業計画書(一括） </vt:lpstr>
      <vt:lpstr>変更後収支予算書</vt:lpstr>
      <vt:lpstr>'事業計画書(単一）'!Print_Area</vt:lpstr>
      <vt:lpstr>収支予算書!Print_Area</vt:lpstr>
      <vt:lpstr>変更後収支予算書!Print_Area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user03</cp:lastModifiedBy>
  <cp:lastPrinted>2019-03-25T11:11:33Z</cp:lastPrinted>
  <dcterms:created xsi:type="dcterms:W3CDTF">1999-09-03T04:53:24Z</dcterms:created>
  <dcterms:modified xsi:type="dcterms:W3CDTF">2019-03-25T11:12:35Z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2017-07-26T07:46:23Z</vt:filetime>
  </property>
</Properties>
</file>