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TAKATO＆TAKAFUMI★★★★★\R2\13 情報開示推進\04  システム掲載後（９月）\03 市町回答\16_愛荘町〇\"/>
    </mc:Choice>
  </mc:AlternateContent>
  <bookViews>
    <workbookView xWindow="0" yWindow="0" windowWidth="28800" windowHeight="1149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F6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<sst xmlns="http://schemas.openxmlformats.org/spreadsheetml/2006/main" count="1142" uniqueCount="602">
  <si>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</si>
  <si>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</si>
  <si>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</si>
  <si>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</si>
  <si>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</si>
  <si>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</si>
  <si>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</si>
  <si>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</si>
  <si>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</si>
  <si>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</si>
  <si>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</si>
  <si>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</si>
  <si>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</si>
  <si>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</si>
  <si>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</si>
  <si>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</si>
  <si>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</si>
  <si>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</si>
  <si>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</si>
  <si>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</si>
  <si>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</si>
  <si>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</si>
  <si>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</si>
  <si>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</si>
  <si>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</si>
  <si>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</si>
  <si>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</si>
  <si>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</si>
  <si>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</si>
  <si>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</si>
  <si>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</si>
  <si>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</si>
  <si>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</si>
  <si>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</si>
  <si>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</si>
  <si>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</si>
  <si>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</si>
  <si>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</si>
  <si>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</si>
  <si>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</si>
  <si>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</si>
  <si>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</si>
  <si>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</si>
  <si>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</si>
  <si>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</si>
  <si>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</si>
  <si>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</si>
  <si>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</si>
  <si>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</si>
  <si>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</si>
  <si>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</si>
  <si>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</si>
  <si>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</si>
  <si>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</si>
  <si>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</si>
  <si>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</si>
  <si>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</si>
  <si>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</si>
  <si>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</si>
  <si>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</si>
  <si>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</si>
  <si>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</si>
  <si>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</si>
  <si>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</si>
  <si>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</si>
  <si>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</si>
  <si>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</si>
  <si>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</si>
  <si>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</si>
  <si>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</si>
  <si>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</si>
  <si>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</si>
  <si>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</si>
  <si>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</si>
  <si>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</si>
  <si>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</si>
  <si>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</si>
  <si>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</si>
  <si>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</si>
  <si>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</si>
  <si>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</si>
  <si>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</si>
  <si>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</si>
  <si>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</si>
  <si>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</si>
  <si>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</si>
  <si>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</si>
  <si>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</si>
  <si>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</si>
  <si>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</si>
  <si>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</si>
  <si>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</si>
  <si>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</si>
  <si>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</si>
  <si>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</si>
  <si>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</si>
  <si>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</si>
  <si>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</si>
  <si>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愛荘町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</si>
  <si>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</si>
  <si>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</si>
  <si>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</si>
  <si>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</si>
  <si>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</si>
  <si>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</si>
  <si>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</si>
  <si>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</si>
  <si>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</si>
  <si>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</si>
  <si>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</si>
  <si>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</si>
  <si>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</si>
  <si>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</si>
  <si>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</si>
  <si>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</si>
  <si>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</si>
  <si>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</si>
  <si>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</si>
  <si>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</si>
  <si>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</si>
  <si>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</si>
  <si>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</si>
  <si>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</si>
  <si>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</si>
  <si>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</si>
  <si>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</si>
  <si>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</si>
  <si>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</si>
  <si>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</si>
  <si>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</si>
  <si>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</si>
  <si>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</si>
  <si>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</si>
  <si>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</si>
  <si>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</si>
  <si>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</si>
  <si>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</si>
  <si>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</si>
  <si>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</si>
  <si>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</si>
  <si>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</si>
  <si>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</si>
  <si>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</si>
  <si>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</si>
  <si>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</si>
  <si>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</si>
  <si>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</si>
  <si>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</si>
  <si>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</si>
  <si>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</si>
  <si>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</si>
  <si>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</si>
  <si>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</si>
  <si>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</si>
  <si>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</si>
  <si>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</si>
  <si>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</si>
  <si>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</si>
  <si>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</si>
  <si>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</si>
  <si>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</si>
  <si>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</si>
  <si>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</si>
  <si>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</si>
  <si>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</si>
  <si>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</si>
  <si>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</si>
  <si>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</si>
  <si>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</si>
  <si>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</si>
  <si>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</si>
  <si>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</si>
  <si>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</si>
  <si>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</si>
  <si>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</si>
  <si>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</si>
  <si>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</si>
  <si>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</si>
  <si>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</si>
  <si>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</si>
  <si>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</si>
  <si>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</si>
  <si>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</si>
  <si>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</si>
  <si>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</si>
  <si>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</si>
  <si>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</si>
  <si>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</si>
  <si>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</si>
  <si>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</si>
  <si>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</si>
  <si>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</si>
  <si>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</si>
  <si>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</si>
  <si>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</si>
  <si>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</si>
  <si>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</si>
  <si>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</si>
  <si>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</si>
  <si>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</si>
  <si>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</si>
  <si>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</si>
  <si>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</si>
  <si>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</si>
  <si>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</si>
  <si>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</si>
  <si>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</si>
  <si>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</si>
  <si>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</si>
  <si>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</si>
  <si>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</si>
  <si>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</si>
  <si>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滋賀県愛荘町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</si>
  <si>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</si>
  <si>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</si>
  <si>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</si>
  <si>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</si>
  <si>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</si>
  <si>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</si>
  <si>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</si>
  <si>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</si>
  <si>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</si>
  <si>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</si>
  <si>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</si>
  <si>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</si>
  <si>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</si>
  <si>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</si>
  <si>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</si>
  <si>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</si>
  <si>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</si>
  <si>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</si>
  <si>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</si>
  <si>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</si>
  <si>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</si>
  <si>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</si>
  <si>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</si>
  <si>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</si>
  <si>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</si>
  <si>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</si>
  <si>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</si>
  <si>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</si>
  <si>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</si>
  <si>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</si>
  <si>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</si>
  <si>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</si>
  <si>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</si>
  <si>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</si>
  <si>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</si>
  <si>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</si>
  <si>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</si>
  <si>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</si>
  <si>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</si>
  <si>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</si>
  <si>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</si>
  <si>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</si>
  <si>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</si>
  <si>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</si>
  <si>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</si>
  <si>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</si>
  <si>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</si>
  <si>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</si>
  <si>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</si>
  <si>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</si>
  <si>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</si>
  <si>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</si>
  <si>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</si>
  <si>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</si>
  <si>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</si>
  <si>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</si>
  <si>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</si>
  <si>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</si>
  <si>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</si>
  <si>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</si>
  <si>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</si>
  <si>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</si>
  <si>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</si>
  <si>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</si>
  <si>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</si>
  <si>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</si>
  <si>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</si>
  <si>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</si>
  <si>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</si>
  <si>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</si>
  <si>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</si>
  <si>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</si>
  <si>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</si>
  <si>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</si>
  <si>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</si>
  <si>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</si>
  <si>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</si>
  <si>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</si>
  <si>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</si>
  <si>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</si>
  <si>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</si>
  <si>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</si>
  <si>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</si>
  <si>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</si>
  <si>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</si>
  <si>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</si>
  <si>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</si>
  <si>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</si>
  <si>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</si>
  <si>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</si>
  <si>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</si>
  <si>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</si>
  <si>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</si>
  <si>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</si>
  <si>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</si>
  <si>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</si>
  <si>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</si>
  <si>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</si>
  <si>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</si>
  <si>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</si>
  <si>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</si>
  <si>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</si>
  <si>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</si>
  <si>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</si>
  <si>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</si>
  <si>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</si>
  <si>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</si>
  <si>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</si>
  <si>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</si>
  <si>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</si>
  <si>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</si>
  <si>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</si>
  <si>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</si>
  <si>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</si>
  <si>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</si>
  <si>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</si>
  <si>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</si>
  <si>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</si>
  <si>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</si>
  <si>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</si>
  <si>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</si>
  <si>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</si>
  <si>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</si>
  <si>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</si>
  <si>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</si>
  <si>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</si>
  <si>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</si>
  <si>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</si>
  <si>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</si>
  <si>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</si>
  <si>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</si>
  <si>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</si>
  <si>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</si>
  <si>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</si>
  <si>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</si>
  <si>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</si>
  <si>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</si>
  <si>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</si>
  <si>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</si>
  <si>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</si>
  <si>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</si>
  <si>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</si>
  <si>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</si>
  <si>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</si>
  <si>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</si>
  <si>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</si>
  <si>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</si>
  <si>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</si>
  <si>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</si>
  <si>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滋賀県愛荘町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</si>
  <si>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</si>
  <si>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</si>
  <si>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</si>
  <si>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</si>
  <si>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</si>
  <si>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</si>
  <si>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</si>
  <si>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</si>
  <si>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</si>
  <si>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</si>
  <si>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</si>
  <si>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</si>
  <si>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</si>
  <si>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</si>
  <si>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</si>
  <si>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</si>
  <si>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</si>
  <si>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</si>
  <si>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</si>
  <si>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</si>
  <si>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</si>
  <si>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</si>
  <si>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土地取得造成事業特別会計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</si>
  <si>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</si>
  <si>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</si>
  <si>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</si>
  <si>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</si>
  <si>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</si>
  <si>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</si>
  <si>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</si>
  <si>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</si>
  <si>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</si>
  <si>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</si>
  <si>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</si>
  <si>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</si>
  <si>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</si>
  <si>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</si>
  <si>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</si>
  <si>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</si>
  <si>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</si>
  <si>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</si>
  <si>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</si>
  <si>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</si>
  <si>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</si>
  <si>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</si>
  <si>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</si>
  <si>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</si>
  <si>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</si>
  <si>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</si>
  <si>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</si>
  <si>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</si>
  <si>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</si>
  <si>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</si>
  <si>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</si>
  <si>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</si>
  <si>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</si>
  <si>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</si>
  <si>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</si>
  <si>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</si>
  <si>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</si>
  <si>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</si>
  <si>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</si>
  <si>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</si>
  <si>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</si>
  <si>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</si>
  <si>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</si>
  <si>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</si>
  <si>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</si>
  <si>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</si>
  <si>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</si>
  <si>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</si>
  <si>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</si>
  <si>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</si>
  <si>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</si>
  <si>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</si>
  <si>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</si>
  <si>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</si>
  <si>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</si>
  <si>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</si>
  <si>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</si>
  <si>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</si>
  <si>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</si>
  <si>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</si>
  <si>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</si>
  <si>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</si>
  <si>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</si>
  <si>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</si>
  <si>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</si>
  <si>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</si>
  <si>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</si>
  <si>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</si>
  <si>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</si>
  <si>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</si>
  <si>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</si>
  <si>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</si>
  <si>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</si>
  <si>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</si>
  <si>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</si>
  <si>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</si>
  <si>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</si>
  <si>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</si>
  <si>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</si>
  <si>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</si>
  <si>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</si>
  <si>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</si>
  <si>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</si>
  <si>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</si>
  <si>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</si>
  <si>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</si>
  <si>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</si>
  <si>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</si>
  <si>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</si>
  <si>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</si>
  <si>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</si>
  <si>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</si>
  <si>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</si>
  <si>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</si>
  <si>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</si>
  <si>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</si>
  <si>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</si>
  <si>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</si>
  <si>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</si>
  <si>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</si>
  <si>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</si>
  <si>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</si>
  <si>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</si>
  <si>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</si>
  <si>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</si>
  <si>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</si>
  <si>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</si>
  <si>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</si>
  <si>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</si>
  <si>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</si>
  <si>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</si>
  <si>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</si>
  <si>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</si>
  <si>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</si>
  <si>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</si>
  <si>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</si>
  <si>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</si>
  <si>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</si>
  <si>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</si>
  <si>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</si>
  <si>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</si>
  <si>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</si>
  <si>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</si>
  <si>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</si>
  <si>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</si>
  <si>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</si>
  <si>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</si>
  <si>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</si>
  <si>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</si>
  <si>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</si>
  <si>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</si>
  <si>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</si>
  <si>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</si>
  <si>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</si>
  <si>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</si>
  <si>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</si>
  <si>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</si>
  <si>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</si>
  <si>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</si>
  <si>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</si>
  <si>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</si>
  <si>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</si>
  <si>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</si>
  <si>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</si>
  <si>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</si>
  <si>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</si>
  <si>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</si>
  <si>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</si>
  <si>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</si>
  <si>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</si>
  <si>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</si>
  <si>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</si>
  <si>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</si>
  <si>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</si>
  <si>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</si>
  <si>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</si>
  <si>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</si>
  <si>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</si>
  <si>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</si>
  <si>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</si>
  <si>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</si>
  <si>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</si>
  <si>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2.52</t>
  </si>
  <si>
    <t>一般会計</t>
  </si>
  <si>
    <t>下水道事業特別会計</t>
  </si>
  <si>
    <t>国民健康保険事業特別会計</t>
  </si>
  <si>
    <t>介護保険事業特別会計</t>
  </si>
  <si>
    <t>後期高齢者医療事業特別会計</t>
  </si>
  <si>
    <t>住宅新築資金等貸付事業特別会計</t>
  </si>
  <si>
    <t>土地取得造成事業特別会計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</si>
  <si>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</si>
  <si>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</si>
  <si>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</si>
  <si>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</si>
  <si>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</si>
  <si>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</si>
  <si>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</si>
  <si>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</si>
  <si>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</si>
  <si>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合併振興基金</t>
    <rPh sb="0" eb="2">
      <t>ガッペイ</t>
    </rPh>
    <rPh sb="2" eb="4">
      <t>シンコウ</t>
    </rPh>
    <rPh sb="4" eb="6">
      <t>キキン</t>
    </rPh>
    <phoneticPr fontId="2"/>
  </si>
  <si>
    <t>教育振興基金</t>
    <rPh sb="0" eb="2">
      <t>キョウイク</t>
    </rPh>
    <rPh sb="2" eb="4">
      <t>シンコウ</t>
    </rPh>
    <rPh sb="4" eb="6">
      <t>キキン</t>
    </rPh>
    <phoneticPr fontId="2"/>
  </si>
  <si>
    <t>防災基金</t>
    <rPh sb="0" eb="2">
      <t>ボウサイ</t>
    </rPh>
    <rPh sb="2" eb="4">
      <t>キキン</t>
    </rPh>
    <phoneticPr fontId="2"/>
  </si>
  <si>
    <t>福祉・保健基金</t>
    <rPh sb="0" eb="2">
      <t>フクシ</t>
    </rPh>
    <rPh sb="3" eb="5">
      <t>ホケン</t>
    </rPh>
    <rPh sb="5" eb="7">
      <t>キキン</t>
    </rPh>
    <phoneticPr fontId="2"/>
  </si>
  <si>
    <t>地域基盤づくり推進基金</t>
    <rPh sb="0" eb="2">
      <t>チイキ</t>
    </rPh>
    <rPh sb="2" eb="4">
      <t>キバン</t>
    </rPh>
    <rPh sb="7" eb="9">
      <t>スイシン</t>
    </rPh>
    <rPh sb="9" eb="11">
      <t>キキン</t>
    </rPh>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</si>
  <si>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</si>
  <si>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t>
    <phoneticPr fontId="2"/>
  </si>
  <si>
    <t>滋賀県後期高齢者医療広域連合（後期高齢者医療特別会計）</t>
  </si>
  <si>
    <t>滋賀県後期高齢者医療広域連合（一般会計）</t>
  </si>
  <si>
    <t>滋賀県市町村職員研修センター</t>
  </si>
  <si>
    <t>彦根愛知犬上広域行政組合</t>
  </si>
  <si>
    <t>法適用</t>
  </si>
  <si>
    <t>愛知郡広域行政組合（水道事業会計）</t>
  </si>
  <si>
    <t>愛知郡広域行政組合（一般会計）</t>
  </si>
  <si>
    <t>湖東広域衛生管理組合</t>
  </si>
  <si>
    <t>東近江行政組合（救急医療特別会計）</t>
  </si>
  <si>
    <t>東近江行政組合（一般会計）</t>
  </si>
  <si>
    <t>滋賀県市町村議会議員公務災害補償等組合</t>
  </si>
  <si>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</si>
  <si>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</si>
  <si>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</si>
  <si>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</si>
  <si>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</si>
  <si>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</si>
  <si>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</si>
  <si>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</si>
  <si>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</si>
  <si>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</si>
  <si>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</si>
  <si>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</si>
  <si>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</si>
  <si>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</si>
  <si>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</si>
  <si>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</si>
  <si>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</si>
  <si>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将来負担比率は、類似団体と比較し高い状況にある。主な要因としては各種建設事業実施による地方債現在高が増加したことおよび充当可能基金の減少による将来負担額の増である。
　有形固定資産減価償却率は類似団体とほぼ同水準であり、今後は公共施設等総合管理計画に基づく個別施設計画により計画的な管理等を行っていく。</t>
    <rPh sb="1" eb="3">
      <t>ショウライ</t>
    </rPh>
    <rPh sb="3" eb="5">
      <t>フタン</t>
    </rPh>
    <rPh sb="5" eb="7">
      <t>ヒリツ</t>
    </rPh>
    <rPh sb="9" eb="11">
      <t>ルイジ</t>
    </rPh>
    <rPh sb="11" eb="13">
      <t>ダンタイ</t>
    </rPh>
    <rPh sb="14" eb="16">
      <t>ヒカク</t>
    </rPh>
    <rPh sb="17" eb="18">
      <t>タカ</t>
    </rPh>
    <rPh sb="19" eb="21">
      <t>ジョウキョウ</t>
    </rPh>
    <rPh sb="25" eb="26">
      <t>オモ</t>
    </rPh>
    <rPh sb="27" eb="29">
      <t>ヨウイン</t>
    </rPh>
    <rPh sb="33" eb="35">
      <t>カクシュ</t>
    </rPh>
    <rPh sb="35" eb="37">
      <t>ケンセツ</t>
    </rPh>
    <rPh sb="37" eb="39">
      <t>ジギョウ</t>
    </rPh>
    <rPh sb="39" eb="41">
      <t>ジッシ</t>
    </rPh>
    <rPh sb="44" eb="46">
      <t>チホウ</t>
    </rPh>
    <rPh sb="47" eb="49">
      <t>ゲンザイ</t>
    </rPh>
    <rPh sb="49" eb="50">
      <t>ダカ</t>
    </rPh>
    <rPh sb="51" eb="53">
      <t>ゾウカ</t>
    </rPh>
    <rPh sb="60" eb="62">
      <t>ジュウトウ</t>
    </rPh>
    <rPh sb="62" eb="64">
      <t>カノウ</t>
    </rPh>
    <rPh sb="64" eb="66">
      <t>キキン</t>
    </rPh>
    <rPh sb="67" eb="68">
      <t>ゲン</t>
    </rPh>
    <rPh sb="68" eb="69">
      <t>ショウ</t>
    </rPh>
    <rPh sb="72" eb="74">
      <t>ショウライ</t>
    </rPh>
    <rPh sb="74" eb="76">
      <t>フタン</t>
    </rPh>
    <rPh sb="76" eb="77">
      <t>ガク</t>
    </rPh>
    <rPh sb="78" eb="79">
      <t>ゾウ</t>
    </rPh>
    <rPh sb="85" eb="87">
      <t>ユウケイ</t>
    </rPh>
    <rPh sb="87" eb="89">
      <t>コテイ</t>
    </rPh>
    <rPh sb="89" eb="91">
      <t>シサン</t>
    </rPh>
    <rPh sb="91" eb="93">
      <t>ゲンカ</t>
    </rPh>
    <rPh sb="93" eb="95">
      <t>ショウキャク</t>
    </rPh>
    <rPh sb="95" eb="96">
      <t>リツ</t>
    </rPh>
    <rPh sb="97" eb="99">
      <t>ルイジ</t>
    </rPh>
    <rPh sb="99" eb="101">
      <t>ダンタイ</t>
    </rPh>
    <rPh sb="104" eb="107">
      <t>ドウスイジュン</t>
    </rPh>
    <rPh sb="111" eb="113">
      <t>コンゴ</t>
    </rPh>
    <rPh sb="114" eb="116">
      <t>コウキョウ</t>
    </rPh>
    <rPh sb="116" eb="118">
      <t>シセツ</t>
    </rPh>
    <rPh sb="118" eb="119">
      <t>トウ</t>
    </rPh>
    <rPh sb="119" eb="121">
      <t>ソウゴウ</t>
    </rPh>
    <rPh sb="121" eb="123">
      <t>カンリ</t>
    </rPh>
    <rPh sb="123" eb="125">
      <t>ケイカク</t>
    </rPh>
    <rPh sb="126" eb="127">
      <t>モト</t>
    </rPh>
    <rPh sb="129" eb="131">
      <t>コベツ</t>
    </rPh>
    <rPh sb="131" eb="133">
      <t>シセツ</t>
    </rPh>
    <rPh sb="133" eb="135">
      <t>ケイカク</t>
    </rPh>
    <rPh sb="138" eb="141">
      <t>ケイカクテキ</t>
    </rPh>
    <rPh sb="142" eb="144">
      <t>カンリ</t>
    </rPh>
    <rPh sb="144" eb="145">
      <t>トウ</t>
    </rPh>
    <rPh sb="146" eb="147">
      <t>オコナ</t>
    </rPh>
    <phoneticPr fontId="5"/>
  </si>
  <si>
    <t>　実質公債費比率は類似団体と比較して低い状況にあるが、将来負担比率は類似団体と比較し高い状況にある。将来負担比率が高い主な要因としては、各種建設事業実施による地方債現在高が増加したことおよび充当可能基金の減少による将来負担額の増である。
　将来負担比率は上昇傾向にあると見込まれ、今後も同水準で建設事業を実施すれば更なる悪化は必至であり、今後は真に必要な建設事業を見極め起債発行を抑制することや起債を発行する場合でも、交付税算入される財源的な有利な地方債にするなどが必要である。</t>
    <rPh sb="1" eb="3">
      <t>ジッシツ</t>
    </rPh>
    <rPh sb="3" eb="6">
      <t>コウサイヒ</t>
    </rPh>
    <rPh sb="6" eb="8">
      <t>ヒリツ</t>
    </rPh>
    <rPh sb="9" eb="11">
      <t>ルイジ</t>
    </rPh>
    <rPh sb="11" eb="13">
      <t>ダンタイ</t>
    </rPh>
    <rPh sb="14" eb="16">
      <t>ヒカク</t>
    </rPh>
    <rPh sb="18" eb="19">
      <t>ヒク</t>
    </rPh>
    <rPh sb="20" eb="22">
      <t>ジョウキョウ</t>
    </rPh>
    <rPh sb="27" eb="29">
      <t>ショウライ</t>
    </rPh>
    <rPh sb="29" eb="31">
      <t>フタン</t>
    </rPh>
    <rPh sb="31" eb="33">
      <t>ヒリツ</t>
    </rPh>
    <rPh sb="34" eb="36">
      <t>ルイジ</t>
    </rPh>
    <rPh sb="36" eb="38">
      <t>ダンタイ</t>
    </rPh>
    <rPh sb="39" eb="41">
      <t>ヒカク</t>
    </rPh>
    <rPh sb="42" eb="43">
      <t>タカ</t>
    </rPh>
    <rPh sb="44" eb="46">
      <t>ジョウキョウ</t>
    </rPh>
    <rPh sb="50" eb="52">
      <t>ショウライ</t>
    </rPh>
    <rPh sb="52" eb="54">
      <t>フタン</t>
    </rPh>
    <rPh sb="54" eb="56">
      <t>ヒリツ</t>
    </rPh>
    <rPh sb="57" eb="58">
      <t>タカ</t>
    </rPh>
    <rPh sb="59" eb="60">
      <t>オモ</t>
    </rPh>
    <rPh sb="61" eb="63">
      <t>ヨウイン</t>
    </rPh>
    <rPh sb="68" eb="70">
      <t>カクシュ</t>
    </rPh>
    <rPh sb="70" eb="72">
      <t>ケンセツ</t>
    </rPh>
    <rPh sb="72" eb="74">
      <t>ジギョウ</t>
    </rPh>
    <rPh sb="74" eb="76">
      <t>ジッシ</t>
    </rPh>
    <rPh sb="79" eb="81">
      <t>チホウ</t>
    </rPh>
    <rPh sb="95" eb="97">
      <t>ジュウトウ</t>
    </rPh>
    <rPh sb="97" eb="99">
      <t>カノウ</t>
    </rPh>
    <rPh sb="99" eb="101">
      <t>キキン</t>
    </rPh>
    <rPh sb="102" eb="103">
      <t>ゲン</t>
    </rPh>
    <rPh sb="103" eb="104">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</si>
</sst>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xmlns:c16r2="http://schemas.microsoft.com/office/drawing/2015/06/chart">
            <c:ext xmlns:c16="http://schemas.microsoft.com/office/drawing/2014/chart" uri="{C3380CC4-5D6E-409C-BE32-E72D297353CC}">
              <c16:uniqueId val="{00000000-D257-4FAE-B6B0-DE4361C8CD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56013</c:v>
                </c:pt>
                <c:pt idx="1">
                  <c:v>86945</c:v>
                </c:pt>
                <c:pt idx="2">
                  <c:v>77627</c:v>
                </c:pt>
                <c:pt idx="3">
                  <c:v>93695</c:v>
                </c:pt>
                <c:pt idx="4">
                  <c:v>68128</c:v>
                </c:pt>
              </c:numCache>
            </c:numRef>
          </c:val>
          <c:smooth val="0"/>
          <c:extLst xmlns:c16r2="http://schemas.microsoft.com/office/drawing/2015/06/chart">
            <c:ext xmlns:c16="http://schemas.microsoft.com/office/drawing/2014/chart" uri="{C3380CC4-5D6E-409C-BE32-E72D297353CC}">
              <c16:uniqueId val="{00000001-D257-4FAE-B6B0-DE4361C8CDAD}"/>
            </c:ext>
          </c:extLst>
        </c:ser>
        <c:dLbls>
          <c:showLegendKey val="0"/>
          <c:showVal val="0"/>
          <c:showCatName val="0"/>
          <c:showSerName val="0"/>
          <c:showPercent val="0"/>
          <c:showBubbleSize val="0"/>
        </c:dLbls>
        <c:marker val="1"/>
        <c:smooth val="0"/>
        <c:axId val="2004844672"/>
        <c:axId val="2004843584"/>
      </c:lineChart>
      <c:catAx>
        <c:axId val="200484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4843584"/>
        <c:crosses val="autoZero"/>
        <c:auto val="1"/>
        <c:lblAlgn val="ctr"/>
        <c:lblOffset val="100"/>
        <c:tickLblSkip val="1"/>
        <c:tickMarkSkip val="1"/>
        <c:noMultiLvlLbl val="0"/>
      </c:catAx>
      <c:valAx>
        <c:axId val="20048435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484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6.68</c:v>
                </c:pt>
                <c:pt idx="1">
                  <c:v>9.16</c:v>
                </c:pt>
                <c:pt idx="2">
                  <c:v>8.77</c:v>
                </c:pt>
                <c:pt idx="3">
                  <c:v>6.25</c:v>
                </c:pt>
                <c:pt idx="4">
                  <c:v>6.53</c:v>
                </c:pt>
              </c:numCache>
            </c:numRef>
          </c:val>
          <c:extLst xmlns:c16r2="http://schemas.microsoft.com/office/drawing/2015/06/chart">
            <c:ext xmlns:c16="http://schemas.microsoft.com/office/drawing/2014/chart" uri="{C3380CC4-5D6E-409C-BE32-E72D297353CC}">
              <c16:uniqueId val="{00000000-DAD0-4593-B295-4D34D8E0A3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29.11</c:v>
                </c:pt>
                <c:pt idx="1">
                  <c:v>28.93</c:v>
                </c:pt>
                <c:pt idx="2">
                  <c:v>37.340000000000003</c:v>
                </c:pt>
                <c:pt idx="3">
                  <c:v>37.47</c:v>
                </c:pt>
                <c:pt idx="4">
                  <c:v>37.97</c:v>
                </c:pt>
              </c:numCache>
            </c:numRef>
          </c:val>
          <c:extLst xmlns:c16r2="http://schemas.microsoft.com/office/drawing/2015/06/chart">
            <c:ext xmlns:c16="http://schemas.microsoft.com/office/drawing/2014/chart" uri="{C3380CC4-5D6E-409C-BE32-E72D297353CC}">
              <c16:uniqueId val="{00000001-DAD0-4593-B295-4D34D8E0A38E}"/>
            </c:ext>
          </c:extLst>
        </c:ser>
        <c:dLbls>
          <c:showLegendKey val="0"/>
          <c:showVal val="0"/>
          <c:showCatName val="0"/>
          <c:showSerName val="0"/>
          <c:showPercent val="0"/>
          <c:showBubbleSize val="0"/>
        </c:dLbls>
        <c:gapWidth val="250"/>
        <c:overlap val="100"/>
        <c:axId val="2004835968"/>
        <c:axId val="200484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c:v>
                </c:pt>
                <c:pt idx="1">
                  <c:v>2.5499999999999998</c:v>
                </c:pt>
                <c:pt idx="2">
                  <c:v>7.14</c:v>
                </c:pt>
                <c:pt idx="3">
                  <c:v>-2.52</c:v>
                </c:pt>
                <c:pt idx="4">
                  <c:v>0.23</c:v>
                </c:pt>
              </c:numCache>
            </c:numRef>
          </c:val>
          <c:smooth val="0"/>
          <c:extLst xmlns:c16r2="http://schemas.microsoft.com/office/drawing/2015/06/chart">
            <c:ext xmlns:c16="http://schemas.microsoft.com/office/drawing/2014/chart" uri="{C3380CC4-5D6E-409C-BE32-E72D297353CC}">
              <c16:uniqueId val="{00000002-DAD0-4593-B295-4D34D8E0A38E}"/>
            </c:ext>
          </c:extLst>
        </c:ser>
        <c:dLbls>
          <c:showLegendKey val="0"/>
          <c:showVal val="0"/>
          <c:showCatName val="0"/>
          <c:showSerName val="0"/>
          <c:showPercent val="0"/>
          <c:showBubbleSize val="0"/>
        </c:dLbls>
        <c:marker val="1"/>
        <c:smooth val="0"/>
        <c:axId val="2004835968"/>
        <c:axId val="2004840320"/>
      </c:lineChart>
      <c:catAx>
        <c:axId val="200483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4840320"/>
        <c:crosses val="autoZero"/>
        <c:auto val="1"/>
        <c:lblAlgn val="ctr"/>
        <c:lblOffset val="100"/>
        <c:tickLblSkip val="1"/>
        <c:tickMarkSkip val="1"/>
        <c:noMultiLvlLbl val="0"/>
      </c:catAx>
      <c:valAx>
        <c:axId val="200484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483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B8B-4E0A-9098-6368D484D5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8B-4E0A-9098-6368D484D5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B8B-4E0A-9098-6368D484D571}"/>
            </c:ext>
          </c:extLst>
        </c:ser>
        <c:ser>
          <c:idx val="3"/>
          <c:order val="3"/>
          <c:tx>
            <c:strRef>
              <c:f>データシート!$A$30</c:f>
              <c:strCache>
                <c:ptCount val="1"/>
                <c:pt idx="0">
                  <c:v>土地取得造成事業特別会計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B8B-4E0A-9098-6368D484D571}"/>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B8B-4E0A-9098-6368D484D57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2B8B-4E0A-9098-6368D484D57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0.36</c:v>
                </c:pt>
                <c:pt idx="2">
                  <c:v>#N/A</c:v>
                </c:pt>
                <c:pt idx="3">
                  <c:v>0.17</c:v>
                </c:pt>
                <c:pt idx="4">
                  <c:v>#N/A</c:v>
                </c:pt>
                <c:pt idx="5">
                  <c:v>0.32</c:v>
                </c:pt>
                <c:pt idx="6">
                  <c:v>#N/A</c:v>
                </c:pt>
                <c:pt idx="7">
                  <c:v>0.72</c:v>
                </c:pt>
                <c:pt idx="8">
                  <c:v>#N/A</c:v>
                </c:pt>
                <c:pt idx="9">
                  <c:v>0.28000000000000003</c:v>
                </c:pt>
              </c:numCache>
            </c:numRef>
          </c:val>
          <c:extLst xmlns:c16r2="http://schemas.microsoft.com/office/drawing/2015/06/chart">
            <c:ext xmlns:c16="http://schemas.microsoft.com/office/drawing/2014/chart" uri="{C3380CC4-5D6E-409C-BE32-E72D297353CC}">
              <c16:uniqueId val="{00000006-2B8B-4E0A-9098-6368D484D57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0.56999999999999995</c:v>
                </c:pt>
                <c:pt idx="4">
                  <c:v>#N/A</c:v>
                </c:pt>
                <c:pt idx="5">
                  <c:v>1.29</c:v>
                </c:pt>
                <c:pt idx="6">
                  <c:v>#N/A</c:v>
                </c:pt>
                <c:pt idx="7">
                  <c:v>2.33</c:v>
                </c:pt>
                <c:pt idx="8">
                  <c:v>#N/A</c:v>
                </c:pt>
                <c:pt idx="9">
                  <c:v>0.61</c:v>
                </c:pt>
              </c:numCache>
            </c:numRef>
          </c:val>
          <c:extLst xmlns:c16r2="http://schemas.microsoft.com/office/drawing/2015/06/chart">
            <c:ext xmlns:c16="http://schemas.microsoft.com/office/drawing/2014/chart" uri="{C3380CC4-5D6E-409C-BE32-E72D297353CC}">
              <c16:uniqueId val="{00000007-2B8B-4E0A-9098-6368D484D571}"/>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0.13</c:v>
                </c:pt>
                <c:pt idx="2">
                  <c:v>#N/A</c:v>
                </c:pt>
                <c:pt idx="3">
                  <c:v>0.14000000000000001</c:v>
                </c:pt>
                <c:pt idx="4">
                  <c:v>#N/A</c:v>
                </c:pt>
                <c:pt idx="5">
                  <c:v>0.13</c:v>
                </c:pt>
                <c:pt idx="6">
                  <c:v>#N/A</c:v>
                </c:pt>
                <c:pt idx="7">
                  <c:v>0.13</c:v>
                </c:pt>
                <c:pt idx="8">
                  <c:v>#N/A</c:v>
                </c:pt>
                <c:pt idx="9">
                  <c:v>0.87</c:v>
                </c:pt>
              </c:numCache>
            </c:numRef>
          </c:val>
          <c:extLst xmlns:c16r2="http://schemas.microsoft.com/office/drawing/2015/06/chart">
            <c:ext xmlns:c16="http://schemas.microsoft.com/office/drawing/2014/chart" uri="{C3380CC4-5D6E-409C-BE32-E72D297353CC}">
              <c16:uniqueId val="{00000008-2B8B-4E0A-9098-6368D484D5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6.67</c:v>
                </c:pt>
                <c:pt idx="2">
                  <c:v>#N/A</c:v>
                </c:pt>
                <c:pt idx="3">
                  <c:v>9.15</c:v>
                </c:pt>
                <c:pt idx="4">
                  <c:v>#N/A</c:v>
                </c:pt>
                <c:pt idx="5">
                  <c:v>8.77</c:v>
                </c:pt>
                <c:pt idx="6">
                  <c:v>#N/A</c:v>
                </c:pt>
                <c:pt idx="7">
                  <c:v>6.25</c:v>
                </c:pt>
                <c:pt idx="8">
                  <c:v>#N/A</c:v>
                </c:pt>
                <c:pt idx="9">
                  <c:v>6.52</c:v>
                </c:pt>
              </c:numCache>
            </c:numRef>
          </c:val>
          <c:extLst xmlns:c16r2="http://schemas.microsoft.com/office/drawing/2015/06/chart">
            <c:ext xmlns:c16="http://schemas.microsoft.com/office/drawing/2014/chart" uri="{C3380CC4-5D6E-409C-BE32-E72D297353CC}">
              <c16:uniqueId val="{00000009-2B8B-4E0A-9098-6368D484D571}"/>
            </c:ext>
          </c:extLst>
        </c:ser>
        <c:dLbls>
          <c:showLegendKey val="0"/>
          <c:showVal val="0"/>
          <c:showCatName val="0"/>
          <c:showSerName val="0"/>
          <c:showPercent val="0"/>
          <c:showBubbleSize val="0"/>
        </c:dLbls>
        <c:gapWidth val="150"/>
        <c:overlap val="100"/>
        <c:axId val="2004841408"/>
        <c:axId val="2004832704"/>
      </c:barChart>
      <c:catAx>
        <c:axId val="200484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4832704"/>
        <c:crosses val="autoZero"/>
        <c:auto val="1"/>
        <c:lblAlgn val="ctr"/>
        <c:lblOffset val="100"/>
        <c:tickLblSkip val="1"/>
        <c:tickMarkSkip val="1"/>
        <c:noMultiLvlLbl val="0"/>
      </c:catAx>
      <c:valAx>
        <c:axId val="200483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4841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1204</c:v>
                </c:pt>
                <c:pt idx="5">
                  <c:v>1194</c:v>
                </c:pt>
                <c:pt idx="8">
                  <c:v>1160</c:v>
                </c:pt>
                <c:pt idx="11">
                  <c:v>1120</c:v>
                </c:pt>
                <c:pt idx="14">
                  <c:v>1098</c:v>
                </c:pt>
              </c:numCache>
            </c:numRef>
          </c:val>
          <c:extLst xmlns:c16r2="http://schemas.microsoft.com/office/drawing/2015/06/chart">
            <c:ext xmlns:c16="http://schemas.microsoft.com/office/drawing/2014/chart" uri="{C3380CC4-5D6E-409C-BE32-E72D297353CC}">
              <c16:uniqueId val="{00000000-27E7-490D-919A-7FD681EDB0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E7-490D-919A-7FD681EDB0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18</c:v>
                </c:pt>
                <c:pt idx="6">
                  <c:v>18</c:v>
                </c:pt>
                <c:pt idx="9">
                  <c:v>18</c:v>
                </c:pt>
                <c:pt idx="12">
                  <c:v>18</c:v>
                </c:pt>
              </c:numCache>
            </c:numRef>
          </c:val>
          <c:extLst xmlns:c16r2="http://schemas.microsoft.com/office/drawing/2015/06/chart">
            <c:ext xmlns:c16="http://schemas.microsoft.com/office/drawing/2014/chart" uri="{C3380CC4-5D6E-409C-BE32-E72D297353CC}">
              <c16:uniqueId val="{00000002-27E7-490D-919A-7FD681EDB0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42</c:v>
                </c:pt>
                <c:pt idx="6">
                  <c:v>40</c:v>
                </c:pt>
                <c:pt idx="9">
                  <c:v>47</c:v>
                </c:pt>
                <c:pt idx="12">
                  <c:v>55</c:v>
                </c:pt>
              </c:numCache>
            </c:numRef>
          </c:val>
          <c:extLst xmlns:c16r2="http://schemas.microsoft.com/office/drawing/2015/06/chart">
            <c:ext xmlns:c16="http://schemas.microsoft.com/office/drawing/2014/chart" uri="{C3380CC4-5D6E-409C-BE32-E72D297353CC}">
              <c16:uniqueId val="{00000003-27E7-490D-919A-7FD681EDB0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486</c:v>
                </c:pt>
                <c:pt idx="3">
                  <c:v>444</c:v>
                </c:pt>
                <c:pt idx="6">
                  <c:v>473</c:v>
                </c:pt>
                <c:pt idx="9">
                  <c:v>472</c:v>
                </c:pt>
                <c:pt idx="12">
                  <c:v>504</c:v>
                </c:pt>
              </c:numCache>
            </c:numRef>
          </c:val>
          <c:extLst xmlns:c16r2="http://schemas.microsoft.com/office/drawing/2015/06/chart">
            <c:ext xmlns:c16="http://schemas.microsoft.com/office/drawing/2014/chart" uri="{C3380CC4-5D6E-409C-BE32-E72D297353CC}">
              <c16:uniqueId val="{00000004-27E7-490D-919A-7FD681EDB0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E7-490D-919A-7FD681EDB0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E7-490D-919A-7FD681EDB0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859</c:v>
                </c:pt>
                <c:pt idx="3">
                  <c:v>860</c:v>
                </c:pt>
                <c:pt idx="6">
                  <c:v>881</c:v>
                </c:pt>
                <c:pt idx="9">
                  <c:v>879</c:v>
                </c:pt>
                <c:pt idx="12">
                  <c:v>818</c:v>
                </c:pt>
              </c:numCache>
            </c:numRef>
          </c:val>
          <c:extLst xmlns:c16r2="http://schemas.microsoft.com/office/drawing/2015/06/chart">
            <c:ext xmlns:c16="http://schemas.microsoft.com/office/drawing/2014/chart" uri="{C3380CC4-5D6E-409C-BE32-E72D297353CC}">
              <c16:uniqueId val="{00000007-27E7-490D-919A-7FD681EDB044}"/>
            </c:ext>
          </c:extLst>
        </c:ser>
        <c:dLbls>
          <c:showLegendKey val="0"/>
          <c:showVal val="0"/>
          <c:showCatName val="0"/>
          <c:showSerName val="0"/>
          <c:showPercent val="0"/>
          <c:showBubbleSize val="0"/>
        </c:dLbls>
        <c:gapWidth val="100"/>
        <c:overlap val="100"/>
        <c:axId val="2004833248"/>
        <c:axId val="200483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201</c:v>
                </c:pt>
                <c:pt idx="2">
                  <c:v>#N/A</c:v>
                </c:pt>
                <c:pt idx="3">
                  <c:v>#N/A</c:v>
                </c:pt>
                <c:pt idx="4">
                  <c:v>170</c:v>
                </c:pt>
                <c:pt idx="5">
                  <c:v>#N/A</c:v>
                </c:pt>
                <c:pt idx="6">
                  <c:v>#N/A</c:v>
                </c:pt>
                <c:pt idx="7">
                  <c:v>252</c:v>
                </c:pt>
                <c:pt idx="8">
                  <c:v>#N/A</c:v>
                </c:pt>
                <c:pt idx="9">
                  <c:v>#N/A</c:v>
                </c:pt>
                <c:pt idx="10">
                  <c:v>296</c:v>
                </c:pt>
                <c:pt idx="11">
                  <c:v>#N/A</c:v>
                </c:pt>
                <c:pt idx="12">
                  <c:v>#N/A</c:v>
                </c:pt>
                <c:pt idx="13">
                  <c:v>297</c:v>
                </c:pt>
                <c:pt idx="14">
                  <c:v>#N/A</c:v>
                </c:pt>
              </c:numCache>
            </c:numRef>
          </c:val>
          <c:smooth val="0"/>
          <c:extLst xmlns:c16r2="http://schemas.microsoft.com/office/drawing/2015/06/chart">
            <c:ext xmlns:c16="http://schemas.microsoft.com/office/drawing/2014/chart" uri="{C3380CC4-5D6E-409C-BE32-E72D297353CC}">
              <c16:uniqueId val="{00000008-27E7-490D-919A-7FD681EDB044}"/>
            </c:ext>
          </c:extLst>
        </c:ser>
        <c:dLbls>
          <c:showLegendKey val="0"/>
          <c:showVal val="0"/>
          <c:showCatName val="0"/>
          <c:showSerName val="0"/>
          <c:showPercent val="0"/>
          <c:showBubbleSize val="0"/>
        </c:dLbls>
        <c:marker val="1"/>
        <c:smooth val="0"/>
        <c:axId val="2004833248"/>
        <c:axId val="2004834336"/>
      </c:lineChart>
      <c:catAx>
        <c:axId val="20048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4834336"/>
        <c:crosses val="autoZero"/>
        <c:auto val="1"/>
        <c:lblAlgn val="ctr"/>
        <c:lblOffset val="100"/>
        <c:tickLblSkip val="1"/>
        <c:tickMarkSkip val="1"/>
        <c:noMultiLvlLbl val="0"/>
      </c:catAx>
      <c:valAx>
        <c:axId val="200483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48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13716</c:v>
                </c:pt>
                <c:pt idx="5">
                  <c:v>13914</c:v>
                </c:pt>
                <c:pt idx="8">
                  <c:v>14041</c:v>
                </c:pt>
                <c:pt idx="11">
                  <c:v>14385</c:v>
                </c:pt>
                <c:pt idx="14">
                  <c:v>14296</c:v>
                </c:pt>
              </c:numCache>
            </c:numRef>
          </c:val>
          <c:extLst xmlns:c16r2="http://schemas.microsoft.com/office/drawing/2015/06/chart">
            <c:ext xmlns:c16="http://schemas.microsoft.com/office/drawing/2014/chart" uri="{C3380CC4-5D6E-409C-BE32-E72D297353CC}">
              <c16:uniqueId val="{00000000-A1C8-4808-A0B6-E7AC9467AE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105</c:v>
                </c:pt>
                <c:pt idx="5">
                  <c:v>113</c:v>
                </c:pt>
                <c:pt idx="8">
                  <c:v>102</c:v>
                </c:pt>
                <c:pt idx="11">
                  <c:v>96</c:v>
                </c:pt>
                <c:pt idx="14">
                  <c:v>91</c:v>
                </c:pt>
              </c:numCache>
            </c:numRef>
          </c:val>
          <c:extLst xmlns:c16r2="http://schemas.microsoft.com/office/drawing/2015/06/chart">
            <c:ext xmlns:c16="http://schemas.microsoft.com/office/drawing/2014/chart" uri="{C3380CC4-5D6E-409C-BE32-E72D297353CC}">
              <c16:uniqueId val="{00000001-A1C8-4808-A0B6-E7AC9467AE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4452</c:v>
                </c:pt>
                <c:pt idx="5">
                  <c:v>4282</c:v>
                </c:pt>
                <c:pt idx="8">
                  <c:v>4520</c:v>
                </c:pt>
                <c:pt idx="11">
                  <c:v>4217</c:v>
                </c:pt>
                <c:pt idx="14">
                  <c:v>4183</c:v>
                </c:pt>
              </c:numCache>
            </c:numRef>
          </c:val>
          <c:extLst xmlns:c16r2="http://schemas.microsoft.com/office/drawing/2015/06/chart">
            <c:ext xmlns:c16="http://schemas.microsoft.com/office/drawing/2014/chart" uri="{C3380CC4-5D6E-409C-BE32-E72D297353CC}">
              <c16:uniqueId val="{00000002-A1C8-4808-A0B6-E7AC9467AE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C8-4808-A0B6-E7AC9467AE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C8-4808-A0B6-E7AC9467AE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1C8-4808-A0B6-E7AC9467AE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1159</c:v>
                </c:pt>
                <c:pt idx="3">
                  <c:v>1118</c:v>
                </c:pt>
                <c:pt idx="6">
                  <c:v>1116</c:v>
                </c:pt>
                <c:pt idx="9">
                  <c:v>1100</c:v>
                </c:pt>
                <c:pt idx="12">
                  <c:v>1072</c:v>
                </c:pt>
              </c:numCache>
            </c:numRef>
          </c:val>
          <c:extLst xmlns:c16r2="http://schemas.microsoft.com/office/drawing/2015/06/chart">
            <c:ext xmlns:c16="http://schemas.microsoft.com/office/drawing/2014/chart" uri="{C3380CC4-5D6E-409C-BE32-E72D297353CC}">
              <c16:uniqueId val="{00000006-A1C8-4808-A0B6-E7AC9467AE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429</c:v>
                </c:pt>
                <c:pt idx="3">
                  <c:v>438</c:v>
                </c:pt>
                <c:pt idx="6">
                  <c:v>433</c:v>
                </c:pt>
                <c:pt idx="9">
                  <c:v>448</c:v>
                </c:pt>
                <c:pt idx="12">
                  <c:v>421</c:v>
                </c:pt>
              </c:numCache>
            </c:numRef>
          </c:val>
          <c:extLst xmlns:c16r2="http://schemas.microsoft.com/office/drawing/2015/06/chart">
            <c:ext xmlns:c16="http://schemas.microsoft.com/office/drawing/2014/chart" uri="{C3380CC4-5D6E-409C-BE32-E72D297353CC}">
              <c16:uniqueId val="{00000007-A1C8-4808-A0B6-E7AC9467AE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6217</c:v>
                </c:pt>
                <c:pt idx="3">
                  <c:v>5726</c:v>
                </c:pt>
                <c:pt idx="6">
                  <c:v>5390</c:v>
                </c:pt>
                <c:pt idx="9">
                  <c:v>5970</c:v>
                </c:pt>
                <c:pt idx="12">
                  <c:v>5682</c:v>
                </c:pt>
              </c:numCache>
            </c:numRef>
          </c:val>
          <c:extLst xmlns:c16r2="http://schemas.microsoft.com/office/drawing/2015/06/chart">
            <c:ext xmlns:c16="http://schemas.microsoft.com/office/drawing/2014/chart" uri="{C3380CC4-5D6E-409C-BE32-E72D297353CC}">
              <c16:uniqueId val="{00000008-A1C8-4808-A0B6-E7AC9467AE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416</c:v>
                </c:pt>
                <c:pt idx="3">
                  <c:v>398</c:v>
                </c:pt>
                <c:pt idx="6">
                  <c:v>380</c:v>
                </c:pt>
                <c:pt idx="9">
                  <c:v>362</c:v>
                </c:pt>
                <c:pt idx="12">
                  <c:v>344</c:v>
                </c:pt>
              </c:numCache>
            </c:numRef>
          </c:val>
          <c:extLst xmlns:c16r2="http://schemas.microsoft.com/office/drawing/2015/06/chart">
            <c:ext xmlns:c16="http://schemas.microsoft.com/office/drawing/2014/chart" uri="{C3380CC4-5D6E-409C-BE32-E72D297353CC}">
              <c16:uniqueId val="{00000009-A1C8-4808-A0B6-E7AC9467AE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9220</c:v>
                </c:pt>
                <c:pt idx="3">
                  <c:v>9767</c:v>
                </c:pt>
                <c:pt idx="6">
                  <c:v>10242</c:v>
                </c:pt>
                <c:pt idx="9">
                  <c:v>11105</c:v>
                </c:pt>
                <c:pt idx="12">
                  <c:v>11771</c:v>
                </c:pt>
              </c:numCache>
            </c:numRef>
          </c:val>
          <c:extLst xmlns:c16r2="http://schemas.microsoft.com/office/drawing/2015/06/chart">
            <c:ext xmlns:c16="http://schemas.microsoft.com/office/drawing/2014/chart" uri="{C3380CC4-5D6E-409C-BE32-E72D297353CC}">
              <c16:uniqueId val="{0000000A-A1C8-4808-A0B6-E7AC9467AE2C}"/>
            </c:ext>
          </c:extLst>
        </c:ser>
        <c:dLbls>
          <c:showLegendKey val="0"/>
          <c:showVal val="0"/>
          <c:showCatName val="0"/>
          <c:showSerName val="0"/>
          <c:showPercent val="0"/>
          <c:showBubbleSize val="0"/>
        </c:dLbls>
        <c:gapWidth val="100"/>
        <c:overlap val="100"/>
        <c:axId val="2004839232"/>
        <c:axId val="200484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287</c:v>
                </c:pt>
                <c:pt idx="11">
                  <c:v>#N/A</c:v>
                </c:pt>
                <c:pt idx="12">
                  <c:v>#N/A</c:v>
                </c:pt>
                <c:pt idx="13">
                  <c:v>720</c:v>
                </c:pt>
                <c:pt idx="14">
                  <c:v>#N/A</c:v>
                </c:pt>
              </c:numCache>
            </c:numRef>
          </c:val>
          <c:smooth val="0"/>
          <c:extLst xmlns:c16r2="http://schemas.microsoft.com/office/drawing/2015/06/chart">
            <c:ext xmlns:c16="http://schemas.microsoft.com/office/drawing/2014/chart" uri="{C3380CC4-5D6E-409C-BE32-E72D297353CC}">
              <c16:uniqueId val="{0000000B-A1C8-4808-A0B6-E7AC9467AE2C}"/>
            </c:ext>
          </c:extLst>
        </c:ser>
        <c:dLbls>
          <c:showLegendKey val="0"/>
          <c:showVal val="0"/>
          <c:showCatName val="0"/>
          <c:showSerName val="0"/>
          <c:showPercent val="0"/>
          <c:showBubbleSize val="0"/>
        </c:dLbls>
        <c:marker val="1"/>
        <c:smooth val="0"/>
        <c:axId val="2004839232"/>
        <c:axId val="2004841952"/>
      </c:lineChart>
      <c:catAx>
        <c:axId val="200483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4841952"/>
        <c:crosses val="autoZero"/>
        <c:auto val="1"/>
        <c:lblAlgn val="ctr"/>
        <c:lblOffset val="100"/>
        <c:tickLblSkip val="1"/>
        <c:tickMarkSkip val="1"/>
        <c:noMultiLvlLbl val="0"/>
      </c:catAx>
      <c:valAx>
        <c:axId val="200484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483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2173</c:v>
                </c:pt>
                <c:pt idx="1">
                  <c:v>2175</c:v>
                </c:pt>
                <c:pt idx="2">
                  <c:v>2177</c:v>
                </c:pt>
              </c:numCache>
            </c:numRef>
          </c:val>
          <c:extLst xmlns:c16r2="http://schemas.microsoft.com/office/drawing/2015/06/chart">
            <c:ext xmlns:c16="http://schemas.microsoft.com/office/drawing/2014/chart" uri="{C3380CC4-5D6E-409C-BE32-E72D297353CC}">
              <c16:uniqueId val="{00000000-B07E-4C21-A95C-04DBE42742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c:v>
                </c:pt>
                <c:pt idx="1">
                  <c:v>15</c:v>
                </c:pt>
                <c:pt idx="2">
                  <c:v>15</c:v>
                </c:pt>
              </c:numCache>
            </c:numRef>
          </c:val>
          <c:extLst xmlns:c16r2="http://schemas.microsoft.com/office/drawing/2015/06/chart">
            <c:ext xmlns:c16="http://schemas.microsoft.com/office/drawing/2014/chart" uri="{C3380CC4-5D6E-409C-BE32-E72D297353CC}">
              <c16:uniqueId val="{00000001-B07E-4C21-A95C-04DBE42742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2747</c:v>
                </c:pt>
                <c:pt idx="1">
                  <c:v>2642</c:v>
                </c:pt>
                <c:pt idx="2">
                  <c:v>2687</c:v>
                </c:pt>
              </c:numCache>
            </c:numRef>
          </c:val>
          <c:extLst xmlns:c16r2="http://schemas.microsoft.com/office/drawing/2015/06/chart">
            <c:ext xmlns:c16="http://schemas.microsoft.com/office/drawing/2014/chart" uri="{C3380CC4-5D6E-409C-BE32-E72D297353CC}">
              <c16:uniqueId val="{00000002-B07E-4C21-A95C-04DBE42742BC}"/>
            </c:ext>
          </c:extLst>
        </c:ser>
        <c:dLbls>
          <c:showLegendKey val="0"/>
          <c:showVal val="0"/>
          <c:showCatName val="0"/>
          <c:showSerName val="0"/>
          <c:showPercent val="0"/>
          <c:showBubbleSize val="0"/>
        </c:dLbls>
        <c:gapWidth val="120"/>
        <c:overlap val="100"/>
        <c:axId val="2004845216"/>
        <c:axId val="2004845760"/>
      </c:barChart>
      <c:catAx>
        <c:axId val="200484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4845760"/>
        <c:crosses val="autoZero"/>
        <c:auto val="1"/>
        <c:lblAlgn val="ctr"/>
        <c:lblOffset val="100"/>
        <c:tickLblSkip val="1"/>
        <c:tickMarkSkip val="1"/>
        <c:noMultiLvlLbl val="0"/>
      </c:catAx>
      <c:valAx>
        <c:axId val="2004845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0484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3F-4F5A-9A2C-AA9B98633742}"/>
                </c:ext>
                <c:ext xmlns:c15="http://schemas.microsoft.com/office/drawing/2012/chart" uri="{CE6537A1-D6FC-4f65-9D91-7224C49458BB}">
                  <c15:dlblFieldTable>
                    <c15:dlblFTEntry>
                      <c15:txfldGUID>{B4232214-F50F-4C11-A6F3-1385EF45E198}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3F-4F5A-9A2C-AA9B98633742}"/>
                </c:ext>
                <c:ext xmlns:c15="http://schemas.microsoft.com/office/drawing/2012/chart" uri="{CE6537A1-D6FC-4f65-9D91-7224C49458BB}">
                  <c15:dlblFieldTable>
                    <c15:dlblFTEntry>
                      <c15:txfldGUID>{92546DBB-1B88-40F7-A723-D895679FD2B6}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3F-4F5A-9A2C-AA9B98633742}"/>
                </c:ext>
                <c:ext xmlns:c15="http://schemas.microsoft.com/office/drawing/2012/chart" uri="{CE6537A1-D6FC-4f65-9D91-7224C49458BB}">
                  <c15:dlblFieldTable>
                    <c15:dlblFTEntry>
                      <c15:txfldGUID>{22538CDB-43CC-44F0-8FEB-B65608474A4A}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3F-4F5A-9A2C-AA9B98633742}"/>
                </c:ext>
                <c:ext xmlns:c15="http://schemas.microsoft.com/office/drawing/2012/chart" uri="{CE6537A1-D6FC-4f65-9D91-7224C49458BB}">
                  <c15:dlblFieldTable>
                    <c15:dlblFTEntry>
                      <c15:txfldGUID>{CC7A007C-57F7-4E41-82EC-81412F931932}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3F-4F5A-9A2C-AA9B98633742}"/>
                </c:ext>
                <c:ext xmlns:c15="http://schemas.microsoft.com/office/drawing/2012/chart" uri="{CE6537A1-D6FC-4f65-9D91-7224C49458BB}">
                  <c15:dlblFieldTable>
                    <c15:dlblFTEntry>
                      <c15:txfldGUID>{76B21024-F8BD-4611-9FB6-D8D49C218D60}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3F-4F5A-9A2C-AA9B98633742}"/>
                </c:ext>
                <c:ext xmlns:c15="http://schemas.microsoft.com/office/drawing/2012/chart" uri="{CE6537A1-D6FC-4f65-9D91-7224C49458BB}">
                  <c15:dlblFieldTable>
                    <c15:dlblFTEntry>
                      <c15:txfldGUID>{BE848FA1-9E00-469C-A3DE-D2C81A3111CC}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3F-4F5A-9A2C-AA9B98633742}"/>
                </c:ext>
                <c:ext xmlns:c15="http://schemas.microsoft.com/office/drawing/2012/chart" uri="{CE6537A1-D6FC-4f65-9D91-7224C49458BB}">
                  <c15:dlblFieldTable>
                    <c15:dlblFTEntry>
                      <c15:txfldGUID>{21D3954E-7459-410B-8A8C-889BECBD1647}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3F-4F5A-9A2C-AA9B98633742}"/>
                </c:ext>
                <c:ext xmlns:c15="http://schemas.microsoft.com/office/drawing/2012/chart" uri="{CE6537A1-D6FC-4f65-9D91-7224C49458BB}">
                  <c15:layout/>
                  <c15:dlblFieldTable>
                    <c15:dlblFTEntry>
                      <c15:txfldGUID>{E2286308-BEC0-4543-B4B0-0FEB5B24F28C}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3F-4F5A-9A2C-AA9B98633742}"/>
                </c:ext>
                <c:ext xmlns:c15="http://schemas.microsoft.com/office/drawing/2012/chart" uri="{CE6537A1-D6FC-4f65-9D91-7224C49458BB}">
                  <c15:layout/>
                  <c15:dlblFieldTable>
                    <c15:dlblFTEntry>
                      <c15:txfldGUID>{712CC644-7BE2-47E5-A886-741138E0B71D}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58.8</c:v>
                </c:pt>
                <c:pt idx="32">
                  <c:v>59.3</c:v>
                </c:pt>
              </c:numCache>
            </c:numRef>
          </c:xVal>
          <c:yVal>
            <c:numRef>
              <c:f>公会計指標分析・財政指標組合せ分析表!$BP$51:$DC$51</c:f>
              <c:numCache>
                <c:formatCode>#,##0.0;"▲ "#,##0.0</c:formatCode>
                <c:ptCount val="40"/>
                <c:pt idx="24">
                  <c:v>6.1</c:v>
                </c:pt>
                <c:pt idx="32">
                  <c:v>15.5</c:v>
                </c:pt>
              </c:numCache>
            </c:numRef>
          </c:yVal>
          <c:smooth val="0"/>
          <c:extLst xmlns:c16r2="http://schemas.microsoft.com/office/drawing/2015/06/chart">
            <c:ext xmlns:c16="http://schemas.microsoft.com/office/drawing/2014/chart" uri="{C3380CC4-5D6E-409C-BE32-E72D297353CC}">
              <c16:uniqueId val="{00000009-9C3F-4F5A-9A2C-AA9B986337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3F-4F5A-9A2C-AA9B98633742}"/>
                </c:ext>
                <c:ext xmlns:c15="http://schemas.microsoft.com/office/drawing/2012/chart" uri="{CE6537A1-D6FC-4f65-9D91-7224C49458BB}">
                  <c15:dlblFieldTable>
                    <c15:dlblFTEntry>
                      <c15:txfldGUID>{BD9A3E34-2BB8-46CF-8E82-A0E0C2D4C8A0}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3F-4F5A-9A2C-AA9B98633742}"/>
                </c:ext>
                <c:ext xmlns:c15="http://schemas.microsoft.com/office/drawing/2012/chart" uri="{CE6537A1-D6FC-4f65-9D91-7224C49458BB}">
                  <c15:dlblFieldTable>
                    <c15:dlblFTEntry>
                      <c15:txfldGUID>{736D7DD5-591C-47BA-95DD-5884A405F79C}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3F-4F5A-9A2C-AA9B98633742}"/>
                </c:ext>
                <c:ext xmlns:c15="http://schemas.microsoft.com/office/drawing/2012/chart" uri="{CE6537A1-D6FC-4f65-9D91-7224C49458BB}">
                  <c15:dlblFieldTable>
                    <c15:dlblFTEntry>
                      <c15:txfldGUID>{7032F506-BFFB-4025-BA60-E738AF0D707E}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3F-4F5A-9A2C-AA9B98633742}"/>
                </c:ext>
                <c:ext xmlns:c15="http://schemas.microsoft.com/office/drawing/2012/chart" uri="{CE6537A1-D6FC-4f65-9D91-7224C49458BB}">
                  <c15:dlblFieldTable>
                    <c15:dlblFTEntry>
                      <c15:txfldGUID>{1911E76B-619F-4259-92F6-8B759D6832C9}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3F-4F5A-9A2C-AA9B98633742}"/>
                </c:ext>
                <c:ext xmlns:c15="http://schemas.microsoft.com/office/drawing/2012/chart" uri="{CE6537A1-D6FC-4f65-9D91-7224C49458BB}">
                  <c15:dlblFieldTable>
                    <c15:dlblFTEntry>
                      <c15:txfldGUID>{BE5B8E12-0923-4FA0-973B-02B0398F0F45}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3F-4F5A-9A2C-AA9B98633742}"/>
                </c:ext>
                <c:ext xmlns:c15="http://schemas.microsoft.com/office/drawing/2012/chart" uri="{CE6537A1-D6FC-4f65-9D91-7224C49458BB}">
                  <c15:dlblFieldTable>
                    <c15:dlblFTEntry>
                      <c15:txfldGUID>{F193BD40-4498-4C48-BBE9-21766D219A1C}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3F-4F5A-9A2C-AA9B98633742}"/>
                </c:ext>
                <c:ext xmlns:c15="http://schemas.microsoft.com/office/drawing/2012/chart" uri="{CE6537A1-D6FC-4f65-9D91-7224C49458BB}">
                  <c15:dlblFieldTable>
                    <c15:dlblFTEntry>
                      <c15:txfldGUID>{A78513A9-E512-4A59-95E5-C0AAB2471FDB}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3F-4F5A-9A2C-AA9B98633742}"/>
                </c:ext>
                <c:ext xmlns:c15="http://schemas.microsoft.com/office/drawing/2012/chart" uri="{CE6537A1-D6FC-4f65-9D91-7224C49458BB}">
                  <c15:layout/>
                  <c15:dlblFieldTable>
                    <c15:dlblFTEntry>
                      <c15:txfldGUID>{E7FFEF07-616E-44D2-8292-85F876A39DF0}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3F-4F5A-9A2C-AA9B98633742}"/>
                </c:ext>
                <c:ext xmlns:c15="http://schemas.microsoft.com/office/drawing/2012/chart" uri="{CE6537A1-D6FC-4f65-9D91-7224C49458BB}">
                  <c15:layout/>
                  <c15:dlblFieldTable>
                    <c15:dlblFTEntry>
                      <c15:txfldGUID>{9DC4F6AC-89E8-419C-BFE3-F7C708338115}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57.8</c:v>
                </c:pt>
                <c:pt idx="32">
                  <c:v>59.2</c:v>
                </c:pt>
              </c:numCache>
            </c:numRef>
          </c:xVal>
          <c:yVal>
            <c:numRef>
              <c:f>公会計指標分析・財政指標組合せ分析表!$BP$55:$DC$55</c:f>
              <c:numCache>
                <c:formatCode>#,##0.0;"▲ "#,##0.0</c:formatCode>
                <c:ptCount val="40"/>
                <c:pt idx="24">
                  <c:v>14</c:v>
                </c:pt>
                <c:pt idx="32">
                  <c:v>11.4</c:v>
                </c:pt>
              </c:numCache>
            </c:numRef>
          </c:yVal>
          <c:smooth val="0"/>
          <c:extLst xmlns:c16r2="http://schemas.microsoft.com/office/drawing/2015/06/chart">
            <c:ext xmlns:c16="http://schemas.microsoft.com/office/drawing/2014/chart" uri="{C3380CC4-5D6E-409C-BE32-E72D297353CC}">
              <c16:uniqueId val="{00000013-9C3F-4F5A-9A2C-AA9B98633742}"/>
            </c:ext>
          </c:extLst>
        </c:ser>
        <c:dLbls>
          <c:showLegendKey val="0"/>
          <c:showVal val="1"/>
          <c:showCatName val="0"/>
          <c:showSerName val="0"/>
          <c:showPercent val="0"/>
          <c:showBubbleSize val="0"/>
        </c:dLbls>
        <c:axId val="2004846304"/>
        <c:axId val="2004846848"/>
      </c:scatterChart>
      <c:valAx>
        <c:axId val="2004846304"/>
        <c:scaling>
          <c:orientation val="minMax"/>
          <c:max val="59.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4846848"/>
        <c:crosses val="autoZero"/>
        <c:crossBetween val="midCat"/>
      </c:valAx>
      <c:valAx>
        <c:axId val="2004846848"/>
        <c:scaling>
          <c:orientation val="minMax"/>
          <c:max val="17.10000000000000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4846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CCD-44BC-BB48-B1FADD9F9D5B}"/>
                </c:ext>
                <c:ext xmlns:c15="http://schemas.microsoft.com/office/drawing/2012/chart" uri="{CE6537A1-D6FC-4f65-9D91-7224C49458BB}">
                  <c15:dlblFieldTable>
                    <c15:dlblFTEntry>
                      <c15:txfldGUID>{93A86C7F-B838-48D1-B52E-5966C924B733}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CCD-44BC-BB48-B1FADD9F9D5B}"/>
                </c:ext>
                <c:ext xmlns:c15="http://schemas.microsoft.com/office/drawing/2012/chart" uri="{CE6537A1-D6FC-4f65-9D91-7224C49458BB}">
                  <c15:dlblFieldTable>
                    <c15:dlblFTEntry>
                      <c15:txfldGUID>{D5EAB6E3-6573-4D63-A530-4E8BE2F7E423}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CCD-44BC-BB48-B1FADD9F9D5B}"/>
                </c:ext>
                <c:ext xmlns:c15="http://schemas.microsoft.com/office/drawing/2012/chart" uri="{CE6537A1-D6FC-4f65-9D91-7224C49458BB}">
                  <c15:dlblFieldTable>
                    <c15:dlblFTEntry>
                      <c15:txfldGUID>{88DE4C43-C5CC-40AA-A497-401223EA0CC9}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CCD-44BC-BB48-B1FADD9F9D5B}"/>
                </c:ext>
                <c:ext xmlns:c15="http://schemas.microsoft.com/office/drawing/2012/chart" uri="{CE6537A1-D6FC-4f65-9D91-7224C49458BB}">
                  <c15:dlblFieldTable>
                    <c15:dlblFTEntry>
                      <c15:txfldGUID>{9229E156-497F-437D-9936-40BF136FDB7B}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CCD-44BC-BB48-B1FADD9F9D5B}"/>
                </c:ext>
                <c:ext xmlns:c15="http://schemas.microsoft.com/office/drawing/2012/chart" uri="{CE6537A1-D6FC-4f65-9D91-7224C49458BB}">
                  <c15:dlblFieldTable>
                    <c15:dlblFTEntry>
                      <c15:txfldGUID>{C5FAAC50-5E4A-43F4-8A5A-2A3462A1CC7B}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CCD-44BC-BB48-B1FADD9F9D5B}"/>
                </c:ext>
                <c:ext xmlns:c15="http://schemas.microsoft.com/office/drawing/2012/chart" uri="{CE6537A1-D6FC-4f65-9D91-7224C49458BB}">
                  <c15:dlblFieldTable>
                    <c15:dlblFTEntry>
                      <c15:txfldGUID>{F6882F68-EA2B-4174-A7F7-2C9CD2D68A93}</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CCD-44BC-BB48-B1FADD9F9D5B}"/>
                </c:ext>
                <c:ext xmlns:c15="http://schemas.microsoft.com/office/drawing/2012/chart" uri="{CE6537A1-D6FC-4f65-9D91-7224C49458BB}">
                  <c15:dlblFieldTable>
                    <c15:dlblFTEntry>
                      <c15:txfldGUID>{44068FB3-57CF-4FD6-B1FF-999F16F15961}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CCD-44BC-BB48-B1FADD9F9D5B}"/>
                </c:ext>
                <c:ext xmlns:c15="http://schemas.microsoft.com/office/drawing/2012/chart" uri="{CE6537A1-D6FC-4f65-9D91-7224C49458BB}">
                  <c15:layout/>
                  <c15:dlblFieldTable>
                    <c15:dlblFTEntry>
                      <c15:txfldGUID>{E9253D9C-B783-4623-BDB0-E5243B204E99}</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CCD-44BC-BB48-B1FADD9F9D5B}"/>
                </c:ext>
                <c:ext xmlns:c15="http://schemas.microsoft.com/office/drawing/2012/chart" uri="{CE6537A1-D6FC-4f65-9D91-7224C49458BB}">
                  <c15:layout/>
                  <c15:dlblFieldTable>
                    <c15:dlblFTEntry>
                      <c15:txfldGUID>{87660516-D54F-4E0B-AAF8-4E6EF0146AFC}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4.5999999999999996</c:v>
                </c:pt>
                <c:pt idx="16">
                  <c:v>4.4000000000000004</c:v>
                </c:pt>
                <c:pt idx="24">
                  <c:v>5</c:v>
                </c:pt>
                <c:pt idx="32">
                  <c:v>6</c:v>
                </c:pt>
              </c:numCache>
            </c:numRef>
          </c:xVal>
          <c:yVal>
            <c:numRef>
              <c:f>公会計指標分析・財政指標組合せ分析表!$BP$73:$DC$73</c:f>
              <c:numCache>
                <c:formatCode>#,##0.0;"▲ "#,##0.0</c:formatCode>
                <c:ptCount val="40"/>
                <c:pt idx="24">
                  <c:v>6.1</c:v>
                </c:pt>
                <c:pt idx="32">
                  <c:v>15.5</c:v>
                </c:pt>
              </c:numCache>
            </c:numRef>
          </c:yVal>
          <c:smooth val="0"/>
          <c:extLst xmlns:c16r2="http://schemas.microsoft.com/office/drawing/2015/06/chart">
            <c:ext xmlns:c16="http://schemas.microsoft.com/office/drawing/2014/chart" uri="{C3380CC4-5D6E-409C-BE32-E72D297353CC}">
              <c16:uniqueId val="{00000009-BCCD-44BC-BB48-B1FADD9F9D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CCD-44BC-BB48-B1FADD9F9D5B}"/>
                </c:ext>
                <c:ext xmlns:c15="http://schemas.microsoft.com/office/drawing/2012/chart" uri="{CE6537A1-D6FC-4f65-9D91-7224C49458BB}">
                  <c15:layout/>
                  <c15:dlblFieldTable>
                    <c15:dlblFTEntry>
                      <c15:txfldGUID>{C1361F50-8584-430A-9BB3-AFA81D232905}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CCD-44BC-BB48-B1FADD9F9D5B}"/>
                </c:ext>
                <c:ext xmlns:c15="http://schemas.microsoft.com/office/drawing/2012/chart" uri="{CE6537A1-D6FC-4f65-9D91-7224C49458BB}">
                  <c15:dlblFieldTable>
                    <c15:dlblFTEntry>
                      <c15:txfldGUID>{C616AF3F-A980-409B-8618-DA2A21CD696F}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CCD-44BC-BB48-B1FADD9F9D5B}"/>
                </c:ext>
                <c:ext xmlns:c15="http://schemas.microsoft.com/office/drawing/2012/chart" uri="{CE6537A1-D6FC-4f65-9D91-7224C49458BB}">
                  <c15:dlblFieldTable>
                    <c15:dlblFTEntry>
                      <c15:txfldGUID>{AC81B9F3-3A1C-48AF-8D35-B593B66A35EE}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CCD-44BC-BB48-B1FADD9F9D5B}"/>
                </c:ext>
                <c:ext xmlns:c15="http://schemas.microsoft.com/office/drawing/2012/chart" uri="{CE6537A1-D6FC-4f65-9D91-7224C49458BB}">
                  <c15:dlblFieldTable>
                    <c15:dlblFTEntry>
                      <c15:txfldGUID>{988DCCF9-0325-481A-942C-B0B0048DB1A6}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CCD-44BC-BB48-B1FADD9F9D5B}"/>
                </c:ext>
                <c:ext xmlns:c15="http://schemas.microsoft.com/office/drawing/2012/chart" uri="{CE6537A1-D6FC-4f65-9D91-7224C49458BB}">
                  <c15:dlblFieldTable>
                    <c15:dlblFTEntry>
                      <c15:txfldGUID>{578DB0B2-2A96-476A-A3D2-A5ADAD59C4CE}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CCD-44BC-BB48-B1FADD9F9D5B}"/>
                </c:ext>
                <c:ext xmlns:c15="http://schemas.microsoft.com/office/drawing/2012/chart" uri="{CE6537A1-D6FC-4f65-9D91-7224C49458BB}">
                  <c15:layout/>
                  <c15:dlblFieldTable>
                    <c15:dlblFTEntry>
                      <c15:txfldGUID>{6AC4863B-A403-4B55-B73E-66F89F8573C0}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CCD-44BC-BB48-B1FADD9F9D5B}"/>
                </c:ext>
                <c:ext xmlns:c15="http://schemas.microsoft.com/office/drawing/2012/chart" uri="{CE6537A1-D6FC-4f65-9D91-7224C49458BB}">
                  <c15:layout/>
                  <c15:dlblFieldTable>
                    <c15:dlblFTEntry>
                      <c15:txfldGUID>{E5C6CD92-E8A4-48CE-9027-D0C1D371BCCE}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CCD-44BC-BB48-B1FADD9F9D5B}"/>
                </c:ext>
                <c:ext xmlns:c15="http://schemas.microsoft.com/office/drawing/2012/chart" uri="{CE6537A1-D6FC-4f65-9D91-7224C49458BB}">
                  <c15:layout/>
                  <c15:dlblFieldTable>
                    <c15:dlblFTEntry>
                      <c15:txfldGUID>{462764D4-9E40-4E36-A63B-7EB26E77B47F}</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CCD-44BC-BB48-B1FADD9F9D5B}"/>
                </c:ext>
                <c:ext xmlns:c15="http://schemas.microsoft.com/office/drawing/2012/chart" uri="{CE6537A1-D6FC-4f65-9D91-7224C49458BB}">
                  <c15:layout/>
                  <c15:dlblFieldTable>
                    <c15:dlblFTEntry>
                      <c15:txfldGUID>{650B4CE4-D476-498D-8ED1-3651FED12D07}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BCCD-44BC-BB48-B1FADD9F9D5B}"/>
            </c:ext>
          </c:extLst>
        </c:ser>
        <c:dLbls>
          <c:showLegendKey val="0"/>
          <c:showVal val="1"/>
          <c:showCatName val="0"/>
          <c:showSerName val="0"/>
          <c:showPercent val="0"/>
          <c:showBubbleSize val="0"/>
        </c:dLbls>
        <c:axId val="2004834880"/>
        <c:axId val="2000930560"/>
      </c:scatterChart>
      <c:valAx>
        <c:axId val="2004834880"/>
        <c:scaling>
          <c:orientation val="minMax"/>
          <c:max val="8.4"/>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0930560"/>
        <c:crosses val="autoZero"/>
        <c:crossBetween val="midCat"/>
      </c:valAx>
      <c:valAx>
        <c:axId val="2000930560"/>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48348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297</a:t>
          </a:r>
          <a:r>
            <a:rPr kumimoji="1" lang="ja-JP" altLang="en-US" sz="1400">
              <a:latin typeface="ＭＳ ゴシック" pitchFamily="49" charset="-128"/>
              <a:ea typeface="ＭＳ ゴシック" pitchFamily="49" charset="-128"/>
            </a:rPr>
            <a:t>百万円となり、前年度とほぼ横ばいとなった。要因としては、公営企業に要する経費の財源とする地方債の償還の財源に充てたと認められる繰入金の増加と公債費の減少によるものである。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今後は、合併特例債等を活用した建設事業の元利償還が開始することで、実質公債費比率が上昇していくことが考えられるため、これまで以上に公債費の適正化に取り組んでいく必要がある。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満期一括償還地方債の発行はなし。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年度まではマイナスであったが、各種建設事業実施による地方債残高の増加や充当可能基金の減少により、将来負担額（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上回っている。また、地方債残高については、これまでほとんどが基準財政需要額に算入される合併特例債や臨時財政対策債であるため、抑制を図れてきたが、合併特例債の発行可能額が少なくなり愛知中学校の大規模増改築事業に合併特例債をすべて活用する予定であることから、今後も今までと同水準で建設事業を実施すれば、悪化していくことは必至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普通交付税合併算定替が終了し、歳入の一般財源が減少することにより、充当可能基金の取崩しが発生することが予想されていることから、同水準を維持していくことは非常に困難であると考え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今後の取組として、地方債の現在高を減少させるために新規発行を抑制することが必要と考えている。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滋賀県愛荘町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・財政調整基金および減債基金：利子収入等を財源として基金積立てしたことによる増加。また、基金取崩しは実施していない。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合併振興基金については、合併特例債を財源とした基金積立てや利子収入等を財源として基金積立てしたことによる増加。基金の取崩しは実施していない。教育振興基金については、主に単独事業で実施した体育施設照明設備設置事業の財源とするため基金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終了に伴う減少などにより、経常一般財源が減少する見込みであり、決算余剰金が発生しない見込みであるため、基本的には基金積立ては利子収入のみとなる。また、取崩しについては、以下の各基金に記載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・合併振興基金：新町まちづくり計画に基づくソフト事業に充当するもの。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・教育振興基金：教育の振興を図るため、幼稚園、小学校、中学校等の教育施設の改修、維持補修等に充当するもの。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・合併振興基金：合併特例債を財源とした基金積立てや利子収入等を財源として基金積立てしたことによる増加。基金の取崩しは実施していない。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・教育振興基金：主に単独事業で実施した体育施設照明設備設置事業の財源とするため基金取崩しを行ったことによる減少。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・合併振興基金：財政調整基金の状況も踏まえ、経常一般財源の減少分を補てんするために、新町まちづくり計画に基づくソフト事業の経常経費の財源とする。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地域基盤づくり推進基金、防災基金等その他の特定目的基金：地方債を活用しても、交付税措置の無い普通建設事業の財源とすることや、地方債が活用できない臨時で実施する各種ソフト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・利子収入等を財源として基金積立てしたことによる増加。また、基金取崩しは実施していない。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普通交付税合併算定替終了に伴う減少等により、経常一般財源が減少する見込みであるため、その減少分を補てんすることを目的に基金の取崩しを行う。基金残高は、標準財政規模の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％程度となるように努める。行財政改革を推進し、具体的な取り組みを行い、行財政基盤の強化に努める必要がある。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利子収入等を財源として基金積立てしたことによる増加。また、基金取崩しは実施していない。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終了に伴う減少等により、経常一般財源が減少する見込みであり、決算余剰金が発生しない見込みであるため、基金に積立てが困難である。このため、地方債繰上償還を実施することが困難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有形固定資産減価償却率は類似団体とほぼ同水準であり、県平均より高いものの全国平均より低く適正な数値を維持できていると考えられる。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今後は、公共施設等総合管理計画に基づく個別施設計画により計画的な管理等を行っていく。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7" name="直線コネクタ 66"/>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8"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9" name="直線コネクタ 68"/>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0"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1" name="直線コネクタ 70"/>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2"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3" name="フローチャート: 判断 72"/>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4" name="フローチャート: 判断 73"/>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5" name="フローチャート: 判断 74"/>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6" name="フローチャート: 判断 75"/>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2" name="楕円 81"/>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114740</xdr:rowOff>
    </xdr:from>
    <xdr:ext cx="405111" cy="259045"/>
    <xdr:sp macro="" textlink="">
      <xdr:nvSpPr>
        <xdr:cNvPr id="83" name="有形固定資産減価償却率該当値テキスト"/>
        <xdr:cNvSpPr txBox="1"/>
      </xdr:nvSpPr>
      <xdr:spPr>
        <a:xfrm>
          <a:off x="4813300" y="58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4" name="楕円 83"/>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30</xdr:row>
      <xdr:rowOff>160655</xdr:rowOff>
    </xdr:to>
    <xdr:cxnSp macro="">
      <xdr:nvCxnSpPr>
        <xdr:cNvPr id="85" name="直線コネクタ 84"/>
        <xdr:cNvCxnSpPr/>
      </xdr:nvCxnSpPr>
      <xdr:spPr>
        <a:xfrm flipV="1">
          <a:off x="4051300" y="605768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6"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7"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8"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89" name="n_1main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債務償還比率は類似団体、全国平均、県平均と比較し、かなり高い状況にある。主な要因は各種建設事業実施による地方債現在高が増加したことおよび充当可能基金の減少による将来負担額の増である。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また、平成</a:t>
          </a:r>
          <a:r>
            <a:rPr kumimoji="1" lang="en-US" altLang="ja-JP" sz="1100">
              <a:solidFill>
                <a:srgbClr val="FF0000"/>
              </a:solidFill>
              <a:latin typeface="ＭＳ Ｐゴシック" panose="020B0600070205080204" pitchFamily="50" charset="-128"/>
              <a:ea typeface="ＭＳ Ｐゴシック" panose="020B0600070205080204" pitchFamily="50" charset="-128"/>
            </a:rPr>
            <a:t>29</a:t>
          </a:r>
          <a:r>
            <a:rPr kumimoji="1" lang="ja-JP" altLang="en-US" sz="1100">
              <a:solidFill>
                <a:srgbClr val="FF0000"/>
              </a:solidFill>
              <a:latin typeface="ＭＳ Ｐゴシック" panose="020B0600070205080204" pitchFamily="50" charset="-128"/>
              <a:ea typeface="ＭＳ Ｐゴシック" panose="020B0600070205080204" pitchFamily="50" charset="-128"/>
            </a:rPr>
            <a:t>年度から平成</a:t>
          </a:r>
          <a:r>
            <a:rPr kumimoji="1" lang="en-US" altLang="ja-JP" sz="1100">
              <a:solidFill>
                <a:srgbClr val="FF0000"/>
              </a:solidFill>
              <a:latin typeface="ＭＳ Ｐゴシック" panose="020B0600070205080204" pitchFamily="50" charset="-128"/>
              <a:ea typeface="ＭＳ Ｐゴシック" panose="020B0600070205080204" pitchFamily="50" charset="-128"/>
            </a:rPr>
            <a:t>30</a:t>
          </a:r>
          <a:r>
            <a:rPr kumimoji="1" lang="ja-JP" altLang="en-US" sz="1100">
              <a:solidFill>
                <a:srgbClr val="FF0000"/>
              </a:solidFill>
              <a:latin typeface="ＭＳ Ｐゴシック" panose="020B0600070205080204" pitchFamily="50" charset="-128"/>
              <a:ea typeface="ＭＳ Ｐゴシック" panose="020B0600070205080204" pitchFamily="50" charset="-128"/>
            </a:rPr>
            <a:t>年度にかけて減少した理由は主要法人の法人税割の増による経常一般財源の増加によるものである。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今後は、地方債の</a:t>
          </a:r>
          <a:r>
            <a:rPr kumimoji="1" lang="ja-JP" altLang="en-US" sz="1100">
              <a:solidFill>
                <a:srgbClr val="FF0000"/>
              </a:solidFill>
              <a:latin typeface="ＭＳ Ｐゴシック" panose="020B0600070205080204" pitchFamily="50" charset="-128"/>
              <a:ea typeface="ＭＳ Ｐゴシック" panose="020B0600070205080204" pitchFamily="50" charset="-128"/>
            </a:rPr>
            <a:t>発行</a:t>
          </a:r>
          <a:r>
            <a:rPr kumimoji="1" lang="ja-JP" altLang="en-US" sz="1100">
              <a:latin typeface="ＭＳ Ｐゴシック" panose="020B0600070205080204" pitchFamily="50" charset="-128"/>
              <a:ea typeface="ＭＳ Ｐゴシック" panose="020B0600070205080204" pitchFamily="50" charset="-128"/>
            </a:rPr>
            <a:t>に関して必要性を十分に考慮し</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抑制していくことで将来負担額を減少させることが必要である。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13222</xdr:rowOff>
    </xdr:from>
    <xdr:to>
      <xdr:col>76</xdr:col>
      <xdr:colOff>21589</xdr:colOff>
      <xdr:row>34</xdr:row>
      <xdr:rowOff>151342</xdr:rowOff>
    </xdr:to>
    <xdr:cxnSp macro="">
      <xdr:nvCxnSpPr>
        <xdr:cNvPr id="118" name="直線コネクタ 117"/>
        <xdr:cNvCxnSpPr/>
      </xdr:nvCxnSpPr>
      <xdr:spPr>
        <a:xfrm flipV="1">
          <a:off x="14793595" y="5585347"/>
          <a:ext cx="1269" cy="116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131349</xdr:rowOff>
    </xdr:from>
    <xdr:ext cx="469744" cy="259045"/>
    <xdr:sp macro="" textlink="">
      <xdr:nvSpPr>
        <xdr:cNvPr id="121" name="債務償還比率最大値テキスト"/>
        <xdr:cNvSpPr txBox="1"/>
      </xdr:nvSpPr>
      <xdr:spPr>
        <a:xfrm>
          <a:off x="14846300" y="536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13222</xdr:rowOff>
    </xdr:from>
    <xdr:to>
      <xdr:col>76</xdr:col>
      <xdr:colOff>111125</xdr:colOff>
      <xdr:row>28</xdr:row>
      <xdr:rowOff>13222</xdr:rowOff>
    </xdr:to>
    <xdr:cxnSp macro="">
      <xdr:nvCxnSpPr>
        <xdr:cNvPr id="122" name="直線コネクタ 121"/>
        <xdr:cNvCxnSpPr/>
      </xdr:nvCxnSpPr>
      <xdr:spPr>
        <a:xfrm>
          <a:off x="14706600" y="55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168405</xdr:rowOff>
    </xdr:from>
    <xdr:ext cx="469744" cy="259045"/>
    <xdr:sp macro="" textlink="">
      <xdr:nvSpPr>
        <xdr:cNvPr id="123" name="債務償還比率平均値テキスト"/>
        <xdr:cNvSpPr txBox="1"/>
      </xdr:nvSpPr>
      <xdr:spPr>
        <a:xfrm>
          <a:off x="14846300" y="608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18528</xdr:rowOff>
    </xdr:from>
    <xdr:to>
      <xdr:col>76</xdr:col>
      <xdr:colOff>73025</xdr:colOff>
      <xdr:row>31</xdr:row>
      <xdr:rowOff>120128</xdr:rowOff>
    </xdr:to>
    <xdr:sp macro="" textlink="">
      <xdr:nvSpPr>
        <xdr:cNvPr id="124" name="フローチャート: 判断 123"/>
        <xdr:cNvSpPr/>
      </xdr:nvSpPr>
      <xdr:spPr>
        <a:xfrm>
          <a:off x="14744700" y="610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4135</xdr:rowOff>
    </xdr:from>
    <xdr:to>
      <xdr:col>72</xdr:col>
      <xdr:colOff>123825</xdr:colOff>
      <xdr:row>31</xdr:row>
      <xdr:rowOff>105735</xdr:rowOff>
    </xdr:to>
    <xdr:sp macro="" textlink="">
      <xdr:nvSpPr>
        <xdr:cNvPr id="125" name="フローチャート: 判断 124"/>
        <xdr:cNvSpPr/>
      </xdr:nvSpPr>
      <xdr:spPr>
        <a:xfrm>
          <a:off x="14033500" y="609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26113</xdr:rowOff>
    </xdr:from>
    <xdr:to>
      <xdr:col>76</xdr:col>
      <xdr:colOff>73025</xdr:colOff>
      <xdr:row>28</xdr:row>
      <xdr:rowOff>127713</xdr:rowOff>
    </xdr:to>
    <xdr:sp macro="" textlink="">
      <xdr:nvSpPr>
        <xdr:cNvPr id="131" name="楕円 130"/>
        <xdr:cNvSpPr/>
      </xdr:nvSpPr>
      <xdr:spPr>
        <a:xfrm>
          <a:off x="14744700" y="55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112490</xdr:rowOff>
    </xdr:from>
    <xdr:ext cx="469744" cy="259045"/>
    <xdr:sp macro="" textlink="">
      <xdr:nvSpPr>
        <xdr:cNvPr id="132" name="債務償還比率該当値テキスト"/>
        <xdr:cNvSpPr txBox="1"/>
      </xdr:nvSpPr>
      <xdr:spPr>
        <a:xfrm>
          <a:off x="14846300" y="551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53749</xdr:rowOff>
    </xdr:from>
    <xdr:to>
      <xdr:col>72</xdr:col>
      <xdr:colOff>123825</xdr:colOff>
      <xdr:row>27</xdr:row>
      <xdr:rowOff>155349</xdr:rowOff>
    </xdr:to>
    <xdr:sp macro="" textlink="">
      <xdr:nvSpPr>
        <xdr:cNvPr id="133" name="楕円 132"/>
        <xdr:cNvSpPr/>
      </xdr:nvSpPr>
      <xdr:spPr>
        <a:xfrm>
          <a:off x="14033500" y="54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104549</xdr:rowOff>
    </xdr:from>
    <xdr:to>
      <xdr:col>76</xdr:col>
      <xdr:colOff>22225</xdr:colOff>
      <xdr:row>28</xdr:row>
      <xdr:rowOff>76913</xdr:rowOff>
    </xdr:to>
    <xdr:cxnSp macro="">
      <xdr:nvCxnSpPr>
        <xdr:cNvPr id="134" name="直線コネクタ 133"/>
        <xdr:cNvCxnSpPr/>
      </xdr:nvCxnSpPr>
      <xdr:spPr>
        <a:xfrm>
          <a:off x="14084300" y="5505224"/>
          <a:ext cx="711200" cy="1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96862</xdr:rowOff>
    </xdr:from>
    <xdr:ext cx="469744" cy="259045"/>
    <xdr:sp macro="" textlink="">
      <xdr:nvSpPr>
        <xdr:cNvPr id="135" name="n_1aveValue債務償還比率"/>
        <xdr:cNvSpPr txBox="1"/>
      </xdr:nvSpPr>
      <xdr:spPr>
        <a:xfrm>
          <a:off x="13836727" y="618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426</xdr:rowOff>
    </xdr:from>
    <xdr:ext cx="560923" cy="259045"/>
    <xdr:sp macro="" textlink="">
      <xdr:nvSpPr>
        <xdr:cNvPr id="136" name="n_1mainValue債務償還比率"/>
        <xdr:cNvSpPr txBox="1"/>
      </xdr:nvSpPr>
      <xdr:spPr>
        <a:xfrm>
          <a:off x="13791138" y="52296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1" name="楕円 70"/>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2"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3" name="楕円 72"/>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93345</xdr:rowOff>
    </xdr:to>
    <xdr:cxnSp macro="">
      <xdr:nvCxnSpPr>
        <xdr:cNvPr id="74" name="直線コネクタ 73"/>
        <xdr:cNvCxnSpPr/>
      </xdr:nvCxnSpPr>
      <xdr:spPr>
        <a:xfrm flipV="1">
          <a:off x="3797300" y="64160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5"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6"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7"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78" name="n_1main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2" name="直線コネクタ 101"/>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3"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4" name="直線コネクタ 103"/>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5"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6" name="直線コネクタ 105"/>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07"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08" name="フローチャート: 判断 107"/>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09" name="フローチャート: 判断 108"/>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0" name="フローチャート: 判断 109"/>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1" name="フローチャート: 判断 110"/>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394</xdr:rowOff>
    </xdr:from>
    <xdr:to>
      <xdr:col>55</xdr:col>
      <xdr:colOff>50800</xdr:colOff>
      <xdr:row>41</xdr:row>
      <xdr:rowOff>101994</xdr:rowOff>
    </xdr:to>
    <xdr:sp macro="" textlink="">
      <xdr:nvSpPr>
        <xdr:cNvPr id="117" name="楕円 116"/>
        <xdr:cNvSpPr/>
      </xdr:nvSpPr>
      <xdr:spPr>
        <a:xfrm>
          <a:off x="10426700" y="70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86771</xdr:rowOff>
    </xdr:from>
    <xdr:ext cx="534377" cy="259045"/>
    <xdr:sp macro="" textlink="">
      <xdr:nvSpPr>
        <xdr:cNvPr id="118" name="【道路】&#10;一人当たり延長該当値テキスト"/>
        <xdr:cNvSpPr txBox="1"/>
      </xdr:nvSpPr>
      <xdr:spPr>
        <a:xfrm>
          <a:off x="10515600" y="69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788</xdr:rowOff>
    </xdr:from>
    <xdr:to>
      <xdr:col>50</xdr:col>
      <xdr:colOff>165100</xdr:colOff>
      <xdr:row>41</xdr:row>
      <xdr:rowOff>102388</xdr:rowOff>
    </xdr:to>
    <xdr:sp macro="" textlink="">
      <xdr:nvSpPr>
        <xdr:cNvPr id="119" name="楕円 118"/>
        <xdr:cNvSpPr/>
      </xdr:nvSpPr>
      <xdr:spPr>
        <a:xfrm>
          <a:off x="9588500" y="70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51194</xdr:rowOff>
    </xdr:from>
    <xdr:to>
      <xdr:col>55</xdr:col>
      <xdr:colOff>0</xdr:colOff>
      <xdr:row>41</xdr:row>
      <xdr:rowOff>51588</xdr:rowOff>
    </xdr:to>
    <xdr:cxnSp macro="">
      <xdr:nvCxnSpPr>
        <xdr:cNvPr id="120" name="直線コネクタ 119"/>
        <xdr:cNvCxnSpPr/>
      </xdr:nvCxnSpPr>
      <xdr:spPr>
        <a:xfrm flipV="1">
          <a:off x="9639300" y="7080644"/>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3"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93515</xdr:rowOff>
    </xdr:from>
    <xdr:ext cx="534377" cy="259045"/>
    <xdr:sp macro="" textlink="">
      <xdr:nvSpPr>
        <xdr:cNvPr id="124" name="n_1mainValue【道路】&#10;一人当たり延長"/>
        <xdr:cNvSpPr txBox="1"/>
      </xdr:nvSpPr>
      <xdr:spPr>
        <a:xfrm>
          <a:off x="9359411" y="71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48" name="直線コネクタ 147"/>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49"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0" name="直線コネクタ 149"/>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1"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2" name="直線コネクタ 151"/>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3"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4" name="フローチャート: 判断 153"/>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55" name="フローチャート: 判断 154"/>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56" name="フローチャート: 判断 155"/>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57" name="フローチャート: 判断 156"/>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25400</xdr:rowOff>
    </xdr:from>
    <xdr:to>
      <xdr:col>24</xdr:col>
      <xdr:colOff>114300</xdr:colOff>
      <xdr:row>56</xdr:row>
      <xdr:rowOff>127000</xdr:rowOff>
    </xdr:to>
    <xdr:sp macro="" textlink="">
      <xdr:nvSpPr>
        <xdr:cNvPr id="163" name="楕円 162"/>
        <xdr:cNvSpPr/>
      </xdr:nvSpPr>
      <xdr:spPr>
        <a:xfrm>
          <a:off x="4584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111777</xdr:rowOff>
    </xdr:from>
    <xdr:ext cx="405111" cy="259045"/>
    <xdr:sp macro="" textlink="">
      <xdr:nvSpPr>
        <xdr:cNvPr id="164" name="【橋りょう・トンネル】&#10;有形固定資産減価償却率該当値テキスト"/>
        <xdr:cNvSpPr txBox="1"/>
      </xdr:nvSpPr>
      <xdr:spPr>
        <a:xfrm>
          <a:off x="4673600"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52070</xdr:rowOff>
    </xdr:from>
    <xdr:to>
      <xdr:col>20</xdr:col>
      <xdr:colOff>38100</xdr:colOff>
      <xdr:row>56</xdr:row>
      <xdr:rowOff>153670</xdr:rowOff>
    </xdr:to>
    <xdr:sp macro="" textlink="">
      <xdr:nvSpPr>
        <xdr:cNvPr id="165" name="楕円 164"/>
        <xdr:cNvSpPr/>
      </xdr:nvSpPr>
      <xdr:spPr>
        <a:xfrm>
          <a:off x="3746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76200</xdr:rowOff>
    </xdr:from>
    <xdr:to>
      <xdr:col>24</xdr:col>
      <xdr:colOff>63500</xdr:colOff>
      <xdr:row>56</xdr:row>
      <xdr:rowOff>102870</xdr:rowOff>
    </xdr:to>
    <xdr:cxnSp macro="">
      <xdr:nvCxnSpPr>
        <xdr:cNvPr id="166" name="直線コネクタ 165"/>
        <xdr:cNvCxnSpPr/>
      </xdr:nvCxnSpPr>
      <xdr:spPr>
        <a:xfrm flipV="1">
          <a:off x="3797300" y="96774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67"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68"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69"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170197</xdr:rowOff>
    </xdr:from>
    <xdr:ext cx="405111" cy="259045"/>
    <xdr:sp macro="" textlink="">
      <xdr:nvSpPr>
        <xdr:cNvPr id="170" name="n_1mainValue【橋りょう・トンネル】&#10;有形固定資産減価償却率"/>
        <xdr:cNvSpPr txBox="1"/>
      </xdr:nvSpPr>
      <xdr:spPr>
        <a:xfrm>
          <a:off x="3582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92" name="直線コネクタ 191"/>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93"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194" name="直線コネクタ 193"/>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195"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196" name="直線コネクタ 195"/>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197"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198" name="フローチャート: 判断 197"/>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199" name="フローチャート: 判断 198"/>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0" name="フローチャート: 判断 199"/>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01" name="フローチャート: 判断 200"/>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95486</xdr:rowOff>
    </xdr:from>
    <xdr:to>
      <xdr:col>55</xdr:col>
      <xdr:colOff>50800</xdr:colOff>
      <xdr:row>62</xdr:row>
      <xdr:rowOff>25636</xdr:rowOff>
    </xdr:to>
    <xdr:sp macro="" textlink="">
      <xdr:nvSpPr>
        <xdr:cNvPr id="207" name="楕円 206"/>
        <xdr:cNvSpPr/>
      </xdr:nvSpPr>
      <xdr:spPr>
        <a:xfrm>
          <a:off x="10426700" y="10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73913</xdr:rowOff>
    </xdr:from>
    <xdr:ext cx="599010" cy="259045"/>
    <xdr:sp macro="" textlink="">
      <xdr:nvSpPr>
        <xdr:cNvPr id="208" name="【橋りょう・トンネル】&#10;一人当たり有形固定資産（償却資産）額該当値テキスト"/>
        <xdr:cNvSpPr txBox="1"/>
      </xdr:nvSpPr>
      <xdr:spPr>
        <a:xfrm>
          <a:off x="10515600" y="1053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97571</xdr:rowOff>
    </xdr:from>
    <xdr:to>
      <xdr:col>50</xdr:col>
      <xdr:colOff>165100</xdr:colOff>
      <xdr:row>62</xdr:row>
      <xdr:rowOff>27721</xdr:rowOff>
    </xdr:to>
    <xdr:sp macro="" textlink="">
      <xdr:nvSpPr>
        <xdr:cNvPr id="209" name="楕円 208"/>
        <xdr:cNvSpPr/>
      </xdr:nvSpPr>
      <xdr:spPr>
        <a:xfrm>
          <a:off x="9588500" y="105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146286</xdr:rowOff>
    </xdr:from>
    <xdr:to>
      <xdr:col>55</xdr:col>
      <xdr:colOff>0</xdr:colOff>
      <xdr:row>61</xdr:row>
      <xdr:rowOff>148371</xdr:rowOff>
    </xdr:to>
    <xdr:cxnSp macro="">
      <xdr:nvCxnSpPr>
        <xdr:cNvPr id="210" name="直線コネクタ 209"/>
        <xdr:cNvCxnSpPr/>
      </xdr:nvCxnSpPr>
      <xdr:spPr>
        <a:xfrm flipV="1">
          <a:off x="9639300" y="10604736"/>
          <a:ext cx="8382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11"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12"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13"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18848</xdr:rowOff>
    </xdr:from>
    <xdr:ext cx="599010" cy="259045"/>
    <xdr:sp macro="" textlink="">
      <xdr:nvSpPr>
        <xdr:cNvPr id="214" name="n_1mainValue【橋りょう・トンネル】&#10;一人当たり有形固定資産（償却資産）額"/>
        <xdr:cNvSpPr txBox="1"/>
      </xdr:nvSpPr>
      <xdr:spPr>
        <a:xfrm>
          <a:off x="9327095" y="1064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39" name="直線コネクタ 238"/>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40"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41" name="直線コネクタ 240"/>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42"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43" name="直線コネクタ 242"/>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44" name="【公営住宅】&#10;有形固定資産減価償却率平均値テキスト"/>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45" name="フローチャート: 判断 244"/>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46" name="フローチャート: 判断 245"/>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47" name="フローチャート: 判断 246"/>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48" name="フローチャート: 判断 247"/>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63500</xdr:rowOff>
    </xdr:from>
    <xdr:to>
      <xdr:col>24</xdr:col>
      <xdr:colOff>114300</xdr:colOff>
      <xdr:row>85</xdr:row>
      <xdr:rowOff>165100</xdr:rowOff>
    </xdr:to>
    <xdr:sp macro="" textlink="">
      <xdr:nvSpPr>
        <xdr:cNvPr id="254" name="楕円 253"/>
        <xdr:cNvSpPr/>
      </xdr:nvSpPr>
      <xdr:spPr>
        <a:xfrm>
          <a:off x="4584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149877</xdr:rowOff>
    </xdr:from>
    <xdr:ext cx="405111" cy="259045"/>
    <xdr:sp macro="" textlink="">
      <xdr:nvSpPr>
        <xdr:cNvPr id="255" name="【公営住宅】&#10;有形固定資産減価償却率該当値テキスト"/>
        <xdr:cNvSpPr txBox="1"/>
      </xdr:nvSpPr>
      <xdr:spPr>
        <a:xfrm>
          <a:off x="4673600" y="1455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105411</xdr:rowOff>
    </xdr:from>
    <xdr:to>
      <xdr:col>20</xdr:col>
      <xdr:colOff>38100</xdr:colOff>
      <xdr:row>86</xdr:row>
      <xdr:rowOff>35561</xdr:rowOff>
    </xdr:to>
    <xdr:sp macro="" textlink="">
      <xdr:nvSpPr>
        <xdr:cNvPr id="256" name="楕円 255"/>
        <xdr:cNvSpPr/>
      </xdr:nvSpPr>
      <xdr:spPr>
        <a:xfrm>
          <a:off x="3746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114300</xdr:rowOff>
    </xdr:from>
    <xdr:to>
      <xdr:col>24</xdr:col>
      <xdr:colOff>63500</xdr:colOff>
      <xdr:row>85</xdr:row>
      <xdr:rowOff>156211</xdr:rowOff>
    </xdr:to>
    <xdr:cxnSp macro="">
      <xdr:nvCxnSpPr>
        <xdr:cNvPr id="257" name="直線コネクタ 256"/>
        <xdr:cNvCxnSpPr/>
      </xdr:nvCxnSpPr>
      <xdr:spPr>
        <a:xfrm flipV="1">
          <a:off x="3797300" y="146875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58"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59"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60"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26688</xdr:rowOff>
    </xdr:from>
    <xdr:ext cx="405111" cy="259045"/>
    <xdr:sp macro="" textlink="">
      <xdr:nvSpPr>
        <xdr:cNvPr id="261" name="n_1mainValue【公営住宅】&#10;有形固定資産減価償却率"/>
        <xdr:cNvSpPr txBox="1"/>
      </xdr:nvSpPr>
      <xdr:spPr>
        <a:xfrm>
          <a:off x="35820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2" name="直線コネクタ 27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3" name="テキスト ボックス 27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6" name="直線コネクタ 27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7" name="テキスト ボックス 27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81" name="直線コネクタ 28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8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83" name="直線コネクタ 28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8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85" name="直線コネクタ 28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286"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87" name="フローチャート: 判断 28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88" name="フローチャート: 判断 28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89" name="フローチャート: 判断 28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290" name="フローチャート: 判断 28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116460</xdr:rowOff>
    </xdr:from>
    <xdr:to>
      <xdr:col>55</xdr:col>
      <xdr:colOff>50800</xdr:colOff>
      <xdr:row>85</xdr:row>
      <xdr:rowOff>46610</xdr:rowOff>
    </xdr:to>
    <xdr:sp macro="" textlink="">
      <xdr:nvSpPr>
        <xdr:cNvPr id="296" name="楕円 295"/>
        <xdr:cNvSpPr/>
      </xdr:nvSpPr>
      <xdr:spPr>
        <a:xfrm>
          <a:off x="10426700" y="145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31387</xdr:rowOff>
    </xdr:from>
    <xdr:ext cx="469744" cy="259045"/>
    <xdr:sp macro="" textlink="">
      <xdr:nvSpPr>
        <xdr:cNvPr id="297" name="【公営住宅】&#10;一人当たり面積該当値テキスト"/>
        <xdr:cNvSpPr txBox="1"/>
      </xdr:nvSpPr>
      <xdr:spPr>
        <a:xfrm>
          <a:off x="10515600" y="1443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116460</xdr:rowOff>
    </xdr:from>
    <xdr:to>
      <xdr:col>50</xdr:col>
      <xdr:colOff>165100</xdr:colOff>
      <xdr:row>85</xdr:row>
      <xdr:rowOff>46610</xdr:rowOff>
    </xdr:to>
    <xdr:sp macro="" textlink="">
      <xdr:nvSpPr>
        <xdr:cNvPr id="298" name="楕円 297"/>
        <xdr:cNvSpPr/>
      </xdr:nvSpPr>
      <xdr:spPr>
        <a:xfrm>
          <a:off x="9588500" y="145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167260</xdr:rowOff>
    </xdr:from>
    <xdr:to>
      <xdr:col>55</xdr:col>
      <xdr:colOff>0</xdr:colOff>
      <xdr:row>84</xdr:row>
      <xdr:rowOff>167260</xdr:rowOff>
    </xdr:to>
    <xdr:cxnSp macro="">
      <xdr:nvCxnSpPr>
        <xdr:cNvPr id="299" name="直線コネクタ 298"/>
        <xdr:cNvCxnSpPr/>
      </xdr:nvCxnSpPr>
      <xdr:spPr>
        <a:xfrm>
          <a:off x="9639300" y="14569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00"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01"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02"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37737</xdr:rowOff>
    </xdr:from>
    <xdr:ext cx="469744" cy="259045"/>
    <xdr:sp macro="" textlink="">
      <xdr:nvSpPr>
        <xdr:cNvPr id="303" name="n_1mainValue【公営住宅】&#10;一人当たり面積"/>
        <xdr:cNvSpPr txBox="1"/>
      </xdr:nvSpPr>
      <xdr:spPr>
        <a:xfrm>
          <a:off x="9391727" y="146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0" name="テキスト ボックス 3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2" name="テキスト ボックス 3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0" name="テキスト ボックス 3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44" name="直線コネクタ 343"/>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45"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46" name="直線コネクタ 345"/>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47"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48" name="直線コネクタ 347"/>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49"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50" name="フローチャート: 判断 349"/>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51" name="フローチャート: 判断 350"/>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52" name="フローチャート: 判断 351"/>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53" name="フローチャート: 判断 352"/>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359" name="楕円 358"/>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360" name="【認定こども園・幼稚園・保育所】&#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361" name="楕円 360"/>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39</xdr:row>
      <xdr:rowOff>9525</xdr:rowOff>
    </xdr:to>
    <xdr:cxnSp macro="">
      <xdr:nvCxnSpPr>
        <xdr:cNvPr id="362" name="直線コネクタ 361"/>
        <xdr:cNvCxnSpPr/>
      </xdr:nvCxnSpPr>
      <xdr:spPr>
        <a:xfrm flipV="1">
          <a:off x="15481300" y="66389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63"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64"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65"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51452</xdr:rowOff>
    </xdr:from>
    <xdr:ext cx="405111" cy="259045"/>
    <xdr:sp macro="" textlink="">
      <xdr:nvSpPr>
        <xdr:cNvPr id="366" name="n_1mainValue【認定こども園・幼稚園・保育所】&#10;有形固定資産減価償却率"/>
        <xdr:cNvSpPr txBox="1"/>
      </xdr:nvSpPr>
      <xdr:spPr>
        <a:xfrm>
          <a:off x="15266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7" name="直線コネクタ 3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8" name="テキスト ボックス 37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9" name="直線コネクタ 3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0" name="テキスト ボックス 37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1" name="直線コネクタ 3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2" name="テキスト ボックス 38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3" name="直線コネクタ 3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4" name="テキスト ボックス 38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88" name="直線コネクタ 387"/>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89"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90" name="直線コネクタ 389"/>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91"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92" name="直線コネクタ 391"/>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393"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94" name="フローチャート: 判断 393"/>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95" name="フローチャート: 判断 394"/>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96" name="フローチャート: 判断 395"/>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97" name="フローチャート: 判断 396"/>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xdr:rowOff>
    </xdr:from>
    <xdr:to>
      <xdr:col>116</xdr:col>
      <xdr:colOff>114300</xdr:colOff>
      <xdr:row>37</xdr:row>
      <xdr:rowOff>113284</xdr:rowOff>
    </xdr:to>
    <xdr:sp macro="" textlink="">
      <xdr:nvSpPr>
        <xdr:cNvPr id="403" name="楕円 402"/>
        <xdr:cNvSpPr/>
      </xdr:nvSpPr>
      <xdr:spPr>
        <a:xfrm>
          <a:off x="221107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34561</xdr:rowOff>
    </xdr:from>
    <xdr:ext cx="469744" cy="259045"/>
    <xdr:sp macro="" textlink="">
      <xdr:nvSpPr>
        <xdr:cNvPr id="404" name="【認定こども園・幼稚園・保育所】&#10;一人当たり面積該当値テキスト"/>
        <xdr:cNvSpPr txBox="1"/>
      </xdr:nvSpPr>
      <xdr:spPr>
        <a:xfrm>
          <a:off x="22199600" y="62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405" name="楕円 404"/>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62484</xdr:rowOff>
    </xdr:from>
    <xdr:to>
      <xdr:col>116</xdr:col>
      <xdr:colOff>63500</xdr:colOff>
      <xdr:row>37</xdr:row>
      <xdr:rowOff>64770</xdr:rowOff>
    </xdr:to>
    <xdr:cxnSp macro="">
      <xdr:nvCxnSpPr>
        <xdr:cNvPr id="406" name="直線コネクタ 405"/>
        <xdr:cNvCxnSpPr/>
      </xdr:nvCxnSpPr>
      <xdr:spPr>
        <a:xfrm flipV="1">
          <a:off x="21323300" y="640613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07"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08"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09"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410"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1" name="テキスト ボックス 4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3" name="テキスト ボックス 4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35" name="直線コネクタ 434"/>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36"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37" name="直線コネクタ 436"/>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8"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9" name="直線コネクタ 438"/>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40" name="【学校施設】&#10;有形固定資産減価償却率平均値テキスト"/>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41" name="フローチャート: 判断 440"/>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42" name="フローチャート: 判断 441"/>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43" name="フローチャート: 判断 442"/>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44" name="フローチャート: 判断 443"/>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450" name="楕円 449"/>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451" name="【学校施設】&#10;有形固定資産減価償却率該当値テキスト"/>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452" name="楕円 451"/>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137160</xdr:rowOff>
    </xdr:to>
    <xdr:cxnSp macro="">
      <xdr:nvCxnSpPr>
        <xdr:cNvPr id="453" name="直線コネクタ 452"/>
        <xdr:cNvCxnSpPr/>
      </xdr:nvCxnSpPr>
      <xdr:spPr>
        <a:xfrm>
          <a:off x="15481300" y="1048131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54"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55" name="n_2aveValue【学校施設】&#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56" name="n_3aveValue【学校施設】&#10;有形固定資産減価償却率"/>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90187</xdr:rowOff>
    </xdr:from>
    <xdr:ext cx="405111" cy="259045"/>
    <xdr:sp macro="" textlink="">
      <xdr:nvSpPr>
        <xdr:cNvPr id="457" name="n_1main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9" name="直線コネクタ 46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0" name="テキスト ボックス 46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3" name="直線コネクタ 47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4" name="テキスト ボックス 47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78" name="直線コネクタ 477"/>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79"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80" name="直線コネクタ 479"/>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81"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82" name="直線コネクタ 481"/>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483"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84" name="フローチャート: 判断 483"/>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85" name="フローチャート: 判断 484"/>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86" name="フローチャート: 判断 485"/>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87" name="フローチャート: 判断 486"/>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xdr:rowOff>
    </xdr:from>
    <xdr:to>
      <xdr:col>116</xdr:col>
      <xdr:colOff>114300</xdr:colOff>
      <xdr:row>60</xdr:row>
      <xdr:rowOff>107950</xdr:rowOff>
    </xdr:to>
    <xdr:sp macro="" textlink="">
      <xdr:nvSpPr>
        <xdr:cNvPr id="493" name="楕円 492"/>
        <xdr:cNvSpPr/>
      </xdr:nvSpPr>
      <xdr:spPr>
        <a:xfrm>
          <a:off x="22110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29227</xdr:rowOff>
    </xdr:from>
    <xdr:ext cx="469744" cy="259045"/>
    <xdr:sp macro="" textlink="">
      <xdr:nvSpPr>
        <xdr:cNvPr id="494" name="【学校施設】&#10;一人当たり面積該当値テキスト"/>
        <xdr:cNvSpPr txBox="1"/>
      </xdr:nvSpPr>
      <xdr:spPr>
        <a:xfrm>
          <a:off x="22199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9207</xdr:rowOff>
    </xdr:from>
    <xdr:to>
      <xdr:col>112</xdr:col>
      <xdr:colOff>38100</xdr:colOff>
      <xdr:row>60</xdr:row>
      <xdr:rowOff>110807</xdr:rowOff>
    </xdr:to>
    <xdr:sp macro="" textlink="">
      <xdr:nvSpPr>
        <xdr:cNvPr id="495" name="楕円 494"/>
        <xdr:cNvSpPr/>
      </xdr:nvSpPr>
      <xdr:spPr>
        <a:xfrm>
          <a:off x="21272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60007</xdr:rowOff>
    </xdr:to>
    <xdr:cxnSp macro="">
      <xdr:nvCxnSpPr>
        <xdr:cNvPr id="496" name="直線コネクタ 495"/>
        <xdr:cNvCxnSpPr/>
      </xdr:nvCxnSpPr>
      <xdr:spPr>
        <a:xfrm flipV="1">
          <a:off x="21323300" y="1034415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497" name="n_1aveValue【学校施設】&#10;一人当たり面積"/>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498"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499"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127334</xdr:rowOff>
    </xdr:from>
    <xdr:ext cx="469744" cy="259045"/>
    <xdr:sp macro="" textlink="">
      <xdr:nvSpPr>
        <xdr:cNvPr id="500" name="n_1mainValue【学校施設】&#10;一人当たり面積"/>
        <xdr:cNvSpPr txBox="1"/>
      </xdr:nvSpPr>
      <xdr:spPr>
        <a:xfrm>
          <a:off x="21075727" y="1007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1" name="テキスト ボックス 5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3" name="テキスト ボックス 5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1" name="テキスト ボックス 5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25" name="直線コネクタ 524"/>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26"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7" name="直線コネクタ 52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28"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29" name="直線コネクタ 528"/>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30"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31" name="フローチャート: 判断 530"/>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32" name="フローチャート: 判断 531"/>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33" name="フローチャート: 判断 532"/>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34" name="フローチャート: 判断 533"/>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40" name="楕円 539"/>
        <xdr:cNvSpPr/>
      </xdr:nvSpPr>
      <xdr:spPr>
        <a:xfrm>
          <a:off x="16268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141622</xdr:rowOff>
    </xdr:from>
    <xdr:ext cx="405111" cy="259045"/>
    <xdr:sp macro="" textlink="">
      <xdr:nvSpPr>
        <xdr:cNvPr id="541" name="【児童館】&#10;有形固定資産減価償却率該当値テキスト"/>
        <xdr:cNvSpPr txBox="1"/>
      </xdr:nvSpPr>
      <xdr:spPr>
        <a:xfrm>
          <a:off x="16357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542" name="楕円 541"/>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169545</xdr:rowOff>
    </xdr:from>
    <xdr:to>
      <xdr:col>85</xdr:col>
      <xdr:colOff>127000</xdr:colOff>
      <xdr:row>82</xdr:row>
      <xdr:rowOff>49530</xdr:rowOff>
    </xdr:to>
    <xdr:cxnSp macro="">
      <xdr:nvCxnSpPr>
        <xdr:cNvPr id="543" name="直線コネクタ 542"/>
        <xdr:cNvCxnSpPr/>
      </xdr:nvCxnSpPr>
      <xdr:spPr>
        <a:xfrm flipV="1">
          <a:off x="15481300" y="140569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44"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545" name="n_2aveValue【児童館】&#10;有形固定資産減価償却率"/>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46"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116857</xdr:rowOff>
    </xdr:from>
    <xdr:ext cx="405111" cy="259045"/>
    <xdr:sp macro="" textlink="">
      <xdr:nvSpPr>
        <xdr:cNvPr id="547" name="n_1mainValue【児童館】&#10;有形固定資産減価償却率"/>
        <xdr:cNvSpPr txBox="1"/>
      </xdr:nvSpPr>
      <xdr:spPr>
        <a:xfrm>
          <a:off x="15266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8" name="直線コネクタ 5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9" name="テキスト ボックス 5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0" name="直線コネクタ 5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1" name="テキスト ボックス 5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2" name="直線コネクタ 5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3" name="テキスト ボックス 5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4" name="直線コネクタ 5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5" name="テキスト ボックス 5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6" name="直線コネクタ 5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7" name="テキスト ボックス 5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571" name="直線コネクタ 570"/>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572"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573" name="直線コネクタ 572"/>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74"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75" name="直線コネクタ 574"/>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576"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77" name="フローチャート: 判断 576"/>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8" name="フローチャート: 判断 577"/>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9" name="フローチャート: 判断 578"/>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580" name="フローチャート: 判断 579"/>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586" name="楕円 585"/>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587" name="【児童館】&#10;一人当たり面積該当値テキスト"/>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588" name="楕円 587"/>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589" name="直線コネクタ 588"/>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90"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91"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592"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593" name="n_1mainValue【児童館】&#10;一人当たり面積"/>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16" name="直線コネクタ 615"/>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17"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18" name="直線コネクタ 617"/>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19"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20" name="直線コネクタ 619"/>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21"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22" name="フローチャート: 判断 621"/>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23" name="フローチャート: 判断 622"/>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24" name="フローチャート: 判断 623"/>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25" name="フローチャート: 判断 624"/>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631" name="楕円 630"/>
        <xdr:cNvSpPr/>
      </xdr:nvSpPr>
      <xdr:spPr>
        <a:xfrm>
          <a:off x="16268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114571</xdr:rowOff>
    </xdr:from>
    <xdr:ext cx="405111" cy="259045"/>
    <xdr:sp macro="" textlink="">
      <xdr:nvSpPr>
        <xdr:cNvPr id="632" name="【公民館】&#10;有形固定資産減価償却率該当値テキスト"/>
        <xdr:cNvSpPr txBox="1"/>
      </xdr:nvSpPr>
      <xdr:spPr>
        <a:xfrm>
          <a:off x="16357600" y="176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633" name="楕円 632"/>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142494</xdr:rowOff>
    </xdr:from>
    <xdr:to>
      <xdr:col>85</xdr:col>
      <xdr:colOff>127000</xdr:colOff>
      <xdr:row>104</xdr:row>
      <xdr:rowOff>19050</xdr:rowOff>
    </xdr:to>
    <xdr:cxnSp macro="">
      <xdr:nvCxnSpPr>
        <xdr:cNvPr id="634" name="直線コネクタ 633"/>
        <xdr:cNvCxnSpPr/>
      </xdr:nvCxnSpPr>
      <xdr:spPr>
        <a:xfrm flipV="1">
          <a:off x="15481300" y="178018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35"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36"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37"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638" name="n_1main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9" name="直線コネクタ 6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0" name="テキスト ボックス 6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1" name="直線コネクタ 6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2" name="テキスト ボックス 6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3" name="直線コネクタ 6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4" name="テキスト ボックス 6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5" name="直線コネクタ 6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6" name="テキスト ボックス 6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7" name="直線コネクタ 6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8" name="テキスト ボックス 6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9" name="直線コネクタ 6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0" name="テキスト ボックス 6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64" name="直線コネクタ 663"/>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65"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66" name="直線コネクタ 665"/>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67"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68" name="直線コネクタ 667"/>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69" name="【公民館】&#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70" name="フローチャート: 判断 66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71" name="フローチャート: 判断 670"/>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72" name="フローチャート: 判断 671"/>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73" name="フローチャート: 判断 672"/>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679" name="楕円 678"/>
        <xdr:cNvSpPr/>
      </xdr:nvSpPr>
      <xdr:spPr>
        <a:xfrm>
          <a:off x="22110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132822</xdr:rowOff>
    </xdr:from>
    <xdr:ext cx="469744" cy="259045"/>
    <xdr:sp macro="" textlink="">
      <xdr:nvSpPr>
        <xdr:cNvPr id="680" name="【公民館】&#10;一人当たり面積該当値テキスト"/>
        <xdr:cNvSpPr txBox="1"/>
      </xdr:nvSpPr>
      <xdr:spPr>
        <a:xfrm>
          <a:off x="22199600"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681" name="楕円 680"/>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33745</xdr:rowOff>
    </xdr:to>
    <xdr:cxnSp macro="">
      <xdr:nvCxnSpPr>
        <xdr:cNvPr id="682" name="直線コネクタ 681"/>
        <xdr:cNvCxnSpPr/>
      </xdr:nvCxnSpPr>
      <xdr:spPr>
        <a:xfrm>
          <a:off x="21323300" y="182074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83"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84"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85"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75672</xdr:rowOff>
    </xdr:from>
    <xdr:ext cx="469744" cy="259045"/>
    <xdr:sp macro="" textlink="">
      <xdr:nvSpPr>
        <xdr:cNvPr id="686" name="n_1mainValue【公民館】&#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橋りょう、児童館、公民館であり、低くなっている施設は公営住宅、幼稚園・保育所、学校施設である。橋りょう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72.0</a:t>
          </a:r>
          <a:r>
            <a:rPr kumimoji="1" lang="ja-JP" altLang="en-US" sz="1300">
              <a:latin typeface="ＭＳ Ｐゴシック" panose="020B0600070205080204" pitchFamily="50" charset="-128"/>
              <a:ea typeface="ＭＳ Ｐゴシック" panose="020B0600070205080204" pitchFamily="50" charset="-128"/>
            </a:rPr>
            <a:t>％、公民館についても</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％と高くなっており老朽化が進んでいる状況である。公営住宅については、老朽化していた公営住宅をすべて除却し、平成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年度に新たなものを建設したため、有形固定資産減価償却率が低くなっている。幼稚園・保育所、学校施設についても新たな施設の建設や大規模改修を行っており、老朽化対策に取り組んでいる。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今後は、有形固定資産減価償却率が高く老朽化が進んでいる施設において、公共施設等総合管理計画に基づく個別施設計画により計画的に管理等を行っていく必要がある。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2" name="楕円 71"/>
        <xdr:cNvSpPr/>
      </xdr:nvSpPr>
      <xdr:spPr>
        <a:xfrm>
          <a:off x="458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77305</xdr:rowOff>
    </xdr:from>
    <xdr:ext cx="405111" cy="259045"/>
    <xdr:sp macro="" textlink="">
      <xdr:nvSpPr>
        <xdr:cNvPr id="73" name="【図書館】&#10;有形固定資産減価償却率該当値テキスト"/>
        <xdr:cNvSpPr txBox="1"/>
      </xdr:nvSpPr>
      <xdr:spPr>
        <a:xfrm>
          <a:off x="4673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4" name="楕円 73"/>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10885</xdr:rowOff>
    </xdr:to>
    <xdr:cxnSp macro="">
      <xdr:nvCxnSpPr>
        <xdr:cNvPr id="75" name="直線コネクタ 74"/>
        <xdr:cNvCxnSpPr/>
      </xdr:nvCxnSpPr>
      <xdr:spPr>
        <a:xfrm flipV="1">
          <a:off x="3797300" y="66647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76"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77"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78"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79" name="n_1mainValue【図書館】&#10;有形固定資産減価償却率"/>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3" name="直線コネクタ 102"/>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4"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5" name="直線コネクタ 104"/>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6"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07" name="直線コネクタ 106"/>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8"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9" name="フローチャート: 判断 108"/>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0" name="フローチャート: 判断 109"/>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1" name="フローチャート: 判断 110"/>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2" name="フローチャート: 判断 111"/>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67310</xdr:rowOff>
    </xdr:from>
    <xdr:to>
      <xdr:col>55</xdr:col>
      <xdr:colOff>50800</xdr:colOff>
      <xdr:row>33</xdr:row>
      <xdr:rowOff>168910</xdr:rowOff>
    </xdr:to>
    <xdr:sp macro="" textlink="">
      <xdr:nvSpPr>
        <xdr:cNvPr id="118" name="楕円 117"/>
        <xdr:cNvSpPr/>
      </xdr:nvSpPr>
      <xdr:spPr>
        <a:xfrm>
          <a:off x="10426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20337</xdr:rowOff>
    </xdr:from>
    <xdr:ext cx="469744" cy="259045"/>
    <xdr:sp macro="" textlink="">
      <xdr:nvSpPr>
        <xdr:cNvPr id="119" name="【図書館】&#10;一人当たり面積該当値テキスト"/>
        <xdr:cNvSpPr txBox="1"/>
      </xdr:nvSpPr>
      <xdr:spPr>
        <a:xfrm>
          <a:off x="10515600"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67310</xdr:rowOff>
    </xdr:from>
    <xdr:to>
      <xdr:col>50</xdr:col>
      <xdr:colOff>165100</xdr:colOff>
      <xdr:row>33</xdr:row>
      <xdr:rowOff>168910</xdr:rowOff>
    </xdr:to>
    <xdr:sp macro="" textlink="">
      <xdr:nvSpPr>
        <xdr:cNvPr id="120" name="楕円 119"/>
        <xdr:cNvSpPr/>
      </xdr:nvSpPr>
      <xdr:spPr>
        <a:xfrm>
          <a:off x="9588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118110</xdr:rowOff>
    </xdr:from>
    <xdr:to>
      <xdr:col>55</xdr:col>
      <xdr:colOff>0</xdr:colOff>
      <xdr:row>33</xdr:row>
      <xdr:rowOff>118110</xdr:rowOff>
    </xdr:to>
    <xdr:cxnSp macro="">
      <xdr:nvCxnSpPr>
        <xdr:cNvPr id="121" name="直線コネクタ 120"/>
        <xdr:cNvCxnSpPr/>
      </xdr:nvCxnSpPr>
      <xdr:spPr>
        <a:xfrm>
          <a:off x="9639300" y="5775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22"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23"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13987</xdr:rowOff>
    </xdr:from>
    <xdr:ext cx="469744" cy="259045"/>
    <xdr:sp macro="" textlink="">
      <xdr:nvSpPr>
        <xdr:cNvPr id="125" name="n_1mainValue【図書館】&#10;一人当たり面積"/>
        <xdr:cNvSpPr txBox="1"/>
      </xdr:nvSpPr>
      <xdr:spPr>
        <a:xfrm>
          <a:off x="93917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0" name="直線コネクタ 149"/>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1"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2" name="直線コネクタ 151"/>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3"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4" name="直線コネクタ 153"/>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55"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56" name="フローチャート: 判断 155"/>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57" name="フローチャート: 判断 15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58" name="フローチャート: 判断 157"/>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59" name="フローチャート: 判断 158"/>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65" name="楕円 164"/>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66" name="【体育館・プール】&#10;有形固定資産減価償却率該当値テキスト"/>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67" name="楕円 166"/>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93345</xdr:rowOff>
    </xdr:to>
    <xdr:cxnSp macro="">
      <xdr:nvCxnSpPr>
        <xdr:cNvPr id="168" name="直線コネクタ 167"/>
        <xdr:cNvCxnSpPr/>
      </xdr:nvCxnSpPr>
      <xdr:spPr>
        <a:xfrm flipV="1">
          <a:off x="3797300" y="105117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69"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0"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1"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135272</xdr:rowOff>
    </xdr:from>
    <xdr:ext cx="405111" cy="259045"/>
    <xdr:sp macro="" textlink="">
      <xdr:nvSpPr>
        <xdr:cNvPr id="172" name="n_1mainValue【体育館・プール】&#10;有形固定資産減価償却率"/>
        <xdr:cNvSpPr txBox="1"/>
      </xdr:nvSpPr>
      <xdr:spPr>
        <a:xfrm>
          <a:off x="3582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98" name="直線コネクタ 197"/>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99"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0" name="直線コネクタ 199"/>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01"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02" name="直線コネクタ 201"/>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03"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04" name="フローチャート: 判断 203"/>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05" name="フローチャート: 判断 204"/>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06" name="フローチャート: 判断 205"/>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07" name="フローチャート: 判断 206"/>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60234</xdr:rowOff>
    </xdr:from>
    <xdr:to>
      <xdr:col>55</xdr:col>
      <xdr:colOff>50800</xdr:colOff>
      <xdr:row>61</xdr:row>
      <xdr:rowOff>161834</xdr:rowOff>
    </xdr:to>
    <xdr:sp macro="" textlink="">
      <xdr:nvSpPr>
        <xdr:cNvPr id="213" name="楕円 212"/>
        <xdr:cNvSpPr/>
      </xdr:nvSpPr>
      <xdr:spPr>
        <a:xfrm>
          <a:off x="10426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83111</xdr:rowOff>
    </xdr:from>
    <xdr:ext cx="469744" cy="259045"/>
    <xdr:sp macro="" textlink="">
      <xdr:nvSpPr>
        <xdr:cNvPr id="214" name="【体育館・プール】&#10;一人当たり面積該当値テキスト"/>
        <xdr:cNvSpPr txBox="1"/>
      </xdr:nvSpPr>
      <xdr:spPr>
        <a:xfrm>
          <a:off x="10515600" y="103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60234</xdr:rowOff>
    </xdr:from>
    <xdr:to>
      <xdr:col>50</xdr:col>
      <xdr:colOff>165100</xdr:colOff>
      <xdr:row>61</xdr:row>
      <xdr:rowOff>161834</xdr:rowOff>
    </xdr:to>
    <xdr:sp macro="" textlink="">
      <xdr:nvSpPr>
        <xdr:cNvPr id="215" name="楕円 214"/>
        <xdr:cNvSpPr/>
      </xdr:nvSpPr>
      <xdr:spPr>
        <a:xfrm>
          <a:off x="958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111034</xdr:rowOff>
    </xdr:from>
    <xdr:to>
      <xdr:col>55</xdr:col>
      <xdr:colOff>0</xdr:colOff>
      <xdr:row>61</xdr:row>
      <xdr:rowOff>111034</xdr:rowOff>
    </xdr:to>
    <xdr:cxnSp macro="">
      <xdr:nvCxnSpPr>
        <xdr:cNvPr id="216" name="直線コネクタ 215"/>
        <xdr:cNvCxnSpPr/>
      </xdr:nvCxnSpPr>
      <xdr:spPr>
        <a:xfrm>
          <a:off x="9639300" y="10569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17" name="n_1ave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18"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19"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6911</xdr:rowOff>
    </xdr:from>
    <xdr:ext cx="469744" cy="259045"/>
    <xdr:sp macro="" textlink="">
      <xdr:nvSpPr>
        <xdr:cNvPr id="220" name="n_1mainValue【体育館・プール】&#10;一人当たり面積"/>
        <xdr:cNvSpPr txBox="1"/>
      </xdr:nvSpPr>
      <xdr:spPr>
        <a:xfrm>
          <a:off x="9391727" y="102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45" name="直線コネクタ 244"/>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46"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47" name="直線コネクタ 246"/>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48"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49" name="直線コネクタ 248"/>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50" name="【福祉施設】&#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51" name="フローチャート: 判断 250"/>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52" name="フローチャート: 判断 251"/>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53" name="フローチャート: 判断 252"/>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54" name="フローチャート: 判断 253"/>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260" name="楕円 259"/>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261" name="【福祉施設】&#10;有形固定資産減価償却率該当値テキスト"/>
        <xdr:cNvSpPr txBox="1"/>
      </xdr:nvSpPr>
      <xdr:spPr>
        <a:xfrm>
          <a:off x="4673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62" name="楕円 261"/>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70486</xdr:rowOff>
    </xdr:to>
    <xdr:cxnSp macro="">
      <xdr:nvCxnSpPr>
        <xdr:cNvPr id="263" name="直線コネクタ 262"/>
        <xdr:cNvCxnSpPr/>
      </xdr:nvCxnSpPr>
      <xdr:spPr>
        <a:xfrm flipV="1">
          <a:off x="3797300" y="142646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61613</xdr:rowOff>
    </xdr:from>
    <xdr:ext cx="405111" cy="259045"/>
    <xdr:sp macro="" textlink="">
      <xdr:nvSpPr>
        <xdr:cNvPr id="264" name="n_1aveValue【福祉施設】&#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65"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66" name="n_3ave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67" name="n_1mainValue【福祉施設】&#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91" name="直線コネクタ 29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9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93" name="直線コネクタ 29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5" name="直線コネクタ 29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96"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97" name="フローチャート: 判断 29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98" name="フローチャート: 判断 29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299" name="フローチャート: 判断 29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00" name="フローチャート: 判断 299"/>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93980</xdr:rowOff>
    </xdr:from>
    <xdr:to>
      <xdr:col>55</xdr:col>
      <xdr:colOff>50800</xdr:colOff>
      <xdr:row>78</xdr:row>
      <xdr:rowOff>24130</xdr:rowOff>
    </xdr:to>
    <xdr:sp macro="" textlink="">
      <xdr:nvSpPr>
        <xdr:cNvPr id="306" name="楕円 305"/>
        <xdr:cNvSpPr/>
      </xdr:nvSpPr>
      <xdr:spPr>
        <a:xfrm>
          <a:off x="104267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47007</xdr:rowOff>
    </xdr:from>
    <xdr:ext cx="469744" cy="259045"/>
    <xdr:sp macro="" textlink="">
      <xdr:nvSpPr>
        <xdr:cNvPr id="307" name="【福祉施設】&#10;一人当たり面積該当値テキスト"/>
        <xdr:cNvSpPr txBox="1"/>
      </xdr:nvSpPr>
      <xdr:spPr>
        <a:xfrm>
          <a:off x="10515600" y="1324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90170</xdr:rowOff>
    </xdr:from>
    <xdr:to>
      <xdr:col>50</xdr:col>
      <xdr:colOff>165100</xdr:colOff>
      <xdr:row>78</xdr:row>
      <xdr:rowOff>20320</xdr:rowOff>
    </xdr:to>
    <xdr:sp macro="" textlink="">
      <xdr:nvSpPr>
        <xdr:cNvPr id="308" name="楕円 307"/>
        <xdr:cNvSpPr/>
      </xdr:nvSpPr>
      <xdr:spPr>
        <a:xfrm>
          <a:off x="9588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140970</xdr:rowOff>
    </xdr:from>
    <xdr:to>
      <xdr:col>55</xdr:col>
      <xdr:colOff>0</xdr:colOff>
      <xdr:row>77</xdr:row>
      <xdr:rowOff>144780</xdr:rowOff>
    </xdr:to>
    <xdr:cxnSp macro="">
      <xdr:nvCxnSpPr>
        <xdr:cNvPr id="309" name="直線コネクタ 308"/>
        <xdr:cNvCxnSpPr/>
      </xdr:nvCxnSpPr>
      <xdr:spPr>
        <a:xfrm>
          <a:off x="9639300" y="13342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10"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11"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12"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36847</xdr:rowOff>
    </xdr:from>
    <xdr:ext cx="469744" cy="259045"/>
    <xdr:sp macro="" textlink="">
      <xdr:nvSpPr>
        <xdr:cNvPr id="313" name="n_1mainValue【福祉施設】&#10;一人当たり面積"/>
        <xdr:cNvSpPr txBox="1"/>
      </xdr:nvSpPr>
      <xdr:spPr>
        <a:xfrm>
          <a:off x="93917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38" name="直線コネクタ 337"/>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39"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0" name="直線コネクタ 339"/>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41"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42" name="直線コネクタ 341"/>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43"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44" name="フローチャート: 判断 343"/>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45" name="フローチャート: 判断 344"/>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46" name="フローチャート: 判断 345"/>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47" name="フローチャート: 判断 346"/>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53" name="楕円 352"/>
        <xdr:cNvSpPr/>
      </xdr:nvSpPr>
      <xdr:spPr>
        <a:xfrm>
          <a:off x="4584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145432</xdr:rowOff>
    </xdr:from>
    <xdr:ext cx="405111" cy="259045"/>
    <xdr:sp macro="" textlink="">
      <xdr:nvSpPr>
        <xdr:cNvPr id="354" name="【市民会館】&#10;有形固定資産減価償却率該当値テキスト"/>
        <xdr:cNvSpPr txBox="1"/>
      </xdr:nvSpPr>
      <xdr:spPr>
        <a:xfrm>
          <a:off x="4673600"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160655</xdr:rowOff>
    </xdr:from>
    <xdr:to>
      <xdr:col>20</xdr:col>
      <xdr:colOff>38100</xdr:colOff>
      <xdr:row>105</xdr:row>
      <xdr:rowOff>90805</xdr:rowOff>
    </xdr:to>
    <xdr:sp macro="" textlink="">
      <xdr:nvSpPr>
        <xdr:cNvPr id="355" name="楕円 354"/>
        <xdr:cNvSpPr/>
      </xdr:nvSpPr>
      <xdr:spPr>
        <a:xfrm>
          <a:off x="3746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40005</xdr:rowOff>
    </xdr:to>
    <xdr:cxnSp macro="">
      <xdr:nvCxnSpPr>
        <xdr:cNvPr id="356" name="直線コネクタ 355"/>
        <xdr:cNvCxnSpPr/>
      </xdr:nvCxnSpPr>
      <xdr:spPr>
        <a:xfrm flipV="1">
          <a:off x="3797300" y="18004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57" name="n_1aveValue【市民会館】&#10;有形固定資産減価償却率"/>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58"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59"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107332</xdr:rowOff>
    </xdr:from>
    <xdr:ext cx="405111" cy="259045"/>
    <xdr:sp macro="" textlink="">
      <xdr:nvSpPr>
        <xdr:cNvPr id="360" name="n_1mainValue【市民会館】&#10;有形固定資産減価償却率"/>
        <xdr:cNvSpPr txBox="1"/>
      </xdr:nvSpPr>
      <xdr:spPr>
        <a:xfrm>
          <a:off x="3582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84" name="直線コネクタ 383"/>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85"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86" name="直線コネクタ 385"/>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87"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88" name="直線コネクタ 387"/>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389"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90" name="フローチャート: 判断 389"/>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91" name="フローチャート: 判断 390"/>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92" name="フローチャート: 判断 391"/>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393" name="フローチャート: 判断 392"/>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74930</xdr:rowOff>
    </xdr:from>
    <xdr:to>
      <xdr:col>55</xdr:col>
      <xdr:colOff>50800</xdr:colOff>
      <xdr:row>103</xdr:row>
      <xdr:rowOff>5080</xdr:rowOff>
    </xdr:to>
    <xdr:sp macro="" textlink="">
      <xdr:nvSpPr>
        <xdr:cNvPr id="399" name="楕円 398"/>
        <xdr:cNvSpPr/>
      </xdr:nvSpPr>
      <xdr:spPr>
        <a:xfrm>
          <a:off x="104267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97807</xdr:rowOff>
    </xdr:from>
    <xdr:ext cx="469744" cy="259045"/>
    <xdr:sp macro="" textlink="">
      <xdr:nvSpPr>
        <xdr:cNvPr id="400" name="【市民会館】&#10;一人当たり面積該当値テキスト"/>
        <xdr:cNvSpPr txBox="1"/>
      </xdr:nvSpPr>
      <xdr:spPr>
        <a:xfrm>
          <a:off x="10515600"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90170</xdr:rowOff>
    </xdr:from>
    <xdr:to>
      <xdr:col>50</xdr:col>
      <xdr:colOff>165100</xdr:colOff>
      <xdr:row>103</xdr:row>
      <xdr:rowOff>20320</xdr:rowOff>
    </xdr:to>
    <xdr:sp macro="" textlink="">
      <xdr:nvSpPr>
        <xdr:cNvPr id="401" name="楕円 400"/>
        <xdr:cNvSpPr/>
      </xdr:nvSpPr>
      <xdr:spPr>
        <a:xfrm>
          <a:off x="9588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125730</xdr:rowOff>
    </xdr:from>
    <xdr:to>
      <xdr:col>55</xdr:col>
      <xdr:colOff>0</xdr:colOff>
      <xdr:row>102</xdr:row>
      <xdr:rowOff>140970</xdr:rowOff>
    </xdr:to>
    <xdr:cxnSp macro="">
      <xdr:nvCxnSpPr>
        <xdr:cNvPr id="402" name="直線コネクタ 401"/>
        <xdr:cNvCxnSpPr/>
      </xdr:nvCxnSpPr>
      <xdr:spPr>
        <a:xfrm flipV="1">
          <a:off x="9639300" y="17613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03"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04"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05"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36847</xdr:rowOff>
    </xdr:from>
    <xdr:ext cx="469744" cy="259045"/>
    <xdr:sp macro="" textlink="">
      <xdr:nvSpPr>
        <xdr:cNvPr id="406" name="n_1mainValue【市民会館】&#10;一人当たり面積"/>
        <xdr:cNvSpPr txBox="1"/>
      </xdr:nvSpPr>
      <xdr:spPr>
        <a:xfrm>
          <a:off x="93917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31" name="直線コネクタ 430"/>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32"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33" name="直線コネクタ 432"/>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34"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35" name="直線コネクタ 434"/>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36"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37" name="フローチャート: 判断 436"/>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38" name="フローチャート: 判断 437"/>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39" name="フローチャート: 判断 438"/>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40" name="フローチャート: 判断 439"/>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109220</xdr:rowOff>
    </xdr:from>
    <xdr:to>
      <xdr:col>85</xdr:col>
      <xdr:colOff>177800</xdr:colOff>
      <xdr:row>37</xdr:row>
      <xdr:rowOff>39370</xdr:rowOff>
    </xdr:to>
    <xdr:sp macro="" textlink="">
      <xdr:nvSpPr>
        <xdr:cNvPr id="446" name="楕円 445"/>
        <xdr:cNvSpPr/>
      </xdr:nvSpPr>
      <xdr:spPr>
        <a:xfrm>
          <a:off x="16268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132097</xdr:rowOff>
    </xdr:from>
    <xdr:ext cx="405111" cy="259045"/>
    <xdr:sp macro="" textlink="">
      <xdr:nvSpPr>
        <xdr:cNvPr id="447" name="【一般廃棄物処理施設】&#10;有形固定資産減価償却率該当値テキスト"/>
        <xdr:cNvSpPr txBox="1"/>
      </xdr:nvSpPr>
      <xdr:spPr>
        <a:xfrm>
          <a:off x="163576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109220</xdr:rowOff>
    </xdr:from>
    <xdr:to>
      <xdr:col>81</xdr:col>
      <xdr:colOff>101600</xdr:colOff>
      <xdr:row>38</xdr:row>
      <xdr:rowOff>39370</xdr:rowOff>
    </xdr:to>
    <xdr:sp macro="" textlink="">
      <xdr:nvSpPr>
        <xdr:cNvPr id="448" name="楕円 447"/>
        <xdr:cNvSpPr/>
      </xdr:nvSpPr>
      <xdr:spPr>
        <a:xfrm>
          <a:off x="1543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160020</xdr:rowOff>
    </xdr:from>
    <xdr:to>
      <xdr:col>85</xdr:col>
      <xdr:colOff>127000</xdr:colOff>
      <xdr:row>37</xdr:row>
      <xdr:rowOff>160020</xdr:rowOff>
    </xdr:to>
    <xdr:cxnSp macro="">
      <xdr:nvCxnSpPr>
        <xdr:cNvPr id="449" name="直線コネクタ 448"/>
        <xdr:cNvCxnSpPr/>
      </xdr:nvCxnSpPr>
      <xdr:spPr>
        <a:xfrm flipV="1">
          <a:off x="15481300" y="63322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450"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51"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452"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30497</xdr:rowOff>
    </xdr:from>
    <xdr:ext cx="405111" cy="259045"/>
    <xdr:sp macro="" textlink="">
      <xdr:nvSpPr>
        <xdr:cNvPr id="453" name="n_1mainValue【一般廃棄物処理施設】&#10;有形固定資産減価償却率"/>
        <xdr:cNvSpPr txBox="1"/>
      </xdr:nvSpPr>
      <xdr:spPr>
        <a:xfrm>
          <a:off x="15266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3" name="テキスト ボックス 4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5" name="テキスト ボックス 4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79" name="直線コネクタ 478"/>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80"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81" name="直線コネクタ 480"/>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82"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83" name="直線コネクタ 482"/>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484"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85" name="フローチャート: 判断 484"/>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86" name="フローチャート: 判断 485"/>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487" name="フローチャート: 判断 486"/>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488" name="フローチャート: 判断 487"/>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38933</xdr:rowOff>
    </xdr:from>
    <xdr:to>
      <xdr:col>116</xdr:col>
      <xdr:colOff>114300</xdr:colOff>
      <xdr:row>42</xdr:row>
      <xdr:rowOff>140533</xdr:rowOff>
    </xdr:to>
    <xdr:sp macro="" textlink="">
      <xdr:nvSpPr>
        <xdr:cNvPr id="494" name="楕円 493"/>
        <xdr:cNvSpPr/>
      </xdr:nvSpPr>
      <xdr:spPr>
        <a:xfrm>
          <a:off x="22110700" y="72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125310</xdr:rowOff>
    </xdr:from>
    <xdr:ext cx="378565" cy="259045"/>
    <xdr:sp macro="" textlink="">
      <xdr:nvSpPr>
        <xdr:cNvPr id="495" name="【一般廃棄物処理施設】&#10;一人当たり有形固定資産（償却資産）額該当値テキスト"/>
        <xdr:cNvSpPr txBox="1"/>
      </xdr:nvSpPr>
      <xdr:spPr>
        <a:xfrm>
          <a:off x="22199600" y="7154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38799</xdr:rowOff>
    </xdr:from>
    <xdr:to>
      <xdr:col>112</xdr:col>
      <xdr:colOff>38100</xdr:colOff>
      <xdr:row>42</xdr:row>
      <xdr:rowOff>140399</xdr:rowOff>
    </xdr:to>
    <xdr:sp macro="" textlink="">
      <xdr:nvSpPr>
        <xdr:cNvPr id="496" name="楕円 495"/>
        <xdr:cNvSpPr/>
      </xdr:nvSpPr>
      <xdr:spPr>
        <a:xfrm>
          <a:off x="21272500" y="72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89599</xdr:rowOff>
    </xdr:from>
    <xdr:to>
      <xdr:col>116</xdr:col>
      <xdr:colOff>63500</xdr:colOff>
      <xdr:row>42</xdr:row>
      <xdr:rowOff>89733</xdr:rowOff>
    </xdr:to>
    <xdr:cxnSp macro="">
      <xdr:nvCxnSpPr>
        <xdr:cNvPr id="497" name="直線コネクタ 496"/>
        <xdr:cNvCxnSpPr/>
      </xdr:nvCxnSpPr>
      <xdr:spPr>
        <a:xfrm>
          <a:off x="21323300" y="7290499"/>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498"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499"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00"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131526</xdr:rowOff>
    </xdr:from>
    <xdr:ext cx="378565" cy="259045"/>
    <xdr:sp macro="" textlink="">
      <xdr:nvSpPr>
        <xdr:cNvPr id="501" name="n_1mainValue【一般廃棄物処理施設】&#10;一人当たり有形固定資産（償却資産）額"/>
        <xdr:cNvSpPr txBox="1"/>
      </xdr:nvSpPr>
      <xdr:spPr>
        <a:xfrm>
          <a:off x="21121317" y="7332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25" name="直線コネクタ 52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2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27" name="直線コネクタ 52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2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9" name="直線コネクタ 52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3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31" name="フローチャート: 判断 53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32" name="フローチャート: 判断 53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33" name="フローチャート: 判断 532"/>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34" name="フローチャート: 判断 533"/>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57785</xdr:rowOff>
    </xdr:from>
    <xdr:to>
      <xdr:col>85</xdr:col>
      <xdr:colOff>177800</xdr:colOff>
      <xdr:row>57</xdr:row>
      <xdr:rowOff>159385</xdr:rowOff>
    </xdr:to>
    <xdr:sp macro="" textlink="">
      <xdr:nvSpPr>
        <xdr:cNvPr id="540" name="楕円 539"/>
        <xdr:cNvSpPr/>
      </xdr:nvSpPr>
      <xdr:spPr>
        <a:xfrm>
          <a:off x="162687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80662</xdr:rowOff>
    </xdr:from>
    <xdr:ext cx="405111" cy="259045"/>
    <xdr:sp macro="" textlink="">
      <xdr:nvSpPr>
        <xdr:cNvPr id="541" name="【保健センター・保健所】&#10;有形固定資産減価償却率該当値テキスト"/>
        <xdr:cNvSpPr txBox="1"/>
      </xdr:nvSpPr>
      <xdr:spPr>
        <a:xfrm>
          <a:off x="16357600"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95885</xdr:rowOff>
    </xdr:from>
    <xdr:to>
      <xdr:col>81</xdr:col>
      <xdr:colOff>101600</xdr:colOff>
      <xdr:row>58</xdr:row>
      <xdr:rowOff>26035</xdr:rowOff>
    </xdr:to>
    <xdr:sp macro="" textlink="">
      <xdr:nvSpPr>
        <xdr:cNvPr id="542" name="楕円 541"/>
        <xdr:cNvSpPr/>
      </xdr:nvSpPr>
      <xdr:spPr>
        <a:xfrm>
          <a:off x="15430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108585</xdr:rowOff>
    </xdr:from>
    <xdr:to>
      <xdr:col>85</xdr:col>
      <xdr:colOff>127000</xdr:colOff>
      <xdr:row>57</xdr:row>
      <xdr:rowOff>146685</xdr:rowOff>
    </xdr:to>
    <xdr:cxnSp macro="">
      <xdr:nvCxnSpPr>
        <xdr:cNvPr id="543" name="直線コネクタ 542"/>
        <xdr:cNvCxnSpPr/>
      </xdr:nvCxnSpPr>
      <xdr:spPr>
        <a:xfrm flipV="1">
          <a:off x="15481300" y="98812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44"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45" name="n_2ave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46"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42562</xdr:rowOff>
    </xdr:from>
    <xdr:ext cx="405111" cy="259045"/>
    <xdr:sp macro="" textlink="">
      <xdr:nvSpPr>
        <xdr:cNvPr id="547" name="n_1mainValue【保健センター・保健所】&#10;有形固定資産減価償却率"/>
        <xdr:cNvSpPr txBox="1"/>
      </xdr:nvSpPr>
      <xdr:spPr>
        <a:xfrm>
          <a:off x="152660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71" name="直線コネクタ 570"/>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3" name="直線コネクタ 57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74"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75" name="直線コネクタ 57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76"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77" name="フローチャート: 判断 576"/>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78" name="フローチャート: 判断 577"/>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79" name="フローチャート: 判断 578"/>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80" name="フローチャート: 判断 579"/>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86" name="楕円 585"/>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587"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588" name="楕円 587"/>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15240</xdr:rowOff>
    </xdr:to>
    <xdr:cxnSp macro="">
      <xdr:nvCxnSpPr>
        <xdr:cNvPr id="589" name="直線コネクタ 588"/>
        <xdr:cNvCxnSpPr/>
      </xdr:nvCxnSpPr>
      <xdr:spPr>
        <a:xfrm flipV="1">
          <a:off x="21323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590"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591"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592"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57167</xdr:rowOff>
    </xdr:from>
    <xdr:ext cx="469744" cy="259045"/>
    <xdr:sp macro="" textlink="">
      <xdr:nvSpPr>
        <xdr:cNvPr id="593" name="n_1mainValue【保健センター・保健所】&#10;一人当たり面積"/>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19" name="直線コネクタ 618"/>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20"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22"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23" name="直線コネクタ 622"/>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24" name="【消防施設】&#10;有形固定資産減価償却率平均値テキスト"/>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25" name="フローチャート: 判断 624"/>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26" name="フローチャート: 判断 625"/>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27" name="フローチャート: 判断 626"/>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28" name="フローチャート: 判断 627"/>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34" name="楕円 633"/>
        <xdr:cNvSpPr/>
      </xdr:nvSpPr>
      <xdr:spPr>
        <a:xfrm>
          <a:off x="16268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99621</xdr:rowOff>
    </xdr:from>
    <xdr:ext cx="405111" cy="259045"/>
    <xdr:sp macro="" textlink="">
      <xdr:nvSpPr>
        <xdr:cNvPr id="635" name="【消防施設】&#10;有形固定資産減価償却率該当値テキスト"/>
        <xdr:cNvSpPr txBox="1"/>
      </xdr:nvSpPr>
      <xdr:spPr>
        <a:xfrm>
          <a:off x="16357600"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636" name="楕円 635"/>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xdr:rowOff>
    </xdr:from>
    <xdr:to>
      <xdr:col>85</xdr:col>
      <xdr:colOff>127000</xdr:colOff>
      <xdr:row>83</xdr:row>
      <xdr:rowOff>38100</xdr:rowOff>
    </xdr:to>
    <xdr:cxnSp macro="">
      <xdr:nvCxnSpPr>
        <xdr:cNvPr id="637" name="直線コネクタ 636"/>
        <xdr:cNvCxnSpPr/>
      </xdr:nvCxnSpPr>
      <xdr:spPr>
        <a:xfrm flipV="1">
          <a:off x="15481300" y="142308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38"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39"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640"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641" name="n_1mainValue【消防施設】&#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65" name="直線コネクタ 664"/>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6"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7" name="直線コネクタ 666"/>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68"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69" name="直線コネクタ 668"/>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70"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71" name="フローチャート: 判断 670"/>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72" name="フローチャート: 判断 671"/>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73" name="フローチャート: 判断 672"/>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74" name="フローチャート: 判断 673"/>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162561</xdr:rowOff>
    </xdr:from>
    <xdr:to>
      <xdr:col>116</xdr:col>
      <xdr:colOff>114300</xdr:colOff>
      <xdr:row>86</xdr:row>
      <xdr:rowOff>92711</xdr:rowOff>
    </xdr:to>
    <xdr:sp macro="" textlink="">
      <xdr:nvSpPr>
        <xdr:cNvPr id="680" name="楕円 679"/>
        <xdr:cNvSpPr/>
      </xdr:nvSpPr>
      <xdr:spPr>
        <a:xfrm>
          <a:off x="22110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90188</xdr:rowOff>
    </xdr:from>
    <xdr:ext cx="469744" cy="259045"/>
    <xdr:sp macro="" textlink="">
      <xdr:nvSpPr>
        <xdr:cNvPr id="681" name="【消防施設】&#10;一人当たり面積該当値テキスト"/>
        <xdr:cNvSpPr txBox="1"/>
      </xdr:nvSpPr>
      <xdr:spPr>
        <a:xfrm>
          <a:off x="22199600"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162561</xdr:rowOff>
    </xdr:from>
    <xdr:to>
      <xdr:col>112</xdr:col>
      <xdr:colOff>38100</xdr:colOff>
      <xdr:row>86</xdr:row>
      <xdr:rowOff>92711</xdr:rowOff>
    </xdr:to>
    <xdr:sp macro="" textlink="">
      <xdr:nvSpPr>
        <xdr:cNvPr id="682" name="楕円 681"/>
        <xdr:cNvSpPr/>
      </xdr:nvSpPr>
      <xdr:spPr>
        <a:xfrm>
          <a:off x="2127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41911</xdr:rowOff>
    </xdr:from>
    <xdr:to>
      <xdr:col>116</xdr:col>
      <xdr:colOff>63500</xdr:colOff>
      <xdr:row>86</xdr:row>
      <xdr:rowOff>41911</xdr:rowOff>
    </xdr:to>
    <xdr:cxnSp macro="">
      <xdr:nvCxnSpPr>
        <xdr:cNvPr id="683" name="直線コネクタ 682"/>
        <xdr:cNvCxnSpPr/>
      </xdr:nvCxnSpPr>
      <xdr:spPr>
        <a:xfrm>
          <a:off x="21323300" y="14786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84"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85"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686"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83838</xdr:rowOff>
    </xdr:from>
    <xdr:ext cx="469744" cy="259045"/>
    <xdr:sp macro="" textlink="">
      <xdr:nvSpPr>
        <xdr:cNvPr id="687" name="n_1mainValue【消防施設】&#10;一人当たり面積"/>
        <xdr:cNvSpPr txBox="1"/>
      </xdr:nvSpPr>
      <xdr:spPr>
        <a:xfrm>
          <a:off x="21075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8" name="直線コネクタ 6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9" name="テキスト ボックス 6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0" name="直線コネクタ 6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1" name="テキスト ボックス 7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2" name="直線コネクタ 7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3" name="テキスト ボックス 7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4" name="直線コネクタ 7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5" name="テキスト ボックス 7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6" name="直線コネクタ 7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7" name="テキスト ボックス 7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8" name="直線コネクタ 7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9" name="テキスト ボックス 7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13" name="直線コネクタ 712"/>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14"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15" name="直線コネクタ 714"/>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16"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17" name="直線コネクタ 716"/>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1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9" name="フローチャート: 判断 71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20" name="フローチャート: 判断 719"/>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21" name="フローチャート: 判断 720"/>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22" name="フローチャート: 判断 721"/>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17236</xdr:rowOff>
    </xdr:from>
    <xdr:to>
      <xdr:col>85</xdr:col>
      <xdr:colOff>177800</xdr:colOff>
      <xdr:row>102</xdr:row>
      <xdr:rowOff>118836</xdr:rowOff>
    </xdr:to>
    <xdr:sp macro="" textlink="">
      <xdr:nvSpPr>
        <xdr:cNvPr id="728" name="楕円 727"/>
        <xdr:cNvSpPr/>
      </xdr:nvSpPr>
      <xdr:spPr>
        <a:xfrm>
          <a:off x="162687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40113</xdr:rowOff>
    </xdr:from>
    <xdr:ext cx="405111" cy="259045"/>
    <xdr:sp macro="" textlink="">
      <xdr:nvSpPr>
        <xdr:cNvPr id="729" name="【庁舎】&#10;有形固定資産減価償却率該当値テキスト"/>
        <xdr:cNvSpPr txBox="1"/>
      </xdr:nvSpPr>
      <xdr:spPr>
        <a:xfrm>
          <a:off x="163576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51526</xdr:rowOff>
    </xdr:from>
    <xdr:to>
      <xdr:col>81</xdr:col>
      <xdr:colOff>101600</xdr:colOff>
      <xdr:row>102</xdr:row>
      <xdr:rowOff>153126</xdr:rowOff>
    </xdr:to>
    <xdr:sp macro="" textlink="">
      <xdr:nvSpPr>
        <xdr:cNvPr id="730" name="楕円 729"/>
        <xdr:cNvSpPr/>
      </xdr:nvSpPr>
      <xdr:spPr>
        <a:xfrm>
          <a:off x="15430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102</xdr:row>
      <xdr:rowOff>102326</xdr:rowOff>
    </xdr:to>
    <xdr:cxnSp macro="">
      <xdr:nvCxnSpPr>
        <xdr:cNvPr id="731" name="直線コネクタ 730"/>
        <xdr:cNvCxnSpPr/>
      </xdr:nvCxnSpPr>
      <xdr:spPr>
        <a:xfrm flipV="1">
          <a:off x="15481300" y="175559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732"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33"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734"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169653</xdr:rowOff>
    </xdr:from>
    <xdr:ext cx="405111" cy="259045"/>
    <xdr:sp macro="" textlink="">
      <xdr:nvSpPr>
        <xdr:cNvPr id="735" name="n_1mainValue【庁舎】&#10;有形固定資産減価償却率"/>
        <xdr:cNvSpPr txBox="1"/>
      </xdr:nvSpPr>
      <xdr:spPr>
        <a:xfrm>
          <a:off x="152660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7" name="テキスト ボックス 7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61" name="直線コネクタ 760"/>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2"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3" name="直線コネクタ 762"/>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64"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65" name="直線コネクタ 764"/>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66"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67" name="フローチャート: 判断 766"/>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68" name="フローチャート: 判断 767"/>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69" name="フローチャート: 判断 768"/>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770" name="フローチャート: 判断 769"/>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6" name="楕円 775"/>
        <xdr:cNvSpPr/>
      </xdr:nvSpPr>
      <xdr:spPr>
        <a:xfrm>
          <a:off x="22110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108693</xdr:rowOff>
    </xdr:from>
    <xdr:ext cx="469744" cy="259045"/>
    <xdr:sp macro="" textlink="">
      <xdr:nvSpPr>
        <xdr:cNvPr id="777" name="【庁舎】&#10;一人当たり面積該当値テキスト"/>
        <xdr:cNvSpPr txBox="1"/>
      </xdr:nvSpPr>
      <xdr:spPr>
        <a:xfrm>
          <a:off x="22199600" y="179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87449</xdr:rowOff>
    </xdr:from>
    <xdr:to>
      <xdr:col>112</xdr:col>
      <xdr:colOff>38100</xdr:colOff>
      <xdr:row>106</xdr:row>
      <xdr:rowOff>17599</xdr:rowOff>
    </xdr:to>
    <xdr:sp macro="" textlink="">
      <xdr:nvSpPr>
        <xdr:cNvPr id="778" name="楕円 777"/>
        <xdr:cNvSpPr/>
      </xdr:nvSpPr>
      <xdr:spPr>
        <a:xfrm>
          <a:off x="2127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136616</xdr:rowOff>
    </xdr:from>
    <xdr:to>
      <xdr:col>116</xdr:col>
      <xdr:colOff>63500</xdr:colOff>
      <xdr:row>105</xdr:row>
      <xdr:rowOff>138249</xdr:rowOff>
    </xdr:to>
    <xdr:cxnSp macro="">
      <xdr:nvCxnSpPr>
        <xdr:cNvPr id="779" name="直線コネクタ 778"/>
        <xdr:cNvCxnSpPr/>
      </xdr:nvCxnSpPr>
      <xdr:spPr>
        <a:xfrm flipV="1">
          <a:off x="21323300" y="181388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162214</xdr:rowOff>
    </xdr:from>
    <xdr:ext cx="469744" cy="259045"/>
    <xdr:sp macro="" textlink="">
      <xdr:nvSpPr>
        <xdr:cNvPr id="780" name="n_1aveValue【庁舎】&#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81"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782"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34126</xdr:rowOff>
    </xdr:from>
    <xdr:ext cx="469744" cy="259045"/>
    <xdr:sp macro="" textlink="">
      <xdr:nvSpPr>
        <xdr:cNvPr id="783" name="n_1mainValue【庁舎】&#10;一人当たり面積"/>
        <xdr:cNvSpPr txBox="1"/>
      </xdr:nvSpPr>
      <xdr:spPr>
        <a:xfrm>
          <a:off x="210757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類似団体と比較して有形固定資産減価償却率が高くなっている施設は保健センターと庁舎であり、低くなっている施設は図書館、体育館・プールである。特に庁舎においては、有形固定資産減価償却率が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％となっており老朽化が進んでいる。図書館においては、愛知川図書館を平成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年度に建設しており有形固定資産減価償却率は低くなっている。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今後は、公共施設等総合管理計画に基づく個別施設計画により計画的に管理等を行っていく必要がある。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上回っているが、類似団体内平均値、県平均値を下回る結果となった。前年度からほぼ横ばいである。今後は、主要法人の法人税割収入の動向に注視しながら、歳出削減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1411</xdr:rowOff>
    </xdr:to>
    <xdr:cxnSp macro="">
      <xdr:nvCxnSpPr>
        <xdr:cNvPr id="72" name="直線コネクタ 71"/>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xdr:cNvCxnSpPr/>
      </xdr:nvCxnSpPr>
      <xdr:spPr>
        <a:xfrm>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xdr:cNvCxnSpPr/>
      </xdr:nvCxnSpPr>
      <xdr:spPr>
        <a:xfrm>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要法人の法人税割収入の増加により経常一般財源が回復した。経常経費は維持補修費、扶助費、補助費等は前年度から微増したが、地方債の償還終了により公債費が減少したことから横ばいとなり、経常収支比率は前年度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％減少した。ただし、全国平均値、県平均値を上回り、類似団体内順位は依然として低い状況にある。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今後は、行財政改革を推進し、具体的な取り組みを行い、経常経費の削減に努める。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66</xdr:row>
      <xdr:rowOff>125984</xdr:rowOff>
    </xdr:to>
    <xdr:cxnSp macro="">
      <xdr:nvCxnSpPr>
        <xdr:cNvPr id="130" name="直線コネクタ 129"/>
        <xdr:cNvCxnSpPr/>
      </xdr:nvCxnSpPr>
      <xdr:spPr>
        <a:xfrm flipV="1">
          <a:off x="4114800" y="1124864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66</xdr:row>
      <xdr:rowOff>125984</xdr:rowOff>
    </xdr:to>
    <xdr:cxnSp macro="">
      <xdr:nvCxnSpPr>
        <xdr:cNvPr id="133" name="直線コネクタ 132"/>
        <xdr:cNvCxnSpPr/>
      </xdr:nvCxnSpPr>
      <xdr:spPr>
        <a:xfrm>
          <a:off x="3225800" y="1112316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64</xdr:row>
      <xdr:rowOff>150368</xdr:rowOff>
    </xdr:to>
    <xdr:cxnSp macro="">
      <xdr:nvCxnSpPr>
        <xdr:cNvPr id="136" name="直線コネクタ 135"/>
        <xdr:cNvCxnSpPr/>
      </xdr:nvCxnSpPr>
      <xdr:spPr>
        <a:xfrm>
          <a:off x="2336800" y="110990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126238</xdr:rowOff>
    </xdr:to>
    <xdr:cxnSp macro="">
      <xdr:nvCxnSpPr>
        <xdr:cNvPr id="139" name="直線コネクタ 138"/>
        <xdr:cNvCxnSpPr/>
      </xdr:nvCxnSpPr>
      <xdr:spPr>
        <a:xfrm>
          <a:off x="1447800" y="1089152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9" name="楕円 148"/>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0"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75184</xdr:rowOff>
    </xdr:from>
    <xdr:to>
      <xdr:col>19</xdr:col>
      <xdr:colOff>184150</xdr:colOff>
      <xdr:row>67</xdr:row>
      <xdr:rowOff>5334</xdr:rowOff>
    </xdr:to>
    <xdr:sp macro="" textlink="">
      <xdr:nvSpPr>
        <xdr:cNvPr id="151" name="楕円 150"/>
        <xdr:cNvSpPr/>
      </xdr:nvSpPr>
      <xdr:spPr>
        <a:xfrm>
          <a:off x="4064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161561</xdr:rowOff>
    </xdr:from>
    <xdr:ext cx="736600" cy="259045"/>
    <xdr:sp macro="" textlink="">
      <xdr:nvSpPr>
        <xdr:cNvPr id="152" name="テキスト ボックス 151"/>
        <xdr:cNvSpPr txBox="1"/>
      </xdr:nvSpPr>
      <xdr:spPr>
        <a:xfrm>
          <a:off x="3733800" y="1147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3" name="楕円 152"/>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4" name="テキスト ボックス 153"/>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5" name="楕円 154"/>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6" name="テキスト ボックス 155"/>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8" name="テキスト ボックス 15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類似団体内平均値、全国平均値、県平均値を上回る結果となった。人件費については類似団体内平均値よりも良好であるが、物件費は類似団体平均内順位においてかなり低い状況にある。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物件費では、高い費用として賃金が挙げられる。今後は、定員管理や執行体制を考えながら、臨時嘱託職員の精査が必要である。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161362</xdr:rowOff>
    </xdr:from>
    <xdr:to>
      <xdr:col>23</xdr:col>
      <xdr:colOff>133350</xdr:colOff>
      <xdr:row>86</xdr:row>
      <xdr:rowOff>3253</xdr:rowOff>
    </xdr:to>
    <xdr:cxnSp macro="">
      <xdr:nvCxnSpPr>
        <xdr:cNvPr id="195" name="直線コネクタ 194"/>
        <xdr:cNvCxnSpPr/>
      </xdr:nvCxnSpPr>
      <xdr:spPr>
        <a:xfrm>
          <a:off x="4114800" y="14734612"/>
          <a:ext cx="8382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140771</xdr:rowOff>
    </xdr:from>
    <xdr:to>
      <xdr:col>19</xdr:col>
      <xdr:colOff>133350</xdr:colOff>
      <xdr:row>85</xdr:row>
      <xdr:rowOff>161362</xdr:rowOff>
    </xdr:to>
    <xdr:cxnSp macro="">
      <xdr:nvCxnSpPr>
        <xdr:cNvPr id="198" name="直線コネクタ 197"/>
        <xdr:cNvCxnSpPr/>
      </xdr:nvCxnSpPr>
      <xdr:spPr>
        <a:xfrm>
          <a:off x="3225800" y="14714021"/>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68692</xdr:rowOff>
    </xdr:from>
    <xdr:to>
      <xdr:col>15</xdr:col>
      <xdr:colOff>82550</xdr:colOff>
      <xdr:row>85</xdr:row>
      <xdr:rowOff>140771</xdr:rowOff>
    </xdr:to>
    <xdr:cxnSp macro="">
      <xdr:nvCxnSpPr>
        <xdr:cNvPr id="201" name="直線コネクタ 200"/>
        <xdr:cNvCxnSpPr/>
      </xdr:nvCxnSpPr>
      <xdr:spPr>
        <a:xfrm>
          <a:off x="2336800" y="14641942"/>
          <a:ext cx="889000" cy="7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28476</xdr:rowOff>
    </xdr:from>
    <xdr:to>
      <xdr:col>11</xdr:col>
      <xdr:colOff>31750</xdr:colOff>
      <xdr:row>85</xdr:row>
      <xdr:rowOff>68692</xdr:rowOff>
    </xdr:to>
    <xdr:cxnSp macro="">
      <xdr:nvCxnSpPr>
        <xdr:cNvPr id="204" name="直線コネクタ 203"/>
        <xdr:cNvCxnSpPr/>
      </xdr:nvCxnSpPr>
      <xdr:spPr>
        <a:xfrm>
          <a:off x="1447800" y="1460172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123903</xdr:rowOff>
    </xdr:from>
    <xdr:to>
      <xdr:col>23</xdr:col>
      <xdr:colOff>184150</xdr:colOff>
      <xdr:row>86</xdr:row>
      <xdr:rowOff>54053</xdr:rowOff>
    </xdr:to>
    <xdr:sp macro="" textlink="">
      <xdr:nvSpPr>
        <xdr:cNvPr id="214" name="楕円 213"/>
        <xdr:cNvSpPr/>
      </xdr:nvSpPr>
      <xdr:spPr>
        <a:xfrm>
          <a:off x="4902200" y="146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95980</xdr:rowOff>
    </xdr:from>
    <xdr:ext cx="762000" cy="259045"/>
    <xdr:sp macro="" textlink="">
      <xdr:nvSpPr>
        <xdr:cNvPr id="215" name="人件費・物件費等の状況該当値テキスト"/>
        <xdr:cNvSpPr txBox="1"/>
      </xdr:nvSpPr>
      <xdr:spPr>
        <a:xfrm>
          <a:off x="5041900" y="1466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110562</xdr:rowOff>
    </xdr:from>
    <xdr:to>
      <xdr:col>19</xdr:col>
      <xdr:colOff>184150</xdr:colOff>
      <xdr:row>86</xdr:row>
      <xdr:rowOff>40712</xdr:rowOff>
    </xdr:to>
    <xdr:sp macro="" textlink="">
      <xdr:nvSpPr>
        <xdr:cNvPr id="216" name="楕円 215"/>
        <xdr:cNvSpPr/>
      </xdr:nvSpPr>
      <xdr:spPr>
        <a:xfrm>
          <a:off x="4064000" y="1468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25489</xdr:rowOff>
    </xdr:from>
    <xdr:ext cx="736600" cy="259045"/>
    <xdr:sp macro="" textlink="">
      <xdr:nvSpPr>
        <xdr:cNvPr id="217" name="テキスト ボックス 216"/>
        <xdr:cNvSpPr txBox="1"/>
      </xdr:nvSpPr>
      <xdr:spPr>
        <a:xfrm>
          <a:off x="3733800" y="14770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89971</xdr:rowOff>
    </xdr:from>
    <xdr:to>
      <xdr:col>15</xdr:col>
      <xdr:colOff>133350</xdr:colOff>
      <xdr:row>86</xdr:row>
      <xdr:rowOff>20121</xdr:rowOff>
    </xdr:to>
    <xdr:sp macro="" textlink="">
      <xdr:nvSpPr>
        <xdr:cNvPr id="218" name="楕円 217"/>
        <xdr:cNvSpPr/>
      </xdr:nvSpPr>
      <xdr:spPr>
        <a:xfrm>
          <a:off x="3175000" y="146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4898</xdr:rowOff>
    </xdr:from>
    <xdr:ext cx="762000" cy="259045"/>
    <xdr:sp macro="" textlink="">
      <xdr:nvSpPr>
        <xdr:cNvPr id="219" name="テキスト ボックス 218"/>
        <xdr:cNvSpPr txBox="1"/>
      </xdr:nvSpPr>
      <xdr:spPr>
        <a:xfrm>
          <a:off x="2844800" y="147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17892</xdr:rowOff>
    </xdr:from>
    <xdr:to>
      <xdr:col>11</xdr:col>
      <xdr:colOff>82550</xdr:colOff>
      <xdr:row>85</xdr:row>
      <xdr:rowOff>119492</xdr:rowOff>
    </xdr:to>
    <xdr:sp macro="" textlink="">
      <xdr:nvSpPr>
        <xdr:cNvPr id="220" name="楕円 219"/>
        <xdr:cNvSpPr/>
      </xdr:nvSpPr>
      <xdr:spPr>
        <a:xfrm>
          <a:off x="2286000" y="145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104269</xdr:rowOff>
    </xdr:from>
    <xdr:ext cx="762000" cy="259045"/>
    <xdr:sp macro="" textlink="">
      <xdr:nvSpPr>
        <xdr:cNvPr id="221" name="テキスト ボックス 220"/>
        <xdr:cNvSpPr txBox="1"/>
      </xdr:nvSpPr>
      <xdr:spPr>
        <a:xfrm>
          <a:off x="1955800" y="146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149126</xdr:rowOff>
    </xdr:from>
    <xdr:to>
      <xdr:col>7</xdr:col>
      <xdr:colOff>31750</xdr:colOff>
      <xdr:row>85</xdr:row>
      <xdr:rowOff>79276</xdr:rowOff>
    </xdr:to>
    <xdr:sp macro="" textlink="">
      <xdr:nvSpPr>
        <xdr:cNvPr id="222" name="楕円 221"/>
        <xdr:cNvSpPr/>
      </xdr:nvSpPr>
      <xdr:spPr>
        <a:xfrm>
          <a:off x="1397000" y="145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64053</xdr:rowOff>
    </xdr:from>
    <xdr:ext cx="762000" cy="259045"/>
    <xdr:sp macro="" textlink="">
      <xdr:nvSpPr>
        <xdr:cNvPr id="223" name="テキスト ボックス 222"/>
        <xdr:cNvSpPr txBox="1"/>
      </xdr:nvSpPr>
      <xdr:spPr>
        <a:xfrm>
          <a:off x="1066800" y="1463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全国市平均値は下回っているが、類似団体内平均値、全国町村平均値は上回る結果となった。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今後も人事院勧告、県人事委員会勧告、国庫公務員給与制度をベースとして給与の適正化に努める。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85</xdr:row>
      <xdr:rowOff>83457</xdr:rowOff>
    </xdr:to>
    <xdr:cxnSp macro="">
      <xdr:nvCxnSpPr>
        <xdr:cNvPr id="259" name="直線コネクタ 258"/>
        <xdr:cNvCxnSpPr/>
      </xdr:nvCxnSpPr>
      <xdr:spPr>
        <a:xfrm>
          <a:off x="16179800" y="14432643"/>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30843</xdr:rowOff>
    </xdr:to>
    <xdr:cxnSp macro="">
      <xdr:nvCxnSpPr>
        <xdr:cNvPr id="262" name="直線コネクタ 261"/>
        <xdr:cNvCxnSpPr/>
      </xdr:nvCxnSpPr>
      <xdr:spPr>
        <a:xfrm>
          <a:off x="15290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48079</xdr:rowOff>
    </xdr:to>
    <xdr:cxnSp macro="">
      <xdr:nvCxnSpPr>
        <xdr:cNvPr id="265" name="直線コネクタ 264"/>
        <xdr:cNvCxnSpPr/>
      </xdr:nvCxnSpPr>
      <xdr:spPr>
        <a:xfrm flipV="1">
          <a:off x="14401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48079</xdr:rowOff>
    </xdr:to>
    <xdr:cxnSp macro="">
      <xdr:nvCxnSpPr>
        <xdr:cNvPr id="268" name="直線コネクタ 267"/>
        <xdr:cNvCxnSpPr/>
      </xdr:nvCxnSpPr>
      <xdr:spPr>
        <a:xfrm>
          <a:off x="13512800" y="144498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2" name="テキスト ボックス 271"/>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9" name="給与水準   （国との比較）該当値テキスト"/>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0" name="楕円 279"/>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1" name="テキスト ボックス 280"/>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2" name="楕円 281"/>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3" name="テキスト ボックス 282"/>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4" name="楕円 283"/>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5" name="テキスト ボックス 284"/>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6" name="楕円 285"/>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7" name="テキスト ボックス 286"/>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全国平均値は下回っているが、類似団体内平均値、県平均値は上回る結果となった。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合併直後より職員数を約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名削減し、合併後の規模に応じて適正化を図る一方、分庁方式を維持しつつ、防災対策や高齢化・子育て支援等の福祉分野に対応するため、組織の充実化を図ってきた。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今後も身近な住民サービスを提供していくために、各業務を精査し計画的な定員管理が必要である。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162469</xdr:rowOff>
    </xdr:to>
    <xdr:cxnSp macro="">
      <xdr:nvCxnSpPr>
        <xdr:cNvPr id="324" name="直線コネクタ 323"/>
        <xdr:cNvCxnSpPr/>
      </xdr:nvCxnSpPr>
      <xdr:spPr>
        <a:xfrm flipV="1">
          <a:off x="16179800" y="10567488"/>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162469</xdr:rowOff>
    </xdr:from>
    <xdr:to>
      <xdr:col>77</xdr:col>
      <xdr:colOff>44450</xdr:colOff>
      <xdr:row>62</xdr:row>
      <xdr:rowOff>6531</xdr:rowOff>
    </xdr:to>
    <xdr:cxnSp macro="">
      <xdr:nvCxnSpPr>
        <xdr:cNvPr id="327" name="直線コネクタ 326"/>
        <xdr:cNvCxnSpPr/>
      </xdr:nvCxnSpPr>
      <xdr:spPr>
        <a:xfrm flipV="1">
          <a:off x="15290800" y="106209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165916</xdr:rowOff>
    </xdr:from>
    <xdr:to>
      <xdr:col>72</xdr:col>
      <xdr:colOff>203200</xdr:colOff>
      <xdr:row>62</xdr:row>
      <xdr:rowOff>6531</xdr:rowOff>
    </xdr:to>
    <xdr:cxnSp macro="">
      <xdr:nvCxnSpPr>
        <xdr:cNvPr id="330" name="直線コネクタ 329"/>
        <xdr:cNvCxnSpPr/>
      </xdr:nvCxnSpPr>
      <xdr:spPr>
        <a:xfrm>
          <a:off x="14401800" y="106243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126274</xdr:rowOff>
    </xdr:from>
    <xdr:to>
      <xdr:col>68</xdr:col>
      <xdr:colOff>152400</xdr:colOff>
      <xdr:row>61</xdr:row>
      <xdr:rowOff>165916</xdr:rowOff>
    </xdr:to>
    <xdr:cxnSp macro="">
      <xdr:nvCxnSpPr>
        <xdr:cNvPr id="333" name="直線コネクタ 332"/>
        <xdr:cNvCxnSpPr/>
      </xdr:nvCxnSpPr>
      <xdr:spPr>
        <a:xfrm>
          <a:off x="13512800" y="10584724"/>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37" name="テキスト ボックス 336"/>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43" name="楕円 342"/>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30315</xdr:rowOff>
    </xdr:from>
    <xdr:ext cx="762000" cy="259045"/>
    <xdr:sp macro="" textlink="">
      <xdr:nvSpPr>
        <xdr:cNvPr id="344" name="定員管理の状況該当値テキスト"/>
        <xdr:cNvSpPr txBox="1"/>
      </xdr:nvSpPr>
      <xdr:spPr>
        <a:xfrm>
          <a:off x="17106900" y="1048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111669</xdr:rowOff>
    </xdr:from>
    <xdr:to>
      <xdr:col>77</xdr:col>
      <xdr:colOff>95250</xdr:colOff>
      <xdr:row>62</xdr:row>
      <xdr:rowOff>41819</xdr:rowOff>
    </xdr:to>
    <xdr:sp macro="" textlink="">
      <xdr:nvSpPr>
        <xdr:cNvPr id="345" name="楕円 344"/>
        <xdr:cNvSpPr/>
      </xdr:nvSpPr>
      <xdr:spPr>
        <a:xfrm>
          <a:off x="161290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26596</xdr:rowOff>
    </xdr:from>
    <xdr:ext cx="736600" cy="259045"/>
    <xdr:sp macro="" textlink="">
      <xdr:nvSpPr>
        <xdr:cNvPr id="346" name="テキスト ボックス 345"/>
        <xdr:cNvSpPr txBox="1"/>
      </xdr:nvSpPr>
      <xdr:spPr>
        <a:xfrm>
          <a:off x="15798800" y="1065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127181</xdr:rowOff>
    </xdr:from>
    <xdr:to>
      <xdr:col>73</xdr:col>
      <xdr:colOff>44450</xdr:colOff>
      <xdr:row>62</xdr:row>
      <xdr:rowOff>57331</xdr:rowOff>
    </xdr:to>
    <xdr:sp macro="" textlink="">
      <xdr:nvSpPr>
        <xdr:cNvPr id="347" name="楕円 346"/>
        <xdr:cNvSpPr/>
      </xdr:nvSpPr>
      <xdr:spPr>
        <a:xfrm>
          <a:off x="15240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48" name="テキスト ボックス 347"/>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115116</xdr:rowOff>
    </xdr:from>
    <xdr:to>
      <xdr:col>68</xdr:col>
      <xdr:colOff>203200</xdr:colOff>
      <xdr:row>62</xdr:row>
      <xdr:rowOff>45266</xdr:rowOff>
    </xdr:to>
    <xdr:sp macro="" textlink="">
      <xdr:nvSpPr>
        <xdr:cNvPr id="349" name="楕円 348"/>
        <xdr:cNvSpPr/>
      </xdr:nvSpPr>
      <xdr:spPr>
        <a:xfrm>
          <a:off x="14351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30043</xdr:rowOff>
    </xdr:from>
    <xdr:ext cx="762000" cy="259045"/>
    <xdr:sp macro="" textlink="">
      <xdr:nvSpPr>
        <xdr:cNvPr id="350" name="テキスト ボックス 349"/>
        <xdr:cNvSpPr txBox="1"/>
      </xdr:nvSpPr>
      <xdr:spPr>
        <a:xfrm>
          <a:off x="14020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75474</xdr:rowOff>
    </xdr:from>
    <xdr:to>
      <xdr:col>64</xdr:col>
      <xdr:colOff>152400</xdr:colOff>
      <xdr:row>62</xdr:row>
      <xdr:rowOff>5624</xdr:rowOff>
    </xdr:to>
    <xdr:sp macro="" textlink="">
      <xdr:nvSpPr>
        <xdr:cNvPr id="351" name="楕円 350"/>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161851</xdr:rowOff>
    </xdr:from>
    <xdr:ext cx="762000" cy="259045"/>
    <xdr:sp macro="" textlink="">
      <xdr:nvSpPr>
        <xdr:cNvPr id="352" name="テキスト ボックス 351"/>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各種建設事業実施に伴う地方債の元利償還金の増加や普通交付税合併算定替縮減等による標準財政規模の減少により、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％上昇（悪化）した。</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23585</xdr:rowOff>
    </xdr:to>
    <xdr:cxnSp macro="">
      <xdr:nvCxnSpPr>
        <xdr:cNvPr id="387" name="直線コネクタ 386"/>
        <xdr:cNvCxnSpPr/>
      </xdr:nvCxnSpPr>
      <xdr:spPr>
        <a:xfrm>
          <a:off x="16179800" y="68126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126093</xdr:rowOff>
    </xdr:to>
    <xdr:cxnSp macro="">
      <xdr:nvCxnSpPr>
        <xdr:cNvPr id="390" name="直線コネクタ 389"/>
        <xdr:cNvCxnSpPr/>
      </xdr:nvCxnSpPr>
      <xdr:spPr>
        <a:xfrm>
          <a:off x="15290800" y="67712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98516</xdr:rowOff>
    </xdr:to>
    <xdr:cxnSp macro="">
      <xdr:nvCxnSpPr>
        <xdr:cNvPr id="393" name="直線コネクタ 392"/>
        <xdr:cNvCxnSpPr/>
      </xdr:nvCxnSpPr>
      <xdr:spPr>
        <a:xfrm flipV="1">
          <a:off x="14401800" y="67712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98516</xdr:rowOff>
    </xdr:from>
    <xdr:to>
      <xdr:col>68</xdr:col>
      <xdr:colOff>152400</xdr:colOff>
      <xdr:row>40</xdr:row>
      <xdr:rowOff>51163</xdr:rowOff>
    </xdr:to>
    <xdr:cxnSp macro="">
      <xdr:nvCxnSpPr>
        <xdr:cNvPr id="396" name="直線コネクタ 395"/>
        <xdr:cNvCxnSpPr/>
      </xdr:nvCxnSpPr>
      <xdr:spPr>
        <a:xfrm flipV="1">
          <a:off x="13512800" y="67850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0" name="テキスト ボックス 399"/>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6" name="楕円 405"/>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7"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8" name="楕円 407"/>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9" name="テキスト ボックス 408"/>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33927</xdr:rowOff>
    </xdr:from>
    <xdr:to>
      <xdr:col>73</xdr:col>
      <xdr:colOff>44450</xdr:colOff>
      <xdr:row>39</xdr:row>
      <xdr:rowOff>135527</xdr:rowOff>
    </xdr:to>
    <xdr:sp macro="" textlink="">
      <xdr:nvSpPr>
        <xdr:cNvPr id="410" name="楕円 409"/>
        <xdr:cNvSpPr/>
      </xdr:nvSpPr>
      <xdr:spPr>
        <a:xfrm>
          <a:off x="15240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145704</xdr:rowOff>
    </xdr:from>
    <xdr:ext cx="762000" cy="259045"/>
    <xdr:sp macro="" textlink="">
      <xdr:nvSpPr>
        <xdr:cNvPr id="411" name="テキスト ボックス 410"/>
        <xdr:cNvSpPr txBox="1"/>
      </xdr:nvSpPr>
      <xdr:spPr>
        <a:xfrm>
          <a:off x="14909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47716</xdr:rowOff>
    </xdr:from>
    <xdr:to>
      <xdr:col>68</xdr:col>
      <xdr:colOff>203200</xdr:colOff>
      <xdr:row>39</xdr:row>
      <xdr:rowOff>149316</xdr:rowOff>
    </xdr:to>
    <xdr:sp macro="" textlink="">
      <xdr:nvSpPr>
        <xdr:cNvPr id="412" name="楕円 411"/>
        <xdr:cNvSpPr/>
      </xdr:nvSpPr>
      <xdr:spPr>
        <a:xfrm>
          <a:off x="14351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159493</xdr:rowOff>
    </xdr:from>
    <xdr:ext cx="762000" cy="259045"/>
    <xdr:sp macro="" textlink="">
      <xdr:nvSpPr>
        <xdr:cNvPr id="413" name="テキスト ボックス 412"/>
        <xdr:cNvSpPr txBox="1"/>
      </xdr:nvSpPr>
      <xdr:spPr>
        <a:xfrm>
          <a:off x="14020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14" name="楕円 413"/>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15" name="テキスト ボックス 414"/>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各種建設事業実施による「地方債現在高」の増加による将来負担額の増加、普通交付税合併算定替縮減等による標準財政規模の減少により</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％上昇（悪化）した。</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154456</xdr:rowOff>
    </xdr:from>
    <xdr:to>
      <xdr:col>81</xdr:col>
      <xdr:colOff>44450</xdr:colOff>
      <xdr:row>14</xdr:row>
      <xdr:rowOff>91017</xdr:rowOff>
    </xdr:to>
    <xdr:cxnSp macro="">
      <xdr:nvCxnSpPr>
        <xdr:cNvPr id="451" name="直線コネクタ 450"/>
        <xdr:cNvCxnSpPr/>
      </xdr:nvCxnSpPr>
      <xdr:spPr>
        <a:xfrm>
          <a:off x="16179800" y="2383306"/>
          <a:ext cx="8382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4" name="フローチャート: 判断 453"/>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109358</xdr:rowOff>
    </xdr:from>
    <xdr:ext cx="736600" cy="259045"/>
    <xdr:sp macro="" textlink="">
      <xdr:nvSpPr>
        <xdr:cNvPr id="455" name="テキスト ボックス 454"/>
        <xdr:cNvSpPr txBox="1"/>
      </xdr:nvSpPr>
      <xdr:spPr>
        <a:xfrm>
          <a:off x="15798800" y="250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6" name="フローチャート: 判断 455"/>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7" name="テキスト ボックス 456"/>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0" name="フローチャート: 判断 459"/>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1" name="テキスト ボックス 460"/>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67" name="楕円 466"/>
        <xdr:cNvSpPr/>
      </xdr:nvSpPr>
      <xdr:spPr>
        <a:xfrm>
          <a:off x="169672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12294</xdr:rowOff>
    </xdr:from>
    <xdr:ext cx="762000" cy="259045"/>
    <xdr:sp macro="" textlink="">
      <xdr:nvSpPr>
        <xdr:cNvPr id="468" name="将来負担の状況該当値テキスト"/>
        <xdr:cNvSpPr txBox="1"/>
      </xdr:nvSpPr>
      <xdr:spPr>
        <a:xfrm>
          <a:off x="17106900" y="24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103656</xdr:rowOff>
    </xdr:from>
    <xdr:to>
      <xdr:col>77</xdr:col>
      <xdr:colOff>95250</xdr:colOff>
      <xdr:row>14</xdr:row>
      <xdr:rowOff>33806</xdr:rowOff>
    </xdr:to>
    <xdr:sp macro="" textlink="">
      <xdr:nvSpPr>
        <xdr:cNvPr id="469" name="楕円 468"/>
        <xdr:cNvSpPr/>
      </xdr:nvSpPr>
      <xdr:spPr>
        <a:xfrm>
          <a:off x="16129000" y="23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43983</xdr:rowOff>
    </xdr:from>
    <xdr:ext cx="736600" cy="259045"/>
    <xdr:sp macro="" textlink="">
      <xdr:nvSpPr>
        <xdr:cNvPr id="470" name="テキスト ボックス 469"/>
        <xdr:cNvSpPr txBox="1"/>
      </xdr:nvSpPr>
      <xdr:spPr>
        <a:xfrm>
          <a:off x="15798800" y="210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類似団体内平均値、全国平均値、県平均値を下回っており、良好な数値である。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今後、多様化・複雑化する住民ニーズへの対応等を考慮しながら、定員適正化計画による職員数の適正管理に努める。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171087</xdr:rowOff>
    </xdr:from>
    <xdr:to>
      <xdr:col>24</xdr:col>
      <xdr:colOff>25400</xdr:colOff>
      <xdr:row>36</xdr:row>
      <xdr:rowOff>45357</xdr:rowOff>
    </xdr:to>
    <xdr:cxnSp macro="">
      <xdr:nvCxnSpPr>
        <xdr:cNvPr id="68" name="直線コネクタ 67"/>
        <xdr:cNvCxnSpPr/>
      </xdr:nvCxnSpPr>
      <xdr:spPr>
        <a:xfrm flipV="1">
          <a:off x="3987800" y="61718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45357</xdr:rowOff>
    </xdr:to>
    <xdr:cxnSp macro="">
      <xdr:nvCxnSpPr>
        <xdr:cNvPr id="71" name="直線コネクタ 70"/>
        <xdr:cNvCxnSpPr/>
      </xdr:nvCxnSpPr>
      <xdr:spPr>
        <a:xfrm>
          <a:off x="3098800" y="61391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151493</xdr:rowOff>
    </xdr:to>
    <xdr:cxnSp macro="">
      <xdr:nvCxnSpPr>
        <xdr:cNvPr id="74" name="直線コネクタ 73"/>
        <xdr:cNvCxnSpPr/>
      </xdr:nvCxnSpPr>
      <xdr:spPr>
        <a:xfrm flipV="1">
          <a:off x="2209800" y="61391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99242</xdr:rowOff>
    </xdr:from>
    <xdr:to>
      <xdr:col>11</xdr:col>
      <xdr:colOff>9525</xdr:colOff>
      <xdr:row>35</xdr:row>
      <xdr:rowOff>151493</xdr:rowOff>
    </xdr:to>
    <xdr:cxnSp macro="">
      <xdr:nvCxnSpPr>
        <xdr:cNvPr id="77" name="直線コネクタ 76"/>
        <xdr:cNvCxnSpPr/>
      </xdr:nvCxnSpPr>
      <xdr:spPr>
        <a:xfrm>
          <a:off x="1320800" y="60999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120287</xdr:rowOff>
    </xdr:from>
    <xdr:to>
      <xdr:col>24</xdr:col>
      <xdr:colOff>76200</xdr:colOff>
      <xdr:row>36</xdr:row>
      <xdr:rowOff>50437</xdr:rowOff>
    </xdr:to>
    <xdr:sp macro="" textlink="">
      <xdr:nvSpPr>
        <xdr:cNvPr id="87" name="楕円 86"/>
        <xdr:cNvSpPr/>
      </xdr:nvSpPr>
      <xdr:spPr>
        <a:xfrm>
          <a:off x="4775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136814</xdr:rowOff>
    </xdr:from>
    <xdr:ext cx="762000" cy="259045"/>
    <xdr:sp macro="" textlink="">
      <xdr:nvSpPr>
        <xdr:cNvPr id="88" name="人件費該当値テキスト"/>
        <xdr:cNvSpPr txBox="1"/>
      </xdr:nvSpPr>
      <xdr:spPr>
        <a:xfrm>
          <a:off x="4914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91" name="楕円 90"/>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2" name="テキスト ボックス 91"/>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41020</xdr:rowOff>
    </xdr:from>
    <xdr:ext cx="762000" cy="259045"/>
    <xdr:sp macro="" textlink="">
      <xdr:nvSpPr>
        <xdr:cNvPr id="94" name="テキスト ボックス 93"/>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48442</xdr:rowOff>
    </xdr:from>
    <xdr:to>
      <xdr:col>6</xdr:col>
      <xdr:colOff>171450</xdr:colOff>
      <xdr:row>35</xdr:row>
      <xdr:rowOff>150042</xdr:rowOff>
    </xdr:to>
    <xdr:sp macro="" textlink="">
      <xdr:nvSpPr>
        <xdr:cNvPr id="95" name="楕円 94"/>
        <xdr:cNvSpPr/>
      </xdr:nvSpPr>
      <xdr:spPr>
        <a:xfrm>
          <a:off x="1270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160219</xdr:rowOff>
    </xdr:from>
    <xdr:ext cx="762000" cy="259045"/>
    <xdr:sp macro="" textlink="">
      <xdr:nvSpPr>
        <xdr:cNvPr id="96" name="テキスト ボックス 95"/>
        <xdr:cNvSpPr txBox="1"/>
      </xdr:nvSpPr>
      <xdr:spPr>
        <a:xfrm>
          <a:off x="939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％減少したが、全国平均値、県平均値をはるかに上回っており、類似団体内順位は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位中、</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位であり、かなり低い結果となった。今後は、各種事務事業や、臨時嘱託職員の精査が必要であり、歳入面でも使用料手数料において、受益者負担の見直しが必要である。また、「公共施設（建物）個別施設計画」に基づき、庁舎等のあり方を検討していく必要があると考え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24130</xdr:rowOff>
    </xdr:from>
    <xdr:to>
      <xdr:col>82</xdr:col>
      <xdr:colOff>107950</xdr:colOff>
      <xdr:row>19</xdr:row>
      <xdr:rowOff>92710</xdr:rowOff>
    </xdr:to>
    <xdr:cxnSp macro="">
      <xdr:nvCxnSpPr>
        <xdr:cNvPr id="129" name="直線コネクタ 128"/>
        <xdr:cNvCxnSpPr/>
      </xdr:nvCxnSpPr>
      <xdr:spPr>
        <a:xfrm flipV="1">
          <a:off x="15671800" y="3281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92710</xdr:rowOff>
    </xdr:to>
    <xdr:cxnSp macro="">
      <xdr:nvCxnSpPr>
        <xdr:cNvPr id="132" name="直線コネクタ 131"/>
        <xdr:cNvCxnSpPr/>
      </xdr:nvCxnSpPr>
      <xdr:spPr>
        <a:xfrm>
          <a:off x="14782800" y="3220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134620</xdr:rowOff>
    </xdr:to>
    <xdr:cxnSp macro="">
      <xdr:nvCxnSpPr>
        <xdr:cNvPr id="135" name="直線コネクタ 134"/>
        <xdr:cNvCxnSpPr/>
      </xdr:nvCxnSpPr>
      <xdr:spPr>
        <a:xfrm>
          <a:off x="13893800" y="315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18</xdr:row>
      <xdr:rowOff>66040</xdr:rowOff>
    </xdr:to>
    <xdr:cxnSp macro="">
      <xdr:nvCxnSpPr>
        <xdr:cNvPr id="138" name="直線コネクタ 137"/>
        <xdr:cNvCxnSpPr/>
      </xdr:nvCxnSpPr>
      <xdr:spPr>
        <a:xfrm>
          <a:off x="13004800" y="3014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8" name="楕円 147"/>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9"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50" name="楕円 149"/>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51" name="テキスト ボックス 150"/>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52" name="楕円 151"/>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53" name="テキスト ボックス 152"/>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4" name="楕円 153"/>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5" name="テキスト ボックス 15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障害者自立支援給付事業、障害児施設等給付事業等の社会保障費が増加したものの、前年度からは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％減少した。しかし、類似団体内平均よりは上回る結果となっている。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人口増加等により今後、社会保障費の自然増が見込まれる中、扶助費抑制のために、町単独事業を精査していく必要がある。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4535</xdr:rowOff>
    </xdr:to>
    <xdr:cxnSp macro="">
      <xdr:nvCxnSpPr>
        <xdr:cNvPr id="192" name="直線コネクタ 191"/>
        <xdr:cNvCxnSpPr/>
      </xdr:nvCxnSpPr>
      <xdr:spPr>
        <a:xfrm flipV="1">
          <a:off x="3987800" y="9744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4535</xdr:rowOff>
    </xdr:to>
    <xdr:cxnSp macro="">
      <xdr:nvCxnSpPr>
        <xdr:cNvPr id="195" name="直線コネクタ 194"/>
        <xdr:cNvCxnSpPr/>
      </xdr:nvCxnSpPr>
      <xdr:spPr>
        <a:xfrm>
          <a:off x="3098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78015</xdr:rowOff>
    </xdr:to>
    <xdr:cxnSp macro="">
      <xdr:nvCxnSpPr>
        <xdr:cNvPr id="198" name="直線コネクタ 197"/>
        <xdr:cNvCxnSpPr/>
      </xdr:nvCxnSpPr>
      <xdr:spPr>
        <a:xfrm flipV="1">
          <a:off x="2209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78015</xdr:rowOff>
    </xdr:to>
    <xdr:cxnSp macro="">
      <xdr:nvCxnSpPr>
        <xdr:cNvPr id="201" name="直線コネクタ 200"/>
        <xdr:cNvCxnSpPr/>
      </xdr:nvCxnSpPr>
      <xdr:spPr>
        <a:xfrm>
          <a:off x="1320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3" name="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4" name="テキスト ボックス 213"/>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20" name="テキスト ボックス 21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繰出金の対象会計等は、国民健康保険事業特別会計、後期高齢者医療事業特別会計、介護保険事業特別会計、下水道事業特別会計、後期高齢者医療広域連合負担金である。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今後、公営企業会計の使用料の適正化や、適正な受益者負担のもとに、繰出金の抑制に努める必要がある。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35560</xdr:rowOff>
    </xdr:to>
    <xdr:cxnSp macro="">
      <xdr:nvCxnSpPr>
        <xdr:cNvPr id="253" name="直線コネクタ 252"/>
        <xdr:cNvCxnSpPr/>
      </xdr:nvCxnSpPr>
      <xdr:spPr>
        <a:xfrm flipV="1">
          <a:off x="15671800" y="994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35560</xdr:rowOff>
    </xdr:to>
    <xdr:cxnSp macro="">
      <xdr:nvCxnSpPr>
        <xdr:cNvPr id="256" name="直線コネクタ 255"/>
        <xdr:cNvCxnSpPr/>
      </xdr:nvCxnSpPr>
      <xdr:spPr>
        <a:xfrm>
          <a:off x="14782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138430</xdr:rowOff>
    </xdr:to>
    <xdr:cxnSp macro="">
      <xdr:nvCxnSpPr>
        <xdr:cNvPr id="259" name="直線コネクタ 258"/>
        <xdr:cNvCxnSpPr/>
      </xdr:nvCxnSpPr>
      <xdr:spPr>
        <a:xfrm>
          <a:off x="13893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130810</xdr:rowOff>
    </xdr:to>
    <xdr:cxnSp macro="">
      <xdr:nvCxnSpPr>
        <xdr:cNvPr id="262" name="直線コネクタ 261"/>
        <xdr:cNvCxnSpPr/>
      </xdr:nvCxnSpPr>
      <xdr:spPr>
        <a:xfrm flipV="1">
          <a:off x="13004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2" name="楕円 271"/>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73"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4" name="楕円 273"/>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5" name="テキスト ボックス 27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6" name="楕円 275"/>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7" name="テキスト ボックス 276"/>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8" name="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80" name="楕円 279"/>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81" name="テキスト ボックス 280"/>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等が増加したものの、前年度と比較するとほぼ横ばいである。全国平均値、県平均値を上回り、類似団体内平均値とは同じ値となった。一部事務組合への加入が多い上に、今後負担金は増加する見込みであるため、事業内容の精査や広域的運営の検討が必要である。また、町単独補助金を精査し、補助費等の抑制に努めることが必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134620</xdr:rowOff>
    </xdr:to>
    <xdr:cxnSp macro="">
      <xdr:nvCxnSpPr>
        <xdr:cNvPr id="314" name="直線コネクタ 313"/>
        <xdr:cNvCxnSpPr/>
      </xdr:nvCxnSpPr>
      <xdr:spPr>
        <a:xfrm flipV="1">
          <a:off x="15671800" y="6299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134620</xdr:rowOff>
    </xdr:to>
    <xdr:cxnSp macro="">
      <xdr:nvCxnSpPr>
        <xdr:cNvPr id="317" name="直線コネクタ 316"/>
        <xdr:cNvCxnSpPr/>
      </xdr:nvCxnSpPr>
      <xdr:spPr>
        <a:xfrm>
          <a:off x="14782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66040</xdr:rowOff>
    </xdr:to>
    <xdr:cxnSp macro="">
      <xdr:nvCxnSpPr>
        <xdr:cNvPr id="320" name="直線コネクタ 319"/>
        <xdr:cNvCxnSpPr/>
      </xdr:nvCxnSpPr>
      <xdr:spPr>
        <a:xfrm flipV="1">
          <a:off x="13893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66040</xdr:rowOff>
    </xdr:to>
    <xdr:cxnSp macro="">
      <xdr:nvCxnSpPr>
        <xdr:cNvPr id="323" name="直線コネクタ 322"/>
        <xdr:cNvCxnSpPr/>
      </xdr:nvCxnSpPr>
      <xdr:spPr>
        <a:xfrm>
          <a:off x="13004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3" name="楕円 332"/>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4"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35" name="楕円 334"/>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36" name="テキスト ボックス 335"/>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7" name="楕円 336"/>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8" name="テキスト ボックス 33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9" name="楕円 338"/>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40" name="テキスト ボックス 33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41" name="楕円 340"/>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58437</xdr:rowOff>
    </xdr:from>
    <xdr:ext cx="762000" cy="259045"/>
    <xdr:sp macro="" textlink="">
      <xdr:nvSpPr>
        <xdr:cNvPr id="342" name="テキスト ボックス 341"/>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合併特例債（基金造成）、臨時地方道路整備事業債、臨時財政対策債の償還終了により、前年度から</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％減少した。全国平均値、県平均値は下回っているが、類似団体内平均値は上回っている。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有利な地方債である合併特例債については発行限度額が迫ってきていることから、可能な限り地方債の発行を抑制する必要がある。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68218</xdr:rowOff>
    </xdr:to>
    <xdr:cxnSp macro="">
      <xdr:nvCxnSpPr>
        <xdr:cNvPr id="376" name="直線コネクタ 375"/>
        <xdr:cNvCxnSpPr/>
      </xdr:nvCxnSpPr>
      <xdr:spPr>
        <a:xfrm flipV="1">
          <a:off x="3987800" y="13336814"/>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15966</xdr:rowOff>
    </xdr:from>
    <xdr:to>
      <xdr:col>19</xdr:col>
      <xdr:colOff>187325</xdr:colOff>
      <xdr:row>78</xdr:row>
      <xdr:rowOff>68218</xdr:rowOff>
    </xdr:to>
    <xdr:cxnSp macro="">
      <xdr:nvCxnSpPr>
        <xdr:cNvPr id="379" name="直線コネクタ 378"/>
        <xdr:cNvCxnSpPr/>
      </xdr:nvCxnSpPr>
      <xdr:spPr>
        <a:xfrm>
          <a:off x="3098800" y="133890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15966</xdr:rowOff>
    </xdr:from>
    <xdr:to>
      <xdr:col>15</xdr:col>
      <xdr:colOff>98425</xdr:colOff>
      <xdr:row>78</xdr:row>
      <xdr:rowOff>15966</xdr:rowOff>
    </xdr:to>
    <xdr:cxnSp macro="">
      <xdr:nvCxnSpPr>
        <xdr:cNvPr id="382" name="直線コネクタ 381"/>
        <xdr:cNvCxnSpPr/>
      </xdr:nvCxnSpPr>
      <xdr:spPr>
        <a:xfrm>
          <a:off x="2209800" y="13389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167821</xdr:rowOff>
    </xdr:from>
    <xdr:to>
      <xdr:col>11</xdr:col>
      <xdr:colOff>9525</xdr:colOff>
      <xdr:row>78</xdr:row>
      <xdr:rowOff>15966</xdr:rowOff>
    </xdr:to>
    <xdr:cxnSp macro="">
      <xdr:nvCxnSpPr>
        <xdr:cNvPr id="385" name="直線コネクタ 384"/>
        <xdr:cNvCxnSpPr/>
      </xdr:nvCxnSpPr>
      <xdr:spPr>
        <a:xfrm>
          <a:off x="1320800" y="133694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31222</xdr:rowOff>
    </xdr:from>
    <xdr:ext cx="762000" cy="259045"/>
    <xdr:sp macro="" textlink="">
      <xdr:nvSpPr>
        <xdr:cNvPr id="389" name="テキスト ボックス 388"/>
        <xdr:cNvSpPr txBox="1"/>
      </xdr:nvSpPr>
      <xdr:spPr>
        <a:xfrm>
          <a:off x="939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95" name="楕円 394"/>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396" name="公債費該当値テキスト"/>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17418</xdr:rowOff>
    </xdr:from>
    <xdr:to>
      <xdr:col>20</xdr:col>
      <xdr:colOff>38100</xdr:colOff>
      <xdr:row>78</xdr:row>
      <xdr:rowOff>119018</xdr:rowOff>
    </xdr:to>
    <xdr:sp macro="" textlink="">
      <xdr:nvSpPr>
        <xdr:cNvPr id="397" name="楕円 396"/>
        <xdr:cNvSpPr/>
      </xdr:nvSpPr>
      <xdr:spPr>
        <a:xfrm>
          <a:off x="3937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103795</xdr:rowOff>
    </xdr:from>
    <xdr:ext cx="736600" cy="259045"/>
    <xdr:sp macro="" textlink="">
      <xdr:nvSpPr>
        <xdr:cNvPr id="398" name="テキスト ボックス 397"/>
        <xdr:cNvSpPr txBox="1"/>
      </xdr:nvSpPr>
      <xdr:spPr>
        <a:xfrm>
          <a:off x="3606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136616</xdr:rowOff>
    </xdr:from>
    <xdr:to>
      <xdr:col>15</xdr:col>
      <xdr:colOff>149225</xdr:colOff>
      <xdr:row>78</xdr:row>
      <xdr:rowOff>66766</xdr:rowOff>
    </xdr:to>
    <xdr:sp macro="" textlink="">
      <xdr:nvSpPr>
        <xdr:cNvPr id="399" name="楕円 398"/>
        <xdr:cNvSpPr/>
      </xdr:nvSpPr>
      <xdr:spPr>
        <a:xfrm>
          <a:off x="3048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51543</xdr:rowOff>
    </xdr:from>
    <xdr:ext cx="762000" cy="259045"/>
    <xdr:sp macro="" textlink="">
      <xdr:nvSpPr>
        <xdr:cNvPr id="400" name="テキスト ボックス 399"/>
        <xdr:cNvSpPr txBox="1"/>
      </xdr:nvSpPr>
      <xdr:spPr>
        <a:xfrm>
          <a:off x="2717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136616</xdr:rowOff>
    </xdr:from>
    <xdr:to>
      <xdr:col>11</xdr:col>
      <xdr:colOff>60325</xdr:colOff>
      <xdr:row>78</xdr:row>
      <xdr:rowOff>66766</xdr:rowOff>
    </xdr:to>
    <xdr:sp macro="" textlink="">
      <xdr:nvSpPr>
        <xdr:cNvPr id="401" name="楕円 400"/>
        <xdr:cNvSpPr/>
      </xdr:nvSpPr>
      <xdr:spPr>
        <a:xfrm>
          <a:off x="2159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402" name="テキスト ボックス 401"/>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403" name="楕円 402"/>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31948</xdr:rowOff>
    </xdr:from>
    <xdr:ext cx="762000" cy="259045"/>
    <xdr:sp macro="" textlink="">
      <xdr:nvSpPr>
        <xdr:cNvPr id="404" name="テキスト ボックス 403"/>
        <xdr:cNvSpPr txBox="1"/>
      </xdr:nvSpPr>
      <xdr:spPr>
        <a:xfrm>
          <a:off x="939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％減少したものの、類似団体内平均値、全国平均値、県平均値を上回っている状況である。特に物件費は、全国平均値、県平均値をはるかに上回っており、類似団体内順位は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位中、</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位であり、かなり低い結果となった。今後、普通交付税については、合併算定替が終了し、歳入の経常一般財源が減少する。主要法人の法人税割収入も不透明な中、財源に見合った事業展開を実施する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xdr:rowOff>
    </xdr:from>
    <xdr:to>
      <xdr:col>82</xdr:col>
      <xdr:colOff>107950</xdr:colOff>
      <xdr:row>81</xdr:row>
      <xdr:rowOff>16511</xdr:rowOff>
    </xdr:to>
    <xdr:cxnSp macro="">
      <xdr:nvCxnSpPr>
        <xdr:cNvPr id="437" name="直線コネクタ 436"/>
        <xdr:cNvCxnSpPr/>
      </xdr:nvCxnSpPr>
      <xdr:spPr>
        <a:xfrm flipV="1">
          <a:off x="15671800" y="137210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81</xdr:row>
      <xdr:rowOff>16511</xdr:rowOff>
    </xdr:to>
    <xdr:cxnSp macro="">
      <xdr:nvCxnSpPr>
        <xdr:cNvPr id="440" name="直線コネクタ 439"/>
        <xdr:cNvCxnSpPr/>
      </xdr:nvCxnSpPr>
      <xdr:spPr>
        <a:xfrm>
          <a:off x="14782800" y="13462000"/>
          <a:ext cx="889000" cy="4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88900</xdr:rowOff>
    </xdr:to>
    <xdr:cxnSp macro="">
      <xdr:nvCxnSpPr>
        <xdr:cNvPr id="443" name="直線コネクタ 442"/>
        <xdr:cNvCxnSpPr/>
      </xdr:nvCxnSpPr>
      <xdr:spPr>
        <a:xfrm>
          <a:off x="13893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78</xdr:row>
      <xdr:rowOff>50800</xdr:rowOff>
    </xdr:to>
    <xdr:cxnSp macro="">
      <xdr:nvCxnSpPr>
        <xdr:cNvPr id="446" name="直線コネクタ 445"/>
        <xdr:cNvCxnSpPr/>
      </xdr:nvCxnSpPr>
      <xdr:spPr>
        <a:xfrm>
          <a:off x="13004800" y="1311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125730</xdr:rowOff>
    </xdr:from>
    <xdr:to>
      <xdr:col>82</xdr:col>
      <xdr:colOff>158750</xdr:colOff>
      <xdr:row>80</xdr:row>
      <xdr:rowOff>55880</xdr:rowOff>
    </xdr:to>
    <xdr:sp macro="" textlink="">
      <xdr:nvSpPr>
        <xdr:cNvPr id="456" name="楕円 455"/>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97807</xdr:rowOff>
    </xdr:from>
    <xdr:ext cx="762000" cy="259045"/>
    <xdr:sp macro="" textlink="">
      <xdr:nvSpPr>
        <xdr:cNvPr id="457" name="公債費以外該当値テキスト"/>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137161</xdr:rowOff>
    </xdr:from>
    <xdr:to>
      <xdr:col>78</xdr:col>
      <xdr:colOff>120650</xdr:colOff>
      <xdr:row>81</xdr:row>
      <xdr:rowOff>67311</xdr:rowOff>
    </xdr:to>
    <xdr:sp macro="" textlink="">
      <xdr:nvSpPr>
        <xdr:cNvPr id="458" name="楕円 457"/>
        <xdr:cNvSpPr/>
      </xdr:nvSpPr>
      <xdr:spPr>
        <a:xfrm>
          <a:off x="15621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52088</xdr:rowOff>
    </xdr:from>
    <xdr:ext cx="736600" cy="259045"/>
    <xdr:sp macro="" textlink="">
      <xdr:nvSpPr>
        <xdr:cNvPr id="459" name="テキスト ボックス 458"/>
        <xdr:cNvSpPr txBox="1"/>
      </xdr:nvSpPr>
      <xdr:spPr>
        <a:xfrm>
          <a:off x="15290800" y="1393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60" name="楕円 459"/>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61" name="テキスト ボックス 460"/>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62" name="楕円 461"/>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63" name="テキスト ボックス 462"/>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4" name="楕円 463"/>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5" name="テキスト ボックス 464"/>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14246</xdr:rowOff>
    </xdr:from>
    <xdr:to>
      <xdr:col>29</xdr:col>
      <xdr:colOff>127000</xdr:colOff>
      <xdr:row>16</xdr:row>
      <xdr:rowOff>18246</xdr:rowOff>
    </xdr:to>
    <xdr:cxnSp macro="">
      <xdr:nvCxnSpPr>
        <xdr:cNvPr id="52" name="直線コネクタ 51"/>
        <xdr:cNvCxnSpPr/>
      </xdr:nvCxnSpPr>
      <xdr:spPr bwMode="auto">
        <a:xfrm>
          <a:off x="5003800" y="2805071"/>
          <a:ext cx="6477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14246</xdr:rowOff>
    </xdr:from>
    <xdr:to>
      <xdr:col>26</xdr:col>
      <xdr:colOff>50800</xdr:colOff>
      <xdr:row>16</xdr:row>
      <xdr:rowOff>48764</xdr:rowOff>
    </xdr:to>
    <xdr:cxnSp macro="">
      <xdr:nvCxnSpPr>
        <xdr:cNvPr id="55" name="直線コネクタ 54"/>
        <xdr:cNvCxnSpPr/>
      </xdr:nvCxnSpPr>
      <xdr:spPr bwMode="auto">
        <a:xfrm flipV="1">
          <a:off x="4305300" y="2805071"/>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48764</xdr:rowOff>
    </xdr:from>
    <xdr:to>
      <xdr:col>22</xdr:col>
      <xdr:colOff>114300</xdr:colOff>
      <xdr:row>16</xdr:row>
      <xdr:rowOff>80981</xdr:rowOff>
    </xdr:to>
    <xdr:cxnSp macro="">
      <xdr:nvCxnSpPr>
        <xdr:cNvPr id="58" name="直線コネクタ 57"/>
        <xdr:cNvCxnSpPr/>
      </xdr:nvCxnSpPr>
      <xdr:spPr bwMode="auto">
        <a:xfrm flipV="1">
          <a:off x="3606800" y="2839589"/>
          <a:ext cx="698500" cy="3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80981</xdr:rowOff>
    </xdr:from>
    <xdr:to>
      <xdr:col>18</xdr:col>
      <xdr:colOff>177800</xdr:colOff>
      <xdr:row>16</xdr:row>
      <xdr:rowOff>148695</xdr:rowOff>
    </xdr:to>
    <xdr:cxnSp macro="">
      <xdr:nvCxnSpPr>
        <xdr:cNvPr id="61" name="直線コネクタ 60"/>
        <xdr:cNvCxnSpPr/>
      </xdr:nvCxnSpPr>
      <xdr:spPr bwMode="auto">
        <a:xfrm flipV="1">
          <a:off x="2908300" y="2871806"/>
          <a:ext cx="698500" cy="6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138896</xdr:rowOff>
    </xdr:from>
    <xdr:to>
      <xdr:col>29</xdr:col>
      <xdr:colOff>177800</xdr:colOff>
      <xdr:row>16</xdr:row>
      <xdr:rowOff>69046</xdr:rowOff>
    </xdr:to>
    <xdr:sp macro="" textlink="">
      <xdr:nvSpPr>
        <xdr:cNvPr id="71" name="楕円 70"/>
        <xdr:cNvSpPr/>
      </xdr:nvSpPr>
      <xdr:spPr bwMode="auto">
        <a:xfrm>
          <a:off x="5600700" y="275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155423</xdr:rowOff>
    </xdr:from>
    <xdr:ext cx="762000" cy="259045"/>
    <xdr:sp macro="" textlink="">
      <xdr:nvSpPr>
        <xdr:cNvPr id="72" name="人口1人当たり決算額の推移該当値テキスト130"/>
        <xdr:cNvSpPr txBox="1"/>
      </xdr:nvSpPr>
      <xdr:spPr>
        <a:xfrm>
          <a:off x="5740400" y="260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134896</xdr:rowOff>
    </xdr:from>
    <xdr:to>
      <xdr:col>26</xdr:col>
      <xdr:colOff>101600</xdr:colOff>
      <xdr:row>16</xdr:row>
      <xdr:rowOff>65046</xdr:rowOff>
    </xdr:to>
    <xdr:sp macro="" textlink="">
      <xdr:nvSpPr>
        <xdr:cNvPr id="73" name="楕円 72"/>
        <xdr:cNvSpPr/>
      </xdr:nvSpPr>
      <xdr:spPr bwMode="auto">
        <a:xfrm>
          <a:off x="4953000" y="275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75223</xdr:rowOff>
    </xdr:from>
    <xdr:ext cx="736600" cy="259045"/>
    <xdr:sp macro="" textlink="">
      <xdr:nvSpPr>
        <xdr:cNvPr id="74" name="テキスト ボックス 73"/>
        <xdr:cNvSpPr txBox="1"/>
      </xdr:nvSpPr>
      <xdr:spPr>
        <a:xfrm>
          <a:off x="4622800" y="252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169414</xdr:rowOff>
    </xdr:from>
    <xdr:to>
      <xdr:col>22</xdr:col>
      <xdr:colOff>165100</xdr:colOff>
      <xdr:row>16</xdr:row>
      <xdr:rowOff>99564</xdr:rowOff>
    </xdr:to>
    <xdr:sp macro="" textlink="">
      <xdr:nvSpPr>
        <xdr:cNvPr id="75" name="楕円 74"/>
        <xdr:cNvSpPr/>
      </xdr:nvSpPr>
      <xdr:spPr bwMode="auto">
        <a:xfrm>
          <a:off x="4254500" y="278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109741</xdr:rowOff>
    </xdr:from>
    <xdr:ext cx="762000" cy="259045"/>
    <xdr:sp macro="" textlink="">
      <xdr:nvSpPr>
        <xdr:cNvPr id="76" name="テキスト ボックス 75"/>
        <xdr:cNvSpPr txBox="1"/>
      </xdr:nvSpPr>
      <xdr:spPr>
        <a:xfrm>
          <a:off x="3924300" y="255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30181</xdr:rowOff>
    </xdr:from>
    <xdr:to>
      <xdr:col>19</xdr:col>
      <xdr:colOff>38100</xdr:colOff>
      <xdr:row>16</xdr:row>
      <xdr:rowOff>131781</xdr:rowOff>
    </xdr:to>
    <xdr:sp macro="" textlink="">
      <xdr:nvSpPr>
        <xdr:cNvPr id="77" name="楕円 76"/>
        <xdr:cNvSpPr/>
      </xdr:nvSpPr>
      <xdr:spPr bwMode="auto">
        <a:xfrm>
          <a:off x="3556000" y="282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141958</xdr:rowOff>
    </xdr:from>
    <xdr:ext cx="762000" cy="259045"/>
    <xdr:sp macro="" textlink="">
      <xdr:nvSpPr>
        <xdr:cNvPr id="78" name="テキスト ボックス 77"/>
        <xdr:cNvSpPr txBox="1"/>
      </xdr:nvSpPr>
      <xdr:spPr>
        <a:xfrm>
          <a:off x="3225800" y="258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97895</xdr:rowOff>
    </xdr:from>
    <xdr:to>
      <xdr:col>15</xdr:col>
      <xdr:colOff>101600</xdr:colOff>
      <xdr:row>17</xdr:row>
      <xdr:rowOff>28045</xdr:rowOff>
    </xdr:to>
    <xdr:sp macro="" textlink="">
      <xdr:nvSpPr>
        <xdr:cNvPr id="79" name="楕円 78"/>
        <xdr:cNvSpPr/>
      </xdr:nvSpPr>
      <xdr:spPr bwMode="auto">
        <a:xfrm>
          <a:off x="2857500" y="288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38222</xdr:rowOff>
    </xdr:from>
    <xdr:ext cx="762000" cy="259045"/>
    <xdr:sp macro="" textlink="">
      <xdr:nvSpPr>
        <xdr:cNvPr id="80" name="テキスト ボックス 79"/>
        <xdr:cNvSpPr txBox="1"/>
      </xdr:nvSpPr>
      <xdr:spPr>
        <a:xfrm>
          <a:off x="2527300" y="2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300450</xdr:rowOff>
    </xdr:from>
    <xdr:to>
      <xdr:col>29</xdr:col>
      <xdr:colOff>127000</xdr:colOff>
      <xdr:row>35</xdr:row>
      <xdr:rowOff>301098</xdr:rowOff>
    </xdr:to>
    <xdr:cxnSp macro="">
      <xdr:nvCxnSpPr>
        <xdr:cNvPr id="113" name="直線コネクタ 112"/>
        <xdr:cNvCxnSpPr/>
      </xdr:nvCxnSpPr>
      <xdr:spPr bwMode="auto">
        <a:xfrm flipV="1">
          <a:off x="5003800" y="6910800"/>
          <a:ext cx="6477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301098</xdr:rowOff>
    </xdr:from>
    <xdr:to>
      <xdr:col>26</xdr:col>
      <xdr:colOff>50800</xdr:colOff>
      <xdr:row>35</xdr:row>
      <xdr:rowOff>339769</xdr:rowOff>
    </xdr:to>
    <xdr:cxnSp macro="">
      <xdr:nvCxnSpPr>
        <xdr:cNvPr id="116" name="直線コネクタ 115"/>
        <xdr:cNvCxnSpPr/>
      </xdr:nvCxnSpPr>
      <xdr:spPr bwMode="auto">
        <a:xfrm flipV="1">
          <a:off x="4305300" y="6911448"/>
          <a:ext cx="698500" cy="3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339769</xdr:rowOff>
    </xdr:from>
    <xdr:to>
      <xdr:col>22</xdr:col>
      <xdr:colOff>114300</xdr:colOff>
      <xdr:row>36</xdr:row>
      <xdr:rowOff>68917</xdr:rowOff>
    </xdr:to>
    <xdr:cxnSp macro="">
      <xdr:nvCxnSpPr>
        <xdr:cNvPr id="119" name="直線コネクタ 118"/>
        <xdr:cNvCxnSpPr/>
      </xdr:nvCxnSpPr>
      <xdr:spPr bwMode="auto">
        <a:xfrm flipV="1">
          <a:off x="3606800" y="6950119"/>
          <a:ext cx="698500" cy="7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41428</xdr:rowOff>
    </xdr:from>
    <xdr:to>
      <xdr:col>18</xdr:col>
      <xdr:colOff>177800</xdr:colOff>
      <xdr:row>36</xdr:row>
      <xdr:rowOff>68917</xdr:rowOff>
    </xdr:to>
    <xdr:cxnSp macro="">
      <xdr:nvCxnSpPr>
        <xdr:cNvPr id="122" name="直線コネクタ 121"/>
        <xdr:cNvCxnSpPr/>
      </xdr:nvCxnSpPr>
      <xdr:spPr bwMode="auto">
        <a:xfrm>
          <a:off x="2908300" y="6994678"/>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249650</xdr:rowOff>
    </xdr:from>
    <xdr:to>
      <xdr:col>29</xdr:col>
      <xdr:colOff>177800</xdr:colOff>
      <xdr:row>36</xdr:row>
      <xdr:rowOff>8350</xdr:rowOff>
    </xdr:to>
    <xdr:sp macro="" textlink="">
      <xdr:nvSpPr>
        <xdr:cNvPr id="132" name="楕円 131"/>
        <xdr:cNvSpPr/>
      </xdr:nvSpPr>
      <xdr:spPr bwMode="auto">
        <a:xfrm>
          <a:off x="5600700" y="686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221727</xdr:rowOff>
    </xdr:from>
    <xdr:ext cx="762000" cy="259045"/>
    <xdr:sp macro="" textlink="">
      <xdr:nvSpPr>
        <xdr:cNvPr id="133" name="人口1人当たり決算額の推移該当値テキスト445"/>
        <xdr:cNvSpPr txBox="1"/>
      </xdr:nvSpPr>
      <xdr:spPr>
        <a:xfrm>
          <a:off x="5740400" y="68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250298</xdr:rowOff>
    </xdr:from>
    <xdr:to>
      <xdr:col>26</xdr:col>
      <xdr:colOff>101600</xdr:colOff>
      <xdr:row>36</xdr:row>
      <xdr:rowOff>8998</xdr:rowOff>
    </xdr:to>
    <xdr:sp macro="" textlink="">
      <xdr:nvSpPr>
        <xdr:cNvPr id="134" name="楕円 133"/>
        <xdr:cNvSpPr/>
      </xdr:nvSpPr>
      <xdr:spPr bwMode="auto">
        <a:xfrm>
          <a:off x="4953000" y="686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336675</xdr:rowOff>
    </xdr:from>
    <xdr:ext cx="736600" cy="259045"/>
    <xdr:sp macro="" textlink="">
      <xdr:nvSpPr>
        <xdr:cNvPr id="135" name="テキスト ボックス 134"/>
        <xdr:cNvSpPr txBox="1"/>
      </xdr:nvSpPr>
      <xdr:spPr>
        <a:xfrm>
          <a:off x="4622800" y="694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288969</xdr:rowOff>
    </xdr:from>
    <xdr:to>
      <xdr:col>22</xdr:col>
      <xdr:colOff>165100</xdr:colOff>
      <xdr:row>36</xdr:row>
      <xdr:rowOff>47669</xdr:rowOff>
    </xdr:to>
    <xdr:sp macro="" textlink="">
      <xdr:nvSpPr>
        <xdr:cNvPr id="136" name="楕円 135"/>
        <xdr:cNvSpPr/>
      </xdr:nvSpPr>
      <xdr:spPr bwMode="auto">
        <a:xfrm>
          <a:off x="4254500" y="689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32446</xdr:rowOff>
    </xdr:from>
    <xdr:ext cx="762000" cy="259045"/>
    <xdr:sp macro="" textlink="">
      <xdr:nvSpPr>
        <xdr:cNvPr id="137" name="テキスト ボックス 136"/>
        <xdr:cNvSpPr txBox="1"/>
      </xdr:nvSpPr>
      <xdr:spPr>
        <a:xfrm>
          <a:off x="3924300" y="69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18117</xdr:rowOff>
    </xdr:from>
    <xdr:to>
      <xdr:col>19</xdr:col>
      <xdr:colOff>38100</xdr:colOff>
      <xdr:row>36</xdr:row>
      <xdr:rowOff>119717</xdr:rowOff>
    </xdr:to>
    <xdr:sp macro="" textlink="">
      <xdr:nvSpPr>
        <xdr:cNvPr id="138" name="楕円 137"/>
        <xdr:cNvSpPr/>
      </xdr:nvSpPr>
      <xdr:spPr bwMode="auto">
        <a:xfrm>
          <a:off x="3556000" y="697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104494</xdr:rowOff>
    </xdr:from>
    <xdr:ext cx="762000" cy="259045"/>
    <xdr:sp macro="" textlink="">
      <xdr:nvSpPr>
        <xdr:cNvPr id="139" name="テキスト ボックス 138"/>
        <xdr:cNvSpPr txBox="1"/>
      </xdr:nvSpPr>
      <xdr:spPr>
        <a:xfrm>
          <a:off x="3225800" y="705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333528</xdr:rowOff>
    </xdr:from>
    <xdr:to>
      <xdr:col>15</xdr:col>
      <xdr:colOff>101600</xdr:colOff>
      <xdr:row>36</xdr:row>
      <xdr:rowOff>92228</xdr:rowOff>
    </xdr:to>
    <xdr:sp macro="" textlink="">
      <xdr:nvSpPr>
        <xdr:cNvPr id="140" name="楕円 139"/>
        <xdr:cNvSpPr/>
      </xdr:nvSpPr>
      <xdr:spPr bwMode="auto">
        <a:xfrm>
          <a:off x="2857500" y="694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77005</xdr:rowOff>
    </xdr:from>
    <xdr:ext cx="762000" cy="259045"/>
    <xdr:sp macro="" textlink="">
      <xdr:nvSpPr>
        <xdr:cNvPr id="141" name="テキスト ボックス 140"/>
        <xdr:cNvSpPr txBox="1"/>
      </xdr:nvSpPr>
      <xdr:spPr>
        <a:xfrm>
          <a:off x="2527300" y="703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109068</xdr:rowOff>
    </xdr:from>
    <xdr:to>
      <xdr:col>24</xdr:col>
      <xdr:colOff>63500</xdr:colOff>
      <xdr:row>37</xdr:row>
      <xdr:rowOff>113035</xdr:rowOff>
    </xdr:to>
    <xdr:cxnSp macro="">
      <xdr:nvCxnSpPr>
        <xdr:cNvPr id="63" name="直線コネクタ 62"/>
        <xdr:cNvCxnSpPr/>
      </xdr:nvCxnSpPr>
      <xdr:spPr>
        <a:xfrm>
          <a:off x="3797300" y="6452718"/>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109068</xdr:rowOff>
    </xdr:from>
    <xdr:to>
      <xdr:col>19</xdr:col>
      <xdr:colOff>177800</xdr:colOff>
      <xdr:row>37</xdr:row>
      <xdr:rowOff>121281</xdr:rowOff>
    </xdr:to>
    <xdr:cxnSp macro="">
      <xdr:nvCxnSpPr>
        <xdr:cNvPr id="66" name="直線コネクタ 65"/>
        <xdr:cNvCxnSpPr/>
      </xdr:nvCxnSpPr>
      <xdr:spPr>
        <a:xfrm flipV="1">
          <a:off x="2908300" y="6452718"/>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121281</xdr:rowOff>
    </xdr:from>
    <xdr:to>
      <xdr:col>15</xdr:col>
      <xdr:colOff>50800</xdr:colOff>
      <xdr:row>37</xdr:row>
      <xdr:rowOff>132891</xdr:rowOff>
    </xdr:to>
    <xdr:cxnSp macro="">
      <xdr:nvCxnSpPr>
        <xdr:cNvPr id="69" name="直線コネクタ 68"/>
        <xdr:cNvCxnSpPr/>
      </xdr:nvCxnSpPr>
      <xdr:spPr>
        <a:xfrm flipV="1">
          <a:off x="2019300" y="6464931"/>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132891</xdr:rowOff>
    </xdr:from>
    <xdr:to>
      <xdr:col>10</xdr:col>
      <xdr:colOff>114300</xdr:colOff>
      <xdr:row>37</xdr:row>
      <xdr:rowOff>161221</xdr:rowOff>
    </xdr:to>
    <xdr:cxnSp macro="">
      <xdr:nvCxnSpPr>
        <xdr:cNvPr id="72" name="直線コネクタ 71"/>
        <xdr:cNvCxnSpPr/>
      </xdr:nvCxnSpPr>
      <xdr:spPr>
        <a:xfrm flipV="1">
          <a:off x="1130300" y="6476541"/>
          <a:ext cx="88900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62235</xdr:rowOff>
    </xdr:from>
    <xdr:to>
      <xdr:col>24</xdr:col>
      <xdr:colOff>114300</xdr:colOff>
      <xdr:row>37</xdr:row>
      <xdr:rowOff>163835</xdr:rowOff>
    </xdr:to>
    <xdr:sp macro="" textlink="">
      <xdr:nvSpPr>
        <xdr:cNvPr id="82" name="楕円 81"/>
        <xdr:cNvSpPr/>
      </xdr:nvSpPr>
      <xdr:spPr>
        <a:xfrm>
          <a:off x="4584700" y="64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40662</xdr:rowOff>
    </xdr:from>
    <xdr:ext cx="534377" cy="259045"/>
    <xdr:sp macro="" textlink="">
      <xdr:nvSpPr>
        <xdr:cNvPr id="83" name="人件費該当値テキスト"/>
        <xdr:cNvSpPr txBox="1"/>
      </xdr:nvSpPr>
      <xdr:spPr>
        <a:xfrm>
          <a:off x="4686300" y="63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58268</xdr:rowOff>
    </xdr:from>
    <xdr:to>
      <xdr:col>20</xdr:col>
      <xdr:colOff>38100</xdr:colOff>
      <xdr:row>37</xdr:row>
      <xdr:rowOff>159868</xdr:rowOff>
    </xdr:to>
    <xdr:sp macro="" textlink="">
      <xdr:nvSpPr>
        <xdr:cNvPr id="84" name="楕円 83"/>
        <xdr:cNvSpPr/>
      </xdr:nvSpPr>
      <xdr:spPr>
        <a:xfrm>
          <a:off x="3746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150995</xdr:rowOff>
    </xdr:from>
    <xdr:ext cx="534377" cy="259045"/>
    <xdr:sp macro="" textlink="">
      <xdr:nvSpPr>
        <xdr:cNvPr id="85" name="テキスト ボックス 84"/>
        <xdr:cNvSpPr txBox="1"/>
      </xdr:nvSpPr>
      <xdr:spPr>
        <a:xfrm>
          <a:off x="3530111" y="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70481</xdr:rowOff>
    </xdr:from>
    <xdr:to>
      <xdr:col>15</xdr:col>
      <xdr:colOff>101600</xdr:colOff>
      <xdr:row>38</xdr:row>
      <xdr:rowOff>631</xdr:rowOff>
    </xdr:to>
    <xdr:sp macro="" textlink="">
      <xdr:nvSpPr>
        <xdr:cNvPr id="86" name="楕円 85"/>
        <xdr:cNvSpPr/>
      </xdr:nvSpPr>
      <xdr:spPr>
        <a:xfrm>
          <a:off x="2857500" y="64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163209</xdr:rowOff>
    </xdr:from>
    <xdr:ext cx="534377" cy="259045"/>
    <xdr:sp macro="" textlink="">
      <xdr:nvSpPr>
        <xdr:cNvPr id="87" name="テキスト ボックス 86"/>
        <xdr:cNvSpPr txBox="1"/>
      </xdr:nvSpPr>
      <xdr:spPr>
        <a:xfrm>
          <a:off x="2641111" y="65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82091</xdr:rowOff>
    </xdr:from>
    <xdr:to>
      <xdr:col>10</xdr:col>
      <xdr:colOff>165100</xdr:colOff>
      <xdr:row>38</xdr:row>
      <xdr:rowOff>12241</xdr:rowOff>
    </xdr:to>
    <xdr:sp macro="" textlink="">
      <xdr:nvSpPr>
        <xdr:cNvPr id="88" name="楕円 87"/>
        <xdr:cNvSpPr/>
      </xdr:nvSpPr>
      <xdr:spPr>
        <a:xfrm>
          <a:off x="1968500" y="64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3368</xdr:rowOff>
    </xdr:from>
    <xdr:ext cx="534377" cy="259045"/>
    <xdr:sp macro="" textlink="">
      <xdr:nvSpPr>
        <xdr:cNvPr id="89" name="テキスト ボックス 88"/>
        <xdr:cNvSpPr txBox="1"/>
      </xdr:nvSpPr>
      <xdr:spPr>
        <a:xfrm>
          <a:off x="1752111" y="651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110421</xdr:rowOff>
    </xdr:from>
    <xdr:to>
      <xdr:col>6</xdr:col>
      <xdr:colOff>38100</xdr:colOff>
      <xdr:row>38</xdr:row>
      <xdr:rowOff>40571</xdr:rowOff>
    </xdr:to>
    <xdr:sp macro="" textlink="">
      <xdr:nvSpPr>
        <xdr:cNvPr id="90" name="楕円 89"/>
        <xdr:cNvSpPr/>
      </xdr:nvSpPr>
      <xdr:spPr>
        <a:xfrm>
          <a:off x="1079500" y="64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31698</xdr:rowOff>
    </xdr:from>
    <xdr:ext cx="534377" cy="259045"/>
    <xdr:sp macro="" textlink="">
      <xdr:nvSpPr>
        <xdr:cNvPr id="91" name="テキスト ボックス 90"/>
        <xdr:cNvSpPr txBox="1"/>
      </xdr:nvSpPr>
      <xdr:spPr>
        <a:xfrm>
          <a:off x="863111" y="65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144590</xdr:rowOff>
    </xdr:from>
    <xdr:to>
      <xdr:col>24</xdr:col>
      <xdr:colOff>63500</xdr:colOff>
      <xdr:row>54</xdr:row>
      <xdr:rowOff>151727</xdr:rowOff>
    </xdr:to>
    <xdr:cxnSp macro="">
      <xdr:nvCxnSpPr>
        <xdr:cNvPr id="121" name="直線コネクタ 120"/>
        <xdr:cNvCxnSpPr/>
      </xdr:nvCxnSpPr>
      <xdr:spPr>
        <a:xfrm flipV="1">
          <a:off x="3797300" y="9402890"/>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151727</xdr:rowOff>
    </xdr:from>
    <xdr:to>
      <xdr:col>19</xdr:col>
      <xdr:colOff>177800</xdr:colOff>
      <xdr:row>54</xdr:row>
      <xdr:rowOff>157010</xdr:rowOff>
    </xdr:to>
    <xdr:cxnSp macro="">
      <xdr:nvCxnSpPr>
        <xdr:cNvPr id="124" name="直線コネクタ 123"/>
        <xdr:cNvCxnSpPr/>
      </xdr:nvCxnSpPr>
      <xdr:spPr>
        <a:xfrm flipV="1">
          <a:off x="2908300" y="9410027"/>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157010</xdr:rowOff>
    </xdr:from>
    <xdr:to>
      <xdr:col>15</xdr:col>
      <xdr:colOff>50800</xdr:colOff>
      <xdr:row>55</xdr:row>
      <xdr:rowOff>69304</xdr:rowOff>
    </xdr:to>
    <xdr:cxnSp macro="">
      <xdr:nvCxnSpPr>
        <xdr:cNvPr id="127" name="直線コネクタ 126"/>
        <xdr:cNvCxnSpPr/>
      </xdr:nvCxnSpPr>
      <xdr:spPr>
        <a:xfrm flipV="1">
          <a:off x="2019300" y="9415310"/>
          <a:ext cx="8890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69304</xdr:rowOff>
    </xdr:from>
    <xdr:to>
      <xdr:col>10</xdr:col>
      <xdr:colOff>114300</xdr:colOff>
      <xdr:row>55</xdr:row>
      <xdr:rowOff>91466</xdr:rowOff>
    </xdr:to>
    <xdr:cxnSp macro="">
      <xdr:nvCxnSpPr>
        <xdr:cNvPr id="130" name="直線コネクタ 129"/>
        <xdr:cNvCxnSpPr/>
      </xdr:nvCxnSpPr>
      <xdr:spPr>
        <a:xfrm flipV="1">
          <a:off x="1130300" y="9499054"/>
          <a:ext cx="889000" cy="2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126674</xdr:rowOff>
    </xdr:from>
    <xdr:ext cx="534377" cy="259045"/>
    <xdr:sp macro="" textlink="">
      <xdr:nvSpPr>
        <xdr:cNvPr id="134" name="テキスト ボックス 133"/>
        <xdr:cNvSpPr txBox="1"/>
      </xdr:nvSpPr>
      <xdr:spPr>
        <a:xfrm>
          <a:off x="863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93790</xdr:rowOff>
    </xdr:from>
    <xdr:to>
      <xdr:col>24</xdr:col>
      <xdr:colOff>114300</xdr:colOff>
      <xdr:row>55</xdr:row>
      <xdr:rowOff>23940</xdr:rowOff>
    </xdr:to>
    <xdr:sp macro="" textlink="">
      <xdr:nvSpPr>
        <xdr:cNvPr id="140" name="楕円 139"/>
        <xdr:cNvSpPr/>
      </xdr:nvSpPr>
      <xdr:spPr>
        <a:xfrm>
          <a:off x="4584700" y="93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116667</xdr:rowOff>
    </xdr:from>
    <xdr:ext cx="534377" cy="259045"/>
    <xdr:sp macro="" textlink="">
      <xdr:nvSpPr>
        <xdr:cNvPr id="141" name="物件費該当値テキスト"/>
        <xdr:cNvSpPr txBox="1"/>
      </xdr:nvSpPr>
      <xdr:spPr>
        <a:xfrm>
          <a:off x="4686300" y="92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100927</xdr:rowOff>
    </xdr:from>
    <xdr:to>
      <xdr:col>20</xdr:col>
      <xdr:colOff>38100</xdr:colOff>
      <xdr:row>55</xdr:row>
      <xdr:rowOff>31077</xdr:rowOff>
    </xdr:to>
    <xdr:sp macro="" textlink="">
      <xdr:nvSpPr>
        <xdr:cNvPr id="142" name="楕円 141"/>
        <xdr:cNvSpPr/>
      </xdr:nvSpPr>
      <xdr:spPr>
        <a:xfrm>
          <a:off x="3746500" y="93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47604</xdr:rowOff>
    </xdr:from>
    <xdr:ext cx="534377" cy="259045"/>
    <xdr:sp macro="" textlink="">
      <xdr:nvSpPr>
        <xdr:cNvPr id="143" name="テキスト ボックス 142"/>
        <xdr:cNvSpPr txBox="1"/>
      </xdr:nvSpPr>
      <xdr:spPr>
        <a:xfrm>
          <a:off x="3530111" y="91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106210</xdr:rowOff>
    </xdr:from>
    <xdr:to>
      <xdr:col>15</xdr:col>
      <xdr:colOff>101600</xdr:colOff>
      <xdr:row>55</xdr:row>
      <xdr:rowOff>36360</xdr:rowOff>
    </xdr:to>
    <xdr:sp macro="" textlink="">
      <xdr:nvSpPr>
        <xdr:cNvPr id="144" name="楕円 143"/>
        <xdr:cNvSpPr/>
      </xdr:nvSpPr>
      <xdr:spPr>
        <a:xfrm>
          <a:off x="2857500" y="93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52887</xdr:rowOff>
    </xdr:from>
    <xdr:ext cx="534377" cy="259045"/>
    <xdr:sp macro="" textlink="">
      <xdr:nvSpPr>
        <xdr:cNvPr id="145" name="テキスト ボックス 144"/>
        <xdr:cNvSpPr txBox="1"/>
      </xdr:nvSpPr>
      <xdr:spPr>
        <a:xfrm>
          <a:off x="2641111" y="91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18504</xdr:rowOff>
    </xdr:from>
    <xdr:to>
      <xdr:col>10</xdr:col>
      <xdr:colOff>165100</xdr:colOff>
      <xdr:row>55</xdr:row>
      <xdr:rowOff>120104</xdr:rowOff>
    </xdr:to>
    <xdr:sp macro="" textlink="">
      <xdr:nvSpPr>
        <xdr:cNvPr id="146" name="楕円 145"/>
        <xdr:cNvSpPr/>
      </xdr:nvSpPr>
      <xdr:spPr>
        <a:xfrm>
          <a:off x="1968500" y="94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136631</xdr:rowOff>
    </xdr:from>
    <xdr:ext cx="534377" cy="259045"/>
    <xdr:sp macro="" textlink="">
      <xdr:nvSpPr>
        <xdr:cNvPr id="147" name="テキスト ボックス 146"/>
        <xdr:cNvSpPr txBox="1"/>
      </xdr:nvSpPr>
      <xdr:spPr>
        <a:xfrm>
          <a:off x="1752111" y="92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40666</xdr:rowOff>
    </xdr:from>
    <xdr:to>
      <xdr:col>6</xdr:col>
      <xdr:colOff>38100</xdr:colOff>
      <xdr:row>55</xdr:row>
      <xdr:rowOff>142266</xdr:rowOff>
    </xdr:to>
    <xdr:sp macro="" textlink="">
      <xdr:nvSpPr>
        <xdr:cNvPr id="148" name="楕円 147"/>
        <xdr:cNvSpPr/>
      </xdr:nvSpPr>
      <xdr:spPr>
        <a:xfrm>
          <a:off x="1079500" y="94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158793</xdr:rowOff>
    </xdr:from>
    <xdr:ext cx="534377" cy="259045"/>
    <xdr:sp macro="" textlink="">
      <xdr:nvSpPr>
        <xdr:cNvPr id="149" name="テキスト ボックス 148"/>
        <xdr:cNvSpPr txBox="1"/>
      </xdr:nvSpPr>
      <xdr:spPr>
        <a:xfrm>
          <a:off x="863111" y="92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1626</xdr:rowOff>
    </xdr:from>
    <xdr:to>
      <xdr:col>24</xdr:col>
      <xdr:colOff>63500</xdr:colOff>
      <xdr:row>78</xdr:row>
      <xdr:rowOff>60787</xdr:rowOff>
    </xdr:to>
    <xdr:cxnSp macro="">
      <xdr:nvCxnSpPr>
        <xdr:cNvPr id="176" name="直線コネクタ 175"/>
        <xdr:cNvCxnSpPr/>
      </xdr:nvCxnSpPr>
      <xdr:spPr>
        <a:xfrm flipV="1">
          <a:off x="3797300" y="13374726"/>
          <a:ext cx="838200" cy="5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60787</xdr:rowOff>
    </xdr:from>
    <xdr:to>
      <xdr:col>19</xdr:col>
      <xdr:colOff>177800</xdr:colOff>
      <xdr:row>78</xdr:row>
      <xdr:rowOff>92059</xdr:rowOff>
    </xdr:to>
    <xdr:cxnSp macro="">
      <xdr:nvCxnSpPr>
        <xdr:cNvPr id="179" name="直線コネクタ 178"/>
        <xdr:cNvCxnSpPr/>
      </xdr:nvCxnSpPr>
      <xdr:spPr>
        <a:xfrm flipV="1">
          <a:off x="2908300" y="13433887"/>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24211</xdr:rowOff>
    </xdr:from>
    <xdr:to>
      <xdr:col>15</xdr:col>
      <xdr:colOff>50800</xdr:colOff>
      <xdr:row>78</xdr:row>
      <xdr:rowOff>92059</xdr:rowOff>
    </xdr:to>
    <xdr:cxnSp macro="">
      <xdr:nvCxnSpPr>
        <xdr:cNvPr id="182" name="直線コネクタ 181"/>
        <xdr:cNvCxnSpPr/>
      </xdr:nvCxnSpPr>
      <xdr:spPr>
        <a:xfrm>
          <a:off x="2019300" y="13397311"/>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7294</xdr:rowOff>
    </xdr:from>
    <xdr:to>
      <xdr:col>10</xdr:col>
      <xdr:colOff>114300</xdr:colOff>
      <xdr:row>78</xdr:row>
      <xdr:rowOff>24211</xdr:rowOff>
    </xdr:to>
    <xdr:cxnSp macro="">
      <xdr:nvCxnSpPr>
        <xdr:cNvPr id="185" name="直線コネクタ 184"/>
        <xdr:cNvCxnSpPr/>
      </xdr:nvCxnSpPr>
      <xdr:spPr>
        <a:xfrm>
          <a:off x="1130300" y="13380394"/>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122276</xdr:rowOff>
    </xdr:from>
    <xdr:to>
      <xdr:col>24</xdr:col>
      <xdr:colOff>114300</xdr:colOff>
      <xdr:row>78</xdr:row>
      <xdr:rowOff>52426</xdr:rowOff>
    </xdr:to>
    <xdr:sp macro="" textlink="">
      <xdr:nvSpPr>
        <xdr:cNvPr id="195" name="楕円 194"/>
        <xdr:cNvSpPr/>
      </xdr:nvSpPr>
      <xdr:spPr>
        <a:xfrm>
          <a:off x="45847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37203</xdr:rowOff>
    </xdr:from>
    <xdr:ext cx="469744" cy="259045"/>
    <xdr:sp macro="" textlink="">
      <xdr:nvSpPr>
        <xdr:cNvPr id="196" name="維持補修費該当値テキスト"/>
        <xdr:cNvSpPr txBox="1"/>
      </xdr:nvSpPr>
      <xdr:spPr>
        <a:xfrm>
          <a:off x="4686300" y="132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9987</xdr:rowOff>
    </xdr:from>
    <xdr:to>
      <xdr:col>20</xdr:col>
      <xdr:colOff>38100</xdr:colOff>
      <xdr:row>78</xdr:row>
      <xdr:rowOff>111587</xdr:rowOff>
    </xdr:to>
    <xdr:sp macro="" textlink="">
      <xdr:nvSpPr>
        <xdr:cNvPr id="197" name="楕円 196"/>
        <xdr:cNvSpPr/>
      </xdr:nvSpPr>
      <xdr:spPr>
        <a:xfrm>
          <a:off x="37465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102714</xdr:rowOff>
    </xdr:from>
    <xdr:ext cx="378565" cy="259045"/>
    <xdr:sp macro="" textlink="">
      <xdr:nvSpPr>
        <xdr:cNvPr id="198" name="テキスト ボックス 197"/>
        <xdr:cNvSpPr txBox="1"/>
      </xdr:nvSpPr>
      <xdr:spPr>
        <a:xfrm>
          <a:off x="3608017" y="1347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41259</xdr:rowOff>
    </xdr:from>
    <xdr:to>
      <xdr:col>15</xdr:col>
      <xdr:colOff>101600</xdr:colOff>
      <xdr:row>78</xdr:row>
      <xdr:rowOff>142859</xdr:rowOff>
    </xdr:to>
    <xdr:sp macro="" textlink="">
      <xdr:nvSpPr>
        <xdr:cNvPr id="199" name="楕円 198"/>
        <xdr:cNvSpPr/>
      </xdr:nvSpPr>
      <xdr:spPr>
        <a:xfrm>
          <a:off x="2857500" y="134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133986</xdr:rowOff>
    </xdr:from>
    <xdr:ext cx="378565" cy="259045"/>
    <xdr:sp macro="" textlink="">
      <xdr:nvSpPr>
        <xdr:cNvPr id="200" name="テキスト ボックス 199"/>
        <xdr:cNvSpPr txBox="1"/>
      </xdr:nvSpPr>
      <xdr:spPr>
        <a:xfrm>
          <a:off x="2719017" y="1350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144861</xdr:rowOff>
    </xdr:from>
    <xdr:to>
      <xdr:col>10</xdr:col>
      <xdr:colOff>165100</xdr:colOff>
      <xdr:row>78</xdr:row>
      <xdr:rowOff>75011</xdr:rowOff>
    </xdr:to>
    <xdr:sp macro="" textlink="">
      <xdr:nvSpPr>
        <xdr:cNvPr id="201" name="楕円 200"/>
        <xdr:cNvSpPr/>
      </xdr:nvSpPr>
      <xdr:spPr>
        <a:xfrm>
          <a:off x="1968500" y="1334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66138</xdr:rowOff>
    </xdr:from>
    <xdr:ext cx="469744" cy="259045"/>
    <xdr:sp macro="" textlink="">
      <xdr:nvSpPr>
        <xdr:cNvPr id="202" name="テキスト ボックス 201"/>
        <xdr:cNvSpPr txBox="1"/>
      </xdr:nvSpPr>
      <xdr:spPr>
        <a:xfrm>
          <a:off x="1784428" y="1343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127944</xdr:rowOff>
    </xdr:from>
    <xdr:to>
      <xdr:col>6</xdr:col>
      <xdr:colOff>38100</xdr:colOff>
      <xdr:row>78</xdr:row>
      <xdr:rowOff>58094</xdr:rowOff>
    </xdr:to>
    <xdr:sp macro="" textlink="">
      <xdr:nvSpPr>
        <xdr:cNvPr id="203" name="楕円 202"/>
        <xdr:cNvSpPr/>
      </xdr:nvSpPr>
      <xdr:spPr>
        <a:xfrm>
          <a:off x="1079500" y="133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49221</xdr:rowOff>
    </xdr:from>
    <xdr:ext cx="469744" cy="259045"/>
    <xdr:sp macro="" textlink="">
      <xdr:nvSpPr>
        <xdr:cNvPr id="204" name="テキスト ボックス 203"/>
        <xdr:cNvSpPr txBox="1"/>
      </xdr:nvSpPr>
      <xdr:spPr>
        <a:xfrm>
          <a:off x="895428" y="1342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104701</xdr:rowOff>
    </xdr:from>
    <xdr:to>
      <xdr:col>24</xdr:col>
      <xdr:colOff>63500</xdr:colOff>
      <xdr:row>93</xdr:row>
      <xdr:rowOff>144387</xdr:rowOff>
    </xdr:to>
    <xdr:cxnSp macro="">
      <xdr:nvCxnSpPr>
        <xdr:cNvPr id="232" name="直線コネクタ 231"/>
        <xdr:cNvCxnSpPr/>
      </xdr:nvCxnSpPr>
      <xdr:spPr>
        <a:xfrm flipV="1">
          <a:off x="3797300" y="16049551"/>
          <a:ext cx="8382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144387</xdr:rowOff>
    </xdr:from>
    <xdr:to>
      <xdr:col>19</xdr:col>
      <xdr:colOff>177800</xdr:colOff>
      <xdr:row>94</xdr:row>
      <xdr:rowOff>12529</xdr:rowOff>
    </xdr:to>
    <xdr:cxnSp macro="">
      <xdr:nvCxnSpPr>
        <xdr:cNvPr id="235" name="直線コネクタ 234"/>
        <xdr:cNvCxnSpPr/>
      </xdr:nvCxnSpPr>
      <xdr:spPr>
        <a:xfrm flipV="1">
          <a:off x="2908300" y="16089237"/>
          <a:ext cx="8890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12529</xdr:rowOff>
    </xdr:from>
    <xdr:to>
      <xdr:col>15</xdr:col>
      <xdr:colOff>50800</xdr:colOff>
      <xdr:row>94</xdr:row>
      <xdr:rowOff>26498</xdr:rowOff>
    </xdr:to>
    <xdr:cxnSp macro="">
      <xdr:nvCxnSpPr>
        <xdr:cNvPr id="238" name="直線コネクタ 237"/>
        <xdr:cNvCxnSpPr/>
      </xdr:nvCxnSpPr>
      <xdr:spPr>
        <a:xfrm flipV="1">
          <a:off x="2019300" y="16128829"/>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26498</xdr:rowOff>
    </xdr:from>
    <xdr:to>
      <xdr:col>10</xdr:col>
      <xdr:colOff>114300</xdr:colOff>
      <xdr:row>94</xdr:row>
      <xdr:rowOff>50248</xdr:rowOff>
    </xdr:to>
    <xdr:cxnSp macro="">
      <xdr:nvCxnSpPr>
        <xdr:cNvPr id="241" name="直線コネクタ 240"/>
        <xdr:cNvCxnSpPr/>
      </xdr:nvCxnSpPr>
      <xdr:spPr>
        <a:xfrm flipV="1">
          <a:off x="1130300" y="16142798"/>
          <a:ext cx="889000" cy="2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53901</xdr:rowOff>
    </xdr:from>
    <xdr:to>
      <xdr:col>24</xdr:col>
      <xdr:colOff>114300</xdr:colOff>
      <xdr:row>93</xdr:row>
      <xdr:rowOff>155501</xdr:rowOff>
    </xdr:to>
    <xdr:sp macro="" textlink="">
      <xdr:nvSpPr>
        <xdr:cNvPr id="251" name="楕円 250"/>
        <xdr:cNvSpPr/>
      </xdr:nvSpPr>
      <xdr:spPr>
        <a:xfrm>
          <a:off x="4584700" y="159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76778</xdr:rowOff>
    </xdr:from>
    <xdr:ext cx="534377" cy="259045"/>
    <xdr:sp macro="" textlink="">
      <xdr:nvSpPr>
        <xdr:cNvPr id="252" name="扶助費該当値テキスト"/>
        <xdr:cNvSpPr txBox="1"/>
      </xdr:nvSpPr>
      <xdr:spPr>
        <a:xfrm>
          <a:off x="4686300" y="158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93587</xdr:rowOff>
    </xdr:from>
    <xdr:to>
      <xdr:col>20</xdr:col>
      <xdr:colOff>38100</xdr:colOff>
      <xdr:row>94</xdr:row>
      <xdr:rowOff>23737</xdr:rowOff>
    </xdr:to>
    <xdr:sp macro="" textlink="">
      <xdr:nvSpPr>
        <xdr:cNvPr id="253" name="楕円 252"/>
        <xdr:cNvSpPr/>
      </xdr:nvSpPr>
      <xdr:spPr>
        <a:xfrm>
          <a:off x="3746500" y="160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40264</xdr:rowOff>
    </xdr:from>
    <xdr:ext cx="534377" cy="259045"/>
    <xdr:sp macro="" textlink="">
      <xdr:nvSpPr>
        <xdr:cNvPr id="254" name="テキスト ボックス 253"/>
        <xdr:cNvSpPr txBox="1"/>
      </xdr:nvSpPr>
      <xdr:spPr>
        <a:xfrm>
          <a:off x="3530111" y="158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133179</xdr:rowOff>
    </xdr:from>
    <xdr:to>
      <xdr:col>15</xdr:col>
      <xdr:colOff>101600</xdr:colOff>
      <xdr:row>94</xdr:row>
      <xdr:rowOff>63329</xdr:rowOff>
    </xdr:to>
    <xdr:sp macro="" textlink="">
      <xdr:nvSpPr>
        <xdr:cNvPr id="255" name="楕円 254"/>
        <xdr:cNvSpPr/>
      </xdr:nvSpPr>
      <xdr:spPr>
        <a:xfrm>
          <a:off x="2857500" y="160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79856</xdr:rowOff>
    </xdr:from>
    <xdr:ext cx="534377" cy="259045"/>
    <xdr:sp macro="" textlink="">
      <xdr:nvSpPr>
        <xdr:cNvPr id="256" name="テキスト ボックス 255"/>
        <xdr:cNvSpPr txBox="1"/>
      </xdr:nvSpPr>
      <xdr:spPr>
        <a:xfrm>
          <a:off x="2641111" y="1585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147148</xdr:rowOff>
    </xdr:from>
    <xdr:to>
      <xdr:col>10</xdr:col>
      <xdr:colOff>165100</xdr:colOff>
      <xdr:row>94</xdr:row>
      <xdr:rowOff>77298</xdr:rowOff>
    </xdr:to>
    <xdr:sp macro="" textlink="">
      <xdr:nvSpPr>
        <xdr:cNvPr id="257" name="楕円 256"/>
        <xdr:cNvSpPr/>
      </xdr:nvSpPr>
      <xdr:spPr>
        <a:xfrm>
          <a:off x="1968500" y="160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93825</xdr:rowOff>
    </xdr:from>
    <xdr:ext cx="534377" cy="259045"/>
    <xdr:sp macro="" textlink="">
      <xdr:nvSpPr>
        <xdr:cNvPr id="258" name="テキスト ボックス 257"/>
        <xdr:cNvSpPr txBox="1"/>
      </xdr:nvSpPr>
      <xdr:spPr>
        <a:xfrm>
          <a:off x="1752111" y="158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170898</xdr:rowOff>
    </xdr:from>
    <xdr:to>
      <xdr:col>6</xdr:col>
      <xdr:colOff>38100</xdr:colOff>
      <xdr:row>94</xdr:row>
      <xdr:rowOff>101048</xdr:rowOff>
    </xdr:to>
    <xdr:sp macro="" textlink="">
      <xdr:nvSpPr>
        <xdr:cNvPr id="259" name="楕円 258"/>
        <xdr:cNvSpPr/>
      </xdr:nvSpPr>
      <xdr:spPr>
        <a:xfrm>
          <a:off x="1079500" y="161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117575</xdr:rowOff>
    </xdr:from>
    <xdr:ext cx="534377" cy="259045"/>
    <xdr:sp macro="" textlink="">
      <xdr:nvSpPr>
        <xdr:cNvPr id="260" name="テキスト ボックス 259"/>
        <xdr:cNvSpPr txBox="1"/>
      </xdr:nvSpPr>
      <xdr:spPr>
        <a:xfrm>
          <a:off x="863111" y="158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5988</xdr:rowOff>
    </xdr:from>
    <xdr:to>
      <xdr:col>55</xdr:col>
      <xdr:colOff>0</xdr:colOff>
      <xdr:row>37</xdr:row>
      <xdr:rowOff>34668</xdr:rowOff>
    </xdr:to>
    <xdr:cxnSp macro="">
      <xdr:nvCxnSpPr>
        <xdr:cNvPr id="293" name="直線コネクタ 292"/>
        <xdr:cNvCxnSpPr/>
      </xdr:nvCxnSpPr>
      <xdr:spPr>
        <a:xfrm flipV="1">
          <a:off x="9639300" y="6349638"/>
          <a:ext cx="8382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34668</xdr:rowOff>
    </xdr:from>
    <xdr:to>
      <xdr:col>50</xdr:col>
      <xdr:colOff>114300</xdr:colOff>
      <xdr:row>37</xdr:row>
      <xdr:rowOff>41354</xdr:rowOff>
    </xdr:to>
    <xdr:cxnSp macro="">
      <xdr:nvCxnSpPr>
        <xdr:cNvPr id="296" name="直線コネクタ 295"/>
        <xdr:cNvCxnSpPr/>
      </xdr:nvCxnSpPr>
      <xdr:spPr>
        <a:xfrm flipV="1">
          <a:off x="8750300" y="6378318"/>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149577</xdr:rowOff>
    </xdr:from>
    <xdr:to>
      <xdr:col>45</xdr:col>
      <xdr:colOff>177800</xdr:colOff>
      <xdr:row>37</xdr:row>
      <xdr:rowOff>41354</xdr:rowOff>
    </xdr:to>
    <xdr:cxnSp macro="">
      <xdr:nvCxnSpPr>
        <xdr:cNvPr id="299" name="直線コネクタ 298"/>
        <xdr:cNvCxnSpPr/>
      </xdr:nvCxnSpPr>
      <xdr:spPr>
        <a:xfrm>
          <a:off x="7861300" y="6321777"/>
          <a:ext cx="889000" cy="6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149577</xdr:rowOff>
    </xdr:from>
    <xdr:to>
      <xdr:col>41</xdr:col>
      <xdr:colOff>50800</xdr:colOff>
      <xdr:row>37</xdr:row>
      <xdr:rowOff>9884</xdr:rowOff>
    </xdr:to>
    <xdr:cxnSp macro="">
      <xdr:nvCxnSpPr>
        <xdr:cNvPr id="302" name="直線コネクタ 301"/>
        <xdr:cNvCxnSpPr/>
      </xdr:nvCxnSpPr>
      <xdr:spPr>
        <a:xfrm flipV="1">
          <a:off x="6972300" y="6321777"/>
          <a:ext cx="889000" cy="3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126638</xdr:rowOff>
    </xdr:from>
    <xdr:to>
      <xdr:col>55</xdr:col>
      <xdr:colOff>50800</xdr:colOff>
      <xdr:row>37</xdr:row>
      <xdr:rowOff>56788</xdr:rowOff>
    </xdr:to>
    <xdr:sp macro="" textlink="">
      <xdr:nvSpPr>
        <xdr:cNvPr id="312" name="楕円 311"/>
        <xdr:cNvSpPr/>
      </xdr:nvSpPr>
      <xdr:spPr>
        <a:xfrm>
          <a:off x="10426700" y="62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105065</xdr:rowOff>
    </xdr:from>
    <xdr:ext cx="534377" cy="259045"/>
    <xdr:sp macro="" textlink="">
      <xdr:nvSpPr>
        <xdr:cNvPr id="313" name="補助費等該当値テキスト"/>
        <xdr:cNvSpPr txBox="1"/>
      </xdr:nvSpPr>
      <xdr:spPr>
        <a:xfrm>
          <a:off x="10528300" y="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155318</xdr:rowOff>
    </xdr:from>
    <xdr:to>
      <xdr:col>50</xdr:col>
      <xdr:colOff>165100</xdr:colOff>
      <xdr:row>37</xdr:row>
      <xdr:rowOff>85468</xdr:rowOff>
    </xdr:to>
    <xdr:sp macro="" textlink="">
      <xdr:nvSpPr>
        <xdr:cNvPr id="314" name="楕円 313"/>
        <xdr:cNvSpPr/>
      </xdr:nvSpPr>
      <xdr:spPr>
        <a:xfrm>
          <a:off x="9588500" y="63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76595</xdr:rowOff>
    </xdr:from>
    <xdr:ext cx="534377" cy="259045"/>
    <xdr:sp macro="" textlink="">
      <xdr:nvSpPr>
        <xdr:cNvPr id="315" name="テキスト ボックス 314"/>
        <xdr:cNvSpPr txBox="1"/>
      </xdr:nvSpPr>
      <xdr:spPr>
        <a:xfrm>
          <a:off x="9372111" y="642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162004</xdr:rowOff>
    </xdr:from>
    <xdr:to>
      <xdr:col>46</xdr:col>
      <xdr:colOff>38100</xdr:colOff>
      <xdr:row>37</xdr:row>
      <xdr:rowOff>92154</xdr:rowOff>
    </xdr:to>
    <xdr:sp macro="" textlink="">
      <xdr:nvSpPr>
        <xdr:cNvPr id="316" name="楕円 315"/>
        <xdr:cNvSpPr/>
      </xdr:nvSpPr>
      <xdr:spPr>
        <a:xfrm>
          <a:off x="8699500" y="63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83281</xdr:rowOff>
    </xdr:from>
    <xdr:ext cx="534377" cy="259045"/>
    <xdr:sp macro="" textlink="">
      <xdr:nvSpPr>
        <xdr:cNvPr id="317" name="テキスト ボックス 316"/>
        <xdr:cNvSpPr txBox="1"/>
      </xdr:nvSpPr>
      <xdr:spPr>
        <a:xfrm>
          <a:off x="8483111" y="642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98777</xdr:rowOff>
    </xdr:from>
    <xdr:to>
      <xdr:col>41</xdr:col>
      <xdr:colOff>101600</xdr:colOff>
      <xdr:row>37</xdr:row>
      <xdr:rowOff>28927</xdr:rowOff>
    </xdr:to>
    <xdr:sp macro="" textlink="">
      <xdr:nvSpPr>
        <xdr:cNvPr id="318" name="楕円 317"/>
        <xdr:cNvSpPr/>
      </xdr:nvSpPr>
      <xdr:spPr>
        <a:xfrm>
          <a:off x="7810500" y="62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45454</xdr:rowOff>
    </xdr:from>
    <xdr:ext cx="534377" cy="259045"/>
    <xdr:sp macro="" textlink="">
      <xdr:nvSpPr>
        <xdr:cNvPr id="319" name="テキスト ボックス 318"/>
        <xdr:cNvSpPr txBox="1"/>
      </xdr:nvSpPr>
      <xdr:spPr>
        <a:xfrm>
          <a:off x="7594111" y="604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130534</xdr:rowOff>
    </xdr:from>
    <xdr:to>
      <xdr:col>36</xdr:col>
      <xdr:colOff>165100</xdr:colOff>
      <xdr:row>37</xdr:row>
      <xdr:rowOff>60684</xdr:rowOff>
    </xdr:to>
    <xdr:sp macro="" textlink="">
      <xdr:nvSpPr>
        <xdr:cNvPr id="320" name="楕円 319"/>
        <xdr:cNvSpPr/>
      </xdr:nvSpPr>
      <xdr:spPr>
        <a:xfrm>
          <a:off x="6921500" y="63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51811</xdr:rowOff>
    </xdr:from>
    <xdr:ext cx="534377" cy="259045"/>
    <xdr:sp macro="" textlink="">
      <xdr:nvSpPr>
        <xdr:cNvPr id="321" name="テキスト ボックス 320"/>
        <xdr:cNvSpPr txBox="1"/>
      </xdr:nvSpPr>
      <xdr:spPr>
        <a:xfrm>
          <a:off x="6705111" y="63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107641</xdr:rowOff>
    </xdr:from>
    <xdr:to>
      <xdr:col>55</xdr:col>
      <xdr:colOff>0</xdr:colOff>
      <xdr:row>55</xdr:row>
      <xdr:rowOff>43056</xdr:rowOff>
    </xdr:to>
    <xdr:cxnSp macro="">
      <xdr:nvCxnSpPr>
        <xdr:cNvPr id="352" name="直線コネクタ 351"/>
        <xdr:cNvCxnSpPr/>
      </xdr:nvCxnSpPr>
      <xdr:spPr>
        <a:xfrm>
          <a:off x="9639300" y="9194491"/>
          <a:ext cx="838200" cy="2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107641</xdr:rowOff>
    </xdr:from>
    <xdr:to>
      <xdr:col>50</xdr:col>
      <xdr:colOff>114300</xdr:colOff>
      <xdr:row>54</xdr:row>
      <xdr:rowOff>111103</xdr:rowOff>
    </xdr:to>
    <xdr:cxnSp macro="">
      <xdr:nvCxnSpPr>
        <xdr:cNvPr id="355" name="直線コネクタ 354"/>
        <xdr:cNvCxnSpPr/>
      </xdr:nvCxnSpPr>
      <xdr:spPr>
        <a:xfrm flipV="1">
          <a:off x="8750300" y="9194491"/>
          <a:ext cx="889000" cy="17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9670</xdr:rowOff>
    </xdr:from>
    <xdr:to>
      <xdr:col>45</xdr:col>
      <xdr:colOff>177800</xdr:colOff>
      <xdr:row>54</xdr:row>
      <xdr:rowOff>111103</xdr:rowOff>
    </xdr:to>
    <xdr:cxnSp macro="">
      <xdr:nvCxnSpPr>
        <xdr:cNvPr id="358" name="直線コネクタ 357"/>
        <xdr:cNvCxnSpPr/>
      </xdr:nvCxnSpPr>
      <xdr:spPr>
        <a:xfrm>
          <a:off x="7861300" y="9267970"/>
          <a:ext cx="889000" cy="10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9670</xdr:rowOff>
    </xdr:from>
    <xdr:to>
      <xdr:col>41</xdr:col>
      <xdr:colOff>50800</xdr:colOff>
      <xdr:row>56</xdr:row>
      <xdr:rowOff>3487</xdr:rowOff>
    </xdr:to>
    <xdr:cxnSp macro="">
      <xdr:nvCxnSpPr>
        <xdr:cNvPr id="361" name="直線コネクタ 360"/>
        <xdr:cNvCxnSpPr/>
      </xdr:nvCxnSpPr>
      <xdr:spPr>
        <a:xfrm flipV="1">
          <a:off x="6972300" y="9267970"/>
          <a:ext cx="889000" cy="3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163706</xdr:rowOff>
    </xdr:from>
    <xdr:to>
      <xdr:col>55</xdr:col>
      <xdr:colOff>50800</xdr:colOff>
      <xdr:row>55</xdr:row>
      <xdr:rowOff>93856</xdr:rowOff>
    </xdr:to>
    <xdr:sp macro="" textlink="">
      <xdr:nvSpPr>
        <xdr:cNvPr id="371" name="楕円 370"/>
        <xdr:cNvSpPr/>
      </xdr:nvSpPr>
      <xdr:spPr>
        <a:xfrm>
          <a:off x="10426700" y="94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15133</xdr:rowOff>
    </xdr:from>
    <xdr:ext cx="534377" cy="259045"/>
    <xdr:sp macro="" textlink="">
      <xdr:nvSpPr>
        <xdr:cNvPr id="372" name="普通建設事業費該当値テキスト"/>
        <xdr:cNvSpPr txBox="1"/>
      </xdr:nvSpPr>
      <xdr:spPr>
        <a:xfrm>
          <a:off x="10528300" y="927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56841</xdr:rowOff>
    </xdr:from>
    <xdr:to>
      <xdr:col>50</xdr:col>
      <xdr:colOff>165100</xdr:colOff>
      <xdr:row>53</xdr:row>
      <xdr:rowOff>158441</xdr:rowOff>
    </xdr:to>
    <xdr:sp macro="" textlink="">
      <xdr:nvSpPr>
        <xdr:cNvPr id="373" name="楕円 372"/>
        <xdr:cNvSpPr/>
      </xdr:nvSpPr>
      <xdr:spPr>
        <a:xfrm>
          <a:off x="9588500" y="91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3518</xdr:rowOff>
    </xdr:from>
    <xdr:ext cx="534377" cy="259045"/>
    <xdr:sp macro="" textlink="">
      <xdr:nvSpPr>
        <xdr:cNvPr id="374" name="テキスト ボックス 373"/>
        <xdr:cNvSpPr txBox="1"/>
      </xdr:nvSpPr>
      <xdr:spPr>
        <a:xfrm>
          <a:off x="9372111" y="891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60303</xdr:rowOff>
    </xdr:from>
    <xdr:to>
      <xdr:col>46</xdr:col>
      <xdr:colOff>38100</xdr:colOff>
      <xdr:row>54</xdr:row>
      <xdr:rowOff>161903</xdr:rowOff>
    </xdr:to>
    <xdr:sp macro="" textlink="">
      <xdr:nvSpPr>
        <xdr:cNvPr id="375" name="楕円 374"/>
        <xdr:cNvSpPr/>
      </xdr:nvSpPr>
      <xdr:spPr>
        <a:xfrm>
          <a:off x="8699500" y="93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6980</xdr:rowOff>
    </xdr:from>
    <xdr:ext cx="534377" cy="259045"/>
    <xdr:sp macro="" textlink="">
      <xdr:nvSpPr>
        <xdr:cNvPr id="376" name="テキスト ボックス 375"/>
        <xdr:cNvSpPr txBox="1"/>
      </xdr:nvSpPr>
      <xdr:spPr>
        <a:xfrm>
          <a:off x="8483111" y="90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130320</xdr:rowOff>
    </xdr:from>
    <xdr:to>
      <xdr:col>41</xdr:col>
      <xdr:colOff>101600</xdr:colOff>
      <xdr:row>54</xdr:row>
      <xdr:rowOff>60470</xdr:rowOff>
    </xdr:to>
    <xdr:sp macro="" textlink="">
      <xdr:nvSpPr>
        <xdr:cNvPr id="377" name="楕円 376"/>
        <xdr:cNvSpPr/>
      </xdr:nvSpPr>
      <xdr:spPr>
        <a:xfrm>
          <a:off x="7810500" y="9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76997</xdr:rowOff>
    </xdr:from>
    <xdr:ext cx="534377" cy="259045"/>
    <xdr:sp macro="" textlink="">
      <xdr:nvSpPr>
        <xdr:cNvPr id="378" name="テキスト ボックス 377"/>
        <xdr:cNvSpPr txBox="1"/>
      </xdr:nvSpPr>
      <xdr:spPr>
        <a:xfrm>
          <a:off x="7594111" y="89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124137</xdr:rowOff>
    </xdr:from>
    <xdr:to>
      <xdr:col>36</xdr:col>
      <xdr:colOff>165100</xdr:colOff>
      <xdr:row>56</xdr:row>
      <xdr:rowOff>54287</xdr:rowOff>
    </xdr:to>
    <xdr:sp macro="" textlink="">
      <xdr:nvSpPr>
        <xdr:cNvPr id="379" name="楕円 378"/>
        <xdr:cNvSpPr/>
      </xdr:nvSpPr>
      <xdr:spPr>
        <a:xfrm>
          <a:off x="6921500" y="95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45414</xdr:rowOff>
    </xdr:from>
    <xdr:ext cx="534377" cy="259045"/>
    <xdr:sp macro="" textlink="">
      <xdr:nvSpPr>
        <xdr:cNvPr id="380" name="テキスト ボックス 379"/>
        <xdr:cNvSpPr txBox="1"/>
      </xdr:nvSpPr>
      <xdr:spPr>
        <a:xfrm>
          <a:off x="6705111" y="96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52705</xdr:rowOff>
    </xdr:from>
    <xdr:to>
      <xdr:col>55</xdr:col>
      <xdr:colOff>0</xdr:colOff>
      <xdr:row>79</xdr:row>
      <xdr:rowOff>28614</xdr:rowOff>
    </xdr:to>
    <xdr:cxnSp macro="">
      <xdr:nvCxnSpPr>
        <xdr:cNvPr id="409" name="直線コネクタ 408"/>
        <xdr:cNvCxnSpPr/>
      </xdr:nvCxnSpPr>
      <xdr:spPr>
        <a:xfrm>
          <a:off x="9639300" y="13425805"/>
          <a:ext cx="838200" cy="1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23521</xdr:rowOff>
    </xdr:from>
    <xdr:to>
      <xdr:col>50</xdr:col>
      <xdr:colOff>114300</xdr:colOff>
      <xdr:row>78</xdr:row>
      <xdr:rowOff>52705</xdr:rowOff>
    </xdr:to>
    <xdr:cxnSp macro="">
      <xdr:nvCxnSpPr>
        <xdr:cNvPr id="412" name="直線コネクタ 411"/>
        <xdr:cNvCxnSpPr/>
      </xdr:nvCxnSpPr>
      <xdr:spPr>
        <a:xfrm>
          <a:off x="8750300" y="13396621"/>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80658</xdr:rowOff>
    </xdr:from>
    <xdr:to>
      <xdr:col>45</xdr:col>
      <xdr:colOff>177800</xdr:colOff>
      <xdr:row>78</xdr:row>
      <xdr:rowOff>23521</xdr:rowOff>
    </xdr:to>
    <xdr:cxnSp macro="">
      <xdr:nvCxnSpPr>
        <xdr:cNvPr id="415" name="直線コネクタ 414"/>
        <xdr:cNvCxnSpPr/>
      </xdr:nvCxnSpPr>
      <xdr:spPr>
        <a:xfrm>
          <a:off x="7861300" y="12767958"/>
          <a:ext cx="889000" cy="6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80658</xdr:rowOff>
    </xdr:from>
    <xdr:to>
      <xdr:col>41</xdr:col>
      <xdr:colOff>50800</xdr:colOff>
      <xdr:row>76</xdr:row>
      <xdr:rowOff>145008</xdr:rowOff>
    </xdr:to>
    <xdr:cxnSp macro="">
      <xdr:nvCxnSpPr>
        <xdr:cNvPr id="418" name="直線コネクタ 417"/>
        <xdr:cNvCxnSpPr/>
      </xdr:nvCxnSpPr>
      <xdr:spPr>
        <a:xfrm flipV="1">
          <a:off x="6972300" y="12767958"/>
          <a:ext cx="889000" cy="4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46575</xdr:rowOff>
    </xdr:from>
    <xdr:ext cx="534377" cy="259045"/>
    <xdr:sp macro="" textlink="">
      <xdr:nvSpPr>
        <xdr:cNvPr id="422" name="テキスト ボックス 421"/>
        <xdr:cNvSpPr txBox="1"/>
      </xdr:nvSpPr>
      <xdr:spPr>
        <a:xfrm>
          <a:off x="6705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149264</xdr:rowOff>
    </xdr:from>
    <xdr:to>
      <xdr:col>55</xdr:col>
      <xdr:colOff>50800</xdr:colOff>
      <xdr:row>79</xdr:row>
      <xdr:rowOff>79414</xdr:rowOff>
    </xdr:to>
    <xdr:sp macro="" textlink="">
      <xdr:nvSpPr>
        <xdr:cNvPr id="428" name="楕円 427"/>
        <xdr:cNvSpPr/>
      </xdr:nvSpPr>
      <xdr:spPr>
        <a:xfrm>
          <a:off x="10426700" y="135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64191</xdr:rowOff>
    </xdr:from>
    <xdr:ext cx="469744" cy="259045"/>
    <xdr:sp macro="" textlink="">
      <xdr:nvSpPr>
        <xdr:cNvPr id="429" name="普通建設事業費 （ うち新規整備　）該当値テキスト"/>
        <xdr:cNvSpPr txBox="1"/>
      </xdr:nvSpPr>
      <xdr:spPr>
        <a:xfrm>
          <a:off x="10528300" y="134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1905</xdr:rowOff>
    </xdr:from>
    <xdr:to>
      <xdr:col>50</xdr:col>
      <xdr:colOff>165100</xdr:colOff>
      <xdr:row>78</xdr:row>
      <xdr:rowOff>103505</xdr:rowOff>
    </xdr:to>
    <xdr:sp macro="" textlink="">
      <xdr:nvSpPr>
        <xdr:cNvPr id="430" name="楕円 429"/>
        <xdr:cNvSpPr/>
      </xdr:nvSpPr>
      <xdr:spPr>
        <a:xfrm>
          <a:off x="9588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94632</xdr:rowOff>
    </xdr:from>
    <xdr:ext cx="534377" cy="259045"/>
    <xdr:sp macro="" textlink="">
      <xdr:nvSpPr>
        <xdr:cNvPr id="431" name="テキスト ボックス 430"/>
        <xdr:cNvSpPr txBox="1"/>
      </xdr:nvSpPr>
      <xdr:spPr>
        <a:xfrm>
          <a:off x="9372111" y="134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144171</xdr:rowOff>
    </xdr:from>
    <xdr:to>
      <xdr:col>46</xdr:col>
      <xdr:colOff>38100</xdr:colOff>
      <xdr:row>78</xdr:row>
      <xdr:rowOff>74321</xdr:rowOff>
    </xdr:to>
    <xdr:sp macro="" textlink="">
      <xdr:nvSpPr>
        <xdr:cNvPr id="432" name="楕円 431"/>
        <xdr:cNvSpPr/>
      </xdr:nvSpPr>
      <xdr:spPr>
        <a:xfrm>
          <a:off x="8699500" y="133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65448</xdr:rowOff>
    </xdr:from>
    <xdr:ext cx="534377" cy="259045"/>
    <xdr:sp macro="" textlink="">
      <xdr:nvSpPr>
        <xdr:cNvPr id="433" name="テキスト ボックス 432"/>
        <xdr:cNvSpPr txBox="1"/>
      </xdr:nvSpPr>
      <xdr:spPr>
        <a:xfrm>
          <a:off x="8483111" y="134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29858</xdr:rowOff>
    </xdr:from>
    <xdr:to>
      <xdr:col>41</xdr:col>
      <xdr:colOff>101600</xdr:colOff>
      <xdr:row>74</xdr:row>
      <xdr:rowOff>131458</xdr:rowOff>
    </xdr:to>
    <xdr:sp macro="" textlink="">
      <xdr:nvSpPr>
        <xdr:cNvPr id="434" name="楕円 433"/>
        <xdr:cNvSpPr/>
      </xdr:nvSpPr>
      <xdr:spPr>
        <a:xfrm>
          <a:off x="7810500" y="127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147985</xdr:rowOff>
    </xdr:from>
    <xdr:ext cx="534377" cy="259045"/>
    <xdr:sp macro="" textlink="">
      <xdr:nvSpPr>
        <xdr:cNvPr id="435" name="テキスト ボックス 434"/>
        <xdr:cNvSpPr txBox="1"/>
      </xdr:nvSpPr>
      <xdr:spPr>
        <a:xfrm>
          <a:off x="7594111" y="124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94208</xdr:rowOff>
    </xdr:from>
    <xdr:to>
      <xdr:col>36</xdr:col>
      <xdr:colOff>165100</xdr:colOff>
      <xdr:row>77</xdr:row>
      <xdr:rowOff>24358</xdr:rowOff>
    </xdr:to>
    <xdr:sp macro="" textlink="">
      <xdr:nvSpPr>
        <xdr:cNvPr id="436" name="楕円 435"/>
        <xdr:cNvSpPr/>
      </xdr:nvSpPr>
      <xdr:spPr>
        <a:xfrm>
          <a:off x="6921500" y="131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40886</xdr:rowOff>
    </xdr:from>
    <xdr:ext cx="534377" cy="259045"/>
    <xdr:sp macro="" textlink="">
      <xdr:nvSpPr>
        <xdr:cNvPr id="437" name="テキスト ボックス 436"/>
        <xdr:cNvSpPr txBox="1"/>
      </xdr:nvSpPr>
      <xdr:spPr>
        <a:xfrm>
          <a:off x="6705111" y="128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41565</xdr:rowOff>
    </xdr:from>
    <xdr:to>
      <xdr:col>55</xdr:col>
      <xdr:colOff>0</xdr:colOff>
      <xdr:row>93</xdr:row>
      <xdr:rowOff>92086</xdr:rowOff>
    </xdr:to>
    <xdr:cxnSp macro="">
      <xdr:nvCxnSpPr>
        <xdr:cNvPr id="468" name="直線コネクタ 467"/>
        <xdr:cNvCxnSpPr/>
      </xdr:nvCxnSpPr>
      <xdr:spPr>
        <a:xfrm>
          <a:off x="9639300" y="15814965"/>
          <a:ext cx="838200" cy="2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41565</xdr:rowOff>
    </xdr:from>
    <xdr:to>
      <xdr:col>50</xdr:col>
      <xdr:colOff>114300</xdr:colOff>
      <xdr:row>94</xdr:row>
      <xdr:rowOff>131372</xdr:rowOff>
    </xdr:to>
    <xdr:cxnSp macro="">
      <xdr:nvCxnSpPr>
        <xdr:cNvPr id="471" name="直線コネクタ 470"/>
        <xdr:cNvCxnSpPr/>
      </xdr:nvCxnSpPr>
      <xdr:spPr>
        <a:xfrm flipV="1">
          <a:off x="8750300" y="15814965"/>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131372</xdr:rowOff>
    </xdr:from>
    <xdr:to>
      <xdr:col>45</xdr:col>
      <xdr:colOff>177800</xdr:colOff>
      <xdr:row>98</xdr:row>
      <xdr:rowOff>79563</xdr:rowOff>
    </xdr:to>
    <xdr:cxnSp macro="">
      <xdr:nvCxnSpPr>
        <xdr:cNvPr id="474" name="直線コネクタ 473"/>
        <xdr:cNvCxnSpPr/>
      </xdr:nvCxnSpPr>
      <xdr:spPr>
        <a:xfrm flipV="1">
          <a:off x="7861300" y="16247672"/>
          <a:ext cx="889000" cy="6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26445</xdr:rowOff>
    </xdr:from>
    <xdr:to>
      <xdr:col>41</xdr:col>
      <xdr:colOff>50800</xdr:colOff>
      <xdr:row>98</xdr:row>
      <xdr:rowOff>79563</xdr:rowOff>
    </xdr:to>
    <xdr:cxnSp macro="">
      <xdr:nvCxnSpPr>
        <xdr:cNvPr id="477" name="直線コネクタ 476"/>
        <xdr:cNvCxnSpPr/>
      </xdr:nvCxnSpPr>
      <xdr:spPr>
        <a:xfrm>
          <a:off x="6972300" y="16828545"/>
          <a:ext cx="889000" cy="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41286</xdr:rowOff>
    </xdr:from>
    <xdr:to>
      <xdr:col>55</xdr:col>
      <xdr:colOff>50800</xdr:colOff>
      <xdr:row>93</xdr:row>
      <xdr:rowOff>142886</xdr:rowOff>
    </xdr:to>
    <xdr:sp macro="" textlink="">
      <xdr:nvSpPr>
        <xdr:cNvPr id="487" name="楕円 486"/>
        <xdr:cNvSpPr/>
      </xdr:nvSpPr>
      <xdr:spPr>
        <a:xfrm>
          <a:off x="10426700" y="159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64163</xdr:rowOff>
    </xdr:from>
    <xdr:ext cx="534377" cy="259045"/>
    <xdr:sp macro="" textlink="">
      <xdr:nvSpPr>
        <xdr:cNvPr id="488" name="普通建設事業費 （ うち更新整備　）該当値テキスト"/>
        <xdr:cNvSpPr txBox="1"/>
      </xdr:nvSpPr>
      <xdr:spPr>
        <a:xfrm>
          <a:off x="10528300" y="158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162215</xdr:rowOff>
    </xdr:from>
    <xdr:to>
      <xdr:col>50</xdr:col>
      <xdr:colOff>165100</xdr:colOff>
      <xdr:row>92</xdr:row>
      <xdr:rowOff>92365</xdr:rowOff>
    </xdr:to>
    <xdr:sp macro="" textlink="">
      <xdr:nvSpPr>
        <xdr:cNvPr id="489" name="楕円 488"/>
        <xdr:cNvSpPr/>
      </xdr:nvSpPr>
      <xdr:spPr>
        <a:xfrm>
          <a:off x="9588500" y="1576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108892</xdr:rowOff>
    </xdr:from>
    <xdr:ext cx="534377" cy="259045"/>
    <xdr:sp macro="" textlink="">
      <xdr:nvSpPr>
        <xdr:cNvPr id="490" name="テキスト ボックス 489"/>
        <xdr:cNvSpPr txBox="1"/>
      </xdr:nvSpPr>
      <xdr:spPr>
        <a:xfrm>
          <a:off x="9372111" y="155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80572</xdr:rowOff>
    </xdr:from>
    <xdr:to>
      <xdr:col>46</xdr:col>
      <xdr:colOff>38100</xdr:colOff>
      <xdr:row>95</xdr:row>
      <xdr:rowOff>10722</xdr:rowOff>
    </xdr:to>
    <xdr:sp macro="" textlink="">
      <xdr:nvSpPr>
        <xdr:cNvPr id="491" name="楕円 490"/>
        <xdr:cNvSpPr/>
      </xdr:nvSpPr>
      <xdr:spPr>
        <a:xfrm>
          <a:off x="8699500" y="161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27249</xdr:rowOff>
    </xdr:from>
    <xdr:ext cx="534377" cy="259045"/>
    <xdr:sp macro="" textlink="">
      <xdr:nvSpPr>
        <xdr:cNvPr id="492" name="テキスト ボックス 491"/>
        <xdr:cNvSpPr txBox="1"/>
      </xdr:nvSpPr>
      <xdr:spPr>
        <a:xfrm>
          <a:off x="8483111" y="1597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28763</xdr:rowOff>
    </xdr:from>
    <xdr:to>
      <xdr:col>41</xdr:col>
      <xdr:colOff>101600</xdr:colOff>
      <xdr:row>98</xdr:row>
      <xdr:rowOff>130363</xdr:rowOff>
    </xdr:to>
    <xdr:sp macro="" textlink="">
      <xdr:nvSpPr>
        <xdr:cNvPr id="493" name="楕円 492"/>
        <xdr:cNvSpPr/>
      </xdr:nvSpPr>
      <xdr:spPr>
        <a:xfrm>
          <a:off x="7810500" y="168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121490</xdr:rowOff>
    </xdr:from>
    <xdr:ext cx="534377" cy="259045"/>
    <xdr:sp macro="" textlink="">
      <xdr:nvSpPr>
        <xdr:cNvPr id="494" name="テキスト ボックス 493"/>
        <xdr:cNvSpPr txBox="1"/>
      </xdr:nvSpPr>
      <xdr:spPr>
        <a:xfrm>
          <a:off x="7594111" y="16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147095</xdr:rowOff>
    </xdr:from>
    <xdr:to>
      <xdr:col>36</xdr:col>
      <xdr:colOff>165100</xdr:colOff>
      <xdr:row>98</xdr:row>
      <xdr:rowOff>77245</xdr:rowOff>
    </xdr:to>
    <xdr:sp macro="" textlink="">
      <xdr:nvSpPr>
        <xdr:cNvPr id="495" name="楕円 494"/>
        <xdr:cNvSpPr/>
      </xdr:nvSpPr>
      <xdr:spPr>
        <a:xfrm>
          <a:off x="6921500" y="167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68372</xdr:rowOff>
    </xdr:from>
    <xdr:ext cx="534377" cy="259045"/>
    <xdr:sp macro="" textlink="">
      <xdr:nvSpPr>
        <xdr:cNvPr id="496" name="テキスト ボックス 495"/>
        <xdr:cNvSpPr txBox="1"/>
      </xdr:nvSpPr>
      <xdr:spPr>
        <a:xfrm>
          <a:off x="6705111" y="168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90825</xdr:rowOff>
    </xdr:from>
    <xdr:to>
      <xdr:col>85</xdr:col>
      <xdr:colOff>127000</xdr:colOff>
      <xdr:row>38</xdr:row>
      <xdr:rowOff>134396</xdr:rowOff>
    </xdr:to>
    <xdr:cxnSp macro="">
      <xdr:nvCxnSpPr>
        <xdr:cNvPr id="523" name="直線コネクタ 522"/>
        <xdr:cNvCxnSpPr/>
      </xdr:nvCxnSpPr>
      <xdr:spPr>
        <a:xfrm flipV="1">
          <a:off x="15481300" y="6605925"/>
          <a:ext cx="8382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134396</xdr:rowOff>
    </xdr:from>
    <xdr:to>
      <xdr:col>81</xdr:col>
      <xdr:colOff>50800</xdr:colOff>
      <xdr:row>38</xdr:row>
      <xdr:rowOff>139700</xdr:rowOff>
    </xdr:to>
    <xdr:cxnSp macro="">
      <xdr:nvCxnSpPr>
        <xdr:cNvPr id="526" name="直線コネクタ 525"/>
        <xdr:cNvCxnSpPr/>
      </xdr:nvCxnSpPr>
      <xdr:spPr>
        <a:xfrm flipV="1">
          <a:off x="14592300" y="6649496"/>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138831</xdr:rowOff>
    </xdr:from>
    <xdr:to>
      <xdr:col>71</xdr:col>
      <xdr:colOff>177800</xdr:colOff>
      <xdr:row>38</xdr:row>
      <xdr:rowOff>139700</xdr:rowOff>
    </xdr:to>
    <xdr:cxnSp macro="">
      <xdr:nvCxnSpPr>
        <xdr:cNvPr id="532" name="直線コネクタ 531"/>
        <xdr:cNvCxnSpPr/>
      </xdr:nvCxnSpPr>
      <xdr:spPr>
        <a:xfrm>
          <a:off x="12814300" y="665393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40025</xdr:rowOff>
    </xdr:from>
    <xdr:to>
      <xdr:col>85</xdr:col>
      <xdr:colOff>177800</xdr:colOff>
      <xdr:row>38</xdr:row>
      <xdr:rowOff>141625</xdr:rowOff>
    </xdr:to>
    <xdr:sp macro="" textlink="">
      <xdr:nvSpPr>
        <xdr:cNvPr id="542" name="楕円 541"/>
        <xdr:cNvSpPr/>
      </xdr:nvSpPr>
      <xdr:spPr>
        <a:xfrm>
          <a:off x="16268700" y="65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132341</xdr:rowOff>
    </xdr:from>
    <xdr:ext cx="469744" cy="259045"/>
    <xdr:sp macro="" textlink="">
      <xdr:nvSpPr>
        <xdr:cNvPr id="543" name="災害復旧事業費該当値テキスト"/>
        <xdr:cNvSpPr txBox="1"/>
      </xdr:nvSpPr>
      <xdr:spPr>
        <a:xfrm>
          <a:off x="16370300" y="647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83596</xdr:rowOff>
    </xdr:from>
    <xdr:to>
      <xdr:col>81</xdr:col>
      <xdr:colOff>101600</xdr:colOff>
      <xdr:row>39</xdr:row>
      <xdr:rowOff>13746</xdr:rowOff>
    </xdr:to>
    <xdr:sp macro="" textlink="">
      <xdr:nvSpPr>
        <xdr:cNvPr id="544" name="楕円 543"/>
        <xdr:cNvSpPr/>
      </xdr:nvSpPr>
      <xdr:spPr>
        <a:xfrm>
          <a:off x="15430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4873</xdr:rowOff>
    </xdr:from>
    <xdr:ext cx="378565" cy="259045"/>
    <xdr:sp macro="" textlink="">
      <xdr:nvSpPr>
        <xdr:cNvPr id="545" name="テキスト ボックス 544"/>
        <xdr:cNvSpPr txBox="1"/>
      </xdr:nvSpPr>
      <xdr:spPr>
        <a:xfrm>
          <a:off x="15292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88031</xdr:rowOff>
    </xdr:from>
    <xdr:to>
      <xdr:col>67</xdr:col>
      <xdr:colOff>101600</xdr:colOff>
      <xdr:row>39</xdr:row>
      <xdr:rowOff>18181</xdr:rowOff>
    </xdr:to>
    <xdr:sp macro="" textlink="">
      <xdr:nvSpPr>
        <xdr:cNvPr id="550" name="楕円 549"/>
        <xdr:cNvSpPr/>
      </xdr:nvSpPr>
      <xdr:spPr>
        <a:xfrm>
          <a:off x="12763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9308</xdr:rowOff>
    </xdr:from>
    <xdr:ext cx="313932" cy="259045"/>
    <xdr:sp macro="" textlink="">
      <xdr:nvSpPr>
        <xdr:cNvPr id="551" name="テキスト ボックス 550"/>
        <xdr:cNvSpPr txBox="1"/>
      </xdr:nvSpPr>
      <xdr:spPr>
        <a:xfrm>
          <a:off x="12657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114032</xdr:rowOff>
    </xdr:from>
    <xdr:to>
      <xdr:col>85</xdr:col>
      <xdr:colOff>127000</xdr:colOff>
      <xdr:row>75</xdr:row>
      <xdr:rowOff>159311</xdr:rowOff>
    </xdr:to>
    <xdr:cxnSp macro="">
      <xdr:nvCxnSpPr>
        <xdr:cNvPr id="631" name="直線コネクタ 630"/>
        <xdr:cNvCxnSpPr/>
      </xdr:nvCxnSpPr>
      <xdr:spPr>
        <a:xfrm>
          <a:off x="15481300" y="12972782"/>
          <a:ext cx="8382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108872</xdr:rowOff>
    </xdr:from>
    <xdr:to>
      <xdr:col>81</xdr:col>
      <xdr:colOff>50800</xdr:colOff>
      <xdr:row>75</xdr:row>
      <xdr:rowOff>114032</xdr:rowOff>
    </xdr:to>
    <xdr:cxnSp macro="">
      <xdr:nvCxnSpPr>
        <xdr:cNvPr id="634" name="直線コネクタ 633"/>
        <xdr:cNvCxnSpPr/>
      </xdr:nvCxnSpPr>
      <xdr:spPr>
        <a:xfrm>
          <a:off x="14592300" y="12967622"/>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108872</xdr:rowOff>
    </xdr:from>
    <xdr:to>
      <xdr:col>76</xdr:col>
      <xdr:colOff>114300</xdr:colOff>
      <xdr:row>75</xdr:row>
      <xdr:rowOff>122898</xdr:rowOff>
    </xdr:to>
    <xdr:cxnSp macro="">
      <xdr:nvCxnSpPr>
        <xdr:cNvPr id="637" name="直線コネクタ 636"/>
        <xdr:cNvCxnSpPr/>
      </xdr:nvCxnSpPr>
      <xdr:spPr>
        <a:xfrm flipV="1">
          <a:off x="13703300" y="12967622"/>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122898</xdr:rowOff>
    </xdr:from>
    <xdr:to>
      <xdr:col>71</xdr:col>
      <xdr:colOff>177800</xdr:colOff>
      <xdr:row>75</xdr:row>
      <xdr:rowOff>123290</xdr:rowOff>
    </xdr:to>
    <xdr:cxnSp macro="">
      <xdr:nvCxnSpPr>
        <xdr:cNvPr id="640" name="直線コネクタ 639"/>
        <xdr:cNvCxnSpPr/>
      </xdr:nvCxnSpPr>
      <xdr:spPr>
        <a:xfrm flipV="1">
          <a:off x="12814300" y="12981648"/>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77925</xdr:rowOff>
    </xdr:from>
    <xdr:ext cx="534377" cy="259045"/>
    <xdr:sp macro="" textlink="">
      <xdr:nvSpPr>
        <xdr:cNvPr id="644" name="テキスト ボックス 643"/>
        <xdr:cNvSpPr txBox="1"/>
      </xdr:nvSpPr>
      <xdr:spPr>
        <a:xfrm>
          <a:off x="12547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108510</xdr:rowOff>
    </xdr:from>
    <xdr:to>
      <xdr:col>85</xdr:col>
      <xdr:colOff>177800</xdr:colOff>
      <xdr:row>76</xdr:row>
      <xdr:rowOff>38661</xdr:rowOff>
    </xdr:to>
    <xdr:sp macro="" textlink="">
      <xdr:nvSpPr>
        <xdr:cNvPr id="650" name="楕円 649"/>
        <xdr:cNvSpPr/>
      </xdr:nvSpPr>
      <xdr:spPr>
        <a:xfrm>
          <a:off x="16268700" y="129672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131387</xdr:rowOff>
    </xdr:from>
    <xdr:ext cx="534377" cy="259045"/>
    <xdr:sp macro="" textlink="">
      <xdr:nvSpPr>
        <xdr:cNvPr id="651" name="公債費該当値テキスト"/>
        <xdr:cNvSpPr txBox="1"/>
      </xdr:nvSpPr>
      <xdr:spPr>
        <a:xfrm>
          <a:off x="16370300" y="128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63232</xdr:rowOff>
    </xdr:from>
    <xdr:to>
      <xdr:col>81</xdr:col>
      <xdr:colOff>101600</xdr:colOff>
      <xdr:row>75</xdr:row>
      <xdr:rowOff>164832</xdr:rowOff>
    </xdr:to>
    <xdr:sp macro="" textlink="">
      <xdr:nvSpPr>
        <xdr:cNvPr id="652" name="楕円 651"/>
        <xdr:cNvSpPr/>
      </xdr:nvSpPr>
      <xdr:spPr>
        <a:xfrm>
          <a:off x="15430500" y="129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9909</xdr:rowOff>
    </xdr:from>
    <xdr:ext cx="534377" cy="259045"/>
    <xdr:sp macro="" textlink="">
      <xdr:nvSpPr>
        <xdr:cNvPr id="653" name="テキスト ボックス 652"/>
        <xdr:cNvSpPr txBox="1"/>
      </xdr:nvSpPr>
      <xdr:spPr>
        <a:xfrm>
          <a:off x="15214111" y="126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58072</xdr:rowOff>
    </xdr:from>
    <xdr:to>
      <xdr:col>76</xdr:col>
      <xdr:colOff>165100</xdr:colOff>
      <xdr:row>75</xdr:row>
      <xdr:rowOff>159671</xdr:rowOff>
    </xdr:to>
    <xdr:sp macro="" textlink="">
      <xdr:nvSpPr>
        <xdr:cNvPr id="654" name="楕円 653"/>
        <xdr:cNvSpPr/>
      </xdr:nvSpPr>
      <xdr:spPr>
        <a:xfrm>
          <a:off x="14541500" y="1291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4749</xdr:rowOff>
    </xdr:from>
    <xdr:ext cx="534377" cy="259045"/>
    <xdr:sp macro="" textlink="">
      <xdr:nvSpPr>
        <xdr:cNvPr id="655" name="テキスト ボックス 654"/>
        <xdr:cNvSpPr txBox="1"/>
      </xdr:nvSpPr>
      <xdr:spPr>
        <a:xfrm>
          <a:off x="14325111" y="1269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72098</xdr:rowOff>
    </xdr:from>
    <xdr:to>
      <xdr:col>72</xdr:col>
      <xdr:colOff>38100</xdr:colOff>
      <xdr:row>76</xdr:row>
      <xdr:rowOff>2248</xdr:rowOff>
    </xdr:to>
    <xdr:sp macro="" textlink="">
      <xdr:nvSpPr>
        <xdr:cNvPr id="656" name="楕円 655"/>
        <xdr:cNvSpPr/>
      </xdr:nvSpPr>
      <xdr:spPr>
        <a:xfrm>
          <a:off x="136525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18775</xdr:rowOff>
    </xdr:from>
    <xdr:ext cx="534377" cy="259045"/>
    <xdr:sp macro="" textlink="">
      <xdr:nvSpPr>
        <xdr:cNvPr id="657" name="テキスト ボックス 656"/>
        <xdr:cNvSpPr txBox="1"/>
      </xdr:nvSpPr>
      <xdr:spPr>
        <a:xfrm>
          <a:off x="13436111" y="1270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72490</xdr:rowOff>
    </xdr:from>
    <xdr:to>
      <xdr:col>67</xdr:col>
      <xdr:colOff>101600</xdr:colOff>
      <xdr:row>76</xdr:row>
      <xdr:rowOff>2640</xdr:rowOff>
    </xdr:to>
    <xdr:sp macro="" textlink="">
      <xdr:nvSpPr>
        <xdr:cNvPr id="658" name="楕円 657"/>
        <xdr:cNvSpPr/>
      </xdr:nvSpPr>
      <xdr:spPr>
        <a:xfrm>
          <a:off x="12763500" y="129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19167</xdr:rowOff>
    </xdr:from>
    <xdr:ext cx="534377" cy="259045"/>
    <xdr:sp macro="" textlink="">
      <xdr:nvSpPr>
        <xdr:cNvPr id="659" name="テキスト ボックス 658"/>
        <xdr:cNvSpPr txBox="1"/>
      </xdr:nvSpPr>
      <xdr:spPr>
        <a:xfrm>
          <a:off x="12547111" y="127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63902</xdr:rowOff>
    </xdr:from>
    <xdr:to>
      <xdr:col>85</xdr:col>
      <xdr:colOff>127000</xdr:colOff>
      <xdr:row>98</xdr:row>
      <xdr:rowOff>90807</xdr:rowOff>
    </xdr:to>
    <xdr:cxnSp macro="">
      <xdr:nvCxnSpPr>
        <xdr:cNvPr id="686" name="直線コネクタ 685"/>
        <xdr:cNvCxnSpPr/>
      </xdr:nvCxnSpPr>
      <xdr:spPr>
        <a:xfrm>
          <a:off x="15481300" y="16866002"/>
          <a:ext cx="838200" cy="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38353</xdr:rowOff>
    </xdr:from>
    <xdr:to>
      <xdr:col>81</xdr:col>
      <xdr:colOff>50800</xdr:colOff>
      <xdr:row>98</xdr:row>
      <xdr:rowOff>63902</xdr:rowOff>
    </xdr:to>
    <xdr:cxnSp macro="">
      <xdr:nvCxnSpPr>
        <xdr:cNvPr id="689" name="直線コネクタ 688"/>
        <xdr:cNvCxnSpPr/>
      </xdr:nvCxnSpPr>
      <xdr:spPr>
        <a:xfrm>
          <a:off x="14592300" y="16840453"/>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38353</xdr:rowOff>
    </xdr:from>
    <xdr:to>
      <xdr:col>76</xdr:col>
      <xdr:colOff>114300</xdr:colOff>
      <xdr:row>98</xdr:row>
      <xdr:rowOff>93094</xdr:rowOff>
    </xdr:to>
    <xdr:cxnSp macro="">
      <xdr:nvCxnSpPr>
        <xdr:cNvPr id="692" name="直線コネクタ 691"/>
        <xdr:cNvCxnSpPr/>
      </xdr:nvCxnSpPr>
      <xdr:spPr>
        <a:xfrm flipV="1">
          <a:off x="13703300" y="16840453"/>
          <a:ext cx="889000" cy="5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146376</xdr:rowOff>
    </xdr:from>
    <xdr:to>
      <xdr:col>71</xdr:col>
      <xdr:colOff>177800</xdr:colOff>
      <xdr:row>98</xdr:row>
      <xdr:rowOff>93094</xdr:rowOff>
    </xdr:to>
    <xdr:cxnSp macro="">
      <xdr:nvCxnSpPr>
        <xdr:cNvPr id="695" name="直線コネクタ 694"/>
        <xdr:cNvCxnSpPr/>
      </xdr:nvCxnSpPr>
      <xdr:spPr>
        <a:xfrm>
          <a:off x="12814300" y="16777026"/>
          <a:ext cx="889000" cy="1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116887</xdr:rowOff>
    </xdr:from>
    <xdr:ext cx="534377" cy="259045"/>
    <xdr:sp macro="" textlink="">
      <xdr:nvSpPr>
        <xdr:cNvPr id="699" name="テキスト ボックス 698"/>
        <xdr:cNvSpPr txBox="1"/>
      </xdr:nvSpPr>
      <xdr:spPr>
        <a:xfrm>
          <a:off x="12547111" y="169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40007</xdr:rowOff>
    </xdr:from>
    <xdr:to>
      <xdr:col>85</xdr:col>
      <xdr:colOff>177800</xdr:colOff>
      <xdr:row>98</xdr:row>
      <xdr:rowOff>141607</xdr:rowOff>
    </xdr:to>
    <xdr:sp macro="" textlink="">
      <xdr:nvSpPr>
        <xdr:cNvPr id="705" name="楕円 704"/>
        <xdr:cNvSpPr/>
      </xdr:nvSpPr>
      <xdr:spPr>
        <a:xfrm>
          <a:off x="16268700" y="168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534377" cy="259045"/>
    <xdr:sp macro="" textlink="">
      <xdr:nvSpPr>
        <xdr:cNvPr id="706" name="積立金該当値テキスト"/>
        <xdr:cNvSpPr txBox="1"/>
      </xdr:nvSpPr>
      <xdr:spPr>
        <a:xfrm>
          <a:off x="16370300" y="167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13102</xdr:rowOff>
    </xdr:from>
    <xdr:to>
      <xdr:col>81</xdr:col>
      <xdr:colOff>101600</xdr:colOff>
      <xdr:row>98</xdr:row>
      <xdr:rowOff>114702</xdr:rowOff>
    </xdr:to>
    <xdr:sp macro="" textlink="">
      <xdr:nvSpPr>
        <xdr:cNvPr id="707" name="楕円 706"/>
        <xdr:cNvSpPr/>
      </xdr:nvSpPr>
      <xdr:spPr>
        <a:xfrm>
          <a:off x="15430500" y="168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131229</xdr:rowOff>
    </xdr:from>
    <xdr:ext cx="534377" cy="259045"/>
    <xdr:sp macro="" textlink="">
      <xdr:nvSpPr>
        <xdr:cNvPr id="708" name="テキスト ボックス 707"/>
        <xdr:cNvSpPr txBox="1"/>
      </xdr:nvSpPr>
      <xdr:spPr>
        <a:xfrm>
          <a:off x="15214111" y="165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159003</xdr:rowOff>
    </xdr:from>
    <xdr:to>
      <xdr:col>76</xdr:col>
      <xdr:colOff>165100</xdr:colOff>
      <xdr:row>98</xdr:row>
      <xdr:rowOff>89153</xdr:rowOff>
    </xdr:to>
    <xdr:sp macro="" textlink="">
      <xdr:nvSpPr>
        <xdr:cNvPr id="709" name="楕円 708"/>
        <xdr:cNvSpPr/>
      </xdr:nvSpPr>
      <xdr:spPr>
        <a:xfrm>
          <a:off x="14541500" y="167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105680</xdr:rowOff>
    </xdr:from>
    <xdr:ext cx="534377" cy="259045"/>
    <xdr:sp macro="" textlink="">
      <xdr:nvSpPr>
        <xdr:cNvPr id="710" name="テキスト ボックス 709"/>
        <xdr:cNvSpPr txBox="1"/>
      </xdr:nvSpPr>
      <xdr:spPr>
        <a:xfrm>
          <a:off x="14325111" y="165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42294</xdr:rowOff>
    </xdr:from>
    <xdr:to>
      <xdr:col>72</xdr:col>
      <xdr:colOff>38100</xdr:colOff>
      <xdr:row>98</xdr:row>
      <xdr:rowOff>143894</xdr:rowOff>
    </xdr:to>
    <xdr:sp macro="" textlink="">
      <xdr:nvSpPr>
        <xdr:cNvPr id="711" name="楕円 710"/>
        <xdr:cNvSpPr/>
      </xdr:nvSpPr>
      <xdr:spPr>
        <a:xfrm>
          <a:off x="13652500" y="168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135021</xdr:rowOff>
    </xdr:from>
    <xdr:ext cx="534377" cy="259045"/>
    <xdr:sp macro="" textlink="">
      <xdr:nvSpPr>
        <xdr:cNvPr id="712" name="テキスト ボックス 711"/>
        <xdr:cNvSpPr txBox="1"/>
      </xdr:nvSpPr>
      <xdr:spPr>
        <a:xfrm>
          <a:off x="13436111" y="169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95576</xdr:rowOff>
    </xdr:from>
    <xdr:to>
      <xdr:col>67</xdr:col>
      <xdr:colOff>101600</xdr:colOff>
      <xdr:row>98</xdr:row>
      <xdr:rowOff>25726</xdr:rowOff>
    </xdr:to>
    <xdr:sp macro="" textlink="">
      <xdr:nvSpPr>
        <xdr:cNvPr id="713" name="楕円 712"/>
        <xdr:cNvSpPr/>
      </xdr:nvSpPr>
      <xdr:spPr>
        <a:xfrm>
          <a:off x="12763500" y="16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42253</xdr:rowOff>
    </xdr:from>
    <xdr:ext cx="534377" cy="259045"/>
    <xdr:sp macro="" textlink="">
      <xdr:nvSpPr>
        <xdr:cNvPr id="714" name="テキスト ボックス 713"/>
        <xdr:cNvSpPr txBox="1"/>
      </xdr:nvSpPr>
      <xdr:spPr>
        <a:xfrm>
          <a:off x="12547111" y="1650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40792</xdr:rowOff>
    </xdr:from>
    <xdr:to>
      <xdr:col>116</xdr:col>
      <xdr:colOff>63500</xdr:colOff>
      <xdr:row>59</xdr:row>
      <xdr:rowOff>41478</xdr:rowOff>
    </xdr:to>
    <xdr:cxnSp macro="">
      <xdr:nvCxnSpPr>
        <xdr:cNvPr id="800" name="直線コネクタ 799"/>
        <xdr:cNvCxnSpPr/>
      </xdr:nvCxnSpPr>
      <xdr:spPr>
        <a:xfrm>
          <a:off x="21323300" y="1015634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154787</xdr:rowOff>
    </xdr:from>
    <xdr:to>
      <xdr:col>111</xdr:col>
      <xdr:colOff>177800</xdr:colOff>
      <xdr:row>59</xdr:row>
      <xdr:rowOff>40792</xdr:rowOff>
    </xdr:to>
    <xdr:cxnSp macro="">
      <xdr:nvCxnSpPr>
        <xdr:cNvPr id="803" name="直線コネクタ 802"/>
        <xdr:cNvCxnSpPr/>
      </xdr:nvCxnSpPr>
      <xdr:spPr>
        <a:xfrm>
          <a:off x="20434300" y="10098887"/>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154787</xdr:rowOff>
    </xdr:from>
    <xdr:to>
      <xdr:col>107</xdr:col>
      <xdr:colOff>50800</xdr:colOff>
      <xdr:row>59</xdr:row>
      <xdr:rowOff>39954</xdr:rowOff>
    </xdr:to>
    <xdr:cxnSp macro="">
      <xdr:nvCxnSpPr>
        <xdr:cNvPr id="806" name="直線コネクタ 805"/>
        <xdr:cNvCxnSpPr/>
      </xdr:nvCxnSpPr>
      <xdr:spPr>
        <a:xfrm flipV="1">
          <a:off x="19545300" y="10098887"/>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28905</xdr:rowOff>
    </xdr:from>
    <xdr:to>
      <xdr:col>102</xdr:col>
      <xdr:colOff>114300</xdr:colOff>
      <xdr:row>59</xdr:row>
      <xdr:rowOff>39954</xdr:rowOff>
    </xdr:to>
    <xdr:cxnSp macro="">
      <xdr:nvCxnSpPr>
        <xdr:cNvPr id="809" name="直線コネクタ 808"/>
        <xdr:cNvCxnSpPr/>
      </xdr:nvCxnSpPr>
      <xdr:spPr>
        <a:xfrm>
          <a:off x="18656300" y="1014445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162128</xdr:rowOff>
    </xdr:from>
    <xdr:to>
      <xdr:col>116</xdr:col>
      <xdr:colOff>114300</xdr:colOff>
      <xdr:row>59</xdr:row>
      <xdr:rowOff>92278</xdr:rowOff>
    </xdr:to>
    <xdr:sp macro="" textlink="">
      <xdr:nvSpPr>
        <xdr:cNvPr id="819" name="楕円 818"/>
        <xdr:cNvSpPr/>
      </xdr:nvSpPr>
      <xdr:spPr>
        <a:xfrm>
          <a:off x="221107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77055</xdr:rowOff>
    </xdr:from>
    <xdr:ext cx="313932" cy="259045"/>
    <xdr:sp macro="" textlink="">
      <xdr:nvSpPr>
        <xdr:cNvPr id="820" name="貸付金該当値テキスト"/>
        <xdr:cNvSpPr txBox="1"/>
      </xdr:nvSpPr>
      <xdr:spPr>
        <a:xfrm>
          <a:off x="22212300" y="1002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161442</xdr:rowOff>
    </xdr:from>
    <xdr:to>
      <xdr:col>112</xdr:col>
      <xdr:colOff>38100</xdr:colOff>
      <xdr:row>59</xdr:row>
      <xdr:rowOff>91592</xdr:rowOff>
    </xdr:to>
    <xdr:sp macro="" textlink="">
      <xdr:nvSpPr>
        <xdr:cNvPr id="821" name="楕円 820"/>
        <xdr:cNvSpPr/>
      </xdr:nvSpPr>
      <xdr:spPr>
        <a:xfrm>
          <a:off x="21272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82719</xdr:rowOff>
    </xdr:from>
    <xdr:ext cx="313932" cy="259045"/>
    <xdr:sp macro="" textlink="">
      <xdr:nvSpPr>
        <xdr:cNvPr id="822" name="テキスト ボックス 821"/>
        <xdr:cNvSpPr txBox="1"/>
      </xdr:nvSpPr>
      <xdr:spPr>
        <a:xfrm>
          <a:off x="21166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103987</xdr:rowOff>
    </xdr:from>
    <xdr:to>
      <xdr:col>107</xdr:col>
      <xdr:colOff>101600</xdr:colOff>
      <xdr:row>59</xdr:row>
      <xdr:rowOff>34137</xdr:rowOff>
    </xdr:to>
    <xdr:sp macro="" textlink="">
      <xdr:nvSpPr>
        <xdr:cNvPr id="823" name="楕円 822"/>
        <xdr:cNvSpPr/>
      </xdr:nvSpPr>
      <xdr:spPr>
        <a:xfrm>
          <a:off x="20383500" y="100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25264</xdr:rowOff>
    </xdr:from>
    <xdr:ext cx="378565" cy="259045"/>
    <xdr:sp macro="" textlink="">
      <xdr:nvSpPr>
        <xdr:cNvPr id="824" name="テキスト ボックス 823"/>
        <xdr:cNvSpPr txBox="1"/>
      </xdr:nvSpPr>
      <xdr:spPr>
        <a:xfrm>
          <a:off x="20245017" y="1014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160604</xdr:rowOff>
    </xdr:from>
    <xdr:to>
      <xdr:col>102</xdr:col>
      <xdr:colOff>165100</xdr:colOff>
      <xdr:row>59</xdr:row>
      <xdr:rowOff>90754</xdr:rowOff>
    </xdr:to>
    <xdr:sp macro="" textlink="">
      <xdr:nvSpPr>
        <xdr:cNvPr id="825" name="楕円 824"/>
        <xdr:cNvSpPr/>
      </xdr:nvSpPr>
      <xdr:spPr>
        <a:xfrm>
          <a:off x="19494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81881</xdr:rowOff>
    </xdr:from>
    <xdr:ext cx="313932" cy="259045"/>
    <xdr:sp macro="" textlink="">
      <xdr:nvSpPr>
        <xdr:cNvPr id="826" name="テキスト ボックス 825"/>
        <xdr:cNvSpPr txBox="1"/>
      </xdr:nvSpPr>
      <xdr:spPr>
        <a:xfrm>
          <a:off x="19388333" y="10197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149555</xdr:rowOff>
    </xdr:from>
    <xdr:to>
      <xdr:col>98</xdr:col>
      <xdr:colOff>38100</xdr:colOff>
      <xdr:row>59</xdr:row>
      <xdr:rowOff>79705</xdr:rowOff>
    </xdr:to>
    <xdr:sp macro="" textlink="">
      <xdr:nvSpPr>
        <xdr:cNvPr id="827" name="楕円 826"/>
        <xdr:cNvSpPr/>
      </xdr:nvSpPr>
      <xdr:spPr>
        <a:xfrm>
          <a:off x="18605500" y="100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70832</xdr:rowOff>
    </xdr:from>
    <xdr:ext cx="378565" cy="259045"/>
    <xdr:sp macro="" textlink="">
      <xdr:nvSpPr>
        <xdr:cNvPr id="828" name="テキスト ボックス 827"/>
        <xdr:cNvSpPr txBox="1"/>
      </xdr:nvSpPr>
      <xdr:spPr>
        <a:xfrm>
          <a:off x="18467017" y="1018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91560</xdr:rowOff>
    </xdr:from>
    <xdr:to>
      <xdr:col>116</xdr:col>
      <xdr:colOff>63500</xdr:colOff>
      <xdr:row>75</xdr:row>
      <xdr:rowOff>128175</xdr:rowOff>
    </xdr:to>
    <xdr:cxnSp macro="">
      <xdr:nvCxnSpPr>
        <xdr:cNvPr id="858" name="直線コネクタ 857"/>
        <xdr:cNvCxnSpPr/>
      </xdr:nvCxnSpPr>
      <xdr:spPr>
        <a:xfrm flipV="1">
          <a:off x="21323300" y="12950310"/>
          <a:ext cx="8382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113354</xdr:rowOff>
    </xdr:from>
    <xdr:to>
      <xdr:col>111</xdr:col>
      <xdr:colOff>177800</xdr:colOff>
      <xdr:row>75</xdr:row>
      <xdr:rowOff>128175</xdr:rowOff>
    </xdr:to>
    <xdr:cxnSp macro="">
      <xdr:nvCxnSpPr>
        <xdr:cNvPr id="861" name="直線コネクタ 860"/>
        <xdr:cNvCxnSpPr/>
      </xdr:nvCxnSpPr>
      <xdr:spPr>
        <a:xfrm>
          <a:off x="20434300" y="12972104"/>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113354</xdr:rowOff>
    </xdr:from>
    <xdr:to>
      <xdr:col>107</xdr:col>
      <xdr:colOff>50800</xdr:colOff>
      <xdr:row>75</xdr:row>
      <xdr:rowOff>114611</xdr:rowOff>
    </xdr:to>
    <xdr:cxnSp macro="">
      <xdr:nvCxnSpPr>
        <xdr:cNvPr id="864" name="直線コネクタ 863"/>
        <xdr:cNvCxnSpPr/>
      </xdr:nvCxnSpPr>
      <xdr:spPr>
        <a:xfrm flipV="1">
          <a:off x="19545300" y="1297210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105943</xdr:rowOff>
    </xdr:from>
    <xdr:to>
      <xdr:col>102</xdr:col>
      <xdr:colOff>114300</xdr:colOff>
      <xdr:row>75</xdr:row>
      <xdr:rowOff>114611</xdr:rowOff>
    </xdr:to>
    <xdr:cxnSp macro="">
      <xdr:nvCxnSpPr>
        <xdr:cNvPr id="867" name="直線コネクタ 866"/>
        <xdr:cNvCxnSpPr/>
      </xdr:nvCxnSpPr>
      <xdr:spPr>
        <a:xfrm>
          <a:off x="18656300" y="12964693"/>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1" name="テキスト ボックス 870"/>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40760</xdr:rowOff>
    </xdr:from>
    <xdr:to>
      <xdr:col>116</xdr:col>
      <xdr:colOff>114300</xdr:colOff>
      <xdr:row>75</xdr:row>
      <xdr:rowOff>142360</xdr:rowOff>
    </xdr:to>
    <xdr:sp macro="" textlink="">
      <xdr:nvSpPr>
        <xdr:cNvPr id="877" name="楕円 876"/>
        <xdr:cNvSpPr/>
      </xdr:nvSpPr>
      <xdr:spPr>
        <a:xfrm>
          <a:off x="22110700" y="128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63637</xdr:rowOff>
    </xdr:from>
    <xdr:ext cx="534377" cy="259045"/>
    <xdr:sp macro="" textlink="">
      <xdr:nvSpPr>
        <xdr:cNvPr id="878" name="繰出金該当値テキスト"/>
        <xdr:cNvSpPr txBox="1"/>
      </xdr:nvSpPr>
      <xdr:spPr>
        <a:xfrm>
          <a:off x="22212300" y="127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77375</xdr:rowOff>
    </xdr:from>
    <xdr:to>
      <xdr:col>112</xdr:col>
      <xdr:colOff>38100</xdr:colOff>
      <xdr:row>76</xdr:row>
      <xdr:rowOff>7525</xdr:rowOff>
    </xdr:to>
    <xdr:sp macro="" textlink="">
      <xdr:nvSpPr>
        <xdr:cNvPr id="879" name="楕円 878"/>
        <xdr:cNvSpPr/>
      </xdr:nvSpPr>
      <xdr:spPr>
        <a:xfrm>
          <a:off x="21272500" y="129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24052</xdr:rowOff>
    </xdr:from>
    <xdr:ext cx="534377" cy="259045"/>
    <xdr:sp macro="" textlink="">
      <xdr:nvSpPr>
        <xdr:cNvPr id="880" name="テキスト ボックス 879"/>
        <xdr:cNvSpPr txBox="1"/>
      </xdr:nvSpPr>
      <xdr:spPr>
        <a:xfrm>
          <a:off x="21056111" y="127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62554</xdr:rowOff>
    </xdr:from>
    <xdr:to>
      <xdr:col>107</xdr:col>
      <xdr:colOff>101600</xdr:colOff>
      <xdr:row>75</xdr:row>
      <xdr:rowOff>164154</xdr:rowOff>
    </xdr:to>
    <xdr:sp macro="" textlink="">
      <xdr:nvSpPr>
        <xdr:cNvPr id="881" name="楕円 880"/>
        <xdr:cNvSpPr/>
      </xdr:nvSpPr>
      <xdr:spPr>
        <a:xfrm>
          <a:off x="20383500" y="129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9231</xdr:rowOff>
    </xdr:from>
    <xdr:ext cx="534377" cy="259045"/>
    <xdr:sp macro="" textlink="">
      <xdr:nvSpPr>
        <xdr:cNvPr id="882" name="テキスト ボックス 881"/>
        <xdr:cNvSpPr txBox="1"/>
      </xdr:nvSpPr>
      <xdr:spPr>
        <a:xfrm>
          <a:off x="20167111" y="126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63811</xdr:rowOff>
    </xdr:from>
    <xdr:to>
      <xdr:col>102</xdr:col>
      <xdr:colOff>165100</xdr:colOff>
      <xdr:row>75</xdr:row>
      <xdr:rowOff>165410</xdr:rowOff>
    </xdr:to>
    <xdr:sp macro="" textlink="">
      <xdr:nvSpPr>
        <xdr:cNvPr id="883" name="楕円 882"/>
        <xdr:cNvSpPr/>
      </xdr:nvSpPr>
      <xdr:spPr>
        <a:xfrm>
          <a:off x="19494500" y="12922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10488</xdr:rowOff>
    </xdr:from>
    <xdr:ext cx="534377" cy="259045"/>
    <xdr:sp macro="" textlink="">
      <xdr:nvSpPr>
        <xdr:cNvPr id="884" name="テキスト ボックス 883"/>
        <xdr:cNvSpPr txBox="1"/>
      </xdr:nvSpPr>
      <xdr:spPr>
        <a:xfrm>
          <a:off x="19278111" y="126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55143</xdr:rowOff>
    </xdr:from>
    <xdr:to>
      <xdr:col>98</xdr:col>
      <xdr:colOff>38100</xdr:colOff>
      <xdr:row>75</xdr:row>
      <xdr:rowOff>156744</xdr:rowOff>
    </xdr:to>
    <xdr:sp macro="" textlink="">
      <xdr:nvSpPr>
        <xdr:cNvPr id="885" name="楕円 884"/>
        <xdr:cNvSpPr/>
      </xdr:nvSpPr>
      <xdr:spPr>
        <a:xfrm>
          <a:off x="18605500" y="12913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1820</xdr:rowOff>
    </xdr:from>
    <xdr:ext cx="534377" cy="259045"/>
    <xdr:sp macro="" textlink="">
      <xdr:nvSpPr>
        <xdr:cNvPr id="886" name="テキスト ボックス 885"/>
        <xdr:cNvSpPr txBox="1"/>
      </xdr:nvSpPr>
      <xdr:spPr>
        <a:xfrm>
          <a:off x="18389111" y="126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89,615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円であり、類似団体平均値とは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乖離がある。当町としては、近年整備を進めていた公共施設の完成に伴い、指定管理料等の経常的な経費の増加があった。公共施設（建物）個別施設計画に基づき、今後は庁舎等のあり方を検討していくとともに、適正な指定管理料についても精査し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79,031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円であり、類似団体内平均値の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62,432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ある。社会福祉費、児童福祉費に伴う扶助費は年々増加しており、前年度比プラスとなっている。社会福祉費の主な事業については、障がい福祉関係費があげられる。児童福祉費の主な事業については、児童手当事業、保育所関係費があ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68,128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円であり、前年度と比べると類似団体内平均値との大きな乖離はなくなった。しかし、新規整備が減少しただけであり、更新整備においては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33,418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年度も依然高い要因は、町保有の施設を大規模改修したことがあげられる。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143292</xdr:rowOff>
    </xdr:from>
    <xdr:to>
      <xdr:col>24</xdr:col>
      <xdr:colOff>63500</xdr:colOff>
      <xdr:row>35</xdr:row>
      <xdr:rowOff>20501</xdr:rowOff>
    </xdr:to>
    <xdr:cxnSp macro="">
      <xdr:nvCxnSpPr>
        <xdr:cNvPr id="63" name="直線コネクタ 62"/>
        <xdr:cNvCxnSpPr/>
      </xdr:nvCxnSpPr>
      <xdr:spPr>
        <a:xfrm flipV="1">
          <a:off x="3797300" y="5972592"/>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20501</xdr:rowOff>
    </xdr:from>
    <xdr:to>
      <xdr:col>19</xdr:col>
      <xdr:colOff>177800</xdr:colOff>
      <xdr:row>35</xdr:row>
      <xdr:rowOff>27033</xdr:rowOff>
    </xdr:to>
    <xdr:cxnSp macro="">
      <xdr:nvCxnSpPr>
        <xdr:cNvPr id="66" name="直線コネクタ 65"/>
        <xdr:cNvCxnSpPr/>
      </xdr:nvCxnSpPr>
      <xdr:spPr>
        <a:xfrm flipV="1">
          <a:off x="2908300" y="60212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27033</xdr:rowOff>
    </xdr:from>
    <xdr:to>
      <xdr:col>15</xdr:col>
      <xdr:colOff>50800</xdr:colOff>
      <xdr:row>35</xdr:row>
      <xdr:rowOff>87122</xdr:rowOff>
    </xdr:to>
    <xdr:cxnSp macro="">
      <xdr:nvCxnSpPr>
        <xdr:cNvPr id="69" name="直線コネクタ 68"/>
        <xdr:cNvCxnSpPr/>
      </xdr:nvCxnSpPr>
      <xdr:spPr>
        <a:xfrm flipV="1">
          <a:off x="2019300" y="6027783"/>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87122</xdr:rowOff>
    </xdr:from>
    <xdr:to>
      <xdr:col>10</xdr:col>
      <xdr:colOff>114300</xdr:colOff>
      <xdr:row>36</xdr:row>
      <xdr:rowOff>40096</xdr:rowOff>
    </xdr:to>
    <xdr:cxnSp macro="">
      <xdr:nvCxnSpPr>
        <xdr:cNvPr id="72" name="直線コネクタ 71"/>
        <xdr:cNvCxnSpPr/>
      </xdr:nvCxnSpPr>
      <xdr:spPr>
        <a:xfrm flipV="1">
          <a:off x="1130300" y="6087872"/>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92492</xdr:rowOff>
    </xdr:from>
    <xdr:to>
      <xdr:col>24</xdr:col>
      <xdr:colOff>114300</xdr:colOff>
      <xdr:row>35</xdr:row>
      <xdr:rowOff>22642</xdr:rowOff>
    </xdr:to>
    <xdr:sp macro="" textlink="">
      <xdr:nvSpPr>
        <xdr:cNvPr id="82" name="楕円 81"/>
        <xdr:cNvSpPr/>
      </xdr:nvSpPr>
      <xdr:spPr>
        <a:xfrm>
          <a:off x="4584700" y="59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115369</xdr:rowOff>
    </xdr:from>
    <xdr:ext cx="469744" cy="259045"/>
    <xdr:sp macro="" textlink="">
      <xdr:nvSpPr>
        <xdr:cNvPr id="83" name="議会費該当値テキスト"/>
        <xdr:cNvSpPr txBox="1"/>
      </xdr:nvSpPr>
      <xdr:spPr>
        <a:xfrm>
          <a:off x="4686300" y="57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141151</xdr:rowOff>
    </xdr:from>
    <xdr:to>
      <xdr:col>20</xdr:col>
      <xdr:colOff>38100</xdr:colOff>
      <xdr:row>35</xdr:row>
      <xdr:rowOff>71301</xdr:rowOff>
    </xdr:to>
    <xdr:sp macro="" textlink="">
      <xdr:nvSpPr>
        <xdr:cNvPr id="84" name="楕円 83"/>
        <xdr:cNvSpPr/>
      </xdr:nvSpPr>
      <xdr:spPr>
        <a:xfrm>
          <a:off x="3746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85" name="テキスト ボックス 84"/>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147683</xdr:rowOff>
    </xdr:from>
    <xdr:to>
      <xdr:col>15</xdr:col>
      <xdr:colOff>101600</xdr:colOff>
      <xdr:row>35</xdr:row>
      <xdr:rowOff>77833</xdr:rowOff>
    </xdr:to>
    <xdr:sp macro="" textlink="">
      <xdr:nvSpPr>
        <xdr:cNvPr id="86" name="楕円 85"/>
        <xdr:cNvSpPr/>
      </xdr:nvSpPr>
      <xdr:spPr>
        <a:xfrm>
          <a:off x="2857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94360</xdr:rowOff>
    </xdr:from>
    <xdr:ext cx="469744" cy="259045"/>
    <xdr:sp macro="" textlink="">
      <xdr:nvSpPr>
        <xdr:cNvPr id="87" name="テキスト ボックス 86"/>
        <xdr:cNvSpPr txBox="1"/>
      </xdr:nvSpPr>
      <xdr:spPr>
        <a:xfrm>
          <a:off x="2673428" y="57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36322</xdr:rowOff>
    </xdr:from>
    <xdr:to>
      <xdr:col>10</xdr:col>
      <xdr:colOff>165100</xdr:colOff>
      <xdr:row>35</xdr:row>
      <xdr:rowOff>137922</xdr:rowOff>
    </xdr:to>
    <xdr:sp macro="" textlink="">
      <xdr:nvSpPr>
        <xdr:cNvPr id="88" name="楕円 87"/>
        <xdr:cNvSpPr/>
      </xdr:nvSpPr>
      <xdr:spPr>
        <a:xfrm>
          <a:off x="1968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129049</xdr:rowOff>
    </xdr:from>
    <xdr:ext cx="469744" cy="259045"/>
    <xdr:sp macro="" textlink="">
      <xdr:nvSpPr>
        <xdr:cNvPr id="89" name="テキスト ボックス 88"/>
        <xdr:cNvSpPr txBox="1"/>
      </xdr:nvSpPr>
      <xdr:spPr>
        <a:xfrm>
          <a:off x="1784428"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160746</xdr:rowOff>
    </xdr:from>
    <xdr:to>
      <xdr:col>6</xdr:col>
      <xdr:colOff>38100</xdr:colOff>
      <xdr:row>36</xdr:row>
      <xdr:rowOff>90896</xdr:rowOff>
    </xdr:to>
    <xdr:sp macro="" textlink="">
      <xdr:nvSpPr>
        <xdr:cNvPr id="90" name="楕円 89"/>
        <xdr:cNvSpPr/>
      </xdr:nvSpPr>
      <xdr:spPr>
        <a:xfrm>
          <a:off x="1079500" y="616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82023</xdr:rowOff>
    </xdr:from>
    <xdr:ext cx="469744" cy="259045"/>
    <xdr:sp macro="" textlink="">
      <xdr:nvSpPr>
        <xdr:cNvPr id="91" name="テキスト ボックス 90"/>
        <xdr:cNvSpPr txBox="1"/>
      </xdr:nvSpPr>
      <xdr:spPr>
        <a:xfrm>
          <a:off x="895428" y="625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66493</xdr:rowOff>
    </xdr:from>
    <xdr:to>
      <xdr:col>24</xdr:col>
      <xdr:colOff>63500</xdr:colOff>
      <xdr:row>58</xdr:row>
      <xdr:rowOff>77958</xdr:rowOff>
    </xdr:to>
    <xdr:cxnSp macro="">
      <xdr:nvCxnSpPr>
        <xdr:cNvPr id="122" name="直線コネクタ 121"/>
        <xdr:cNvCxnSpPr/>
      </xdr:nvCxnSpPr>
      <xdr:spPr>
        <a:xfrm>
          <a:off x="3797300" y="10010593"/>
          <a:ext cx="838200" cy="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14509</xdr:rowOff>
    </xdr:from>
    <xdr:to>
      <xdr:col>19</xdr:col>
      <xdr:colOff>177800</xdr:colOff>
      <xdr:row>58</xdr:row>
      <xdr:rowOff>66493</xdr:rowOff>
    </xdr:to>
    <xdr:cxnSp macro="">
      <xdr:nvCxnSpPr>
        <xdr:cNvPr id="125" name="直線コネクタ 124"/>
        <xdr:cNvCxnSpPr/>
      </xdr:nvCxnSpPr>
      <xdr:spPr>
        <a:xfrm>
          <a:off x="2908300" y="9958609"/>
          <a:ext cx="889000" cy="5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14509</xdr:rowOff>
    </xdr:from>
    <xdr:to>
      <xdr:col>15</xdr:col>
      <xdr:colOff>50800</xdr:colOff>
      <xdr:row>58</xdr:row>
      <xdr:rowOff>84777</xdr:rowOff>
    </xdr:to>
    <xdr:cxnSp macro="">
      <xdr:nvCxnSpPr>
        <xdr:cNvPr id="128" name="直線コネクタ 127"/>
        <xdr:cNvCxnSpPr/>
      </xdr:nvCxnSpPr>
      <xdr:spPr>
        <a:xfrm flipV="1">
          <a:off x="2019300" y="9958609"/>
          <a:ext cx="889000" cy="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59236</xdr:rowOff>
    </xdr:from>
    <xdr:to>
      <xdr:col>10</xdr:col>
      <xdr:colOff>114300</xdr:colOff>
      <xdr:row>58</xdr:row>
      <xdr:rowOff>84777</xdr:rowOff>
    </xdr:to>
    <xdr:cxnSp macro="">
      <xdr:nvCxnSpPr>
        <xdr:cNvPr id="131" name="直線コネクタ 130"/>
        <xdr:cNvCxnSpPr/>
      </xdr:nvCxnSpPr>
      <xdr:spPr>
        <a:xfrm>
          <a:off x="1130300" y="10003336"/>
          <a:ext cx="8890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133983</xdr:rowOff>
    </xdr:from>
    <xdr:ext cx="534377" cy="259045"/>
    <xdr:sp macro="" textlink="">
      <xdr:nvSpPr>
        <xdr:cNvPr id="135" name="テキスト ボックス 134"/>
        <xdr:cNvSpPr txBox="1"/>
      </xdr:nvSpPr>
      <xdr:spPr>
        <a:xfrm>
          <a:off x="863111" y="10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27158</xdr:rowOff>
    </xdr:from>
    <xdr:to>
      <xdr:col>24</xdr:col>
      <xdr:colOff>114300</xdr:colOff>
      <xdr:row>58</xdr:row>
      <xdr:rowOff>128758</xdr:rowOff>
    </xdr:to>
    <xdr:sp macro="" textlink="">
      <xdr:nvSpPr>
        <xdr:cNvPr id="141" name="楕円 140"/>
        <xdr:cNvSpPr/>
      </xdr:nvSpPr>
      <xdr:spPr>
        <a:xfrm>
          <a:off x="4584700" y="99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138150</xdr:rowOff>
    </xdr:from>
    <xdr:ext cx="534377" cy="259045"/>
    <xdr:sp macro="" textlink="">
      <xdr:nvSpPr>
        <xdr:cNvPr id="142" name="総務費該当値テキスト"/>
        <xdr:cNvSpPr txBox="1"/>
      </xdr:nvSpPr>
      <xdr:spPr>
        <a:xfrm>
          <a:off x="4686300" y="991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15693</xdr:rowOff>
    </xdr:from>
    <xdr:to>
      <xdr:col>20</xdr:col>
      <xdr:colOff>38100</xdr:colOff>
      <xdr:row>58</xdr:row>
      <xdr:rowOff>117293</xdr:rowOff>
    </xdr:to>
    <xdr:sp macro="" textlink="">
      <xdr:nvSpPr>
        <xdr:cNvPr id="143" name="楕円 142"/>
        <xdr:cNvSpPr/>
      </xdr:nvSpPr>
      <xdr:spPr>
        <a:xfrm>
          <a:off x="3746500" y="99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133820</xdr:rowOff>
    </xdr:from>
    <xdr:ext cx="534377" cy="259045"/>
    <xdr:sp macro="" textlink="">
      <xdr:nvSpPr>
        <xdr:cNvPr id="144" name="テキスト ボックス 143"/>
        <xdr:cNvSpPr txBox="1"/>
      </xdr:nvSpPr>
      <xdr:spPr>
        <a:xfrm>
          <a:off x="3530111" y="973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135159</xdr:rowOff>
    </xdr:from>
    <xdr:to>
      <xdr:col>15</xdr:col>
      <xdr:colOff>101600</xdr:colOff>
      <xdr:row>58</xdr:row>
      <xdr:rowOff>65309</xdr:rowOff>
    </xdr:to>
    <xdr:sp macro="" textlink="">
      <xdr:nvSpPr>
        <xdr:cNvPr id="145" name="楕円 144"/>
        <xdr:cNvSpPr/>
      </xdr:nvSpPr>
      <xdr:spPr>
        <a:xfrm>
          <a:off x="2857500" y="99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81836</xdr:rowOff>
    </xdr:from>
    <xdr:ext cx="534377" cy="259045"/>
    <xdr:sp macro="" textlink="">
      <xdr:nvSpPr>
        <xdr:cNvPr id="146" name="テキスト ボックス 145"/>
        <xdr:cNvSpPr txBox="1"/>
      </xdr:nvSpPr>
      <xdr:spPr>
        <a:xfrm>
          <a:off x="2641111" y="968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33977</xdr:rowOff>
    </xdr:from>
    <xdr:to>
      <xdr:col>10</xdr:col>
      <xdr:colOff>165100</xdr:colOff>
      <xdr:row>58</xdr:row>
      <xdr:rowOff>135577</xdr:rowOff>
    </xdr:to>
    <xdr:sp macro="" textlink="">
      <xdr:nvSpPr>
        <xdr:cNvPr id="147" name="楕円 146"/>
        <xdr:cNvSpPr/>
      </xdr:nvSpPr>
      <xdr:spPr>
        <a:xfrm>
          <a:off x="1968500" y="99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126704</xdr:rowOff>
    </xdr:from>
    <xdr:ext cx="534377" cy="259045"/>
    <xdr:sp macro="" textlink="">
      <xdr:nvSpPr>
        <xdr:cNvPr id="148" name="テキスト ボックス 147"/>
        <xdr:cNvSpPr txBox="1"/>
      </xdr:nvSpPr>
      <xdr:spPr>
        <a:xfrm>
          <a:off x="1752111" y="1007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8436</xdr:rowOff>
    </xdr:from>
    <xdr:to>
      <xdr:col>6</xdr:col>
      <xdr:colOff>38100</xdr:colOff>
      <xdr:row>58</xdr:row>
      <xdr:rowOff>110036</xdr:rowOff>
    </xdr:to>
    <xdr:sp macro="" textlink="">
      <xdr:nvSpPr>
        <xdr:cNvPr id="149" name="楕円 148"/>
        <xdr:cNvSpPr/>
      </xdr:nvSpPr>
      <xdr:spPr>
        <a:xfrm>
          <a:off x="1079500" y="99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126563</xdr:rowOff>
    </xdr:from>
    <xdr:ext cx="534377" cy="259045"/>
    <xdr:sp macro="" textlink="">
      <xdr:nvSpPr>
        <xdr:cNvPr id="150" name="テキスト ボックス 149"/>
        <xdr:cNvSpPr txBox="1"/>
      </xdr:nvSpPr>
      <xdr:spPr>
        <a:xfrm>
          <a:off x="863111" y="972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66904</xdr:rowOff>
    </xdr:from>
    <xdr:to>
      <xdr:col>24</xdr:col>
      <xdr:colOff>63500</xdr:colOff>
      <xdr:row>75</xdr:row>
      <xdr:rowOff>84760</xdr:rowOff>
    </xdr:to>
    <xdr:cxnSp macro="">
      <xdr:nvCxnSpPr>
        <xdr:cNvPr id="180" name="直線コネクタ 179"/>
        <xdr:cNvCxnSpPr/>
      </xdr:nvCxnSpPr>
      <xdr:spPr>
        <a:xfrm>
          <a:off x="3797300" y="12754204"/>
          <a:ext cx="838200" cy="1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66904</xdr:rowOff>
    </xdr:from>
    <xdr:to>
      <xdr:col>19</xdr:col>
      <xdr:colOff>177800</xdr:colOff>
      <xdr:row>75</xdr:row>
      <xdr:rowOff>69393</xdr:rowOff>
    </xdr:to>
    <xdr:cxnSp macro="">
      <xdr:nvCxnSpPr>
        <xdr:cNvPr id="183" name="直線コネクタ 182"/>
        <xdr:cNvCxnSpPr/>
      </xdr:nvCxnSpPr>
      <xdr:spPr>
        <a:xfrm flipV="1">
          <a:off x="2908300" y="12754204"/>
          <a:ext cx="889000" cy="1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88468</xdr:rowOff>
    </xdr:from>
    <xdr:to>
      <xdr:col>15</xdr:col>
      <xdr:colOff>50800</xdr:colOff>
      <xdr:row>75</xdr:row>
      <xdr:rowOff>69393</xdr:rowOff>
    </xdr:to>
    <xdr:cxnSp macro="">
      <xdr:nvCxnSpPr>
        <xdr:cNvPr id="186" name="直線コネクタ 185"/>
        <xdr:cNvCxnSpPr/>
      </xdr:nvCxnSpPr>
      <xdr:spPr>
        <a:xfrm>
          <a:off x="2019300" y="12604318"/>
          <a:ext cx="889000" cy="3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88468</xdr:rowOff>
    </xdr:from>
    <xdr:to>
      <xdr:col>10</xdr:col>
      <xdr:colOff>114300</xdr:colOff>
      <xdr:row>76</xdr:row>
      <xdr:rowOff>11443</xdr:rowOff>
    </xdr:to>
    <xdr:cxnSp macro="">
      <xdr:nvCxnSpPr>
        <xdr:cNvPr id="189" name="直線コネクタ 188"/>
        <xdr:cNvCxnSpPr/>
      </xdr:nvCxnSpPr>
      <xdr:spPr>
        <a:xfrm flipV="1">
          <a:off x="1130300" y="12604318"/>
          <a:ext cx="889000" cy="4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150665</xdr:rowOff>
    </xdr:from>
    <xdr:ext cx="599010" cy="259045"/>
    <xdr:sp macro="" textlink="">
      <xdr:nvSpPr>
        <xdr:cNvPr id="193" name="テキスト ボックス 192"/>
        <xdr:cNvSpPr txBox="1"/>
      </xdr:nvSpPr>
      <xdr:spPr>
        <a:xfrm>
          <a:off x="830795" y="133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33960</xdr:rowOff>
    </xdr:from>
    <xdr:to>
      <xdr:col>24</xdr:col>
      <xdr:colOff>114300</xdr:colOff>
      <xdr:row>75</xdr:row>
      <xdr:rowOff>135560</xdr:rowOff>
    </xdr:to>
    <xdr:sp macro="" textlink="">
      <xdr:nvSpPr>
        <xdr:cNvPr id="199" name="楕円 198"/>
        <xdr:cNvSpPr/>
      </xdr:nvSpPr>
      <xdr:spPr>
        <a:xfrm>
          <a:off x="4584700" y="128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56837</xdr:rowOff>
    </xdr:from>
    <xdr:ext cx="599010" cy="259045"/>
    <xdr:sp macro="" textlink="">
      <xdr:nvSpPr>
        <xdr:cNvPr id="200" name="民生費該当値テキスト"/>
        <xdr:cNvSpPr txBox="1"/>
      </xdr:nvSpPr>
      <xdr:spPr>
        <a:xfrm>
          <a:off x="4686300" y="127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16104</xdr:rowOff>
    </xdr:from>
    <xdr:to>
      <xdr:col>20</xdr:col>
      <xdr:colOff>38100</xdr:colOff>
      <xdr:row>74</xdr:row>
      <xdr:rowOff>117704</xdr:rowOff>
    </xdr:to>
    <xdr:sp macro="" textlink="">
      <xdr:nvSpPr>
        <xdr:cNvPr id="201" name="楕円 200"/>
        <xdr:cNvSpPr/>
      </xdr:nvSpPr>
      <xdr:spPr>
        <a:xfrm>
          <a:off x="3746500" y="127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134231</xdr:rowOff>
    </xdr:from>
    <xdr:ext cx="599010" cy="259045"/>
    <xdr:sp macro="" textlink="">
      <xdr:nvSpPr>
        <xdr:cNvPr id="202" name="テキスト ボックス 201"/>
        <xdr:cNvSpPr txBox="1"/>
      </xdr:nvSpPr>
      <xdr:spPr>
        <a:xfrm>
          <a:off x="3497795" y="1247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18593</xdr:rowOff>
    </xdr:from>
    <xdr:to>
      <xdr:col>15</xdr:col>
      <xdr:colOff>101600</xdr:colOff>
      <xdr:row>75</xdr:row>
      <xdr:rowOff>120193</xdr:rowOff>
    </xdr:to>
    <xdr:sp macro="" textlink="">
      <xdr:nvSpPr>
        <xdr:cNvPr id="203" name="楕円 202"/>
        <xdr:cNvSpPr/>
      </xdr:nvSpPr>
      <xdr:spPr>
        <a:xfrm>
          <a:off x="2857500" y="128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136720</xdr:rowOff>
    </xdr:from>
    <xdr:ext cx="599010" cy="259045"/>
    <xdr:sp macro="" textlink="">
      <xdr:nvSpPr>
        <xdr:cNvPr id="204" name="テキスト ボックス 203"/>
        <xdr:cNvSpPr txBox="1"/>
      </xdr:nvSpPr>
      <xdr:spPr>
        <a:xfrm>
          <a:off x="2608795" y="126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37668</xdr:rowOff>
    </xdr:from>
    <xdr:to>
      <xdr:col>10</xdr:col>
      <xdr:colOff>165100</xdr:colOff>
      <xdr:row>73</xdr:row>
      <xdr:rowOff>139268</xdr:rowOff>
    </xdr:to>
    <xdr:sp macro="" textlink="">
      <xdr:nvSpPr>
        <xdr:cNvPr id="205" name="楕円 204"/>
        <xdr:cNvSpPr/>
      </xdr:nvSpPr>
      <xdr:spPr>
        <a:xfrm>
          <a:off x="1968500" y="125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155795</xdr:rowOff>
    </xdr:from>
    <xdr:ext cx="599010" cy="259045"/>
    <xdr:sp macro="" textlink="">
      <xdr:nvSpPr>
        <xdr:cNvPr id="206" name="テキスト ボックス 205"/>
        <xdr:cNvSpPr txBox="1"/>
      </xdr:nvSpPr>
      <xdr:spPr>
        <a:xfrm>
          <a:off x="1719795" y="1232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132093</xdr:rowOff>
    </xdr:from>
    <xdr:to>
      <xdr:col>6</xdr:col>
      <xdr:colOff>38100</xdr:colOff>
      <xdr:row>76</xdr:row>
      <xdr:rowOff>62243</xdr:rowOff>
    </xdr:to>
    <xdr:sp macro="" textlink="">
      <xdr:nvSpPr>
        <xdr:cNvPr id="207" name="楕円 206"/>
        <xdr:cNvSpPr/>
      </xdr:nvSpPr>
      <xdr:spPr>
        <a:xfrm>
          <a:off x="1079500" y="129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78770</xdr:rowOff>
    </xdr:from>
    <xdr:ext cx="599010" cy="259045"/>
    <xdr:sp macro="" textlink="">
      <xdr:nvSpPr>
        <xdr:cNvPr id="208" name="テキスト ボックス 207"/>
        <xdr:cNvSpPr txBox="1"/>
      </xdr:nvSpPr>
      <xdr:spPr>
        <a:xfrm>
          <a:off x="830795" y="1276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150490</xdr:rowOff>
    </xdr:from>
    <xdr:to>
      <xdr:col>24</xdr:col>
      <xdr:colOff>63500</xdr:colOff>
      <xdr:row>98</xdr:row>
      <xdr:rowOff>19456</xdr:rowOff>
    </xdr:to>
    <xdr:cxnSp macro="">
      <xdr:nvCxnSpPr>
        <xdr:cNvPr id="236" name="直線コネクタ 235"/>
        <xdr:cNvCxnSpPr/>
      </xdr:nvCxnSpPr>
      <xdr:spPr>
        <a:xfrm flipV="1">
          <a:off x="3797300" y="16781140"/>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19456</xdr:rowOff>
    </xdr:from>
    <xdr:to>
      <xdr:col>19</xdr:col>
      <xdr:colOff>177800</xdr:colOff>
      <xdr:row>98</xdr:row>
      <xdr:rowOff>23113</xdr:rowOff>
    </xdr:to>
    <xdr:cxnSp macro="">
      <xdr:nvCxnSpPr>
        <xdr:cNvPr id="239" name="直線コネクタ 238"/>
        <xdr:cNvCxnSpPr/>
      </xdr:nvCxnSpPr>
      <xdr:spPr>
        <a:xfrm flipV="1">
          <a:off x="2908300" y="1682155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155564</xdr:rowOff>
    </xdr:from>
    <xdr:to>
      <xdr:col>15</xdr:col>
      <xdr:colOff>50800</xdr:colOff>
      <xdr:row>98</xdr:row>
      <xdr:rowOff>23113</xdr:rowOff>
    </xdr:to>
    <xdr:cxnSp macro="">
      <xdr:nvCxnSpPr>
        <xdr:cNvPr id="242" name="直線コネクタ 241"/>
        <xdr:cNvCxnSpPr/>
      </xdr:nvCxnSpPr>
      <xdr:spPr>
        <a:xfrm>
          <a:off x="2019300" y="16786214"/>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9740</xdr:rowOff>
    </xdr:from>
    <xdr:to>
      <xdr:col>10</xdr:col>
      <xdr:colOff>114300</xdr:colOff>
      <xdr:row>97</xdr:row>
      <xdr:rowOff>155564</xdr:rowOff>
    </xdr:to>
    <xdr:cxnSp macro="">
      <xdr:nvCxnSpPr>
        <xdr:cNvPr id="245" name="直線コネクタ 244"/>
        <xdr:cNvCxnSpPr/>
      </xdr:nvCxnSpPr>
      <xdr:spPr>
        <a:xfrm>
          <a:off x="1130300" y="16640390"/>
          <a:ext cx="889000" cy="14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99690</xdr:rowOff>
    </xdr:from>
    <xdr:to>
      <xdr:col>24</xdr:col>
      <xdr:colOff>114300</xdr:colOff>
      <xdr:row>98</xdr:row>
      <xdr:rowOff>29840</xdr:rowOff>
    </xdr:to>
    <xdr:sp macro="" textlink="">
      <xdr:nvSpPr>
        <xdr:cNvPr id="255" name="楕円 254"/>
        <xdr:cNvSpPr/>
      </xdr:nvSpPr>
      <xdr:spPr>
        <a:xfrm>
          <a:off x="4584700" y="167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78117</xdr:rowOff>
    </xdr:from>
    <xdr:ext cx="534377" cy="259045"/>
    <xdr:sp macro="" textlink="">
      <xdr:nvSpPr>
        <xdr:cNvPr id="256" name="衛生費該当値テキスト"/>
        <xdr:cNvSpPr txBox="1"/>
      </xdr:nvSpPr>
      <xdr:spPr>
        <a:xfrm>
          <a:off x="4686300" y="1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140106</xdr:rowOff>
    </xdr:from>
    <xdr:to>
      <xdr:col>20</xdr:col>
      <xdr:colOff>38100</xdr:colOff>
      <xdr:row>98</xdr:row>
      <xdr:rowOff>70256</xdr:rowOff>
    </xdr:to>
    <xdr:sp macro="" textlink="">
      <xdr:nvSpPr>
        <xdr:cNvPr id="257" name="楕円 256"/>
        <xdr:cNvSpPr/>
      </xdr:nvSpPr>
      <xdr:spPr>
        <a:xfrm>
          <a:off x="37465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61383</xdr:rowOff>
    </xdr:from>
    <xdr:ext cx="534377" cy="259045"/>
    <xdr:sp macro="" textlink="">
      <xdr:nvSpPr>
        <xdr:cNvPr id="258" name="テキスト ボックス 257"/>
        <xdr:cNvSpPr txBox="1"/>
      </xdr:nvSpPr>
      <xdr:spPr>
        <a:xfrm>
          <a:off x="3530111" y="168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143763</xdr:rowOff>
    </xdr:from>
    <xdr:to>
      <xdr:col>15</xdr:col>
      <xdr:colOff>101600</xdr:colOff>
      <xdr:row>98</xdr:row>
      <xdr:rowOff>73913</xdr:rowOff>
    </xdr:to>
    <xdr:sp macro="" textlink="">
      <xdr:nvSpPr>
        <xdr:cNvPr id="259" name="楕円 258"/>
        <xdr:cNvSpPr/>
      </xdr:nvSpPr>
      <xdr:spPr>
        <a:xfrm>
          <a:off x="2857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65040</xdr:rowOff>
    </xdr:from>
    <xdr:ext cx="534377" cy="259045"/>
    <xdr:sp macro="" textlink="">
      <xdr:nvSpPr>
        <xdr:cNvPr id="260" name="テキスト ボックス 259"/>
        <xdr:cNvSpPr txBox="1"/>
      </xdr:nvSpPr>
      <xdr:spPr>
        <a:xfrm>
          <a:off x="2641111" y="168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104764</xdr:rowOff>
    </xdr:from>
    <xdr:to>
      <xdr:col>10</xdr:col>
      <xdr:colOff>165100</xdr:colOff>
      <xdr:row>98</xdr:row>
      <xdr:rowOff>34914</xdr:rowOff>
    </xdr:to>
    <xdr:sp macro="" textlink="">
      <xdr:nvSpPr>
        <xdr:cNvPr id="261" name="楕円 260"/>
        <xdr:cNvSpPr/>
      </xdr:nvSpPr>
      <xdr:spPr>
        <a:xfrm>
          <a:off x="1968500" y="167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26041</xdr:rowOff>
    </xdr:from>
    <xdr:ext cx="534377" cy="259045"/>
    <xdr:sp macro="" textlink="">
      <xdr:nvSpPr>
        <xdr:cNvPr id="262" name="テキスト ボックス 261"/>
        <xdr:cNvSpPr txBox="1"/>
      </xdr:nvSpPr>
      <xdr:spPr>
        <a:xfrm>
          <a:off x="1752111" y="168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130390</xdr:rowOff>
    </xdr:from>
    <xdr:to>
      <xdr:col>6</xdr:col>
      <xdr:colOff>38100</xdr:colOff>
      <xdr:row>97</xdr:row>
      <xdr:rowOff>60540</xdr:rowOff>
    </xdr:to>
    <xdr:sp macro="" textlink="">
      <xdr:nvSpPr>
        <xdr:cNvPr id="263" name="楕円 262"/>
        <xdr:cNvSpPr/>
      </xdr:nvSpPr>
      <xdr:spPr>
        <a:xfrm>
          <a:off x="1079500" y="165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51667</xdr:rowOff>
    </xdr:from>
    <xdr:ext cx="534377" cy="259045"/>
    <xdr:sp macro="" textlink="">
      <xdr:nvSpPr>
        <xdr:cNvPr id="264" name="テキスト ボックス 263"/>
        <xdr:cNvSpPr txBox="1"/>
      </xdr:nvSpPr>
      <xdr:spPr>
        <a:xfrm>
          <a:off x="86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12827</xdr:rowOff>
    </xdr:to>
    <xdr:cxnSp macro="">
      <xdr:nvCxnSpPr>
        <xdr:cNvPr id="293" name="直線コネクタ 292"/>
        <xdr:cNvCxnSpPr/>
      </xdr:nvCxnSpPr>
      <xdr:spPr>
        <a:xfrm>
          <a:off x="9639300" y="6699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148844</xdr:rowOff>
    </xdr:from>
    <xdr:to>
      <xdr:col>50</xdr:col>
      <xdr:colOff>114300</xdr:colOff>
      <xdr:row>39</xdr:row>
      <xdr:rowOff>12827</xdr:rowOff>
    </xdr:to>
    <xdr:cxnSp macro="">
      <xdr:nvCxnSpPr>
        <xdr:cNvPr id="296" name="直線コネクタ 295"/>
        <xdr:cNvCxnSpPr/>
      </xdr:nvCxnSpPr>
      <xdr:spPr>
        <a:xfrm>
          <a:off x="8750300" y="666394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148844</xdr:rowOff>
    </xdr:to>
    <xdr:cxnSp macro="">
      <xdr:nvCxnSpPr>
        <xdr:cNvPr id="299" name="直線コネクタ 298"/>
        <xdr:cNvCxnSpPr/>
      </xdr:nvCxnSpPr>
      <xdr:spPr>
        <a:xfrm>
          <a:off x="7861300" y="66628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89027</xdr:rowOff>
    </xdr:from>
    <xdr:to>
      <xdr:col>41</xdr:col>
      <xdr:colOff>50800</xdr:colOff>
      <xdr:row>38</xdr:row>
      <xdr:rowOff>147701</xdr:rowOff>
    </xdr:to>
    <xdr:cxnSp macro="">
      <xdr:nvCxnSpPr>
        <xdr:cNvPr id="302" name="直線コネクタ 301"/>
        <xdr:cNvCxnSpPr/>
      </xdr:nvCxnSpPr>
      <xdr:spPr>
        <a:xfrm>
          <a:off x="6972300" y="660412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133477</xdr:rowOff>
    </xdr:from>
    <xdr:to>
      <xdr:col>55</xdr:col>
      <xdr:colOff>50800</xdr:colOff>
      <xdr:row>39</xdr:row>
      <xdr:rowOff>63627</xdr:rowOff>
    </xdr:to>
    <xdr:sp macro="" textlink="">
      <xdr:nvSpPr>
        <xdr:cNvPr id="312" name="楕円 311"/>
        <xdr:cNvSpPr/>
      </xdr:nvSpPr>
      <xdr:spPr>
        <a:xfrm>
          <a:off x="10426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48404</xdr:rowOff>
    </xdr:from>
    <xdr:ext cx="313932" cy="259045"/>
    <xdr:sp macro="" textlink="">
      <xdr:nvSpPr>
        <xdr:cNvPr id="313" name="労働費該当値テキスト"/>
        <xdr:cNvSpPr txBox="1"/>
      </xdr:nvSpPr>
      <xdr:spPr>
        <a:xfrm>
          <a:off x="10528300" y="6563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54754</xdr:rowOff>
    </xdr:from>
    <xdr:ext cx="313932" cy="259045"/>
    <xdr:sp macro="" textlink="">
      <xdr:nvSpPr>
        <xdr:cNvPr id="315" name="テキスト ボックス 314"/>
        <xdr:cNvSpPr txBox="1"/>
      </xdr:nvSpPr>
      <xdr:spPr>
        <a:xfrm>
          <a:off x="9482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6" name="楕円 315"/>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7" name="テキスト ボックス 316"/>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8" name="楕円 317"/>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9" name="テキスト ボックス 318"/>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38227</xdr:rowOff>
    </xdr:from>
    <xdr:to>
      <xdr:col>36</xdr:col>
      <xdr:colOff>165100</xdr:colOff>
      <xdr:row>38</xdr:row>
      <xdr:rowOff>139827</xdr:rowOff>
    </xdr:to>
    <xdr:sp macro="" textlink="">
      <xdr:nvSpPr>
        <xdr:cNvPr id="320" name="楕円 319"/>
        <xdr:cNvSpPr/>
      </xdr:nvSpPr>
      <xdr:spPr>
        <a:xfrm>
          <a:off x="6921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130954</xdr:rowOff>
    </xdr:from>
    <xdr:ext cx="378565" cy="259045"/>
    <xdr:sp macro="" textlink="">
      <xdr:nvSpPr>
        <xdr:cNvPr id="321" name="テキスト ボックス 320"/>
        <xdr:cNvSpPr txBox="1"/>
      </xdr:nvSpPr>
      <xdr:spPr>
        <a:xfrm>
          <a:off x="6783017" y="664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32906</xdr:rowOff>
    </xdr:from>
    <xdr:to>
      <xdr:col>55</xdr:col>
      <xdr:colOff>0</xdr:colOff>
      <xdr:row>58</xdr:row>
      <xdr:rowOff>38602</xdr:rowOff>
    </xdr:to>
    <xdr:cxnSp macro="">
      <xdr:nvCxnSpPr>
        <xdr:cNvPr id="350" name="直線コネクタ 349"/>
        <xdr:cNvCxnSpPr/>
      </xdr:nvCxnSpPr>
      <xdr:spPr>
        <a:xfrm flipV="1">
          <a:off x="9639300" y="9977006"/>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157302</xdr:rowOff>
    </xdr:from>
    <xdr:to>
      <xdr:col>50</xdr:col>
      <xdr:colOff>114300</xdr:colOff>
      <xdr:row>58</xdr:row>
      <xdr:rowOff>38602</xdr:rowOff>
    </xdr:to>
    <xdr:cxnSp macro="">
      <xdr:nvCxnSpPr>
        <xdr:cNvPr id="353" name="直線コネクタ 352"/>
        <xdr:cNvCxnSpPr/>
      </xdr:nvCxnSpPr>
      <xdr:spPr>
        <a:xfrm>
          <a:off x="8750300" y="9929952"/>
          <a:ext cx="889000" cy="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157302</xdr:rowOff>
    </xdr:from>
    <xdr:to>
      <xdr:col>45</xdr:col>
      <xdr:colOff>177800</xdr:colOff>
      <xdr:row>57</xdr:row>
      <xdr:rowOff>161855</xdr:rowOff>
    </xdr:to>
    <xdr:cxnSp macro="">
      <xdr:nvCxnSpPr>
        <xdr:cNvPr id="356" name="直線コネクタ 355"/>
        <xdr:cNvCxnSpPr/>
      </xdr:nvCxnSpPr>
      <xdr:spPr>
        <a:xfrm flipV="1">
          <a:off x="7861300" y="9929952"/>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161855</xdr:rowOff>
    </xdr:from>
    <xdr:to>
      <xdr:col>41</xdr:col>
      <xdr:colOff>50800</xdr:colOff>
      <xdr:row>58</xdr:row>
      <xdr:rowOff>23990</xdr:rowOff>
    </xdr:to>
    <xdr:cxnSp macro="">
      <xdr:nvCxnSpPr>
        <xdr:cNvPr id="359" name="直線コネクタ 358"/>
        <xdr:cNvCxnSpPr/>
      </xdr:nvCxnSpPr>
      <xdr:spPr>
        <a:xfrm flipV="1">
          <a:off x="6972300" y="9934505"/>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127322</xdr:rowOff>
    </xdr:from>
    <xdr:ext cx="534377" cy="259045"/>
    <xdr:sp macro="" textlink="">
      <xdr:nvSpPr>
        <xdr:cNvPr id="363" name="テキスト ボックス 362"/>
        <xdr:cNvSpPr txBox="1"/>
      </xdr:nvSpPr>
      <xdr:spPr>
        <a:xfrm>
          <a:off x="6705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153556</xdr:rowOff>
    </xdr:from>
    <xdr:to>
      <xdr:col>55</xdr:col>
      <xdr:colOff>50800</xdr:colOff>
      <xdr:row>58</xdr:row>
      <xdr:rowOff>83706</xdr:rowOff>
    </xdr:to>
    <xdr:sp macro="" textlink="">
      <xdr:nvSpPr>
        <xdr:cNvPr id="369" name="楕円 368"/>
        <xdr:cNvSpPr/>
      </xdr:nvSpPr>
      <xdr:spPr>
        <a:xfrm>
          <a:off x="10426700" y="99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131983</xdr:rowOff>
    </xdr:from>
    <xdr:ext cx="469744" cy="259045"/>
    <xdr:sp macro="" textlink="">
      <xdr:nvSpPr>
        <xdr:cNvPr id="370" name="農林水産業費該当値テキスト"/>
        <xdr:cNvSpPr txBox="1"/>
      </xdr:nvSpPr>
      <xdr:spPr>
        <a:xfrm>
          <a:off x="10528300" y="99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159252</xdr:rowOff>
    </xdr:from>
    <xdr:to>
      <xdr:col>50</xdr:col>
      <xdr:colOff>165100</xdr:colOff>
      <xdr:row>58</xdr:row>
      <xdr:rowOff>89402</xdr:rowOff>
    </xdr:to>
    <xdr:sp macro="" textlink="">
      <xdr:nvSpPr>
        <xdr:cNvPr id="371" name="楕円 370"/>
        <xdr:cNvSpPr/>
      </xdr:nvSpPr>
      <xdr:spPr>
        <a:xfrm>
          <a:off x="9588500" y="99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80529</xdr:rowOff>
    </xdr:from>
    <xdr:ext cx="469744" cy="259045"/>
    <xdr:sp macro="" textlink="">
      <xdr:nvSpPr>
        <xdr:cNvPr id="372" name="テキスト ボックス 371"/>
        <xdr:cNvSpPr txBox="1"/>
      </xdr:nvSpPr>
      <xdr:spPr>
        <a:xfrm>
          <a:off x="9404428" y="1002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106502</xdr:rowOff>
    </xdr:from>
    <xdr:to>
      <xdr:col>46</xdr:col>
      <xdr:colOff>38100</xdr:colOff>
      <xdr:row>58</xdr:row>
      <xdr:rowOff>36652</xdr:rowOff>
    </xdr:to>
    <xdr:sp macro="" textlink="">
      <xdr:nvSpPr>
        <xdr:cNvPr id="373" name="楕円 372"/>
        <xdr:cNvSpPr/>
      </xdr:nvSpPr>
      <xdr:spPr>
        <a:xfrm>
          <a:off x="8699500" y="98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27779</xdr:rowOff>
    </xdr:from>
    <xdr:ext cx="534377" cy="259045"/>
    <xdr:sp macro="" textlink="">
      <xdr:nvSpPr>
        <xdr:cNvPr id="374" name="テキスト ボックス 373"/>
        <xdr:cNvSpPr txBox="1"/>
      </xdr:nvSpPr>
      <xdr:spPr>
        <a:xfrm>
          <a:off x="8483111" y="99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111055</xdr:rowOff>
    </xdr:from>
    <xdr:to>
      <xdr:col>41</xdr:col>
      <xdr:colOff>101600</xdr:colOff>
      <xdr:row>58</xdr:row>
      <xdr:rowOff>41205</xdr:rowOff>
    </xdr:to>
    <xdr:sp macro="" textlink="">
      <xdr:nvSpPr>
        <xdr:cNvPr id="375" name="楕円 374"/>
        <xdr:cNvSpPr/>
      </xdr:nvSpPr>
      <xdr:spPr>
        <a:xfrm>
          <a:off x="7810500" y="98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32332</xdr:rowOff>
    </xdr:from>
    <xdr:ext cx="534377" cy="259045"/>
    <xdr:sp macro="" textlink="">
      <xdr:nvSpPr>
        <xdr:cNvPr id="376" name="テキスト ボックス 375"/>
        <xdr:cNvSpPr txBox="1"/>
      </xdr:nvSpPr>
      <xdr:spPr>
        <a:xfrm>
          <a:off x="7594111" y="997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144640</xdr:rowOff>
    </xdr:from>
    <xdr:to>
      <xdr:col>36</xdr:col>
      <xdr:colOff>165100</xdr:colOff>
      <xdr:row>58</xdr:row>
      <xdr:rowOff>74790</xdr:rowOff>
    </xdr:to>
    <xdr:sp macro="" textlink="">
      <xdr:nvSpPr>
        <xdr:cNvPr id="377" name="楕円 376"/>
        <xdr:cNvSpPr/>
      </xdr:nvSpPr>
      <xdr:spPr>
        <a:xfrm>
          <a:off x="6921500" y="99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65917</xdr:rowOff>
    </xdr:from>
    <xdr:ext cx="534377" cy="259045"/>
    <xdr:sp macro="" textlink="">
      <xdr:nvSpPr>
        <xdr:cNvPr id="378" name="テキスト ボックス 377"/>
        <xdr:cNvSpPr txBox="1"/>
      </xdr:nvSpPr>
      <xdr:spPr>
        <a:xfrm>
          <a:off x="6705111" y="100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33210</xdr:rowOff>
    </xdr:from>
    <xdr:to>
      <xdr:col>55</xdr:col>
      <xdr:colOff>0</xdr:colOff>
      <xdr:row>74</xdr:row>
      <xdr:rowOff>128156</xdr:rowOff>
    </xdr:to>
    <xdr:cxnSp macro="">
      <xdr:nvCxnSpPr>
        <xdr:cNvPr id="407" name="直線コネクタ 406"/>
        <xdr:cNvCxnSpPr/>
      </xdr:nvCxnSpPr>
      <xdr:spPr>
        <a:xfrm>
          <a:off x="9639300" y="12720510"/>
          <a:ext cx="838200" cy="9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33210</xdr:rowOff>
    </xdr:from>
    <xdr:to>
      <xdr:col>50</xdr:col>
      <xdr:colOff>114300</xdr:colOff>
      <xdr:row>77</xdr:row>
      <xdr:rowOff>19265</xdr:rowOff>
    </xdr:to>
    <xdr:cxnSp macro="">
      <xdr:nvCxnSpPr>
        <xdr:cNvPr id="410" name="直線コネクタ 409"/>
        <xdr:cNvCxnSpPr/>
      </xdr:nvCxnSpPr>
      <xdr:spPr>
        <a:xfrm flipV="1">
          <a:off x="8750300" y="12720510"/>
          <a:ext cx="889000" cy="5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483</xdr:rowOff>
    </xdr:from>
    <xdr:to>
      <xdr:col>45</xdr:col>
      <xdr:colOff>177800</xdr:colOff>
      <xdr:row>77</xdr:row>
      <xdr:rowOff>19265</xdr:rowOff>
    </xdr:to>
    <xdr:cxnSp macro="">
      <xdr:nvCxnSpPr>
        <xdr:cNvPr id="413" name="直線コネクタ 412"/>
        <xdr:cNvCxnSpPr/>
      </xdr:nvCxnSpPr>
      <xdr:spPr>
        <a:xfrm>
          <a:off x="7861300" y="12859233"/>
          <a:ext cx="889000" cy="36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483</xdr:rowOff>
    </xdr:from>
    <xdr:to>
      <xdr:col>41</xdr:col>
      <xdr:colOff>50800</xdr:colOff>
      <xdr:row>76</xdr:row>
      <xdr:rowOff>91466</xdr:rowOff>
    </xdr:to>
    <xdr:cxnSp macro="">
      <xdr:nvCxnSpPr>
        <xdr:cNvPr id="416" name="直線コネクタ 415"/>
        <xdr:cNvCxnSpPr/>
      </xdr:nvCxnSpPr>
      <xdr:spPr>
        <a:xfrm flipV="1">
          <a:off x="6972300" y="12859233"/>
          <a:ext cx="889000" cy="2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24237</xdr:rowOff>
    </xdr:from>
    <xdr:ext cx="534377" cy="259045"/>
    <xdr:sp macro="" textlink="">
      <xdr:nvSpPr>
        <xdr:cNvPr id="420" name="テキスト ボックス 419"/>
        <xdr:cNvSpPr txBox="1"/>
      </xdr:nvSpPr>
      <xdr:spPr>
        <a:xfrm>
          <a:off x="6705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77356</xdr:rowOff>
    </xdr:from>
    <xdr:to>
      <xdr:col>55</xdr:col>
      <xdr:colOff>50800</xdr:colOff>
      <xdr:row>75</xdr:row>
      <xdr:rowOff>7506</xdr:rowOff>
    </xdr:to>
    <xdr:sp macro="" textlink="">
      <xdr:nvSpPr>
        <xdr:cNvPr id="426" name="楕円 425"/>
        <xdr:cNvSpPr/>
      </xdr:nvSpPr>
      <xdr:spPr>
        <a:xfrm>
          <a:off x="10426700" y="127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100233</xdr:rowOff>
    </xdr:from>
    <xdr:ext cx="534377" cy="259045"/>
    <xdr:sp macro="" textlink="">
      <xdr:nvSpPr>
        <xdr:cNvPr id="427" name="商工費該当値テキスト"/>
        <xdr:cNvSpPr txBox="1"/>
      </xdr:nvSpPr>
      <xdr:spPr>
        <a:xfrm>
          <a:off x="10528300" y="126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153860</xdr:rowOff>
    </xdr:from>
    <xdr:to>
      <xdr:col>50</xdr:col>
      <xdr:colOff>165100</xdr:colOff>
      <xdr:row>74</xdr:row>
      <xdr:rowOff>84010</xdr:rowOff>
    </xdr:to>
    <xdr:sp macro="" textlink="">
      <xdr:nvSpPr>
        <xdr:cNvPr id="428" name="楕円 427"/>
        <xdr:cNvSpPr/>
      </xdr:nvSpPr>
      <xdr:spPr>
        <a:xfrm>
          <a:off x="9588500" y="12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100537</xdr:rowOff>
    </xdr:from>
    <xdr:ext cx="534377" cy="259045"/>
    <xdr:sp macro="" textlink="">
      <xdr:nvSpPr>
        <xdr:cNvPr id="429" name="テキスト ボックス 428"/>
        <xdr:cNvSpPr txBox="1"/>
      </xdr:nvSpPr>
      <xdr:spPr>
        <a:xfrm>
          <a:off x="9372111" y="124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139915</xdr:rowOff>
    </xdr:from>
    <xdr:to>
      <xdr:col>46</xdr:col>
      <xdr:colOff>38100</xdr:colOff>
      <xdr:row>77</xdr:row>
      <xdr:rowOff>70065</xdr:rowOff>
    </xdr:to>
    <xdr:sp macro="" textlink="">
      <xdr:nvSpPr>
        <xdr:cNvPr id="430" name="楕円 429"/>
        <xdr:cNvSpPr/>
      </xdr:nvSpPr>
      <xdr:spPr>
        <a:xfrm>
          <a:off x="8699500" y="1317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86593</xdr:rowOff>
    </xdr:from>
    <xdr:ext cx="469744" cy="259045"/>
    <xdr:sp macro="" textlink="">
      <xdr:nvSpPr>
        <xdr:cNvPr id="431" name="テキスト ボックス 430"/>
        <xdr:cNvSpPr txBox="1"/>
      </xdr:nvSpPr>
      <xdr:spPr>
        <a:xfrm>
          <a:off x="8515428" y="129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121133</xdr:rowOff>
    </xdr:from>
    <xdr:to>
      <xdr:col>41</xdr:col>
      <xdr:colOff>101600</xdr:colOff>
      <xdr:row>75</xdr:row>
      <xdr:rowOff>51283</xdr:rowOff>
    </xdr:to>
    <xdr:sp macro="" textlink="">
      <xdr:nvSpPr>
        <xdr:cNvPr id="432" name="楕円 431"/>
        <xdr:cNvSpPr/>
      </xdr:nvSpPr>
      <xdr:spPr>
        <a:xfrm>
          <a:off x="78105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67810</xdr:rowOff>
    </xdr:from>
    <xdr:ext cx="534377" cy="259045"/>
    <xdr:sp macro="" textlink="">
      <xdr:nvSpPr>
        <xdr:cNvPr id="433" name="テキスト ボックス 432"/>
        <xdr:cNvSpPr txBox="1"/>
      </xdr:nvSpPr>
      <xdr:spPr>
        <a:xfrm>
          <a:off x="7594111" y="125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40666</xdr:rowOff>
    </xdr:from>
    <xdr:to>
      <xdr:col>36</xdr:col>
      <xdr:colOff>165100</xdr:colOff>
      <xdr:row>76</xdr:row>
      <xdr:rowOff>142266</xdr:rowOff>
    </xdr:to>
    <xdr:sp macro="" textlink="">
      <xdr:nvSpPr>
        <xdr:cNvPr id="434" name="楕円 433"/>
        <xdr:cNvSpPr/>
      </xdr:nvSpPr>
      <xdr:spPr>
        <a:xfrm>
          <a:off x="6921500" y="130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158793</xdr:rowOff>
    </xdr:from>
    <xdr:ext cx="534377" cy="259045"/>
    <xdr:sp macro="" textlink="">
      <xdr:nvSpPr>
        <xdr:cNvPr id="435" name="テキスト ボックス 434"/>
        <xdr:cNvSpPr txBox="1"/>
      </xdr:nvSpPr>
      <xdr:spPr>
        <a:xfrm>
          <a:off x="6705111" y="128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5035</xdr:rowOff>
    </xdr:from>
    <xdr:to>
      <xdr:col>55</xdr:col>
      <xdr:colOff>0</xdr:colOff>
      <xdr:row>96</xdr:row>
      <xdr:rowOff>20504</xdr:rowOff>
    </xdr:to>
    <xdr:cxnSp macro="">
      <xdr:nvCxnSpPr>
        <xdr:cNvPr id="465" name="直線コネクタ 464"/>
        <xdr:cNvCxnSpPr/>
      </xdr:nvCxnSpPr>
      <xdr:spPr>
        <a:xfrm flipV="1">
          <a:off x="9639300" y="16464235"/>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20504</xdr:rowOff>
    </xdr:from>
    <xdr:to>
      <xdr:col>50</xdr:col>
      <xdr:colOff>114300</xdr:colOff>
      <xdr:row>96</xdr:row>
      <xdr:rowOff>69101</xdr:rowOff>
    </xdr:to>
    <xdr:cxnSp macro="">
      <xdr:nvCxnSpPr>
        <xdr:cNvPr id="468" name="直線コネクタ 467"/>
        <xdr:cNvCxnSpPr/>
      </xdr:nvCxnSpPr>
      <xdr:spPr>
        <a:xfrm flipV="1">
          <a:off x="8750300" y="16479704"/>
          <a:ext cx="8890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22867</xdr:rowOff>
    </xdr:from>
    <xdr:to>
      <xdr:col>45</xdr:col>
      <xdr:colOff>177800</xdr:colOff>
      <xdr:row>96</xdr:row>
      <xdr:rowOff>69101</xdr:rowOff>
    </xdr:to>
    <xdr:cxnSp macro="">
      <xdr:nvCxnSpPr>
        <xdr:cNvPr id="471" name="直線コネクタ 470"/>
        <xdr:cNvCxnSpPr/>
      </xdr:nvCxnSpPr>
      <xdr:spPr>
        <a:xfrm>
          <a:off x="7861300" y="16310617"/>
          <a:ext cx="889000" cy="2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22867</xdr:rowOff>
    </xdr:from>
    <xdr:to>
      <xdr:col>41</xdr:col>
      <xdr:colOff>50800</xdr:colOff>
      <xdr:row>95</xdr:row>
      <xdr:rowOff>160807</xdr:rowOff>
    </xdr:to>
    <xdr:cxnSp macro="">
      <xdr:nvCxnSpPr>
        <xdr:cNvPr id="474" name="直線コネクタ 473"/>
        <xdr:cNvCxnSpPr/>
      </xdr:nvCxnSpPr>
      <xdr:spPr>
        <a:xfrm flipV="1">
          <a:off x="6972300" y="16310617"/>
          <a:ext cx="889000" cy="1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77328</xdr:rowOff>
    </xdr:from>
    <xdr:ext cx="534377" cy="259045"/>
    <xdr:sp macro="" textlink="">
      <xdr:nvSpPr>
        <xdr:cNvPr id="478" name="テキスト ボックス 477"/>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125685</xdr:rowOff>
    </xdr:from>
    <xdr:to>
      <xdr:col>55</xdr:col>
      <xdr:colOff>50800</xdr:colOff>
      <xdr:row>96</xdr:row>
      <xdr:rowOff>55835</xdr:rowOff>
    </xdr:to>
    <xdr:sp macro="" textlink="">
      <xdr:nvSpPr>
        <xdr:cNvPr id="484" name="楕円 483"/>
        <xdr:cNvSpPr/>
      </xdr:nvSpPr>
      <xdr:spPr>
        <a:xfrm>
          <a:off x="10426700" y="164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148562</xdr:rowOff>
    </xdr:from>
    <xdr:ext cx="534377" cy="259045"/>
    <xdr:sp macro="" textlink="">
      <xdr:nvSpPr>
        <xdr:cNvPr id="485" name="土木費該当値テキスト"/>
        <xdr:cNvSpPr txBox="1"/>
      </xdr:nvSpPr>
      <xdr:spPr>
        <a:xfrm>
          <a:off x="10528300" y="1626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141154</xdr:rowOff>
    </xdr:from>
    <xdr:to>
      <xdr:col>50</xdr:col>
      <xdr:colOff>165100</xdr:colOff>
      <xdr:row>96</xdr:row>
      <xdr:rowOff>71304</xdr:rowOff>
    </xdr:to>
    <xdr:sp macro="" textlink="">
      <xdr:nvSpPr>
        <xdr:cNvPr id="486" name="楕円 485"/>
        <xdr:cNvSpPr/>
      </xdr:nvSpPr>
      <xdr:spPr>
        <a:xfrm>
          <a:off x="9588500" y="164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87831</xdr:rowOff>
    </xdr:from>
    <xdr:ext cx="534377" cy="259045"/>
    <xdr:sp macro="" textlink="">
      <xdr:nvSpPr>
        <xdr:cNvPr id="487" name="テキスト ボックス 486"/>
        <xdr:cNvSpPr txBox="1"/>
      </xdr:nvSpPr>
      <xdr:spPr>
        <a:xfrm>
          <a:off x="9372111" y="162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18301</xdr:rowOff>
    </xdr:from>
    <xdr:to>
      <xdr:col>46</xdr:col>
      <xdr:colOff>38100</xdr:colOff>
      <xdr:row>96</xdr:row>
      <xdr:rowOff>119901</xdr:rowOff>
    </xdr:to>
    <xdr:sp macro="" textlink="">
      <xdr:nvSpPr>
        <xdr:cNvPr id="488" name="楕円 487"/>
        <xdr:cNvSpPr/>
      </xdr:nvSpPr>
      <xdr:spPr>
        <a:xfrm>
          <a:off x="8699500" y="164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136428</xdr:rowOff>
    </xdr:from>
    <xdr:ext cx="534377" cy="259045"/>
    <xdr:sp macro="" textlink="">
      <xdr:nvSpPr>
        <xdr:cNvPr id="489" name="テキスト ボックス 488"/>
        <xdr:cNvSpPr txBox="1"/>
      </xdr:nvSpPr>
      <xdr:spPr>
        <a:xfrm>
          <a:off x="8483111" y="162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143517</xdr:rowOff>
    </xdr:from>
    <xdr:to>
      <xdr:col>41</xdr:col>
      <xdr:colOff>101600</xdr:colOff>
      <xdr:row>95</xdr:row>
      <xdr:rowOff>73667</xdr:rowOff>
    </xdr:to>
    <xdr:sp macro="" textlink="">
      <xdr:nvSpPr>
        <xdr:cNvPr id="490" name="楕円 489"/>
        <xdr:cNvSpPr/>
      </xdr:nvSpPr>
      <xdr:spPr>
        <a:xfrm>
          <a:off x="7810500" y="162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90194</xdr:rowOff>
    </xdr:from>
    <xdr:ext cx="534377" cy="259045"/>
    <xdr:sp macro="" textlink="">
      <xdr:nvSpPr>
        <xdr:cNvPr id="491" name="テキスト ボックス 490"/>
        <xdr:cNvSpPr txBox="1"/>
      </xdr:nvSpPr>
      <xdr:spPr>
        <a:xfrm>
          <a:off x="7594111" y="16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110007</xdr:rowOff>
    </xdr:from>
    <xdr:to>
      <xdr:col>36</xdr:col>
      <xdr:colOff>165100</xdr:colOff>
      <xdr:row>96</xdr:row>
      <xdr:rowOff>40157</xdr:rowOff>
    </xdr:to>
    <xdr:sp macro="" textlink="">
      <xdr:nvSpPr>
        <xdr:cNvPr id="492" name="楕円 491"/>
        <xdr:cNvSpPr/>
      </xdr:nvSpPr>
      <xdr:spPr>
        <a:xfrm>
          <a:off x="6921500" y="163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56684</xdr:rowOff>
    </xdr:from>
    <xdr:ext cx="534377" cy="259045"/>
    <xdr:sp macro="" textlink="">
      <xdr:nvSpPr>
        <xdr:cNvPr id="493" name="テキスト ボックス 492"/>
        <xdr:cNvSpPr txBox="1"/>
      </xdr:nvSpPr>
      <xdr:spPr>
        <a:xfrm>
          <a:off x="6705111" y="16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65601</xdr:rowOff>
    </xdr:from>
    <xdr:to>
      <xdr:col>85</xdr:col>
      <xdr:colOff>127000</xdr:colOff>
      <xdr:row>37</xdr:row>
      <xdr:rowOff>66907</xdr:rowOff>
    </xdr:to>
    <xdr:cxnSp macro="">
      <xdr:nvCxnSpPr>
        <xdr:cNvPr id="525" name="直線コネクタ 524"/>
        <xdr:cNvCxnSpPr/>
      </xdr:nvCxnSpPr>
      <xdr:spPr>
        <a:xfrm flipV="1">
          <a:off x="15481300" y="6409251"/>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117493</xdr:rowOff>
    </xdr:from>
    <xdr:to>
      <xdr:col>81</xdr:col>
      <xdr:colOff>50800</xdr:colOff>
      <xdr:row>37</xdr:row>
      <xdr:rowOff>66907</xdr:rowOff>
    </xdr:to>
    <xdr:cxnSp macro="">
      <xdr:nvCxnSpPr>
        <xdr:cNvPr id="528" name="直線コネクタ 527"/>
        <xdr:cNvCxnSpPr/>
      </xdr:nvCxnSpPr>
      <xdr:spPr>
        <a:xfrm>
          <a:off x="14592300" y="5946793"/>
          <a:ext cx="889000" cy="46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117493</xdr:rowOff>
    </xdr:from>
    <xdr:to>
      <xdr:col>76</xdr:col>
      <xdr:colOff>114300</xdr:colOff>
      <xdr:row>37</xdr:row>
      <xdr:rowOff>113770</xdr:rowOff>
    </xdr:to>
    <xdr:cxnSp macro="">
      <xdr:nvCxnSpPr>
        <xdr:cNvPr id="531" name="直線コネクタ 530"/>
        <xdr:cNvCxnSpPr/>
      </xdr:nvCxnSpPr>
      <xdr:spPr>
        <a:xfrm flipV="1">
          <a:off x="13703300" y="5946793"/>
          <a:ext cx="889000" cy="51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143717</xdr:rowOff>
    </xdr:from>
    <xdr:to>
      <xdr:col>71</xdr:col>
      <xdr:colOff>177800</xdr:colOff>
      <xdr:row>37</xdr:row>
      <xdr:rowOff>113770</xdr:rowOff>
    </xdr:to>
    <xdr:cxnSp macro="">
      <xdr:nvCxnSpPr>
        <xdr:cNvPr id="534" name="直線コネクタ 533"/>
        <xdr:cNvCxnSpPr/>
      </xdr:nvCxnSpPr>
      <xdr:spPr>
        <a:xfrm>
          <a:off x="12814300" y="6144467"/>
          <a:ext cx="889000" cy="3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xdr:rowOff>
    </xdr:from>
    <xdr:ext cx="534377" cy="259045"/>
    <xdr:sp macro="" textlink="">
      <xdr:nvSpPr>
        <xdr:cNvPr id="538" name="テキスト ボックス 537"/>
        <xdr:cNvSpPr txBox="1"/>
      </xdr:nvSpPr>
      <xdr:spPr>
        <a:xfrm>
          <a:off x="12547111" y="65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14801</xdr:rowOff>
    </xdr:from>
    <xdr:to>
      <xdr:col>85</xdr:col>
      <xdr:colOff>177800</xdr:colOff>
      <xdr:row>37</xdr:row>
      <xdr:rowOff>116401</xdr:rowOff>
    </xdr:to>
    <xdr:sp macro="" textlink="">
      <xdr:nvSpPr>
        <xdr:cNvPr id="544" name="楕円 543"/>
        <xdr:cNvSpPr/>
      </xdr:nvSpPr>
      <xdr:spPr>
        <a:xfrm>
          <a:off x="16268700" y="63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37678</xdr:rowOff>
    </xdr:from>
    <xdr:ext cx="534377" cy="259045"/>
    <xdr:sp macro="" textlink="">
      <xdr:nvSpPr>
        <xdr:cNvPr id="545" name="消防費該当値テキスト"/>
        <xdr:cNvSpPr txBox="1"/>
      </xdr:nvSpPr>
      <xdr:spPr>
        <a:xfrm>
          <a:off x="16370300" y="62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16107</xdr:rowOff>
    </xdr:from>
    <xdr:to>
      <xdr:col>81</xdr:col>
      <xdr:colOff>101600</xdr:colOff>
      <xdr:row>37</xdr:row>
      <xdr:rowOff>117707</xdr:rowOff>
    </xdr:to>
    <xdr:sp macro="" textlink="">
      <xdr:nvSpPr>
        <xdr:cNvPr id="546" name="楕円 545"/>
        <xdr:cNvSpPr/>
      </xdr:nvSpPr>
      <xdr:spPr>
        <a:xfrm>
          <a:off x="15430500" y="63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134234</xdr:rowOff>
    </xdr:from>
    <xdr:ext cx="534377" cy="259045"/>
    <xdr:sp macro="" textlink="">
      <xdr:nvSpPr>
        <xdr:cNvPr id="547" name="テキスト ボックス 546"/>
        <xdr:cNvSpPr txBox="1"/>
      </xdr:nvSpPr>
      <xdr:spPr>
        <a:xfrm>
          <a:off x="15214111" y="61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66693</xdr:rowOff>
    </xdr:from>
    <xdr:to>
      <xdr:col>76</xdr:col>
      <xdr:colOff>165100</xdr:colOff>
      <xdr:row>34</xdr:row>
      <xdr:rowOff>168293</xdr:rowOff>
    </xdr:to>
    <xdr:sp macro="" textlink="">
      <xdr:nvSpPr>
        <xdr:cNvPr id="548" name="楕円 547"/>
        <xdr:cNvSpPr/>
      </xdr:nvSpPr>
      <xdr:spPr>
        <a:xfrm>
          <a:off x="14541500" y="58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13370</xdr:rowOff>
    </xdr:from>
    <xdr:ext cx="534377" cy="259045"/>
    <xdr:sp macro="" textlink="">
      <xdr:nvSpPr>
        <xdr:cNvPr id="549" name="テキスト ボックス 548"/>
        <xdr:cNvSpPr txBox="1"/>
      </xdr:nvSpPr>
      <xdr:spPr>
        <a:xfrm>
          <a:off x="14325111" y="56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62970</xdr:rowOff>
    </xdr:from>
    <xdr:to>
      <xdr:col>72</xdr:col>
      <xdr:colOff>38100</xdr:colOff>
      <xdr:row>37</xdr:row>
      <xdr:rowOff>164570</xdr:rowOff>
    </xdr:to>
    <xdr:sp macro="" textlink="">
      <xdr:nvSpPr>
        <xdr:cNvPr id="550" name="楕円 549"/>
        <xdr:cNvSpPr/>
      </xdr:nvSpPr>
      <xdr:spPr>
        <a:xfrm>
          <a:off x="13652500" y="6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9647</xdr:rowOff>
    </xdr:from>
    <xdr:ext cx="534377" cy="259045"/>
    <xdr:sp macro="" textlink="">
      <xdr:nvSpPr>
        <xdr:cNvPr id="551" name="テキスト ボックス 550"/>
        <xdr:cNvSpPr txBox="1"/>
      </xdr:nvSpPr>
      <xdr:spPr>
        <a:xfrm>
          <a:off x="13436111" y="618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92917</xdr:rowOff>
    </xdr:from>
    <xdr:to>
      <xdr:col>67</xdr:col>
      <xdr:colOff>101600</xdr:colOff>
      <xdr:row>36</xdr:row>
      <xdr:rowOff>23067</xdr:rowOff>
    </xdr:to>
    <xdr:sp macro="" textlink="">
      <xdr:nvSpPr>
        <xdr:cNvPr id="552" name="楕円 551"/>
        <xdr:cNvSpPr/>
      </xdr:nvSpPr>
      <xdr:spPr>
        <a:xfrm>
          <a:off x="12763500" y="60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39594</xdr:rowOff>
    </xdr:from>
    <xdr:ext cx="534377" cy="259045"/>
    <xdr:sp macro="" textlink="">
      <xdr:nvSpPr>
        <xdr:cNvPr id="553" name="テキスト ボックス 552"/>
        <xdr:cNvSpPr txBox="1"/>
      </xdr:nvSpPr>
      <xdr:spPr>
        <a:xfrm>
          <a:off x="12547111" y="58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35638</xdr:rowOff>
    </xdr:from>
    <xdr:to>
      <xdr:col>85</xdr:col>
      <xdr:colOff>127000</xdr:colOff>
      <xdr:row>53</xdr:row>
      <xdr:rowOff>133397</xdr:rowOff>
    </xdr:to>
    <xdr:cxnSp macro="">
      <xdr:nvCxnSpPr>
        <xdr:cNvPr id="585" name="直線コネクタ 584"/>
        <xdr:cNvCxnSpPr/>
      </xdr:nvCxnSpPr>
      <xdr:spPr>
        <a:xfrm>
          <a:off x="15481300" y="9122488"/>
          <a:ext cx="838200" cy="9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35638</xdr:rowOff>
    </xdr:from>
    <xdr:to>
      <xdr:col>81</xdr:col>
      <xdr:colOff>50800</xdr:colOff>
      <xdr:row>54</xdr:row>
      <xdr:rowOff>130507</xdr:rowOff>
    </xdr:to>
    <xdr:cxnSp macro="">
      <xdr:nvCxnSpPr>
        <xdr:cNvPr id="588" name="直線コネクタ 587"/>
        <xdr:cNvCxnSpPr/>
      </xdr:nvCxnSpPr>
      <xdr:spPr>
        <a:xfrm flipV="1">
          <a:off x="14592300" y="9122488"/>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130507</xdr:rowOff>
    </xdr:from>
    <xdr:to>
      <xdr:col>76</xdr:col>
      <xdr:colOff>114300</xdr:colOff>
      <xdr:row>56</xdr:row>
      <xdr:rowOff>25204</xdr:rowOff>
    </xdr:to>
    <xdr:cxnSp macro="">
      <xdr:nvCxnSpPr>
        <xdr:cNvPr id="591" name="直線コネクタ 590"/>
        <xdr:cNvCxnSpPr/>
      </xdr:nvCxnSpPr>
      <xdr:spPr>
        <a:xfrm flipV="1">
          <a:off x="13703300" y="9388807"/>
          <a:ext cx="889000" cy="23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129429</xdr:rowOff>
    </xdr:from>
    <xdr:to>
      <xdr:col>71</xdr:col>
      <xdr:colOff>177800</xdr:colOff>
      <xdr:row>56</xdr:row>
      <xdr:rowOff>25204</xdr:rowOff>
    </xdr:to>
    <xdr:cxnSp macro="">
      <xdr:nvCxnSpPr>
        <xdr:cNvPr id="594" name="直線コネクタ 593"/>
        <xdr:cNvCxnSpPr/>
      </xdr:nvCxnSpPr>
      <xdr:spPr>
        <a:xfrm>
          <a:off x="12814300" y="9387729"/>
          <a:ext cx="889000" cy="23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106711</xdr:rowOff>
    </xdr:from>
    <xdr:ext cx="534377" cy="259045"/>
    <xdr:sp macro="" textlink="">
      <xdr:nvSpPr>
        <xdr:cNvPr id="598" name="テキスト ボックス 597"/>
        <xdr:cNvSpPr txBox="1"/>
      </xdr:nvSpPr>
      <xdr:spPr>
        <a:xfrm>
          <a:off x="12547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82597</xdr:rowOff>
    </xdr:from>
    <xdr:to>
      <xdr:col>85</xdr:col>
      <xdr:colOff>177800</xdr:colOff>
      <xdr:row>54</xdr:row>
      <xdr:rowOff>12747</xdr:rowOff>
    </xdr:to>
    <xdr:sp macro="" textlink="">
      <xdr:nvSpPr>
        <xdr:cNvPr id="604" name="楕円 603"/>
        <xdr:cNvSpPr/>
      </xdr:nvSpPr>
      <xdr:spPr>
        <a:xfrm>
          <a:off x="16268700" y="91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105474</xdr:rowOff>
    </xdr:from>
    <xdr:ext cx="534377" cy="259045"/>
    <xdr:sp macro="" textlink="">
      <xdr:nvSpPr>
        <xdr:cNvPr id="605" name="教育費該当値テキスト"/>
        <xdr:cNvSpPr txBox="1"/>
      </xdr:nvSpPr>
      <xdr:spPr>
        <a:xfrm>
          <a:off x="16370300" y="902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156288</xdr:rowOff>
    </xdr:from>
    <xdr:to>
      <xdr:col>81</xdr:col>
      <xdr:colOff>101600</xdr:colOff>
      <xdr:row>53</xdr:row>
      <xdr:rowOff>86438</xdr:rowOff>
    </xdr:to>
    <xdr:sp macro="" textlink="">
      <xdr:nvSpPr>
        <xdr:cNvPr id="606" name="楕円 605"/>
        <xdr:cNvSpPr/>
      </xdr:nvSpPr>
      <xdr:spPr>
        <a:xfrm>
          <a:off x="15430500" y="90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102965</xdr:rowOff>
    </xdr:from>
    <xdr:ext cx="534377" cy="259045"/>
    <xdr:sp macro="" textlink="">
      <xdr:nvSpPr>
        <xdr:cNvPr id="607" name="テキスト ボックス 606"/>
        <xdr:cNvSpPr txBox="1"/>
      </xdr:nvSpPr>
      <xdr:spPr>
        <a:xfrm>
          <a:off x="15214111" y="88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79707</xdr:rowOff>
    </xdr:from>
    <xdr:to>
      <xdr:col>76</xdr:col>
      <xdr:colOff>165100</xdr:colOff>
      <xdr:row>55</xdr:row>
      <xdr:rowOff>9857</xdr:rowOff>
    </xdr:to>
    <xdr:sp macro="" textlink="">
      <xdr:nvSpPr>
        <xdr:cNvPr id="608" name="楕円 607"/>
        <xdr:cNvSpPr/>
      </xdr:nvSpPr>
      <xdr:spPr>
        <a:xfrm>
          <a:off x="14541500" y="93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26384</xdr:rowOff>
    </xdr:from>
    <xdr:ext cx="534377" cy="259045"/>
    <xdr:sp macro="" textlink="">
      <xdr:nvSpPr>
        <xdr:cNvPr id="609" name="テキスト ボックス 608"/>
        <xdr:cNvSpPr txBox="1"/>
      </xdr:nvSpPr>
      <xdr:spPr>
        <a:xfrm>
          <a:off x="14325111" y="911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145854</xdr:rowOff>
    </xdr:from>
    <xdr:to>
      <xdr:col>72</xdr:col>
      <xdr:colOff>38100</xdr:colOff>
      <xdr:row>56</xdr:row>
      <xdr:rowOff>76004</xdr:rowOff>
    </xdr:to>
    <xdr:sp macro="" textlink="">
      <xdr:nvSpPr>
        <xdr:cNvPr id="610" name="楕円 609"/>
        <xdr:cNvSpPr/>
      </xdr:nvSpPr>
      <xdr:spPr>
        <a:xfrm>
          <a:off x="13652500" y="95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92531</xdr:rowOff>
    </xdr:from>
    <xdr:ext cx="534377" cy="259045"/>
    <xdr:sp macro="" textlink="">
      <xdr:nvSpPr>
        <xdr:cNvPr id="611" name="テキスト ボックス 610"/>
        <xdr:cNvSpPr txBox="1"/>
      </xdr:nvSpPr>
      <xdr:spPr>
        <a:xfrm>
          <a:off x="13436111" y="93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78629</xdr:rowOff>
    </xdr:from>
    <xdr:to>
      <xdr:col>67</xdr:col>
      <xdr:colOff>101600</xdr:colOff>
      <xdr:row>55</xdr:row>
      <xdr:rowOff>8779</xdr:rowOff>
    </xdr:to>
    <xdr:sp macro="" textlink="">
      <xdr:nvSpPr>
        <xdr:cNvPr id="612" name="楕円 611"/>
        <xdr:cNvSpPr/>
      </xdr:nvSpPr>
      <xdr:spPr>
        <a:xfrm>
          <a:off x="12763500" y="93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25306</xdr:rowOff>
    </xdr:from>
    <xdr:ext cx="534377" cy="259045"/>
    <xdr:sp macro="" textlink="">
      <xdr:nvSpPr>
        <xdr:cNvPr id="613" name="テキスト ボックス 612"/>
        <xdr:cNvSpPr txBox="1"/>
      </xdr:nvSpPr>
      <xdr:spPr>
        <a:xfrm>
          <a:off x="12547111" y="911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90825</xdr:rowOff>
    </xdr:from>
    <xdr:to>
      <xdr:col>85</xdr:col>
      <xdr:colOff>127000</xdr:colOff>
      <xdr:row>78</xdr:row>
      <xdr:rowOff>134396</xdr:rowOff>
    </xdr:to>
    <xdr:cxnSp macro="">
      <xdr:nvCxnSpPr>
        <xdr:cNvPr id="640" name="直線コネクタ 639"/>
        <xdr:cNvCxnSpPr/>
      </xdr:nvCxnSpPr>
      <xdr:spPr>
        <a:xfrm flipV="1">
          <a:off x="15481300" y="13463925"/>
          <a:ext cx="8382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134396</xdr:rowOff>
    </xdr:from>
    <xdr:to>
      <xdr:col>81</xdr:col>
      <xdr:colOff>50800</xdr:colOff>
      <xdr:row>78</xdr:row>
      <xdr:rowOff>139700</xdr:rowOff>
    </xdr:to>
    <xdr:cxnSp macro="">
      <xdr:nvCxnSpPr>
        <xdr:cNvPr id="643" name="直線コネクタ 642"/>
        <xdr:cNvCxnSpPr/>
      </xdr:nvCxnSpPr>
      <xdr:spPr>
        <a:xfrm flipV="1">
          <a:off x="14592300" y="13507496"/>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138832</xdr:rowOff>
    </xdr:from>
    <xdr:to>
      <xdr:col>71</xdr:col>
      <xdr:colOff>177800</xdr:colOff>
      <xdr:row>78</xdr:row>
      <xdr:rowOff>139700</xdr:rowOff>
    </xdr:to>
    <xdr:cxnSp macro="">
      <xdr:nvCxnSpPr>
        <xdr:cNvPr id="649" name="直線コネクタ 648"/>
        <xdr:cNvCxnSpPr/>
      </xdr:nvCxnSpPr>
      <xdr:spPr>
        <a:xfrm>
          <a:off x="12814300" y="1351193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40025</xdr:rowOff>
    </xdr:from>
    <xdr:to>
      <xdr:col>85</xdr:col>
      <xdr:colOff>177800</xdr:colOff>
      <xdr:row>78</xdr:row>
      <xdr:rowOff>141625</xdr:rowOff>
    </xdr:to>
    <xdr:sp macro="" textlink="">
      <xdr:nvSpPr>
        <xdr:cNvPr id="659" name="楕円 658"/>
        <xdr:cNvSpPr/>
      </xdr:nvSpPr>
      <xdr:spPr>
        <a:xfrm>
          <a:off x="16268700" y="134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132341</xdr:rowOff>
    </xdr:from>
    <xdr:ext cx="469744" cy="259045"/>
    <xdr:sp macro="" textlink="">
      <xdr:nvSpPr>
        <xdr:cNvPr id="660" name="災害復旧費該当値テキスト"/>
        <xdr:cNvSpPr txBox="1"/>
      </xdr:nvSpPr>
      <xdr:spPr>
        <a:xfrm>
          <a:off x="16370300" y="133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83596</xdr:rowOff>
    </xdr:from>
    <xdr:to>
      <xdr:col>81</xdr:col>
      <xdr:colOff>101600</xdr:colOff>
      <xdr:row>79</xdr:row>
      <xdr:rowOff>13746</xdr:rowOff>
    </xdr:to>
    <xdr:sp macro="" textlink="">
      <xdr:nvSpPr>
        <xdr:cNvPr id="661" name="楕円 660"/>
        <xdr:cNvSpPr/>
      </xdr:nvSpPr>
      <xdr:spPr>
        <a:xfrm>
          <a:off x="15430500" y="134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4873</xdr:rowOff>
    </xdr:from>
    <xdr:ext cx="378565" cy="259045"/>
    <xdr:sp macro="" textlink="">
      <xdr:nvSpPr>
        <xdr:cNvPr id="662" name="テキスト ボックス 661"/>
        <xdr:cNvSpPr txBox="1"/>
      </xdr:nvSpPr>
      <xdr:spPr>
        <a:xfrm>
          <a:off x="15292017" y="13549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88032</xdr:rowOff>
    </xdr:from>
    <xdr:to>
      <xdr:col>67</xdr:col>
      <xdr:colOff>101600</xdr:colOff>
      <xdr:row>79</xdr:row>
      <xdr:rowOff>18182</xdr:rowOff>
    </xdr:to>
    <xdr:sp macro="" textlink="">
      <xdr:nvSpPr>
        <xdr:cNvPr id="667" name="楕円 666"/>
        <xdr:cNvSpPr/>
      </xdr:nvSpPr>
      <xdr:spPr>
        <a:xfrm>
          <a:off x="12763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9309</xdr:rowOff>
    </xdr:from>
    <xdr:ext cx="313932" cy="259045"/>
    <xdr:sp macro="" textlink="">
      <xdr:nvSpPr>
        <xdr:cNvPr id="668" name="テキスト ボックス 667"/>
        <xdr:cNvSpPr txBox="1"/>
      </xdr:nvSpPr>
      <xdr:spPr>
        <a:xfrm>
          <a:off x="12657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114032</xdr:rowOff>
    </xdr:from>
    <xdr:to>
      <xdr:col>85</xdr:col>
      <xdr:colOff>127000</xdr:colOff>
      <xdr:row>95</xdr:row>
      <xdr:rowOff>159311</xdr:rowOff>
    </xdr:to>
    <xdr:cxnSp macro="">
      <xdr:nvCxnSpPr>
        <xdr:cNvPr id="699" name="直線コネクタ 698"/>
        <xdr:cNvCxnSpPr/>
      </xdr:nvCxnSpPr>
      <xdr:spPr>
        <a:xfrm>
          <a:off x="15481300" y="16401782"/>
          <a:ext cx="8382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108872</xdr:rowOff>
    </xdr:from>
    <xdr:to>
      <xdr:col>81</xdr:col>
      <xdr:colOff>50800</xdr:colOff>
      <xdr:row>95</xdr:row>
      <xdr:rowOff>114032</xdr:rowOff>
    </xdr:to>
    <xdr:cxnSp macro="">
      <xdr:nvCxnSpPr>
        <xdr:cNvPr id="702" name="直線コネクタ 701"/>
        <xdr:cNvCxnSpPr/>
      </xdr:nvCxnSpPr>
      <xdr:spPr>
        <a:xfrm>
          <a:off x="14592300" y="16396622"/>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108872</xdr:rowOff>
    </xdr:from>
    <xdr:to>
      <xdr:col>76</xdr:col>
      <xdr:colOff>114300</xdr:colOff>
      <xdr:row>95</xdr:row>
      <xdr:rowOff>122898</xdr:rowOff>
    </xdr:to>
    <xdr:cxnSp macro="">
      <xdr:nvCxnSpPr>
        <xdr:cNvPr id="705" name="直線コネクタ 704"/>
        <xdr:cNvCxnSpPr/>
      </xdr:nvCxnSpPr>
      <xdr:spPr>
        <a:xfrm flipV="1">
          <a:off x="13703300" y="16396622"/>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122898</xdr:rowOff>
    </xdr:from>
    <xdr:to>
      <xdr:col>71</xdr:col>
      <xdr:colOff>177800</xdr:colOff>
      <xdr:row>95</xdr:row>
      <xdr:rowOff>123290</xdr:rowOff>
    </xdr:to>
    <xdr:cxnSp macro="">
      <xdr:nvCxnSpPr>
        <xdr:cNvPr id="708" name="直線コネクタ 707"/>
        <xdr:cNvCxnSpPr/>
      </xdr:nvCxnSpPr>
      <xdr:spPr>
        <a:xfrm flipV="1">
          <a:off x="12814300" y="16410648"/>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77925</xdr:rowOff>
    </xdr:from>
    <xdr:ext cx="534377" cy="259045"/>
    <xdr:sp macro="" textlink="">
      <xdr:nvSpPr>
        <xdr:cNvPr id="712" name="テキスト ボックス 711"/>
        <xdr:cNvSpPr txBox="1"/>
      </xdr:nvSpPr>
      <xdr:spPr>
        <a:xfrm>
          <a:off x="12547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108511</xdr:rowOff>
    </xdr:from>
    <xdr:to>
      <xdr:col>85</xdr:col>
      <xdr:colOff>177800</xdr:colOff>
      <xdr:row>96</xdr:row>
      <xdr:rowOff>38661</xdr:rowOff>
    </xdr:to>
    <xdr:sp macro="" textlink="">
      <xdr:nvSpPr>
        <xdr:cNvPr id="718" name="楕円 717"/>
        <xdr:cNvSpPr/>
      </xdr:nvSpPr>
      <xdr:spPr>
        <a:xfrm>
          <a:off x="16268700" y="163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131388</xdr:rowOff>
    </xdr:from>
    <xdr:ext cx="534377" cy="259045"/>
    <xdr:sp macro="" textlink="">
      <xdr:nvSpPr>
        <xdr:cNvPr id="719" name="公債費該当値テキスト"/>
        <xdr:cNvSpPr txBox="1"/>
      </xdr:nvSpPr>
      <xdr:spPr>
        <a:xfrm>
          <a:off x="16370300" y="162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63232</xdr:rowOff>
    </xdr:from>
    <xdr:to>
      <xdr:col>81</xdr:col>
      <xdr:colOff>101600</xdr:colOff>
      <xdr:row>95</xdr:row>
      <xdr:rowOff>164832</xdr:rowOff>
    </xdr:to>
    <xdr:sp macro="" textlink="">
      <xdr:nvSpPr>
        <xdr:cNvPr id="720" name="楕円 719"/>
        <xdr:cNvSpPr/>
      </xdr:nvSpPr>
      <xdr:spPr>
        <a:xfrm>
          <a:off x="15430500" y="163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9909</xdr:rowOff>
    </xdr:from>
    <xdr:ext cx="534377" cy="259045"/>
    <xdr:sp macro="" textlink="">
      <xdr:nvSpPr>
        <xdr:cNvPr id="721" name="テキスト ボックス 720"/>
        <xdr:cNvSpPr txBox="1"/>
      </xdr:nvSpPr>
      <xdr:spPr>
        <a:xfrm>
          <a:off x="15214111" y="161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58072</xdr:rowOff>
    </xdr:from>
    <xdr:to>
      <xdr:col>76</xdr:col>
      <xdr:colOff>165100</xdr:colOff>
      <xdr:row>95</xdr:row>
      <xdr:rowOff>159672</xdr:rowOff>
    </xdr:to>
    <xdr:sp macro="" textlink="">
      <xdr:nvSpPr>
        <xdr:cNvPr id="722" name="楕円 721"/>
        <xdr:cNvSpPr/>
      </xdr:nvSpPr>
      <xdr:spPr>
        <a:xfrm>
          <a:off x="14541500" y="163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4749</xdr:rowOff>
    </xdr:from>
    <xdr:ext cx="534377" cy="259045"/>
    <xdr:sp macro="" textlink="">
      <xdr:nvSpPr>
        <xdr:cNvPr id="723" name="テキスト ボックス 722"/>
        <xdr:cNvSpPr txBox="1"/>
      </xdr:nvSpPr>
      <xdr:spPr>
        <a:xfrm>
          <a:off x="14325111" y="161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72098</xdr:rowOff>
    </xdr:from>
    <xdr:to>
      <xdr:col>72</xdr:col>
      <xdr:colOff>38100</xdr:colOff>
      <xdr:row>96</xdr:row>
      <xdr:rowOff>2248</xdr:rowOff>
    </xdr:to>
    <xdr:sp macro="" textlink="">
      <xdr:nvSpPr>
        <xdr:cNvPr id="724" name="楕円 723"/>
        <xdr:cNvSpPr/>
      </xdr:nvSpPr>
      <xdr:spPr>
        <a:xfrm>
          <a:off x="13652500" y="163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18775</xdr:rowOff>
    </xdr:from>
    <xdr:ext cx="534377" cy="259045"/>
    <xdr:sp macro="" textlink="">
      <xdr:nvSpPr>
        <xdr:cNvPr id="725" name="テキスト ボックス 724"/>
        <xdr:cNvSpPr txBox="1"/>
      </xdr:nvSpPr>
      <xdr:spPr>
        <a:xfrm>
          <a:off x="13436111" y="161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72490</xdr:rowOff>
    </xdr:from>
    <xdr:to>
      <xdr:col>67</xdr:col>
      <xdr:colOff>101600</xdr:colOff>
      <xdr:row>96</xdr:row>
      <xdr:rowOff>2640</xdr:rowOff>
    </xdr:to>
    <xdr:sp macro="" textlink="">
      <xdr:nvSpPr>
        <xdr:cNvPr id="726" name="楕円 725"/>
        <xdr:cNvSpPr/>
      </xdr:nvSpPr>
      <xdr:spPr>
        <a:xfrm>
          <a:off x="12763500" y="163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19167</xdr:rowOff>
    </xdr:from>
    <xdr:ext cx="534377" cy="259045"/>
    <xdr:sp macro="" textlink="">
      <xdr:nvSpPr>
        <xdr:cNvPr id="727" name="テキスト ボックス 726"/>
        <xdr:cNvSpPr txBox="1"/>
      </xdr:nvSpPr>
      <xdr:spPr>
        <a:xfrm>
          <a:off x="12547111" y="1613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140,826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14,906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円減少したものの、類似団体内平均値の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124,842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円高い状況である。前年度より低くなった主な要因は福祉施設の改修工事が終了したことによるものである。衛生費は、住民一人当たり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27,028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円であり、類似団体内平均値の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35,332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円低い状況である。前年度よりも平成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年度が高くなった主な要因は、一部事務組合の負担金の増加である。今後も負担金は増加する見込みであり、事業内容の精査や広域的運営の検討が必要である。商工費は、住民一人当たり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円であり、類似団体内平均値の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円高い状況である。前年度より減少したものの、依然として高い。平成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年度の主な要因は中山道愛知川宿街道交流館等の整備工事費の減少である。教育費は、住民一人当たり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80,886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円であり、類似団体内平均値の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50,451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30,435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円高い状況である。前年度より減少した要因としては、文化振興施設の大規模な施設改修が終了したことによるものである。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財政調整基金を近年取崩すことがないため、平成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年度と比較すると</a:t>
          </a:r>
          <a:r>
            <a:rPr kumimoji="1" lang="en-US" altLang="ja-JP" sz="1300">
              <a:latin typeface="ＭＳ ゴシック" pitchFamily="49" charset="-128"/>
              <a:ea typeface="ＭＳ ゴシック" pitchFamily="49" charset="-128"/>
            </a:rPr>
            <a:t>8.86</a:t>
          </a:r>
          <a:r>
            <a:rPr kumimoji="1" lang="ja-JP" altLang="en-US" sz="1300">
              <a:latin typeface="ＭＳ ゴシック" pitchFamily="49" charset="-128"/>
              <a:ea typeface="ＭＳ ゴシック" pitchFamily="49" charset="-128"/>
            </a:rPr>
            <a:t>％増加し、現在の状況は良好である。しかし、今後の見込みとして、普通交付税合併算定替終了に伴う減少などにより、経常一般財源が減少する見込みであるため、その減少分を補てんすることを目的に財政調整基金の取崩しが必要になる。また、財政調整基金の残高は、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％程度となるよう努める。このために行財政改革を推進し、具体的な取り組みを行い、歳出削減に努める必要がある。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一般会計、各特別会計ともに黒字である。しかし、一般会計からの基準外繰出金があるため、各特別会計においては、適正な受益者負担のもとに、基準外繰出金を抑制する必要がある。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10078020</v>
      </c>
      <c r="BO4" s="461"/>
      <c r="BP4" s="461"/>
      <c r="BQ4" s="461"/>
      <c r="BR4" s="461"/>
      <c r="BS4" s="461"/>
      <c r="BT4" s="461"/>
      <c r="BU4" s="462"/>
      <c r="BV4" s="460">
        <v>10665581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6.5</v>
      </c>
      <c r="CU4" s="642"/>
      <c r="CV4" s="642"/>
      <c r="CW4" s="642"/>
      <c r="CX4" s="642"/>
      <c r="CY4" s="642"/>
      <c r="CZ4" s="642"/>
      <c r="DA4" s="643"/>
      <c r="DB4" s="641">
        <v>6.3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9651509</v>
      </c>
      <c r="BO5" s="466"/>
      <c r="BP5" s="466"/>
      <c r="BQ5" s="466"/>
      <c r="BR5" s="466"/>
      <c r="BS5" s="466"/>
      <c r="BT5" s="466"/>
      <c r="BU5" s="467"/>
      <c r="BV5" s="465">
        <v>10224361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94.4</v>
      </c>
      <c r="CU5" s="436"/>
      <c r="CV5" s="436"/>
      <c r="CW5" s="436"/>
      <c r="CX5" s="436"/>
      <c r="CY5" s="436"/>
      <c r="CZ5" s="436"/>
      <c r="DA5" s="437"/>
      <c r="DB5" s="435">
        <v>98.4</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426511</v>
      </c>
      <c r="BO6" s="466"/>
      <c r="BP6" s="466"/>
      <c r="BQ6" s="466"/>
      <c r="BR6" s="466"/>
      <c r="BS6" s="466"/>
      <c r="BT6" s="466"/>
      <c r="BU6" s="467"/>
      <c r="BV6" s="465">
        <v>441220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100.4</v>
      </c>
      <c r="CU6" s="616"/>
      <c r="CV6" s="616"/>
      <c r="CW6" s="616"/>
      <c r="CX6" s="616"/>
      <c r="CY6" s="616"/>
      <c r="CZ6" s="616"/>
      <c r="DA6" s="617"/>
      <c r="DB6" s="615">
        <v>104.6</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52198</v>
      </c>
      <c r="BO7" s="466"/>
      <c r="BP7" s="466"/>
      <c r="BQ7" s="466"/>
      <c r="BR7" s="466"/>
      <c r="BS7" s="466"/>
      <c r="BT7" s="466"/>
      <c r="BU7" s="467"/>
      <c r="BV7" s="465">
        <v>78375</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5732875</v>
      </c>
      <c r="CU7" s="466"/>
      <c r="CV7" s="466"/>
      <c r="CW7" s="466"/>
      <c r="CX7" s="466"/>
      <c r="CY7" s="466"/>
      <c r="CZ7" s="466"/>
      <c r="DA7" s="467"/>
      <c r="DB7" s="465">
        <v>5804027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374313</v>
      </c>
      <c r="BO8" s="466"/>
      <c r="BP8" s="466"/>
      <c r="BQ8" s="466"/>
      <c r="BR8" s="466"/>
      <c r="BS8" s="466"/>
      <c r="BT8" s="466"/>
      <c r="BU8" s="467"/>
      <c r="BV8" s="465">
        <v>362845</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0.6</v>
      </c>
      <c r="CU8" s="579"/>
      <c r="CV8" s="579"/>
      <c r="CW8" s="579"/>
      <c r="CX8" s="579"/>
      <c r="CY8" s="579"/>
      <c r="CZ8" s="579"/>
      <c r="DA8" s="580"/>
      <c r="DB8" s="578">
        <v>0.61</v>
      </c>
      <c r="DC8" s="579"/>
      <c r="DD8" s="579"/>
      <c r="DE8" s="579"/>
      <c r="DF8" s="579"/>
      <c r="DG8" s="579"/>
      <c r="DH8" s="579"/>
      <c r="DI8" s="580"/>
      <c r="DJ8" s="185"/>
      <c r="DK8" s="185"/>
      <c r="DL8" s="185"/>
      <c r="DM8" s="185"/>
      <c r="DN8" s="185"/>
      <c r="DO8" s="185"/>
    </row>
    <row r="9" spans="1:119" ht="18.75" customHeight="1" thickBot="1">
      <c r="A9" s="186"/>
      <c r="B9" s="604" t="s">
        <v>113</v>
      </c>
      <c r="C9" s="605"/>
      <c r="D9" s="605"/>
      <c r="E9" s="605"/>
      <c r="F9" s="605"/>
      <c r="G9" s="605"/>
      <c r="H9" s="605"/>
      <c r="I9" s="605"/>
      <c r="J9" s="605"/>
      <c r="K9" s="528"/>
      <c r="L9" s="606" t="s">
        <v>114</v>
      </c>
      <c r="M9" s="607"/>
      <c r="N9" s="607"/>
      <c r="O9" s="607"/>
      <c r="P9" s="607"/>
      <c r="Q9" s="608"/>
      <c r="R9" s="609">
        <v>20778</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102</v>
      </c>
      <c r="AV9" s="523"/>
      <c r="AW9" s="523"/>
      <c r="AX9" s="523"/>
      <c r="AY9" s="445" t="s">
        <v>117</v>
      </c>
      <c r="AZ9" s="446"/>
      <c r="BA9" s="446"/>
      <c r="BB9" s="446"/>
      <c r="BC9" s="446"/>
      <c r="BD9" s="446"/>
      <c r="BE9" s="446"/>
      <c r="BF9" s="446"/>
      <c r="BG9" s="446"/>
      <c r="BH9" s="446"/>
      <c r="BI9" s="446"/>
      <c r="BJ9" s="446"/>
      <c r="BK9" s="446"/>
      <c r="BL9" s="446"/>
      <c r="BM9" s="447"/>
      <c r="BN9" s="465">
        <v>11468</v>
      </c>
      <c r="BO9" s="466"/>
      <c r="BP9" s="466"/>
      <c r="BQ9" s="466"/>
      <c r="BR9" s="466"/>
      <c r="BS9" s="466"/>
      <c r="BT9" s="466"/>
      <c r="BU9" s="467"/>
      <c r="BV9" s="465">
        <v>-147795</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11.9</v>
      </c>
      <c r="CU9" s="436"/>
      <c r="CV9" s="436"/>
      <c r="CW9" s="436"/>
      <c r="CX9" s="436"/>
      <c r="CY9" s="436"/>
      <c r="CZ9" s="436"/>
      <c r="DA9" s="437"/>
      <c r="DB9" s="435">
        <v>12.9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20118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106</v>
      </c>
      <c r="AV10" s="523"/>
      <c r="AW10" s="523"/>
      <c r="AX10" s="523"/>
      <c r="AY10" s="445" t="s">
        <v>121</v>
      </c>
      <c r="AZ10" s="446"/>
      <c r="BA10" s="446"/>
      <c r="BB10" s="446"/>
      <c r="BC10" s="446"/>
      <c r="BD10" s="446"/>
      <c r="BE10" s="446"/>
      <c r="BF10" s="446"/>
      <c r="BG10" s="446"/>
      <c r="BH10" s="446"/>
      <c r="BI10" s="446"/>
      <c r="BJ10" s="446"/>
      <c r="BK10" s="446"/>
      <c r="BL10" s="446"/>
      <c r="BM10" s="447"/>
      <c r="BN10" s="465">
        <v>1831</v>
      </c>
      <c r="BO10" s="466"/>
      <c r="BP10" s="466"/>
      <c r="BQ10" s="466"/>
      <c r="BR10" s="466"/>
      <c r="BS10" s="466"/>
      <c r="BT10" s="466"/>
      <c r="BU10" s="467"/>
      <c r="BV10" s="465">
        <v>1697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106</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21349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20498</v>
      </c>
      <c r="S13" s="569"/>
      <c r="T13" s="569"/>
      <c r="U13" s="569"/>
      <c r="V13" s="570"/>
      <c r="W13" s="556" t="s">
        <v>140</v>
      </c>
      <c r="X13" s="478"/>
      <c r="Y13" s="478"/>
      <c r="Z13" s="478"/>
      <c r="AA13" s="478"/>
      <c r="AB13" s="479"/>
      <c r="AC13" s="441">
        <v>332</v>
      </c>
      <c r="AD13" s="442"/>
      <c r="AE13" s="442"/>
      <c r="AF13" s="442"/>
      <c r="AG13" s="443"/>
      <c r="AH13" s="441">
        <v>290</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13299</v>
      </c>
      <c r="BO13" s="466"/>
      <c r="BP13" s="466"/>
      <c r="BQ13" s="466"/>
      <c r="BR13" s="466"/>
      <c r="BS13" s="466"/>
      <c r="BT13" s="466"/>
      <c r="BU13" s="467"/>
      <c r="BV13" s="465">
        <v>-146098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6</v>
      </c>
      <c r="CU13" s="436"/>
      <c r="CV13" s="436"/>
      <c r="CW13" s="436"/>
      <c r="CX13" s="436"/>
      <c r="CY13" s="436"/>
      <c r="CZ13" s="436"/>
      <c r="DA13" s="437"/>
      <c r="DB13" s="435">
        <v>5</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21402</v>
      </c>
      <c r="S14" s="569"/>
      <c r="T14" s="569"/>
      <c r="U14" s="569"/>
      <c r="V14" s="570"/>
      <c r="W14" s="571"/>
      <c r="X14" s="481"/>
      <c r="Y14" s="481"/>
      <c r="Z14" s="481"/>
      <c r="AA14" s="481"/>
      <c r="AB14" s="482"/>
      <c r="AC14" s="561">
        <v>3.2</v>
      </c>
      <c r="AD14" s="562"/>
      <c r="AE14" s="562"/>
      <c r="AF14" s="562"/>
      <c r="AG14" s="563"/>
      <c r="AH14" s="561">
        <v>3.1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15.5</v>
      </c>
      <c r="CU14" s="573"/>
      <c r="CV14" s="573"/>
      <c r="CW14" s="573"/>
      <c r="CX14" s="573"/>
      <c r="CY14" s="573"/>
      <c r="CZ14" s="573"/>
      <c r="DA14" s="574"/>
      <c r="DB14" s="572">
        <v>6.1</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20570</v>
      </c>
      <c r="S15" s="569"/>
      <c r="T15" s="569"/>
      <c r="U15" s="569"/>
      <c r="V15" s="570"/>
      <c r="W15" s="556" t="s">
        <v>147</v>
      </c>
      <c r="X15" s="478"/>
      <c r="Y15" s="478"/>
      <c r="Z15" s="478"/>
      <c r="AA15" s="478"/>
      <c r="AB15" s="479"/>
      <c r="AC15" s="441">
        <v>4536</v>
      </c>
      <c r="AD15" s="442"/>
      <c r="AE15" s="442"/>
      <c r="AF15" s="442"/>
      <c r="AG15" s="443"/>
      <c r="AH15" s="441">
        <v>4161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2676600</v>
      </c>
      <c r="BO15" s="461"/>
      <c r="BP15" s="461"/>
      <c r="BQ15" s="461"/>
      <c r="BR15" s="461"/>
      <c r="BS15" s="461"/>
      <c r="BT15" s="461"/>
      <c r="BU15" s="462"/>
      <c r="BV15" s="460">
        <v>2776656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44.3</v>
      </c>
      <c r="AD16" s="562"/>
      <c r="AE16" s="562"/>
      <c r="AF16" s="562"/>
      <c r="AG16" s="563"/>
      <c r="AH16" s="561">
        <v>44.4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4510680</v>
      </c>
      <c r="BO16" s="466"/>
      <c r="BP16" s="466"/>
      <c r="BQ16" s="466"/>
      <c r="BR16" s="466"/>
      <c r="BS16" s="466"/>
      <c r="BT16" s="466"/>
      <c r="BU16" s="467"/>
      <c r="BV16" s="465">
        <v>4498688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5378</v>
      </c>
      <c r="AD17" s="442"/>
      <c r="AE17" s="442"/>
      <c r="AF17" s="442"/>
      <c r="AG17" s="443"/>
      <c r="AH17" s="441">
        <v>4921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3409435</v>
      </c>
      <c r="BO17" s="466"/>
      <c r="BP17" s="466"/>
      <c r="BQ17" s="466"/>
      <c r="BR17" s="466"/>
      <c r="BS17" s="466"/>
      <c r="BT17" s="466"/>
      <c r="BU17" s="467"/>
      <c r="BV17" s="465">
        <v>3549791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37.97</v>
      </c>
      <c r="M18" s="530"/>
      <c r="N18" s="530"/>
      <c r="O18" s="530"/>
      <c r="P18" s="530"/>
      <c r="Q18" s="530"/>
      <c r="R18" s="531"/>
      <c r="S18" s="531"/>
      <c r="T18" s="531"/>
      <c r="U18" s="531"/>
      <c r="V18" s="532"/>
      <c r="W18" s="546"/>
      <c r="X18" s="547"/>
      <c r="Y18" s="547"/>
      <c r="Z18" s="547"/>
      <c r="AA18" s="547"/>
      <c r="AB18" s="557"/>
      <c r="AC18" s="429">
        <v>52.5</v>
      </c>
      <c r="AD18" s="430"/>
      <c r="AE18" s="430"/>
      <c r="AF18" s="430"/>
      <c r="AG18" s="533"/>
      <c r="AH18" s="429">
        <v>52.5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5658066</v>
      </c>
      <c r="BO18" s="466"/>
      <c r="BP18" s="466"/>
      <c r="BQ18" s="466"/>
      <c r="BR18" s="466"/>
      <c r="BS18" s="466"/>
      <c r="BT18" s="466"/>
      <c r="BU18" s="467"/>
      <c r="BV18" s="465">
        <v>5683155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547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6801668</v>
      </c>
      <c r="BO19" s="466"/>
      <c r="BP19" s="466"/>
      <c r="BQ19" s="466"/>
      <c r="BR19" s="466"/>
      <c r="BS19" s="466"/>
      <c r="BT19" s="466"/>
      <c r="BU19" s="467"/>
      <c r="BV19" s="465">
        <v>6742193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7209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11770835</v>
      </c>
      <c r="BO23" s="466"/>
      <c r="BP23" s="466"/>
      <c r="BQ23" s="466"/>
      <c r="BR23" s="466"/>
      <c r="BS23" s="466"/>
      <c r="BT23" s="466"/>
      <c r="BU23" s="467"/>
      <c r="BV23" s="465">
        <v>11105200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7400</v>
      </c>
      <c r="R24" s="442"/>
      <c r="S24" s="442"/>
      <c r="T24" s="442"/>
      <c r="U24" s="442"/>
      <c r="V24" s="443"/>
      <c r="W24" s="507"/>
      <c r="X24" s="498"/>
      <c r="Y24" s="499"/>
      <c r="Z24" s="438" t="s">
        <v>171</v>
      </c>
      <c r="AA24" s="439"/>
      <c r="AB24" s="439"/>
      <c r="AC24" s="439"/>
      <c r="AD24" s="439"/>
      <c r="AE24" s="439"/>
      <c r="AF24" s="439"/>
      <c r="AG24" s="440"/>
      <c r="AH24" s="441">
        <v>144</v>
      </c>
      <c r="AI24" s="442"/>
      <c r="AJ24" s="442"/>
      <c r="AK24" s="442"/>
      <c r="AL24" s="443"/>
      <c r="AM24" s="441">
        <v>420480</v>
      </c>
      <c r="AN24" s="442"/>
      <c r="AO24" s="442"/>
      <c r="AP24" s="442"/>
      <c r="AQ24" s="442"/>
      <c r="AR24" s="443"/>
      <c r="AS24" s="441">
        <v>2920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1106899</v>
      </c>
      <c r="BO24" s="466"/>
      <c r="BP24" s="466"/>
      <c r="BQ24" s="466"/>
      <c r="BR24" s="466"/>
      <c r="BS24" s="466"/>
      <c r="BT24" s="466"/>
      <c r="BU24" s="467"/>
      <c r="BV24" s="465">
        <v>1302070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6250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2275208</v>
      </c>
      <c r="BO25" s="461"/>
      <c r="BP25" s="461"/>
      <c r="BQ25" s="461"/>
      <c r="BR25" s="461"/>
      <c r="BS25" s="461"/>
      <c r="BT25" s="461"/>
      <c r="BU25" s="462"/>
      <c r="BV25" s="460">
        <v>2660232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5950</v>
      </c>
      <c r="R26" s="442"/>
      <c r="S26" s="442"/>
      <c r="T26" s="442"/>
      <c r="U26" s="442"/>
      <c r="V26" s="443"/>
      <c r="W26" s="507"/>
      <c r="X26" s="498"/>
      <c r="Y26" s="499"/>
      <c r="Z26" s="438" t="s">
        <v>177</v>
      </c>
      <c r="AA26" s="520"/>
      <c r="AB26" s="520"/>
      <c r="AC26" s="520"/>
      <c r="AD26" s="520"/>
      <c r="AE26" s="520"/>
      <c r="AF26" s="520"/>
      <c r="AG26" s="521"/>
      <c r="AH26" s="441" t="s">
        <v>138</v>
      </c>
      <c r="AI26" s="442"/>
      <c r="AJ26" s="442"/>
      <c r="AK26" s="442"/>
      <c r="AL26" s="443"/>
      <c r="AM26" s="441" t="s">
        <v>129</v>
      </c>
      <c r="AN26" s="442"/>
      <c r="AO26" s="442"/>
      <c r="AP26" s="442"/>
      <c r="AQ26" s="442"/>
      <c r="AR26" s="443"/>
      <c r="AS26" s="441" t="s">
        <v>138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3300</v>
      </c>
      <c r="R27" s="442"/>
      <c r="S27" s="442"/>
      <c r="T27" s="442"/>
      <c r="U27" s="442"/>
      <c r="V27" s="443"/>
      <c r="W27" s="507"/>
      <c r="X27" s="498"/>
      <c r="Y27" s="499"/>
      <c r="Z27" s="438" t="s">
        <v>180</v>
      </c>
      <c r="AA27" s="439"/>
      <c r="AB27" s="439"/>
      <c r="AC27" s="439"/>
      <c r="AD27" s="439"/>
      <c r="AE27" s="439"/>
      <c r="AF27" s="439"/>
      <c r="AG27" s="440"/>
      <c r="AH27" s="441">
        <v>20</v>
      </c>
      <c r="AI27" s="442"/>
      <c r="AJ27" s="442"/>
      <c r="AK27" s="442"/>
      <c r="AL27" s="443"/>
      <c r="AM27" s="441">
        <v>51404</v>
      </c>
      <c r="AN27" s="442"/>
      <c r="AO27" s="442"/>
      <c r="AP27" s="442"/>
      <c r="AQ27" s="442"/>
      <c r="AR27" s="443"/>
      <c r="AS27" s="441">
        <v>2570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486907</v>
      </c>
      <c r="BO27" s="469"/>
      <c r="BP27" s="469"/>
      <c r="BQ27" s="469"/>
      <c r="BR27" s="469"/>
      <c r="BS27" s="469"/>
      <c r="BT27" s="469"/>
      <c r="BU27" s="470"/>
      <c r="BV27" s="468">
        <v>486907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2600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128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2176623</v>
      </c>
      <c r="BO28" s="461"/>
      <c r="BP28" s="461"/>
      <c r="BQ28" s="461"/>
      <c r="BR28" s="461"/>
      <c r="BS28" s="461"/>
      <c r="BT28" s="461"/>
      <c r="BU28" s="462"/>
      <c r="BV28" s="460">
        <v>2174792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12</v>
      </c>
      <c r="M29" s="442"/>
      <c r="N29" s="442"/>
      <c r="O29" s="442"/>
      <c r="P29" s="443"/>
      <c r="Q29" s="441">
        <v>2400</v>
      </c>
      <c r="R29" s="442"/>
      <c r="S29" s="442"/>
      <c r="T29" s="442"/>
      <c r="U29" s="442"/>
      <c r="V29" s="443"/>
      <c r="W29" s="508"/>
      <c r="X29" s="509"/>
      <c r="Y29" s="510"/>
      <c r="Z29" s="438" t="s">
        <v>186</v>
      </c>
      <c r="AA29" s="439"/>
      <c r="AB29" s="439"/>
      <c r="AC29" s="439"/>
      <c r="AD29" s="439"/>
      <c r="AE29" s="439"/>
      <c r="AF29" s="439"/>
      <c r="AG29" s="440"/>
      <c r="AH29" s="441">
        <v>164</v>
      </c>
      <c r="AI29" s="442"/>
      <c r="AJ29" s="442"/>
      <c r="AK29" s="442"/>
      <c r="AL29" s="443"/>
      <c r="AM29" s="441">
        <v>471884</v>
      </c>
      <c r="AN29" s="442"/>
      <c r="AO29" s="442"/>
      <c r="AP29" s="442"/>
      <c r="AQ29" s="442"/>
      <c r="AR29" s="443"/>
      <c r="AS29" s="441">
        <v>2877</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14557</v>
      </c>
      <c r="BO29" s="466"/>
      <c r="BP29" s="466"/>
      <c r="BQ29" s="466"/>
      <c r="BR29" s="466"/>
      <c r="BS29" s="466"/>
      <c r="BT29" s="466"/>
      <c r="BU29" s="467"/>
      <c r="BV29" s="465">
        <v>14538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2687024</v>
      </c>
      <c r="BO30" s="469"/>
      <c r="BP30" s="469"/>
      <c r="BQ30" s="469"/>
      <c r="BR30" s="469"/>
      <c r="BS30" s="469"/>
      <c r="BT30" s="469"/>
      <c r="BU30" s="470"/>
      <c r="BV30" s="468">
        <v>2642158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197</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滋賀県市町村職員退職手当組合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滋賀県市町村交通災害共済組合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土地取得造成事業特別会計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滋賀県市町村議会議員公務災害補償等組合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東近江行政組合（一般会計）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東近江行政組合（救急医療特別会計）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湖東広域衛生管理組合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愛知郡広域行政組合（一般会計）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愛知郡広域行政組合（水道事業会計）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彦根愛知犬上広域行政組合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滋賀県市町村職員研修センター</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S7Lnco11C+hYl6C0NWKlrAMUQFInW/ZuJ194TUf4L8zawWiRypAwKyxJ2sBhdriyZH8OBrih7d1fzLoomEWrKg==" saltValue="HOBrSLfaIDolFv0DEnxm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47" t="s">
        <v>549</v>
      </c>
      <c r="D34" s="1247"/>
      <c r="E34" s="1248"/>
      <c r="F34" s="32">
        <v>6.67</v>
      </c>
      <c r="G34" s="33">
        <v>9.15</v>
      </c>
      <c r="H34" s="33">
        <v>8.77</v>
      </c>
      <c r="I34" s="33">
        <v>6.25</v>
      </c>
      <c r="J34" s="34">
        <v>6.52</v>
      </c>
      <c r="K34" s="22"/>
      <c r="L34" s="22"/>
      <c r="M34" s="22"/>
      <c r="N34" s="22"/>
      <c r="O34" s="22"/>
      <c r="P34" s="22"/>
    </row>
    <row r="35" spans="1:16" ht="39" customHeight="1">
      <c r="A35" s="22"/>
      <c r="B35" s="35"/>
      <c r="C35" s="1241" t="s">
        <v>550</v>
      </c>
      <c r="D35" s="1242"/>
      <c r="E35" s="1243"/>
      <c r="F35" s="36">
        <v>0.13</v>
      </c>
      <c r="G35" s="37">
        <v>0.14000000000000001</v>
      </c>
      <c r="H35" s="37">
        <v>0.13</v>
      </c>
      <c r="I35" s="37">
        <v>0.13</v>
      </c>
      <c r="J35" s="38">
        <v>0.87</v>
      </c>
      <c r="K35" s="22"/>
      <c r="L35" s="22"/>
      <c r="M35" s="22"/>
      <c r="N35" s="22"/>
      <c r="O35" s="22"/>
      <c r="P35" s="22"/>
    </row>
    <row r="36" spans="1:16" ht="39" customHeight="1">
      <c r="A36" s="22"/>
      <c r="B36" s="35"/>
      <c r="C36" s="1241" t="s">
        <v>551</v>
      </c>
      <c r="D36" s="1242"/>
      <c r="E36" s="1243"/>
      <c r="F36" s="36">
        <v>0.52</v>
      </c>
      <c r="G36" s="37">
        <v>0.56999999999999995</v>
      </c>
      <c r="H36" s="37">
        <v>1.29</v>
      </c>
      <c r="I36" s="37">
        <v>2.33</v>
      </c>
      <c r="J36" s="38">
        <v>0.61</v>
      </c>
      <c r="K36" s="22"/>
      <c r="L36" s="22"/>
      <c r="M36" s="22"/>
      <c r="N36" s="22"/>
      <c r="O36" s="22"/>
      <c r="P36" s="22"/>
    </row>
    <row r="37" spans="1:16" ht="39" customHeight="1">
      <c r="A37" s="22"/>
      <c r="B37" s="35"/>
      <c r="C37" s="1241" t="s">
        <v>552</v>
      </c>
      <c r="D37" s="1242"/>
      <c r="E37" s="1243"/>
      <c r="F37" s="36">
        <v>0.36</v>
      </c>
      <c r="G37" s="37">
        <v>0.17</v>
      </c>
      <c r="H37" s="37">
        <v>0.32</v>
      </c>
      <c r="I37" s="37">
        <v>0.72</v>
      </c>
      <c r="J37" s="38">
        <v>0.28000000000000003</v>
      </c>
      <c r="K37" s="22"/>
      <c r="L37" s="22"/>
      <c r="M37" s="22"/>
      <c r="N37" s="22"/>
      <c r="O37" s="22"/>
      <c r="P37" s="22"/>
    </row>
    <row r="38" spans="1:16" ht="39" customHeight="1">
      <c r="A38" s="22"/>
      <c r="B38" s="35"/>
      <c r="C38" s="1241" t="s">
        <v>553</v>
      </c>
      <c r="D38" s="1242"/>
      <c r="E38" s="1243"/>
      <c r="F38" s="36">
        <v>0</v>
      </c>
      <c r="G38" s="37">
        <v>0</v>
      </c>
      <c r="H38" s="37">
        <v>0</v>
      </c>
      <c r="I38" s="37">
        <v>0.01</v>
      </c>
      <c r="J38" s="38">
        <v>0</v>
      </c>
      <c r="K38" s="22"/>
      <c r="L38" s="22"/>
      <c r="M38" s="22"/>
      <c r="N38" s="22"/>
      <c r="O38" s="22"/>
      <c r="P38" s="22"/>
    </row>
    <row r="39" spans="1:16" ht="39" customHeight="1">
      <c r="A39" s="22"/>
      <c r="B39" s="35"/>
      <c r="C39" s="1241" t="s">
        <v>554</v>
      </c>
      <c r="D39" s="1242"/>
      <c r="E39" s="1243"/>
      <c r="F39" s="36">
        <v>0</v>
      </c>
      <c r="G39" s="37">
        <v>0</v>
      </c>
      <c r="H39" s="37">
        <v>0</v>
      </c>
      <c r="I39" s="37">
        <v>0</v>
      </c>
      <c r="J39" s="38">
        <v>0</v>
      </c>
      <c r="K39" s="22"/>
      <c r="L39" s="22"/>
      <c r="M39" s="22"/>
      <c r="N39" s="22"/>
      <c r="O39" s="22"/>
      <c r="P39" s="22"/>
    </row>
    <row r="40" spans="1:16" ht="39" customHeight="1">
      <c r="A40" s="22"/>
      <c r="B40" s="35"/>
      <c r="C40" s="1241" t="s">
        <v>555</v>
      </c>
      <c r="D40" s="1242"/>
      <c r="E40" s="1243"/>
      <c r="F40" s="36">
        <v>0</v>
      </c>
      <c r="G40" s="37">
        <v>0</v>
      </c>
      <c r="H40" s="37">
        <v>0</v>
      </c>
      <c r="I40" s="37">
        <v>0</v>
      </c>
      <c r="J40" s="38">
        <v>0</v>
      </c>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556</v>
      </c>
      <c r="D42" s="1242"/>
      <c r="E42" s="1243"/>
      <c r="F42" s="36" t="s">
        <v>501</v>
      </c>
      <c r="G42" s="37" t="s">
        <v>501</v>
      </c>
      <c r="H42" s="37" t="s">
        <v>501</v>
      </c>
      <c r="I42" s="37" t="s">
        <v>501</v>
      </c>
      <c r="J42" s="38" t="s">
        <v>501</v>
      </c>
      <c r="K42" s="22"/>
      <c r="L42" s="22"/>
      <c r="M42" s="22"/>
      <c r="N42" s="22"/>
      <c r="O42" s="22"/>
      <c r="P42" s="22"/>
    </row>
    <row r="43" spans="1:16" ht="39" customHeight="1" thickBot="1">
      <c r="A43" s="22"/>
      <c r="B43" s="40"/>
      <c r="C43" s="1244" t="s">
        <v>557</v>
      </c>
      <c r="D43" s="1245"/>
      <c r="E43" s="1246"/>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DQI1UTsRw9lv/Gd1jImB0BcaZB7qtvm/ypakCDA79C9AG/gQjBo06tP8n5uwmeR27O5oYjAf4jXrN0sjHQVrQ==" saltValue="WUxnPYwk9QE71HGK6wlT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67" t="s">
        <v>11</v>
      </c>
      <c r="C45" s="1268"/>
      <c r="D45" s="58"/>
      <c r="E45" s="1273" t="s">
        <v>12</v>
      </c>
      <c r="F45" s="1273"/>
      <c r="G45" s="1273"/>
      <c r="H45" s="1273"/>
      <c r="I45" s="1273"/>
      <c r="J45" s="1274"/>
      <c r="K45" s="59">
        <v>859</v>
      </c>
      <c r="L45" s="60">
        <v>860</v>
      </c>
      <c r="M45" s="60">
        <v>881</v>
      </c>
      <c r="N45" s="60">
        <v>879</v>
      </c>
      <c r="O45" s="61">
        <v>818</v>
      </c>
      <c r="P45" s="48"/>
      <c r="Q45" s="48"/>
      <c r="R45" s="48"/>
      <c r="S45" s="48"/>
      <c r="T45" s="48"/>
      <c r="U45" s="48"/>
    </row>
    <row r="46" spans="1:21" ht="30.75" customHeight="1">
      <c r="A46" s="48"/>
      <c r="B46" s="1269"/>
      <c r="C46" s="1270"/>
      <c r="D46" s="62"/>
      <c r="E46" s="1251" t="s">
        <v>13</v>
      </c>
      <c r="F46" s="1251"/>
      <c r="G46" s="1251"/>
      <c r="H46" s="1251"/>
      <c r="I46" s="1251"/>
      <c r="J46" s="1252"/>
      <c r="K46" s="63" t="s">
        <v>501</v>
      </c>
      <c r="L46" s="64" t="s">
        <v>501</v>
      </c>
      <c r="M46" s="64" t="s">
        <v>501</v>
      </c>
      <c r="N46" s="64" t="s">
        <v>501</v>
      </c>
      <c r="O46" s="65" t="s">
        <v>501</v>
      </c>
      <c r="P46" s="48"/>
      <c r="Q46" s="48"/>
      <c r="R46" s="48"/>
      <c r="S46" s="48"/>
      <c r="T46" s="48"/>
      <c r="U46" s="48"/>
    </row>
    <row r="47" spans="1:21" ht="30.75" customHeight="1">
      <c r="A47" s="48"/>
      <c r="B47" s="1269"/>
      <c r="C47" s="1270"/>
      <c r="D47" s="62"/>
      <c r="E47" s="1251" t="s">
        <v>14</v>
      </c>
      <c r="F47" s="1251"/>
      <c r="G47" s="1251"/>
      <c r="H47" s="1251"/>
      <c r="I47" s="1251"/>
      <c r="J47" s="1252"/>
      <c r="K47" s="63" t="s">
        <v>501</v>
      </c>
      <c r="L47" s="64" t="s">
        <v>501</v>
      </c>
      <c r="M47" s="64" t="s">
        <v>501</v>
      </c>
      <c r="N47" s="64" t="s">
        <v>501</v>
      </c>
      <c r="O47" s="65" t="s">
        <v>501</v>
      </c>
      <c r="P47" s="48"/>
      <c r="Q47" s="48"/>
      <c r="R47" s="48"/>
      <c r="S47" s="48"/>
      <c r="T47" s="48"/>
      <c r="U47" s="48"/>
    </row>
    <row r="48" spans="1:21" ht="30.75" customHeight="1">
      <c r="A48" s="48"/>
      <c r="B48" s="1269"/>
      <c r="C48" s="1270"/>
      <c r="D48" s="62"/>
      <c r="E48" s="1251" t="s">
        <v>15</v>
      </c>
      <c r="F48" s="1251"/>
      <c r="G48" s="1251"/>
      <c r="H48" s="1251"/>
      <c r="I48" s="1251"/>
      <c r="J48" s="1252"/>
      <c r="K48" s="63">
        <v>486</v>
      </c>
      <c r="L48" s="64">
        <v>444</v>
      </c>
      <c r="M48" s="64">
        <v>473</v>
      </c>
      <c r="N48" s="64">
        <v>472</v>
      </c>
      <c r="O48" s="65">
        <v>504</v>
      </c>
      <c r="P48" s="48"/>
      <c r="Q48" s="48"/>
      <c r="R48" s="48"/>
      <c r="S48" s="48"/>
      <c r="T48" s="48"/>
      <c r="U48" s="48"/>
    </row>
    <row r="49" spans="1:21" ht="30.75" customHeight="1">
      <c r="A49" s="48"/>
      <c r="B49" s="1269"/>
      <c r="C49" s="1270"/>
      <c r="D49" s="62"/>
      <c r="E49" s="1251" t="s">
        <v>16</v>
      </c>
      <c r="F49" s="1251"/>
      <c r="G49" s="1251"/>
      <c r="H49" s="1251"/>
      <c r="I49" s="1251"/>
      <c r="J49" s="1252"/>
      <c r="K49" s="63">
        <v>42</v>
      </c>
      <c r="L49" s="64">
        <v>42</v>
      </c>
      <c r="M49" s="64">
        <v>40</v>
      </c>
      <c r="N49" s="64">
        <v>47</v>
      </c>
      <c r="O49" s="65">
        <v>55</v>
      </c>
      <c r="P49" s="48"/>
      <c r="Q49" s="48"/>
      <c r="R49" s="48"/>
      <c r="S49" s="48"/>
      <c r="T49" s="48"/>
      <c r="U49" s="48"/>
    </row>
    <row r="50" spans="1:21" ht="30.75" customHeight="1">
      <c r="A50" s="48"/>
      <c r="B50" s="1269"/>
      <c r="C50" s="1270"/>
      <c r="D50" s="62"/>
      <c r="E50" s="1251" t="s">
        <v>17</v>
      </c>
      <c r="F50" s="1251"/>
      <c r="G50" s="1251"/>
      <c r="H50" s="1251"/>
      <c r="I50" s="1251"/>
      <c r="J50" s="1252"/>
      <c r="K50" s="63">
        <v>18</v>
      </c>
      <c r="L50" s="64">
        <v>18</v>
      </c>
      <c r="M50" s="64">
        <v>18</v>
      </c>
      <c r="N50" s="64">
        <v>18</v>
      </c>
      <c r="O50" s="65">
        <v>18</v>
      </c>
      <c r="P50" s="48"/>
      <c r="Q50" s="48"/>
      <c r="R50" s="48"/>
      <c r="S50" s="48"/>
      <c r="T50" s="48"/>
      <c r="U50" s="48"/>
    </row>
    <row r="51" spans="1:21" ht="30.75" customHeight="1">
      <c r="A51" s="48"/>
      <c r="B51" s="1271"/>
      <c r="C51" s="1272"/>
      <c r="D51" s="66"/>
      <c r="E51" s="1251" t="s">
        <v>18</v>
      </c>
      <c r="F51" s="1251"/>
      <c r="G51" s="1251"/>
      <c r="H51" s="1251"/>
      <c r="I51" s="1251"/>
      <c r="J51" s="1252"/>
      <c r="K51" s="63" t="s">
        <v>501</v>
      </c>
      <c r="L51" s="64" t="s">
        <v>501</v>
      </c>
      <c r="M51" s="64" t="s">
        <v>501</v>
      </c>
      <c r="N51" s="64" t="s">
        <v>501</v>
      </c>
      <c r="O51" s="65" t="s">
        <v>501</v>
      </c>
      <c r="P51" s="48"/>
      <c r="Q51" s="48"/>
      <c r="R51" s="48"/>
      <c r="S51" s="48"/>
      <c r="T51" s="48"/>
      <c r="U51" s="48"/>
    </row>
    <row r="52" spans="1:21" ht="30.75" customHeight="1">
      <c r="A52" s="48"/>
      <c r="B52" s="1249" t="s">
        <v>19</v>
      </c>
      <c r="C52" s="1250"/>
      <c r="D52" s="66"/>
      <c r="E52" s="1251" t="s">
        <v>20</v>
      </c>
      <c r="F52" s="1251"/>
      <c r="G52" s="1251"/>
      <c r="H52" s="1251"/>
      <c r="I52" s="1251"/>
      <c r="J52" s="1252"/>
      <c r="K52" s="63">
        <v>1204</v>
      </c>
      <c r="L52" s="64">
        <v>1194</v>
      </c>
      <c r="M52" s="64">
        <v>1160</v>
      </c>
      <c r="N52" s="64">
        <v>1120</v>
      </c>
      <c r="O52" s="65">
        <v>1098</v>
      </c>
      <c r="P52" s="48"/>
      <c r="Q52" s="48"/>
      <c r="R52" s="48"/>
      <c r="S52" s="48"/>
      <c r="T52" s="48"/>
      <c r="U52" s="48"/>
    </row>
    <row r="53" spans="1:21" ht="30.75" customHeight="1" thickBot="1">
      <c r="A53" s="48"/>
      <c r="B53" s="1253" t="s">
        <v>21</v>
      </c>
      <c r="C53" s="1254"/>
      <c r="D53" s="67"/>
      <c r="E53" s="1255" t="s">
        <v>22</v>
      </c>
      <c r="F53" s="1255"/>
      <c r="G53" s="1255"/>
      <c r="H53" s="1255"/>
      <c r="I53" s="1255"/>
      <c r="J53" s="1256"/>
      <c r="K53" s="68">
        <v>201</v>
      </c>
      <c r="L53" s="69">
        <v>170</v>
      </c>
      <c r="M53" s="69">
        <v>252</v>
      </c>
      <c r="N53" s="69">
        <v>296</v>
      </c>
      <c r="O53" s="70">
        <v>297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c r="B57" s="1257" t="s">
        <v>25</v>
      </c>
      <c r="C57" s="1258"/>
      <c r="D57" s="1261" t="s">
        <v>26</v>
      </c>
      <c r="E57" s="1262"/>
      <c r="F57" s="1262"/>
      <c r="G57" s="1262"/>
      <c r="H57" s="1262"/>
      <c r="I57" s="1262"/>
      <c r="J57" s="1263"/>
      <c r="K57" s="82" t="s">
        <v>586</v>
      </c>
      <c r="L57" s="83" t="s">
        <v>587</v>
      </c>
      <c r="M57" s="83" t="s">
        <v>587</v>
      </c>
      <c r="N57" s="83" t="s">
        <v>587</v>
      </c>
      <c r="O57" s="84" t="s">
        <v>587</v>
      </c>
    </row>
    <row r="58" spans="1:21" ht="31.5" customHeight="1" thickBot="1">
      <c r="B58" s="1259"/>
      <c r="C58" s="1260"/>
      <c r="D58" s="1264" t="s">
        <v>27</v>
      </c>
      <c r="E58" s="1265"/>
      <c r="F58" s="1265"/>
      <c r="G58" s="1265"/>
      <c r="H58" s="1265"/>
      <c r="I58" s="1265"/>
      <c r="J58" s="1266"/>
      <c r="K58" s="85" t="s">
        <v>587</v>
      </c>
      <c r="L58" s="86" t="s">
        <v>587</v>
      </c>
      <c r="M58" s="86" t="s">
        <v>587</v>
      </c>
      <c r="N58" s="86" t="s">
        <v>587</v>
      </c>
      <c r="O58" s="87" t="s">
        <v>587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tLeDywJqB965pJID9HWyvOIQ8d5BMVkv1TDkA8IAJJwQe74W41+58gfe4PhaFvxnT8SXQ3//0evcNFRGNudFg==" saltValue="iQweyAIBOURTru+UOZq6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543</v>
      </c>
      <c r="J40" s="99" t="s">
        <v>544</v>
      </c>
      <c r="K40" s="99" t="s">
        <v>545</v>
      </c>
      <c r="L40" s="99" t="s">
        <v>546</v>
      </c>
      <c r="M40" s="100" t="s">
        <v>547</v>
      </c>
    </row>
    <row r="41" spans="2:13" ht="27.75" customHeight="1">
      <c r="B41" s="1287" t="s">
        <v>30</v>
      </c>
      <c r="C41" s="1288"/>
      <c r="D41" s="101"/>
      <c r="E41" s="1289" t="s">
        <v>31</v>
      </c>
      <c r="F41" s="1289"/>
      <c r="G41" s="1289"/>
      <c r="H41" s="1290"/>
      <c r="I41" s="102">
        <v>9220</v>
      </c>
      <c r="J41" s="103">
        <v>9767</v>
      </c>
      <c r="K41" s="103">
        <v>10242</v>
      </c>
      <c r="L41" s="103">
        <v>11105</v>
      </c>
      <c r="M41" s="104">
        <v>11771</v>
      </c>
    </row>
    <row r="42" spans="2:13" ht="27.75" customHeight="1">
      <c r="B42" s="1277"/>
      <c r="C42" s="1278"/>
      <c r="D42" s="105"/>
      <c r="E42" s="1281" t="s">
        <v>32</v>
      </c>
      <c r="F42" s="1281"/>
      <c r="G42" s="1281"/>
      <c r="H42" s="1282"/>
      <c r="I42" s="106">
        <v>416</v>
      </c>
      <c r="J42" s="107">
        <v>398</v>
      </c>
      <c r="K42" s="107">
        <v>380</v>
      </c>
      <c r="L42" s="107">
        <v>362</v>
      </c>
      <c r="M42" s="108">
        <v>344</v>
      </c>
    </row>
    <row r="43" spans="2:13" ht="27.75" customHeight="1">
      <c r="B43" s="1277"/>
      <c r="C43" s="1278"/>
      <c r="D43" s="105"/>
      <c r="E43" s="1281" t="s">
        <v>33</v>
      </c>
      <c r="F43" s="1281"/>
      <c r="G43" s="1281"/>
      <c r="H43" s="1282"/>
      <c r="I43" s="106">
        <v>6217</v>
      </c>
      <c r="J43" s="107">
        <v>5726</v>
      </c>
      <c r="K43" s="107">
        <v>5390</v>
      </c>
      <c r="L43" s="107">
        <v>5970</v>
      </c>
      <c r="M43" s="108">
        <v>5682</v>
      </c>
    </row>
    <row r="44" spans="2:13" ht="27.75" customHeight="1">
      <c r="B44" s="1277"/>
      <c r="C44" s="1278"/>
      <c r="D44" s="105"/>
      <c r="E44" s="1281" t="s">
        <v>34</v>
      </c>
      <c r="F44" s="1281"/>
      <c r="G44" s="1281"/>
      <c r="H44" s="1282"/>
      <c r="I44" s="106">
        <v>429</v>
      </c>
      <c r="J44" s="107">
        <v>438</v>
      </c>
      <c r="K44" s="107">
        <v>433</v>
      </c>
      <c r="L44" s="107">
        <v>448</v>
      </c>
      <c r="M44" s="108">
        <v>421</v>
      </c>
    </row>
    <row r="45" spans="2:13" ht="27.75" customHeight="1">
      <c r="B45" s="1277"/>
      <c r="C45" s="1278"/>
      <c r="D45" s="105"/>
      <c r="E45" s="1281" t="s">
        <v>35</v>
      </c>
      <c r="F45" s="1281"/>
      <c r="G45" s="1281"/>
      <c r="H45" s="1282"/>
      <c r="I45" s="106">
        <v>1159</v>
      </c>
      <c r="J45" s="107">
        <v>1118</v>
      </c>
      <c r="K45" s="107">
        <v>1116</v>
      </c>
      <c r="L45" s="107">
        <v>1100</v>
      </c>
      <c r="M45" s="108">
        <v>1072</v>
      </c>
    </row>
    <row r="46" spans="2:13" ht="27.75" customHeight="1">
      <c r="B46" s="1277"/>
      <c r="C46" s="1278"/>
      <c r="D46" s="109"/>
      <c r="E46" s="1281" t="s">
        <v>36</v>
      </c>
      <c r="F46" s="1281"/>
      <c r="G46" s="1281"/>
      <c r="H46" s="1282"/>
      <c r="I46" s="106" t="s">
        <v>501</v>
      </c>
      <c r="J46" s="107" t="s">
        <v>501</v>
      </c>
      <c r="K46" s="107" t="s">
        <v>501</v>
      </c>
      <c r="L46" s="107" t="s">
        <v>501</v>
      </c>
      <c r="M46" s="108" t="s">
        <v>501</v>
      </c>
    </row>
    <row r="47" spans="2:13" ht="27.75" customHeight="1">
      <c r="B47" s="1277"/>
      <c r="C47" s="1278"/>
      <c r="D47" s="110"/>
      <c r="E47" s="1291" t="s">
        <v>37</v>
      </c>
      <c r="F47" s="1292"/>
      <c r="G47" s="1292"/>
      <c r="H47" s="1293"/>
      <c r="I47" s="106" t="s">
        <v>501</v>
      </c>
      <c r="J47" s="107" t="s">
        <v>501</v>
      </c>
      <c r="K47" s="107" t="s">
        <v>501</v>
      </c>
      <c r="L47" s="107" t="s">
        <v>501</v>
      </c>
      <c r="M47" s="108" t="s">
        <v>501</v>
      </c>
    </row>
    <row r="48" spans="2:13" ht="27.75" customHeight="1">
      <c r="B48" s="1277"/>
      <c r="C48" s="1278"/>
      <c r="D48" s="105"/>
      <c r="E48" s="1281" t="s">
        <v>38</v>
      </c>
      <c r="F48" s="1281"/>
      <c r="G48" s="1281"/>
      <c r="H48" s="1282"/>
      <c r="I48" s="106" t="s">
        <v>501</v>
      </c>
      <c r="J48" s="107" t="s">
        <v>501</v>
      </c>
      <c r="K48" s="107" t="s">
        <v>501</v>
      </c>
      <c r="L48" s="107" t="s">
        <v>501</v>
      </c>
      <c r="M48" s="108" t="s">
        <v>501</v>
      </c>
    </row>
    <row r="49" spans="2:13" ht="27.75" customHeight="1">
      <c r="B49" s="1279"/>
      <c r="C49" s="1280"/>
      <c r="D49" s="105"/>
      <c r="E49" s="1281" t="s">
        <v>39</v>
      </c>
      <c r="F49" s="1281"/>
      <c r="G49" s="1281"/>
      <c r="H49" s="1282"/>
      <c r="I49" s="106" t="s">
        <v>501</v>
      </c>
      <c r="J49" s="107" t="s">
        <v>501</v>
      </c>
      <c r="K49" s="107" t="s">
        <v>501</v>
      </c>
      <c r="L49" s="107" t="s">
        <v>501</v>
      </c>
      <c r="M49" s="108" t="s">
        <v>501</v>
      </c>
    </row>
    <row r="50" spans="2:13" ht="27.75" customHeight="1">
      <c r="B50" s="1275" t="s">
        <v>40</v>
      </c>
      <c r="C50" s="1276"/>
      <c r="D50" s="111"/>
      <c r="E50" s="1281" t="s">
        <v>41</v>
      </c>
      <c r="F50" s="1281"/>
      <c r="G50" s="1281"/>
      <c r="H50" s="1282"/>
      <c r="I50" s="106">
        <v>4452</v>
      </c>
      <c r="J50" s="107">
        <v>4282</v>
      </c>
      <c r="K50" s="107">
        <v>4520</v>
      </c>
      <c r="L50" s="107">
        <v>4217</v>
      </c>
      <c r="M50" s="108">
        <v>4183</v>
      </c>
    </row>
    <row r="51" spans="2:13" ht="27.75" customHeight="1">
      <c r="B51" s="1277"/>
      <c r="C51" s="1278"/>
      <c r="D51" s="105"/>
      <c r="E51" s="1281" t="s">
        <v>42</v>
      </c>
      <c r="F51" s="1281"/>
      <c r="G51" s="1281"/>
      <c r="H51" s="1282"/>
      <c r="I51" s="106">
        <v>105</v>
      </c>
      <c r="J51" s="107">
        <v>113</v>
      </c>
      <c r="K51" s="107">
        <v>102</v>
      </c>
      <c r="L51" s="107">
        <v>96</v>
      </c>
      <c r="M51" s="108">
        <v>91</v>
      </c>
    </row>
    <row r="52" spans="2:13" ht="27.75" customHeight="1">
      <c r="B52" s="1279"/>
      <c r="C52" s="1280"/>
      <c r="D52" s="105"/>
      <c r="E52" s="1281" t="s">
        <v>43</v>
      </c>
      <c r="F52" s="1281"/>
      <c r="G52" s="1281"/>
      <c r="H52" s="1282"/>
      <c r="I52" s="106">
        <v>13716</v>
      </c>
      <c r="J52" s="107">
        <v>13914</v>
      </c>
      <c r="K52" s="107">
        <v>14041</v>
      </c>
      <c r="L52" s="107">
        <v>14385</v>
      </c>
      <c r="M52" s="108">
        <v>14296</v>
      </c>
    </row>
    <row r="53" spans="2:13" ht="27.75" customHeight="1" thickBot="1">
      <c r="B53" s="1283" t="s">
        <v>44</v>
      </c>
      <c r="C53" s="1284"/>
      <c r="D53" s="112"/>
      <c r="E53" s="1285" t="s">
        <v>45</v>
      </c>
      <c r="F53" s="1285"/>
      <c r="G53" s="1285"/>
      <c r="H53" s="1286"/>
      <c r="I53" s="113">
        <v>-833</v>
      </c>
      <c r="J53" s="114">
        <v>-862</v>
      </c>
      <c r="K53" s="114">
        <v>-1102</v>
      </c>
      <c r="L53" s="114">
        <v>287</v>
      </c>
      <c r="M53" s="115">
        <v>720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f3g+AHFTdvGg0/ka+iuh8eWUufVViR0g0zu1NNaVRqPfyx/H79rECsRxo9mMy0isyDjXkjjFuAM/UDB33Z0NQ==" saltValue="tkLW2N1k9sk8TMDfsfTw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545</v>
      </c>
      <c r="G54" s="124" t="s">
        <v>546</v>
      </c>
      <c r="H54" s="125" t="s">
        <v>547</v>
      </c>
    </row>
    <row r="55" spans="2:8" ht="52.5" customHeight="1">
      <c r="B55" s="126"/>
      <c r="C55" s="1302" t="s">
        <v>48</v>
      </c>
      <c r="D55" s="1302"/>
      <c r="E55" s="1303"/>
      <c r="F55" s="127">
        <v>2173</v>
      </c>
      <c r="G55" s="127">
        <v>2175</v>
      </c>
      <c r="H55" s="128">
        <v>2177</v>
      </c>
    </row>
    <row r="56" spans="2:8" ht="52.5" customHeight="1">
      <c r="B56" s="129"/>
      <c r="C56" s="1304" t="s">
        <v>49</v>
      </c>
      <c r="D56" s="1304"/>
      <c r="E56" s="1305"/>
      <c r="F56" s="130">
        <v>15</v>
      </c>
      <c r="G56" s="130">
        <v>15</v>
      </c>
      <c r="H56" s="131">
        <v>15</v>
      </c>
    </row>
    <row r="57" spans="2:8" ht="53.25" customHeight="1">
      <c r="B57" s="129"/>
      <c r="C57" s="1306" t="s">
        <v>50</v>
      </c>
      <c r="D57" s="1306"/>
      <c r="E57" s="1307"/>
      <c r="F57" s="132">
        <v>2747</v>
      </c>
      <c r="G57" s="132">
        <v>2642</v>
      </c>
      <c r="H57" s="133">
        <v>2687</v>
      </c>
    </row>
    <row r="58" spans="2:8" ht="45.75" customHeight="1">
      <c r="B58" s="134"/>
      <c r="C58" s="1294" t="s">
        <v>565</v>
      </c>
      <c r="D58" s="1295"/>
      <c r="E58" s="1296"/>
      <c r="F58" s="135">
        <v>803</v>
      </c>
      <c r="G58" s="135">
        <v>1005</v>
      </c>
      <c r="H58" s="136">
        <v>1174</v>
      </c>
    </row>
    <row r="59" spans="2:8" ht="45.75" customHeight="1">
      <c r="B59" s="134"/>
      <c r="C59" s="1294" t="s">
        <v>566</v>
      </c>
      <c r="D59" s="1295"/>
      <c r="E59" s="1296"/>
      <c r="F59" s="135">
        <v>928</v>
      </c>
      <c r="G59" s="135">
        <v>779</v>
      </c>
      <c r="H59" s="136">
        <v>643</v>
      </c>
    </row>
    <row r="60" spans="2:8" ht="45.75" customHeight="1">
      <c r="B60" s="134"/>
      <c r="C60" s="1294" t="s">
        <v>567</v>
      </c>
      <c r="D60" s="1295"/>
      <c r="E60" s="1296"/>
      <c r="F60" s="135">
        <v>269</v>
      </c>
      <c r="G60" s="135">
        <v>270</v>
      </c>
      <c r="H60" s="136">
        <v>270</v>
      </c>
    </row>
    <row r="61" spans="2:8" ht="45.75" customHeight="1">
      <c r="B61" s="134"/>
      <c r="C61" s="1294" t="s">
        <v>568</v>
      </c>
      <c r="D61" s="1295"/>
      <c r="E61" s="1296"/>
      <c r="F61" s="135">
        <v>301</v>
      </c>
      <c r="G61" s="135">
        <v>279</v>
      </c>
      <c r="H61" s="136">
        <v>256</v>
      </c>
    </row>
    <row r="62" spans="2:8" ht="45.75" customHeight="1" thickBot="1">
      <c r="B62" s="137"/>
      <c r="C62" s="1297" t="s">
        <v>569</v>
      </c>
      <c r="D62" s="1298"/>
      <c r="E62" s="1299"/>
      <c r="F62" s="138">
        <v>354</v>
      </c>
      <c r="G62" s="138">
        <v>138</v>
      </c>
      <c r="H62" s="139">
        <v>146</v>
      </c>
    </row>
    <row r="63" spans="2:8" ht="52.5" customHeight="1" thickBot="1">
      <c r="B63" s="140"/>
      <c r="C63" s="1300" t="s">
        <v>51</v>
      </c>
      <c r="D63" s="1300"/>
      <c r="E63" s="1301"/>
      <c r="F63" s="141">
        <v>4934</v>
      </c>
      <c r="G63" s="141">
        <v>4831</v>
      </c>
      <c r="H63" s="142">
        <v>4878</v>
      </c>
    </row>
    <row r="64" spans="2:8" ht="15" customHeight="1"/>
    <row r="65" ht="0" hidden="1" customHeight="1"/>
    <row r="66" ht="0" hidden="1" customHeight="1"/>
  </sheetData>
  <sheetProtection algorithmName="SHA-512" hashValue="B5a+K/hhfFXK/+NtUNHbpUJ+D2fXBz9ES37EFck3dMeaZafHCSXChn1jNAwvg8nr0cVhYkmokyA912B7H9df+w==" saltValue="ner8RoHbcSBBs9D7H0JU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34" zoomScale="80" zoomScaleNormal="80" zoomScaleSheetLayoutView="55" workbookViewId="0">
      <selection activeCell="DE63" sqref="DE63"/>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6" t="s">
        <v>600</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591</v>
      </c>
    </row>
    <row r="50" spans="1:109">
      <c r="B50" s="394"/>
      <c r="G50" s="1308"/>
      <c r="H50" s="1308"/>
      <c r="I50" s="1308"/>
      <c r="J50" s="1308"/>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4" t="s">
        <v>543</v>
      </c>
      <c r="BQ50" s="1314"/>
      <c r="BR50" s="1314"/>
      <c r="BS50" s="1314"/>
      <c r="BT50" s="1314"/>
      <c r="BU50" s="1314"/>
      <c r="BV50" s="1314"/>
      <c r="BW50" s="1314"/>
      <c r="BX50" s="1314" t="s">
        <v>544</v>
      </c>
      <c r="BY50" s="1314"/>
      <c r="BZ50" s="1314"/>
      <c r="CA50" s="1314"/>
      <c r="CB50" s="1314"/>
      <c r="CC50" s="1314"/>
      <c r="CD50" s="1314"/>
      <c r="CE50" s="1314"/>
      <c r="CF50" s="1314" t="s">
        <v>545</v>
      </c>
      <c r="CG50" s="1314"/>
      <c r="CH50" s="1314"/>
      <c r="CI50" s="1314"/>
      <c r="CJ50" s="1314"/>
      <c r="CK50" s="1314"/>
      <c r="CL50" s="1314"/>
      <c r="CM50" s="1314"/>
      <c r="CN50" s="1314" t="s">
        <v>546</v>
      </c>
      <c r="CO50" s="1314"/>
      <c r="CP50" s="1314"/>
      <c r="CQ50" s="1314"/>
      <c r="CR50" s="1314"/>
      <c r="CS50" s="1314"/>
      <c r="CT50" s="1314"/>
      <c r="CU50" s="1314"/>
      <c r="CV50" s="1314" t="s">
        <v>547</v>
      </c>
      <c r="CW50" s="1314"/>
      <c r="CX50" s="1314"/>
      <c r="CY50" s="1314"/>
      <c r="CZ50" s="1314"/>
      <c r="DA50" s="1314"/>
      <c r="DB50" s="1314"/>
      <c r="DC50" s="1314"/>
    </row>
    <row r="51" spans="1:109" ht="13.5" customHeight="1">
      <c r="B51" s="394"/>
      <c r="G51" s="1326"/>
      <c r="H51" s="1326"/>
      <c r="I51" s="1330"/>
      <c r="J51" s="1330"/>
      <c r="K51" s="1315"/>
      <c r="L51" s="1315"/>
      <c r="M51" s="1315"/>
      <c r="N51" s="1315"/>
      <c r="AM51" s="403"/>
      <c r="AN51" s="1313" t="s">
        <v>592</v>
      </c>
      <c r="AO51" s="1313"/>
      <c r="AP51" s="1313"/>
      <c r="AQ51" s="1313"/>
      <c r="AR51" s="1313"/>
      <c r="AS51" s="1313"/>
      <c r="AT51" s="1313"/>
      <c r="AU51" s="1313"/>
      <c r="AV51" s="1313"/>
      <c r="AW51" s="1313"/>
      <c r="AX51" s="1313"/>
      <c r="AY51" s="1313"/>
      <c r="AZ51" s="1313"/>
      <c r="BA51" s="1313"/>
      <c r="BB51" s="1313" t="s">
        <v>593</v>
      </c>
      <c r="BC51" s="1313"/>
      <c r="BD51" s="1313"/>
      <c r="BE51" s="1313"/>
      <c r="BF51" s="1313"/>
      <c r="BG51" s="1313"/>
      <c r="BH51" s="1313"/>
      <c r="BI51" s="1313"/>
      <c r="BJ51" s="1313"/>
      <c r="BK51" s="1313"/>
      <c r="BL51" s="1313"/>
      <c r="BM51" s="1313"/>
      <c r="BN51" s="1313"/>
      <c r="BO51" s="1313"/>
      <c r="BP51" s="1325"/>
      <c r="BQ51" s="1310"/>
      <c r="BR51" s="1310"/>
      <c r="BS51" s="1310"/>
      <c r="BT51" s="1310"/>
      <c r="BU51" s="1310"/>
      <c r="BV51" s="1310"/>
      <c r="BW51" s="1310"/>
      <c r="BX51" s="1325"/>
      <c r="BY51" s="1310"/>
      <c r="BZ51" s="1310"/>
      <c r="CA51" s="1310"/>
      <c r="CB51" s="1310"/>
      <c r="CC51" s="1310"/>
      <c r="CD51" s="1310"/>
      <c r="CE51" s="1310"/>
      <c r="CF51" s="1325"/>
      <c r="CG51" s="1310"/>
      <c r="CH51" s="1310"/>
      <c r="CI51" s="1310"/>
      <c r="CJ51" s="1310"/>
      <c r="CK51" s="1310"/>
      <c r="CL51" s="1310"/>
      <c r="CM51" s="1310"/>
      <c r="CN51" s="1310">
        <v>6.1</v>
      </c>
      <c r="CO51" s="1310"/>
      <c r="CP51" s="1310"/>
      <c r="CQ51" s="1310"/>
      <c r="CR51" s="1310"/>
      <c r="CS51" s="1310"/>
      <c r="CT51" s="1310"/>
      <c r="CU51" s="1310"/>
      <c r="CV51" s="1310">
        <v>15.5</v>
      </c>
      <c r="CW51" s="1310"/>
      <c r="CX51" s="1310"/>
      <c r="CY51" s="1310"/>
      <c r="CZ51" s="1310"/>
      <c r="DA51" s="1310"/>
      <c r="DB51" s="1310"/>
      <c r="DC51" s="1310"/>
    </row>
    <row r="52" spans="1:109">
      <c r="B52" s="394"/>
      <c r="G52" s="1326"/>
      <c r="H52" s="1326"/>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6"/>
      <c r="H53" s="1326"/>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594</v>
      </c>
      <c r="BC53" s="1313"/>
      <c r="BD53" s="1313"/>
      <c r="BE53" s="1313"/>
      <c r="BF53" s="1313"/>
      <c r="BG53" s="1313"/>
      <c r="BH53" s="1313"/>
      <c r="BI53" s="1313"/>
      <c r="BJ53" s="1313"/>
      <c r="BK53" s="1313"/>
      <c r="BL53" s="1313"/>
      <c r="BM53" s="1313"/>
      <c r="BN53" s="1313"/>
      <c r="BO53" s="1313"/>
      <c r="BP53" s="1325"/>
      <c r="BQ53" s="1310"/>
      <c r="BR53" s="1310"/>
      <c r="BS53" s="1310"/>
      <c r="BT53" s="1310"/>
      <c r="BU53" s="1310"/>
      <c r="BV53" s="1310"/>
      <c r="BW53" s="1310"/>
      <c r="BX53" s="1325"/>
      <c r="BY53" s="1310"/>
      <c r="BZ53" s="1310"/>
      <c r="CA53" s="1310"/>
      <c r="CB53" s="1310"/>
      <c r="CC53" s="1310"/>
      <c r="CD53" s="1310"/>
      <c r="CE53" s="1310"/>
      <c r="CF53" s="1325"/>
      <c r="CG53" s="1310"/>
      <c r="CH53" s="1310"/>
      <c r="CI53" s="1310"/>
      <c r="CJ53" s="1310"/>
      <c r="CK53" s="1310"/>
      <c r="CL53" s="1310"/>
      <c r="CM53" s="1310"/>
      <c r="CN53" s="1310">
        <v>58.8</v>
      </c>
      <c r="CO53" s="1310"/>
      <c r="CP53" s="1310"/>
      <c r="CQ53" s="1310"/>
      <c r="CR53" s="1310"/>
      <c r="CS53" s="1310"/>
      <c r="CT53" s="1310"/>
      <c r="CU53" s="1310"/>
      <c r="CV53" s="1310">
        <v>59.3</v>
      </c>
      <c r="CW53" s="1310"/>
      <c r="CX53" s="1310"/>
      <c r="CY53" s="1310"/>
      <c r="CZ53" s="1310"/>
      <c r="DA53" s="1310"/>
      <c r="DB53" s="1310"/>
      <c r="DC53" s="1310"/>
    </row>
    <row r="54" spans="1:109">
      <c r="A54" s="402"/>
      <c r="B54" s="394"/>
      <c r="G54" s="1326"/>
      <c r="H54" s="1326"/>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8"/>
      <c r="H55" s="1308"/>
      <c r="I55" s="1308"/>
      <c r="J55" s="1308"/>
      <c r="K55" s="1315"/>
      <c r="L55" s="1315"/>
      <c r="M55" s="1315"/>
      <c r="N55" s="1315"/>
      <c r="AN55" s="1314" t="s">
        <v>595</v>
      </c>
      <c r="AO55" s="1314"/>
      <c r="AP55" s="1314"/>
      <c r="AQ55" s="1314"/>
      <c r="AR55" s="1314"/>
      <c r="AS55" s="1314"/>
      <c r="AT55" s="1314"/>
      <c r="AU55" s="1314"/>
      <c r="AV55" s="1314"/>
      <c r="AW55" s="1314"/>
      <c r="AX55" s="1314"/>
      <c r="AY55" s="1314"/>
      <c r="AZ55" s="1314"/>
      <c r="BA55" s="1314"/>
      <c r="BB55" s="1313" t="s">
        <v>593</v>
      </c>
      <c r="BC55" s="1313"/>
      <c r="BD55" s="1313"/>
      <c r="BE55" s="1313"/>
      <c r="BF55" s="1313"/>
      <c r="BG55" s="1313"/>
      <c r="BH55" s="1313"/>
      <c r="BI55" s="1313"/>
      <c r="BJ55" s="1313"/>
      <c r="BK55" s="1313"/>
      <c r="BL55" s="1313"/>
      <c r="BM55" s="1313"/>
      <c r="BN55" s="1313"/>
      <c r="BO55" s="1313"/>
      <c r="BP55" s="1325"/>
      <c r="BQ55" s="1310"/>
      <c r="BR55" s="1310"/>
      <c r="BS55" s="1310"/>
      <c r="BT55" s="1310"/>
      <c r="BU55" s="1310"/>
      <c r="BV55" s="1310"/>
      <c r="BW55" s="1310"/>
      <c r="BX55" s="1325"/>
      <c r="BY55" s="1310"/>
      <c r="BZ55" s="1310"/>
      <c r="CA55" s="1310"/>
      <c r="CB55" s="1310"/>
      <c r="CC55" s="1310"/>
      <c r="CD55" s="1310"/>
      <c r="CE55" s="1310"/>
      <c r="CF55" s="1325"/>
      <c r="CG55" s="1310"/>
      <c r="CH55" s="1310"/>
      <c r="CI55" s="1310"/>
      <c r="CJ55" s="1310"/>
      <c r="CK55" s="1310"/>
      <c r="CL55" s="1310"/>
      <c r="CM55" s="1310"/>
      <c r="CN55" s="1310">
        <v>14</v>
      </c>
      <c r="CO55" s="1310"/>
      <c r="CP55" s="1310"/>
      <c r="CQ55" s="1310"/>
      <c r="CR55" s="1310"/>
      <c r="CS55" s="1310"/>
      <c r="CT55" s="1310"/>
      <c r="CU55" s="1310"/>
      <c r="CV55" s="1310">
        <v>11.4</v>
      </c>
      <c r="CW55" s="1310"/>
      <c r="CX55" s="1310"/>
      <c r="CY55" s="1310"/>
      <c r="CZ55" s="1310"/>
      <c r="DA55" s="1310"/>
      <c r="DB55" s="1310"/>
      <c r="DC55" s="1310"/>
    </row>
    <row r="56" spans="1:109">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594</v>
      </c>
      <c r="BC57" s="1313"/>
      <c r="BD57" s="1313"/>
      <c r="BE57" s="1313"/>
      <c r="BF57" s="1313"/>
      <c r="BG57" s="1313"/>
      <c r="BH57" s="1313"/>
      <c r="BI57" s="1313"/>
      <c r="BJ57" s="1313"/>
      <c r="BK57" s="1313"/>
      <c r="BL57" s="1313"/>
      <c r="BM57" s="1313"/>
      <c r="BN57" s="1313"/>
      <c r="BO57" s="1313"/>
      <c r="BP57" s="1325"/>
      <c r="BQ57" s="1310"/>
      <c r="BR57" s="1310"/>
      <c r="BS57" s="1310"/>
      <c r="BT57" s="1310"/>
      <c r="BU57" s="1310"/>
      <c r="BV57" s="1310"/>
      <c r="BW57" s="1310"/>
      <c r="BX57" s="1325"/>
      <c r="BY57" s="1310"/>
      <c r="BZ57" s="1310"/>
      <c r="CA57" s="1310"/>
      <c r="CB57" s="1310"/>
      <c r="CC57" s="1310"/>
      <c r="CD57" s="1310"/>
      <c r="CE57" s="1310"/>
      <c r="CF57" s="1325"/>
      <c r="CG57" s="1310"/>
      <c r="CH57" s="1310"/>
      <c r="CI57" s="1310"/>
      <c r="CJ57" s="1310"/>
      <c r="CK57" s="1310"/>
      <c r="CL57" s="1310"/>
      <c r="CM57" s="1310"/>
      <c r="CN57" s="1310">
        <v>57.8</v>
      </c>
      <c r="CO57" s="1310"/>
      <c r="CP57" s="1310"/>
      <c r="CQ57" s="1310"/>
      <c r="CR57" s="1310"/>
      <c r="CS57" s="1310"/>
      <c r="CT57" s="1310"/>
      <c r="CU57" s="1310"/>
      <c r="CV57" s="1310">
        <v>59.2</v>
      </c>
      <c r="CW57" s="1310"/>
      <c r="CX57" s="1310"/>
      <c r="CY57" s="1310"/>
      <c r="CZ57" s="1310"/>
      <c r="DA57" s="1310"/>
      <c r="DB57" s="1310"/>
      <c r="DC57" s="1310"/>
      <c r="DD57" s="407"/>
      <c r="DE57" s="406"/>
    </row>
    <row r="58" spans="1:109" s="402" customFormat="1">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596</v>
      </c>
    </row>
    <row r="64" spans="1:109">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6" t="s">
        <v>601</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591</v>
      </c>
    </row>
    <row r="72" spans="2:107">
      <c r="B72" s="394"/>
      <c r="G72" s="1308"/>
      <c r="H72" s="1308"/>
      <c r="I72" s="1308"/>
      <c r="J72" s="1308"/>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4" t="s">
        <v>543</v>
      </c>
      <c r="BQ72" s="1314"/>
      <c r="BR72" s="1314"/>
      <c r="BS72" s="1314"/>
      <c r="BT72" s="1314"/>
      <c r="BU72" s="1314"/>
      <c r="BV72" s="1314"/>
      <c r="BW72" s="1314"/>
      <c r="BX72" s="1314" t="s">
        <v>544</v>
      </c>
      <c r="BY72" s="1314"/>
      <c r="BZ72" s="1314"/>
      <c r="CA72" s="1314"/>
      <c r="CB72" s="1314"/>
      <c r="CC72" s="1314"/>
      <c r="CD72" s="1314"/>
      <c r="CE72" s="1314"/>
      <c r="CF72" s="1314" t="s">
        <v>545</v>
      </c>
      <c r="CG72" s="1314"/>
      <c r="CH72" s="1314"/>
      <c r="CI72" s="1314"/>
      <c r="CJ72" s="1314"/>
      <c r="CK72" s="1314"/>
      <c r="CL72" s="1314"/>
      <c r="CM72" s="1314"/>
      <c r="CN72" s="1314" t="s">
        <v>546</v>
      </c>
      <c r="CO72" s="1314"/>
      <c r="CP72" s="1314"/>
      <c r="CQ72" s="1314"/>
      <c r="CR72" s="1314"/>
      <c r="CS72" s="1314"/>
      <c r="CT72" s="1314"/>
      <c r="CU72" s="1314"/>
      <c r="CV72" s="1314" t="s">
        <v>547</v>
      </c>
      <c r="CW72" s="1314"/>
      <c r="CX72" s="1314"/>
      <c r="CY72" s="1314"/>
      <c r="CZ72" s="1314"/>
      <c r="DA72" s="1314"/>
      <c r="DB72" s="1314"/>
      <c r="DC72" s="1314"/>
    </row>
    <row r="73" spans="2:107">
      <c r="B73" s="394"/>
      <c r="G73" s="1326"/>
      <c r="H73" s="1326"/>
      <c r="I73" s="1326"/>
      <c r="J73" s="1326"/>
      <c r="K73" s="1309"/>
      <c r="L73" s="1309"/>
      <c r="M73" s="1309"/>
      <c r="N73" s="1309"/>
      <c r="AM73" s="403"/>
      <c r="AN73" s="1313" t="s">
        <v>592</v>
      </c>
      <c r="AO73" s="1313"/>
      <c r="AP73" s="1313"/>
      <c r="AQ73" s="1313"/>
      <c r="AR73" s="1313"/>
      <c r="AS73" s="1313"/>
      <c r="AT73" s="1313"/>
      <c r="AU73" s="1313"/>
      <c r="AV73" s="1313"/>
      <c r="AW73" s="1313"/>
      <c r="AX73" s="1313"/>
      <c r="AY73" s="1313"/>
      <c r="AZ73" s="1313"/>
      <c r="BA73" s="1313"/>
      <c r="BB73" s="1313" t="s">
        <v>593</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v>6.1</v>
      </c>
      <c r="CO73" s="1310"/>
      <c r="CP73" s="1310"/>
      <c r="CQ73" s="1310"/>
      <c r="CR73" s="1310"/>
      <c r="CS73" s="1310"/>
      <c r="CT73" s="1310"/>
      <c r="CU73" s="1310"/>
      <c r="CV73" s="1310">
        <v>15.5</v>
      </c>
      <c r="CW73" s="1310"/>
      <c r="CX73" s="1310"/>
      <c r="CY73" s="1310"/>
      <c r="CZ73" s="1310"/>
      <c r="DA73" s="1310"/>
      <c r="DB73" s="1310"/>
      <c r="DC73" s="1310"/>
    </row>
    <row r="74" spans="2:107">
      <c r="B74" s="394"/>
      <c r="G74" s="1326"/>
      <c r="H74" s="1326"/>
      <c r="I74" s="1326"/>
      <c r="J74" s="1326"/>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6"/>
      <c r="H75" s="1326"/>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597</v>
      </c>
      <c r="BC75" s="1313"/>
      <c r="BD75" s="1313"/>
      <c r="BE75" s="1313"/>
      <c r="BF75" s="1313"/>
      <c r="BG75" s="1313"/>
      <c r="BH75" s="1313"/>
      <c r="BI75" s="1313"/>
      <c r="BJ75" s="1313"/>
      <c r="BK75" s="1313"/>
      <c r="BL75" s="1313"/>
      <c r="BM75" s="1313"/>
      <c r="BN75" s="1313"/>
      <c r="BO75" s="1313"/>
      <c r="BP75" s="1310">
        <v>6.4</v>
      </c>
      <c r="BQ75" s="1310"/>
      <c r="BR75" s="1310"/>
      <c r="BS75" s="1310"/>
      <c r="BT75" s="1310"/>
      <c r="BU75" s="1310"/>
      <c r="BV75" s="1310"/>
      <c r="BW75" s="1310"/>
      <c r="BX75" s="1310">
        <v>4.5999999999999996</v>
      </c>
      <c r="BY75" s="1310"/>
      <c r="BZ75" s="1310"/>
      <c r="CA75" s="1310"/>
      <c r="CB75" s="1310"/>
      <c r="CC75" s="1310"/>
      <c r="CD75" s="1310"/>
      <c r="CE75" s="1310"/>
      <c r="CF75" s="1310">
        <v>4.4000000000000004</v>
      </c>
      <c r="CG75" s="1310"/>
      <c r="CH75" s="1310"/>
      <c r="CI75" s="1310"/>
      <c r="CJ75" s="1310"/>
      <c r="CK75" s="1310"/>
      <c r="CL75" s="1310"/>
      <c r="CM75" s="1310"/>
      <c r="CN75" s="1310">
        <v>5</v>
      </c>
      <c r="CO75" s="1310"/>
      <c r="CP75" s="1310"/>
      <c r="CQ75" s="1310"/>
      <c r="CR75" s="1310"/>
      <c r="CS75" s="1310"/>
      <c r="CT75" s="1310"/>
      <c r="CU75" s="1310"/>
      <c r="CV75" s="1310">
        <v>6</v>
      </c>
      <c r="CW75" s="1310"/>
      <c r="CX75" s="1310"/>
      <c r="CY75" s="1310"/>
      <c r="CZ75" s="1310"/>
      <c r="DA75" s="1310"/>
      <c r="DB75" s="1310"/>
      <c r="DC75" s="1310"/>
    </row>
    <row r="76" spans="2:107">
      <c r="B76" s="394"/>
      <c r="G76" s="1326"/>
      <c r="H76" s="1326"/>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8"/>
      <c r="H77" s="1308"/>
      <c r="I77" s="1308"/>
      <c r="J77" s="1308"/>
      <c r="K77" s="1309"/>
      <c r="L77" s="1309"/>
      <c r="M77" s="1309"/>
      <c r="N77" s="1309"/>
      <c r="AN77" s="1314" t="s">
        <v>595</v>
      </c>
      <c r="AO77" s="1314"/>
      <c r="AP77" s="1314"/>
      <c r="AQ77" s="1314"/>
      <c r="AR77" s="1314"/>
      <c r="AS77" s="1314"/>
      <c r="AT77" s="1314"/>
      <c r="AU77" s="1314"/>
      <c r="AV77" s="1314"/>
      <c r="AW77" s="1314"/>
      <c r="AX77" s="1314"/>
      <c r="AY77" s="1314"/>
      <c r="AZ77" s="1314"/>
      <c r="BA77" s="1314"/>
      <c r="BB77" s="1313" t="s">
        <v>593</v>
      </c>
      <c r="BC77" s="1313"/>
      <c r="BD77" s="1313"/>
      <c r="BE77" s="1313"/>
      <c r="BF77" s="1313"/>
      <c r="BG77" s="1313"/>
      <c r="BH77" s="1313"/>
      <c r="BI77" s="1313"/>
      <c r="BJ77" s="1313"/>
      <c r="BK77" s="1313"/>
      <c r="BL77" s="1313"/>
      <c r="BM77" s="1313"/>
      <c r="BN77" s="1313"/>
      <c r="BO77" s="1313"/>
      <c r="BP77" s="1310">
        <v>27.8</v>
      </c>
      <c r="BQ77" s="1310"/>
      <c r="BR77" s="1310"/>
      <c r="BS77" s="1310"/>
      <c r="BT77" s="1310"/>
      <c r="BU77" s="1310"/>
      <c r="BV77" s="1310"/>
      <c r="BW77" s="1310"/>
      <c r="BX77" s="1310">
        <v>20.2</v>
      </c>
      <c r="BY77" s="1310"/>
      <c r="BZ77" s="1310"/>
      <c r="CA77" s="1310"/>
      <c r="CB77" s="1310"/>
      <c r="CC77" s="1310"/>
      <c r="CD77" s="1310"/>
      <c r="CE77" s="1310"/>
      <c r="CF77" s="1310">
        <v>15.5</v>
      </c>
      <c r="CG77" s="1310"/>
      <c r="CH77" s="1310"/>
      <c r="CI77" s="1310"/>
      <c r="CJ77" s="1310"/>
      <c r="CK77" s="1310"/>
      <c r="CL77" s="1310"/>
      <c r="CM77" s="1310"/>
      <c r="CN77" s="1310">
        <v>14</v>
      </c>
      <c r="CO77" s="1310"/>
      <c r="CP77" s="1310"/>
      <c r="CQ77" s="1310"/>
      <c r="CR77" s="1310"/>
      <c r="CS77" s="1310"/>
      <c r="CT77" s="1310"/>
      <c r="CU77" s="1310"/>
      <c r="CV77" s="1310">
        <v>11.4</v>
      </c>
      <c r="CW77" s="1310"/>
      <c r="CX77" s="1310"/>
      <c r="CY77" s="1310"/>
      <c r="CZ77" s="1310"/>
      <c r="DA77" s="1310"/>
      <c r="DB77" s="1310"/>
      <c r="DC77" s="1310"/>
    </row>
    <row r="78" spans="2:107">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597</v>
      </c>
      <c r="BC79" s="1313"/>
      <c r="BD79" s="1313"/>
      <c r="BE79" s="1313"/>
      <c r="BF79" s="1313"/>
      <c r="BG79" s="1313"/>
      <c r="BH79" s="1313"/>
      <c r="BI79" s="1313"/>
      <c r="BJ79" s="1313"/>
      <c r="BK79" s="1313"/>
      <c r="BL79" s="1313"/>
      <c r="BM79" s="1313"/>
      <c r="BN79" s="1313"/>
      <c r="BO79" s="1313"/>
      <c r="BP79" s="1310">
        <v>8.1</v>
      </c>
      <c r="BQ79" s="1310"/>
      <c r="BR79" s="1310"/>
      <c r="BS79" s="1310"/>
      <c r="BT79" s="1310"/>
      <c r="BU79" s="1310"/>
      <c r="BV79" s="1310"/>
      <c r="BW79" s="1310"/>
      <c r="BX79" s="1310">
        <v>7.1</v>
      </c>
      <c r="BY79" s="1310"/>
      <c r="BZ79" s="1310"/>
      <c r="CA79" s="1310"/>
      <c r="CB79" s="1310"/>
      <c r="CC79" s="1310"/>
      <c r="CD79" s="1310"/>
      <c r="CE79" s="1310"/>
      <c r="CF79" s="1310">
        <v>6.6</v>
      </c>
      <c r="CG79" s="1310"/>
      <c r="CH79" s="1310"/>
      <c r="CI79" s="1310"/>
      <c r="CJ79" s="1310"/>
      <c r="CK79" s="1310"/>
      <c r="CL79" s="1310"/>
      <c r="CM79" s="1310"/>
      <c r="CN79" s="1310">
        <v>6.5</v>
      </c>
      <c r="CO79" s="1310"/>
      <c r="CP79" s="1310"/>
      <c r="CQ79" s="1310"/>
      <c r="CR79" s="1310"/>
      <c r="CS79" s="1310"/>
      <c r="CT79" s="1310"/>
      <c r="CU79" s="1310"/>
      <c r="CV79" s="1310">
        <v>6.7</v>
      </c>
      <c r="CW79" s="1310"/>
      <c r="CX79" s="1310"/>
      <c r="CY79" s="1310"/>
      <c r="CZ79" s="1310"/>
      <c r="DA79" s="1310"/>
      <c r="DB79" s="1310"/>
      <c r="DC79" s="1310"/>
    </row>
    <row r="80" spans="2:107">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ePZy1DSW4iNZwHJxlQFy7xWqE0H/Iyz82I65Ars2a0/xCGD7Yl7RcTYb91y7t2EjP18bZTgRb7FhCoMokjIKA==" saltValue="pEXpr85FxMLgAK4tu4C1g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80" zoomScaleNormal="80" zoomScaleSheetLayoutView="70" workbookViewId="0">
      <selection activeCell="AD112" sqref="AD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lMZvUn+eQNqwtcV7kR8PsBTywRptI1nLvZWIMZ7fTfC1xVZf80Cxs5BLpUsKzA8DahW8up6bghDxeP9yDZgKQ==" saltValue="FIWP3f36SrrVOdokdzWT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76" zoomScale="80" zoomScaleNormal="80" zoomScaleSheetLayoutView="55" workbookViewId="0">
      <selection activeCell="AE112" sqref="AE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yEItMy0fW7bxN74H2l2sp6uvzEBxdDxaQXmQvqqt+9XqMXHvpCKi1tKpIql9lG6eUg3aQQxGgZ+Cc8uyinvQA==" saltValue="AXt5H3Rh2UWndDesS/Rx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540</v>
      </c>
      <c r="G2" s="156"/>
      <c r="H2" s="157"/>
    </row>
    <row r="3" spans="1:8">
      <c r="A3" s="153" t="s">
        <v>533</v>
      </c>
      <c r="B3" s="158"/>
      <c r="C3" s="159"/>
      <c r="D3" s="160">
        <v>56013</v>
      </c>
      <c r="E3" s="161"/>
      <c r="F3" s="162">
        <v>59668</v>
      </c>
      <c r="G3" s="163"/>
      <c r="H3" s="164"/>
    </row>
    <row r="4" spans="1:8">
      <c r="A4" s="165"/>
      <c r="B4" s="166"/>
      <c r="C4" s="167"/>
      <c r="D4" s="168">
        <v>34188</v>
      </c>
      <c r="E4" s="169"/>
      <c r="F4" s="170">
        <v>31515</v>
      </c>
      <c r="G4" s="171"/>
      <c r="H4" s="172"/>
    </row>
    <row r="5" spans="1:8">
      <c r="A5" s="153" t="s">
        <v>535</v>
      </c>
      <c r="B5" s="158"/>
      <c r="C5" s="159"/>
      <c r="D5" s="160">
        <v>86945</v>
      </c>
      <c r="E5" s="161"/>
      <c r="F5" s="162">
        <v>56894</v>
      </c>
      <c r="G5" s="163"/>
      <c r="H5" s="164"/>
    </row>
    <row r="6" spans="1:8">
      <c r="A6" s="165"/>
      <c r="B6" s="166"/>
      <c r="C6" s="167"/>
      <c r="D6" s="168">
        <v>43390</v>
      </c>
      <c r="E6" s="169"/>
      <c r="F6" s="170">
        <v>32548</v>
      </c>
      <c r="G6" s="171"/>
      <c r="H6" s="172"/>
    </row>
    <row r="7" spans="1:8">
      <c r="A7" s="153" t="s">
        <v>536</v>
      </c>
      <c r="B7" s="158"/>
      <c r="C7" s="159"/>
      <c r="D7" s="160">
        <v>77627</v>
      </c>
      <c r="E7" s="161"/>
      <c r="F7" s="162">
        <v>57122</v>
      </c>
      <c r="G7" s="163"/>
      <c r="H7" s="164"/>
    </row>
    <row r="8" spans="1:8">
      <c r="A8" s="165"/>
      <c r="B8" s="166"/>
      <c r="C8" s="167"/>
      <c r="D8" s="168">
        <v>58252</v>
      </c>
      <c r="E8" s="169"/>
      <c r="F8" s="170">
        <v>36191</v>
      </c>
      <c r="G8" s="171"/>
      <c r="H8" s="172"/>
    </row>
    <row r="9" spans="1:8">
      <c r="A9" s="153" t="s">
        <v>537</v>
      </c>
      <c r="B9" s="158"/>
      <c r="C9" s="159"/>
      <c r="D9" s="160">
        <v>93695</v>
      </c>
      <c r="E9" s="161"/>
      <c r="F9" s="162">
        <v>53655</v>
      </c>
      <c r="G9" s="163"/>
      <c r="H9" s="164"/>
    </row>
    <row r="10" spans="1:8">
      <c r="A10" s="165"/>
      <c r="B10" s="166"/>
      <c r="C10" s="167"/>
      <c r="D10" s="168">
        <v>71739</v>
      </c>
      <c r="E10" s="169"/>
      <c r="F10" s="170">
        <v>32719</v>
      </c>
      <c r="G10" s="171"/>
      <c r="H10" s="172"/>
    </row>
    <row r="11" spans="1:8">
      <c r="A11" s="153" t="s">
        <v>538</v>
      </c>
      <c r="B11" s="158"/>
      <c r="C11" s="159"/>
      <c r="D11" s="160">
        <v>68128</v>
      </c>
      <c r="E11" s="161"/>
      <c r="F11" s="162">
        <v>53869</v>
      </c>
      <c r="G11" s="163"/>
      <c r="H11" s="164"/>
    </row>
    <row r="12" spans="1:8">
      <c r="A12" s="165"/>
      <c r="B12" s="166"/>
      <c r="C12" s="173"/>
      <c r="D12" s="168">
        <v>56673</v>
      </c>
      <c r="E12" s="169"/>
      <c r="F12" s="170">
        <v>35046</v>
      </c>
      <c r="G12" s="171"/>
      <c r="H12" s="172"/>
    </row>
    <row r="13" spans="1:8">
      <c r="A13" s="153"/>
      <c r="B13" s="158"/>
      <c r="C13" s="174"/>
      <c r="D13" s="175">
        <v>76482</v>
      </c>
      <c r="E13" s="176"/>
      <c r="F13" s="177">
        <v>56242</v>
      </c>
      <c r="G13" s="178"/>
      <c r="H13" s="164"/>
    </row>
    <row r="14" spans="1:8">
      <c r="A14" s="165"/>
      <c r="B14" s="166"/>
      <c r="C14" s="167"/>
      <c r="D14" s="168">
        <v>52848</v>
      </c>
      <c r="E14" s="169"/>
      <c r="F14" s="170">
        <v>33604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6.68</v>
      </c>
      <c r="C19" s="179">
        <f>ROUND(VALUE(SUBSTITUTE(実質収支比率等に係る経年分析!G$48,"▲","-")),2)</f>
        <v>9.16</v>
      </c>
      <c r="D19" s="179">
        <f>ROUND(VALUE(SUBSTITUTE(実質収支比率等に係る経年分析!H$48,"▲","-")),2)</f>
        <v>8.77</v>
      </c>
      <c r="E19" s="179">
        <f>ROUND(VALUE(SUBSTITUTE(実質収支比率等に係る経年分析!I$48,"▲","-")),2)</f>
        <v>6.25</v>
      </c>
      <c r="F19" s="179">
        <f>ROUND(VALUE(SUBSTITUTE(実質収支比率等に係る経年分析!J$48,"▲","-")),2)</f>
        <v>6.53</v>
      </c>
    </row>
    <row r="20" spans="1:11">
      <c r="A20" s="179" t="s">
        <v>55</v>
      </c>
      <c r="B20" s="179">
        <f>ROUND(VALUE(SUBSTITUTE(実質収支比率等に係る経年分析!F$47,"▲","-")),2)</f>
        <v>29.11</v>
      </c>
      <c r="C20" s="179">
        <f>ROUND(VALUE(SUBSTITUTE(実質収支比率等に係る経年分析!G$47,"▲","-")),2)</f>
        <v>28.93</v>
      </c>
      <c r="D20" s="179">
        <f>ROUND(VALUE(SUBSTITUTE(実質収支比率等に係る経年分析!H$47,"▲","-")),2)</f>
        <v>37.340000000000003</v>
      </c>
      <c r="E20" s="179">
        <f>ROUND(VALUE(SUBSTITUTE(実質収支比率等に係る経年分析!I$47,"▲","-")),2)</f>
        <v>37.47</v>
      </c>
      <c r="F20" s="179">
        <f>ROUND(VALUE(SUBSTITUTE(実質収支比率等に係る経年分析!J$47,"▲","-")),2)</f>
        <v>37.97</v>
      </c>
    </row>
    <row r="21" spans="1:11">
      <c r="A21" s="179" t="s">
        <v>56</v>
      </c>
      <c r="B21" s="179">
        <f>IF(ISNUMBER(VALUE(SUBSTITUTE(実質収支比率等に係る経年分析!F$49,"▲","-"))),ROUND(VALUE(SUBSTITUTE(実質収支比率等に係る経年分析!F$49,"▲","-")),2),NA())</f>
        <v>0.9</v>
      </c>
      <c r="C21" s="179">
        <f>IF(ISNUMBER(VALUE(SUBSTITUTE(実質収支比率等に係る経年分析!G$49,"▲","-"))),ROUND(VALUE(SUBSTITUTE(実質収支比率等に係る経年分析!G$49,"▲","-")),2),NA())</f>
        <v>2.5499999999999998</v>
      </c>
      <c r="D21" s="179">
        <f>IF(ISNUMBER(VALUE(SUBSTITUTE(実質収支比率等に係る経年分析!H$49,"▲","-"))),ROUND(VALUE(SUBSTITUTE(実質収支比率等に係る経年分析!H$49,"▲","-")),2),NA())</f>
        <v>7.14</v>
      </c>
      <c r="E21" s="179">
        <f>IF(ISNUMBER(VALUE(SUBSTITUTE(実質収支比率等に係る経年分析!I$49,"▲","-"))),ROUND(VALUE(SUBSTITUTE(実質収支比率等に係る経年分析!I$49,"▲","-")),2),NA())</f>
        <v>-2.52</v>
      </c>
      <c r="F21" s="179">
        <f>IF(ISNUMBER(VALUE(SUBSTITUTE(実質収支比率等に係る経年分析!J$49,"▲","-"))),ROUND(VALUE(SUBSTITUTE(実質収支比率等に係る経年分析!J$49,"▲","-")),2),NA())</f>
        <v>0.23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土地取得造成事業特別会計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住宅新築資金等貸付事業特別会計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0.56999999999999995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c r="A35" s="180" t="str">
        <f>IF(連結実質赤字比率に係る赤字・黒字の構成分析!C$35="",NA(),連結実質赤字比率に係る赤字・黒字の構成分析!C$35)</f>
        <v>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0.14000000000000001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6.52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1204</v>
      </c>
      <c r="E42" s="181"/>
      <c r="F42" s="181"/>
      <c r="G42" s="181">
        <f>'実質公債費比率（分子）の構造'!L$52</f>
        <v>1194</v>
      </c>
      <c r="H42" s="181"/>
      <c r="I42" s="181"/>
      <c r="J42" s="181">
        <f>'実質公債費比率（分子）の構造'!M$52</f>
        <v>1160</v>
      </c>
      <c r="K42" s="181"/>
      <c r="L42" s="181"/>
      <c r="M42" s="181">
        <f>'実質公債費比率（分子）の構造'!N$52</f>
        <v>1120</v>
      </c>
      <c r="N42" s="181"/>
      <c r="O42" s="181"/>
      <c r="P42" s="181">
        <f>'実質公債費比率（分子）の構造'!O$52</f>
        <v>1098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18</v>
      </c>
      <c r="C44" s="181"/>
      <c r="D44" s="181"/>
      <c r="E44" s="181">
        <f>'実質公債費比率（分子）の構造'!L$50</f>
        <v>18</v>
      </c>
      <c r="F44" s="181"/>
      <c r="G44" s="181"/>
      <c r="H44" s="181">
        <f>'実質公債費比率（分子）の構造'!M$50</f>
        <v>18</v>
      </c>
      <c r="I44" s="181"/>
      <c r="J44" s="181"/>
      <c r="K44" s="181">
        <f>'実質公債費比率（分子）の構造'!N$50</f>
        <v>18</v>
      </c>
      <c r="L44" s="181"/>
      <c r="M44" s="181"/>
      <c r="N44" s="181">
        <f>'実質公債費比率（分子）の構造'!O$50</f>
        <v>18</v>
      </c>
      <c r="O44" s="181"/>
      <c r="P44" s="181"/>
    </row>
    <row r="45" spans="1:16">
      <c r="A45" s="181" t="s">
        <v>66</v>
      </c>
      <c r="B45" s="181">
        <f>'実質公債費比率（分子）の構造'!K$49</f>
        <v>42</v>
      </c>
      <c r="C45" s="181"/>
      <c r="D45" s="181"/>
      <c r="E45" s="181">
        <f>'実質公債費比率（分子）の構造'!L$49</f>
        <v>42</v>
      </c>
      <c r="F45" s="181"/>
      <c r="G45" s="181"/>
      <c r="H45" s="181">
        <f>'実質公債費比率（分子）の構造'!M$49</f>
        <v>40</v>
      </c>
      <c r="I45" s="181"/>
      <c r="J45" s="181"/>
      <c r="K45" s="181">
        <f>'実質公債費比率（分子）の構造'!N$49</f>
        <v>47</v>
      </c>
      <c r="L45" s="181"/>
      <c r="M45" s="181"/>
      <c r="N45" s="181">
        <f>'実質公債費比率（分子）の構造'!O$49</f>
        <v>55</v>
      </c>
      <c r="O45" s="181"/>
      <c r="P45" s="181"/>
    </row>
    <row r="46" spans="1:16">
      <c r="A46" s="181" t="s">
        <v>67</v>
      </c>
      <c r="B46" s="181">
        <f>'実質公債費比率（分子）の構造'!K$48</f>
        <v>486</v>
      </c>
      <c r="C46" s="181"/>
      <c r="D46" s="181"/>
      <c r="E46" s="181">
        <f>'実質公債費比率（分子）の構造'!L$48</f>
        <v>444</v>
      </c>
      <c r="F46" s="181"/>
      <c r="G46" s="181"/>
      <c r="H46" s="181">
        <f>'実質公債費比率（分子）の構造'!M$48</f>
        <v>473</v>
      </c>
      <c r="I46" s="181"/>
      <c r="J46" s="181"/>
      <c r="K46" s="181">
        <f>'実質公債費比率（分子）の構造'!N$48</f>
        <v>472</v>
      </c>
      <c r="L46" s="181"/>
      <c r="M46" s="181"/>
      <c r="N46" s="181">
        <f>'実質公債費比率（分子）の構造'!O$48</f>
        <v>504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859</v>
      </c>
      <c r="C49" s="181"/>
      <c r="D49" s="181"/>
      <c r="E49" s="181">
        <f>'実質公債費比率（分子）の構造'!L$45</f>
        <v>860</v>
      </c>
      <c r="F49" s="181"/>
      <c r="G49" s="181"/>
      <c r="H49" s="181">
        <f>'実質公債費比率（分子）の構造'!M$45</f>
        <v>881</v>
      </c>
      <c r="I49" s="181"/>
      <c r="J49" s="181"/>
      <c r="K49" s="181">
        <f>'実質公債費比率（分子）の構造'!N$45</f>
        <v>879</v>
      </c>
      <c r="L49" s="181"/>
      <c r="M49" s="181"/>
      <c r="N49" s="181">
        <f>'実質公債費比率（分子）の構造'!O$45</f>
        <v>818</v>
      </c>
      <c r="O49" s="181"/>
      <c r="P49" s="181"/>
    </row>
    <row r="50" spans="1:16">
      <c r="A50" s="181" t="s">
        <v>71</v>
      </c>
      <c r="B50" s="181" t="e">
        <f>NA()</f>
        <v>#N/A</v>
      </c>
      <c r="C50" s="181">
        <f>IF(ISNUMBER('実質公債費比率（分子）の構造'!K$53),'実質公債費比率（分子）の構造'!K$53,NA())</f>
        <v>201</v>
      </c>
      <c r="D50" s="181" t="e">
        <f>NA()</f>
        <v>#N/A</v>
      </c>
      <c r="E50" s="181" t="e">
        <f>NA()</f>
        <v>#N/A</v>
      </c>
      <c r="F50" s="181">
        <f>IF(ISNUMBER('実質公債費比率（分子）の構造'!L$53),'実質公債費比率（分子）の構造'!L$53,NA())</f>
        <v>170</v>
      </c>
      <c r="G50" s="181" t="e">
        <f>NA()</f>
        <v>#N/A</v>
      </c>
      <c r="H50" s="181" t="e">
        <f>NA()</f>
        <v>#N/A</v>
      </c>
      <c r="I50" s="181">
        <f>IF(ISNUMBER('実質公債費比率（分子）の構造'!M$53),'実質公債費比率（分子）の構造'!M$53,NA())</f>
        <v>252</v>
      </c>
      <c r="J50" s="181" t="e">
        <f>NA()</f>
        <v>#N/A</v>
      </c>
      <c r="K50" s="181" t="e">
        <f>NA()</f>
        <v>#N/A</v>
      </c>
      <c r="L50" s="181">
        <f>IF(ISNUMBER('実質公債費比率（分子）の構造'!N$53),'実質公債費比率（分子）の構造'!N$53,NA())</f>
        <v>296</v>
      </c>
      <c r="M50" s="181" t="e">
        <f>NA()</f>
        <v>#N/A</v>
      </c>
      <c r="N50" s="181" t="e">
        <f>NA()</f>
        <v>#N/A</v>
      </c>
      <c r="O50" s="181">
        <f>IF(ISNUMBER('実質公債費比率（分子）の構造'!O$53),'実質公債費比率（分子）の構造'!O$53,NA())</f>
        <v>297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13716</v>
      </c>
      <c r="E56" s="180"/>
      <c r="F56" s="180"/>
      <c r="G56" s="180">
        <f>'将来負担比率（分子）の構造'!J$52</f>
        <v>13914</v>
      </c>
      <c r="H56" s="180"/>
      <c r="I56" s="180"/>
      <c r="J56" s="180">
        <f>'将来負担比率（分子）の構造'!K$52</f>
        <v>14041</v>
      </c>
      <c r="K56" s="180"/>
      <c r="L56" s="180"/>
      <c r="M56" s="180">
        <f>'将来負担比率（分子）の構造'!L$52</f>
        <v>14385</v>
      </c>
      <c r="N56" s="180"/>
      <c r="O56" s="180"/>
      <c r="P56" s="180">
        <f>'将来負担比率（分子）の構造'!M$52</f>
        <v>14296</v>
      </c>
    </row>
    <row r="57" spans="1:16">
      <c r="A57" s="180" t="s">
        <v>42</v>
      </c>
      <c r="B57" s="180"/>
      <c r="C57" s="180"/>
      <c r="D57" s="180">
        <f>'将来負担比率（分子）の構造'!I$51</f>
        <v>105</v>
      </c>
      <c r="E57" s="180"/>
      <c r="F57" s="180"/>
      <c r="G57" s="180">
        <f>'将来負担比率（分子）の構造'!J$51</f>
        <v>113</v>
      </c>
      <c r="H57" s="180"/>
      <c r="I57" s="180"/>
      <c r="J57" s="180">
        <f>'将来負担比率（分子）の構造'!K$51</f>
        <v>102</v>
      </c>
      <c r="K57" s="180"/>
      <c r="L57" s="180"/>
      <c r="M57" s="180">
        <f>'将来負担比率（分子）の構造'!L$51</f>
        <v>96</v>
      </c>
      <c r="N57" s="180"/>
      <c r="O57" s="180"/>
      <c r="P57" s="180">
        <f>'将来負担比率（分子）の構造'!M$51</f>
        <v>91</v>
      </c>
    </row>
    <row r="58" spans="1:16">
      <c r="A58" s="180" t="s">
        <v>41</v>
      </c>
      <c r="B58" s="180"/>
      <c r="C58" s="180"/>
      <c r="D58" s="180">
        <f>'将来負担比率（分子）の構造'!I$50</f>
        <v>4452</v>
      </c>
      <c r="E58" s="180"/>
      <c r="F58" s="180"/>
      <c r="G58" s="180">
        <f>'将来負担比率（分子）の構造'!J$50</f>
        <v>4282</v>
      </c>
      <c r="H58" s="180"/>
      <c r="I58" s="180"/>
      <c r="J58" s="180">
        <f>'将来負担比率（分子）の構造'!K$50</f>
        <v>4520</v>
      </c>
      <c r="K58" s="180"/>
      <c r="L58" s="180"/>
      <c r="M58" s="180">
        <f>'将来負担比率（分子）の構造'!L$50</f>
        <v>4217</v>
      </c>
      <c r="N58" s="180"/>
      <c r="O58" s="180"/>
      <c r="P58" s="180">
        <f>'将来負担比率（分子）の構造'!M$50</f>
        <v>4183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1159</v>
      </c>
      <c r="C62" s="180"/>
      <c r="D62" s="180"/>
      <c r="E62" s="180">
        <f>'将来負担比率（分子）の構造'!J$45</f>
        <v>1118</v>
      </c>
      <c r="F62" s="180"/>
      <c r="G62" s="180"/>
      <c r="H62" s="180">
        <f>'将来負担比率（分子）の構造'!K$45</f>
        <v>1116</v>
      </c>
      <c r="I62" s="180"/>
      <c r="J62" s="180"/>
      <c r="K62" s="180">
        <f>'将来負担比率（分子）の構造'!L$45</f>
        <v>1100</v>
      </c>
      <c r="L62" s="180"/>
      <c r="M62" s="180"/>
      <c r="N62" s="180">
        <f>'将来負担比率（分子）の構造'!M$45</f>
        <v>1072</v>
      </c>
      <c r="O62" s="180"/>
      <c r="P62" s="180"/>
    </row>
    <row r="63" spans="1:16">
      <c r="A63" s="180" t="s">
        <v>34</v>
      </c>
      <c r="B63" s="180">
        <f>'将来負担比率（分子）の構造'!I$44</f>
        <v>429</v>
      </c>
      <c r="C63" s="180"/>
      <c r="D63" s="180"/>
      <c r="E63" s="180">
        <f>'将来負担比率（分子）の構造'!J$44</f>
        <v>438</v>
      </c>
      <c r="F63" s="180"/>
      <c r="G63" s="180"/>
      <c r="H63" s="180">
        <f>'将来負担比率（分子）の構造'!K$44</f>
        <v>433</v>
      </c>
      <c r="I63" s="180"/>
      <c r="J63" s="180"/>
      <c r="K63" s="180">
        <f>'将来負担比率（分子）の構造'!L$44</f>
        <v>448</v>
      </c>
      <c r="L63" s="180"/>
      <c r="M63" s="180"/>
      <c r="N63" s="180">
        <f>'将来負担比率（分子）の構造'!M$44</f>
        <v>421</v>
      </c>
      <c r="O63" s="180"/>
      <c r="P63" s="180"/>
    </row>
    <row r="64" spans="1:16">
      <c r="A64" s="180" t="s">
        <v>33</v>
      </c>
      <c r="B64" s="180">
        <f>'将来負担比率（分子）の構造'!I$43</f>
        <v>6217</v>
      </c>
      <c r="C64" s="180"/>
      <c r="D64" s="180"/>
      <c r="E64" s="180">
        <f>'将来負担比率（分子）の構造'!J$43</f>
        <v>5726</v>
      </c>
      <c r="F64" s="180"/>
      <c r="G64" s="180"/>
      <c r="H64" s="180">
        <f>'将来負担比率（分子）の構造'!K$43</f>
        <v>5390</v>
      </c>
      <c r="I64" s="180"/>
      <c r="J64" s="180"/>
      <c r="K64" s="180">
        <f>'将来負担比率（分子）の構造'!L$43</f>
        <v>5970</v>
      </c>
      <c r="L64" s="180"/>
      <c r="M64" s="180"/>
      <c r="N64" s="180">
        <f>'将来負担比率（分子）の構造'!M$43</f>
        <v>5682</v>
      </c>
      <c r="O64" s="180"/>
      <c r="P64" s="180"/>
    </row>
    <row r="65" spans="1:16">
      <c r="A65" s="180" t="s">
        <v>32</v>
      </c>
      <c r="B65" s="180">
        <f>'将来負担比率（分子）の構造'!I$42</f>
        <v>416</v>
      </c>
      <c r="C65" s="180"/>
      <c r="D65" s="180"/>
      <c r="E65" s="180">
        <f>'将来負担比率（分子）の構造'!J$42</f>
        <v>398</v>
      </c>
      <c r="F65" s="180"/>
      <c r="G65" s="180"/>
      <c r="H65" s="180">
        <f>'将来負担比率（分子）の構造'!K$42</f>
        <v>380</v>
      </c>
      <c r="I65" s="180"/>
      <c r="J65" s="180"/>
      <c r="K65" s="180">
        <f>'将来負担比率（分子）の構造'!L$42</f>
        <v>362</v>
      </c>
      <c r="L65" s="180"/>
      <c r="M65" s="180"/>
      <c r="N65" s="180">
        <f>'将来負担比率（分子）の構造'!M$42</f>
        <v>344</v>
      </c>
      <c r="O65" s="180"/>
      <c r="P65" s="180"/>
    </row>
    <row r="66" spans="1:16">
      <c r="A66" s="180" t="s">
        <v>31</v>
      </c>
      <c r="B66" s="180">
        <f>'将来負担比率（分子）の構造'!I$41</f>
        <v>9220</v>
      </c>
      <c r="C66" s="180"/>
      <c r="D66" s="180"/>
      <c r="E66" s="180">
        <f>'将来負担比率（分子）の構造'!J$41</f>
        <v>9767</v>
      </c>
      <c r="F66" s="180"/>
      <c r="G66" s="180"/>
      <c r="H66" s="180">
        <f>'将来負担比率（分子）の構造'!K$41</f>
        <v>10242</v>
      </c>
      <c r="I66" s="180"/>
      <c r="J66" s="180"/>
      <c r="K66" s="180">
        <f>'将来負担比率（分子）の構造'!L$41</f>
        <v>11105</v>
      </c>
      <c r="L66" s="180"/>
      <c r="M66" s="180"/>
      <c r="N66" s="180">
        <f>'将来負担比率（分子）の構造'!M$41</f>
        <v>11771</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287</v>
      </c>
      <c r="M67" s="180" t="e">
        <f>NA()</f>
        <v>#N/A</v>
      </c>
      <c r="N67" s="180" t="e">
        <f>NA()</f>
        <v>#N/A</v>
      </c>
      <c r="O67" s="180">
        <f>IF(ISNUMBER('将来負担比率（分子）の構造'!M$53), IF('将来負担比率（分子）の構造'!M$53 &lt; 0, 0, '将来負担比率（分子）の構造'!M$53), NA())</f>
        <v>720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2173</v>
      </c>
      <c r="C72" s="184">
        <f>基金残高に係る経年分析!G55</f>
        <v>2175</v>
      </c>
      <c r="D72" s="184">
        <f>基金残高に係る経年分析!H55</f>
        <v>2177</v>
      </c>
    </row>
    <row r="73" spans="1:16">
      <c r="A73" s="183" t="s">
        <v>78</v>
      </c>
      <c r="B73" s="184">
        <f>基金残高に係る経年分析!F56</f>
        <v>15</v>
      </c>
      <c r="C73" s="184">
        <f>基金残高に係る経年分析!G56</f>
        <v>15</v>
      </c>
      <c r="D73" s="184">
        <f>基金残高に係る経年分析!H56</f>
        <v>15</v>
      </c>
    </row>
    <row r="74" spans="1:16">
      <c r="A74" s="183" t="s">
        <v>79</v>
      </c>
      <c r="B74" s="184">
        <f>基金残高に係る経年分析!F57</f>
        <v>2747</v>
      </c>
      <c r="C74" s="184">
        <f>基金残高に係る経年分析!G57</f>
        <v>2642</v>
      </c>
      <c r="D74" s="184">
        <f>基金残高に係る経年分析!H57</f>
        <v>2687</v>
      </c>
    </row>
  </sheetData>
  <sheetProtection algorithmName="SHA-512" hashValue="YVTbkPDe4w1ywm/jVzorpjajM7Rfj1b0kUKtuXQM4AqsKeOW/+YD2M6ZG9BtU/zVyVhYp1bIcYZKucJLkBL0XQ==" saltValue="3goQmLWZMAofjNAYRc8A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3129521</v>
      </c>
      <c r="S5" s="727"/>
      <c r="T5" s="727"/>
      <c r="U5" s="727"/>
      <c r="V5" s="727"/>
      <c r="W5" s="727"/>
      <c r="X5" s="727"/>
      <c r="Y5" s="773"/>
      <c r="Z5" s="791">
        <v>31.1</v>
      </c>
      <c r="AA5" s="791"/>
      <c r="AB5" s="791"/>
      <c r="AC5" s="791"/>
      <c r="AD5" s="792">
        <v>3129521</v>
      </c>
      <c r="AE5" s="792"/>
      <c r="AF5" s="792"/>
      <c r="AG5" s="792"/>
      <c r="AH5" s="792"/>
      <c r="AI5" s="792"/>
      <c r="AJ5" s="792"/>
      <c r="AK5" s="792"/>
      <c r="AL5" s="774">
        <v>55.5</v>
      </c>
      <c r="AM5" s="743"/>
      <c r="AN5" s="743"/>
      <c r="AO5" s="775"/>
      <c r="AP5" s="760" t="s">
        <v>225</v>
      </c>
      <c r="AQ5" s="761"/>
      <c r="AR5" s="761"/>
      <c r="AS5" s="761"/>
      <c r="AT5" s="761"/>
      <c r="AU5" s="761"/>
      <c r="AV5" s="761"/>
      <c r="AW5" s="761"/>
      <c r="AX5" s="761"/>
      <c r="AY5" s="761"/>
      <c r="AZ5" s="761"/>
      <c r="BA5" s="761"/>
      <c r="BB5" s="761"/>
      <c r="BC5" s="761"/>
      <c r="BD5" s="761"/>
      <c r="BE5" s="761"/>
      <c r="BF5" s="762"/>
      <c r="BG5" s="661">
        <v>3129521</v>
      </c>
      <c r="BH5" s="664"/>
      <c r="BI5" s="664"/>
      <c r="BJ5" s="664"/>
      <c r="BK5" s="664"/>
      <c r="BL5" s="664"/>
      <c r="BM5" s="664"/>
      <c r="BN5" s="665"/>
      <c r="BO5" s="723">
        <v>100</v>
      </c>
      <c r="BP5" s="723"/>
      <c r="BQ5" s="723"/>
      <c r="BR5" s="723"/>
      <c r="BS5" s="724">
        <v>53257</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76261</v>
      </c>
      <c r="S6" s="664"/>
      <c r="T6" s="664"/>
      <c r="U6" s="664"/>
      <c r="V6" s="664"/>
      <c r="W6" s="664"/>
      <c r="X6" s="664"/>
      <c r="Y6" s="665"/>
      <c r="Z6" s="723">
        <v>0.8</v>
      </c>
      <c r="AA6" s="723"/>
      <c r="AB6" s="723"/>
      <c r="AC6" s="723"/>
      <c r="AD6" s="724">
        <v>76261</v>
      </c>
      <c r="AE6" s="724"/>
      <c r="AF6" s="724"/>
      <c r="AG6" s="724"/>
      <c r="AH6" s="724"/>
      <c r="AI6" s="724"/>
      <c r="AJ6" s="724"/>
      <c r="AK6" s="724"/>
      <c r="AL6" s="666">
        <v>1.4</v>
      </c>
      <c r="AM6" s="667"/>
      <c r="AN6" s="667"/>
      <c r="AO6" s="725"/>
      <c r="AP6" s="658" t="s">
        <v>230</v>
      </c>
      <c r="AQ6" s="659"/>
      <c r="AR6" s="659"/>
      <c r="AS6" s="659"/>
      <c r="AT6" s="659"/>
      <c r="AU6" s="659"/>
      <c r="AV6" s="659"/>
      <c r="AW6" s="659"/>
      <c r="AX6" s="659"/>
      <c r="AY6" s="659"/>
      <c r="AZ6" s="659"/>
      <c r="BA6" s="659"/>
      <c r="BB6" s="659"/>
      <c r="BC6" s="659"/>
      <c r="BD6" s="659"/>
      <c r="BE6" s="659"/>
      <c r="BF6" s="660"/>
      <c r="BG6" s="661">
        <v>3129521</v>
      </c>
      <c r="BH6" s="664"/>
      <c r="BI6" s="664"/>
      <c r="BJ6" s="664"/>
      <c r="BK6" s="664"/>
      <c r="BL6" s="664"/>
      <c r="BM6" s="664"/>
      <c r="BN6" s="665"/>
      <c r="BO6" s="723">
        <v>100</v>
      </c>
      <c r="BP6" s="723"/>
      <c r="BQ6" s="723"/>
      <c r="BR6" s="723"/>
      <c r="BS6" s="724">
        <v>53257</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95834</v>
      </c>
      <c r="CS6" s="664"/>
      <c r="CT6" s="664"/>
      <c r="CU6" s="664"/>
      <c r="CV6" s="664"/>
      <c r="CW6" s="664"/>
      <c r="CX6" s="664"/>
      <c r="CY6" s="665"/>
      <c r="CZ6" s="774">
        <v>1</v>
      </c>
      <c r="DA6" s="743"/>
      <c r="DB6" s="743"/>
      <c r="DC6" s="777"/>
      <c r="DD6" s="669" t="s">
        <v>129</v>
      </c>
      <c r="DE6" s="664"/>
      <c r="DF6" s="664"/>
      <c r="DG6" s="664"/>
      <c r="DH6" s="664"/>
      <c r="DI6" s="664"/>
      <c r="DJ6" s="664"/>
      <c r="DK6" s="664"/>
      <c r="DL6" s="664"/>
      <c r="DM6" s="664"/>
      <c r="DN6" s="664"/>
      <c r="DO6" s="664"/>
      <c r="DP6" s="665"/>
      <c r="DQ6" s="669">
        <v>95834</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4891</v>
      </c>
      <c r="S7" s="664"/>
      <c r="T7" s="664"/>
      <c r="U7" s="664"/>
      <c r="V7" s="664"/>
      <c r="W7" s="664"/>
      <c r="X7" s="664"/>
      <c r="Y7" s="665"/>
      <c r="Z7" s="723">
        <v>0</v>
      </c>
      <c r="AA7" s="723"/>
      <c r="AB7" s="723"/>
      <c r="AC7" s="723"/>
      <c r="AD7" s="724">
        <v>4891</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1353353</v>
      </c>
      <c r="BH7" s="664"/>
      <c r="BI7" s="664"/>
      <c r="BJ7" s="664"/>
      <c r="BK7" s="664"/>
      <c r="BL7" s="664"/>
      <c r="BM7" s="664"/>
      <c r="BN7" s="665"/>
      <c r="BO7" s="723">
        <v>43.2</v>
      </c>
      <c r="BP7" s="723"/>
      <c r="BQ7" s="723"/>
      <c r="BR7" s="723"/>
      <c r="BS7" s="724">
        <v>53257</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1257582</v>
      </c>
      <c r="CS7" s="664"/>
      <c r="CT7" s="664"/>
      <c r="CU7" s="664"/>
      <c r="CV7" s="664"/>
      <c r="CW7" s="664"/>
      <c r="CX7" s="664"/>
      <c r="CY7" s="665"/>
      <c r="CZ7" s="723">
        <v>13</v>
      </c>
      <c r="DA7" s="723"/>
      <c r="DB7" s="723"/>
      <c r="DC7" s="723"/>
      <c r="DD7" s="669">
        <v>18795</v>
      </c>
      <c r="DE7" s="664"/>
      <c r="DF7" s="664"/>
      <c r="DG7" s="664"/>
      <c r="DH7" s="664"/>
      <c r="DI7" s="664"/>
      <c r="DJ7" s="664"/>
      <c r="DK7" s="664"/>
      <c r="DL7" s="664"/>
      <c r="DM7" s="664"/>
      <c r="DN7" s="664"/>
      <c r="DO7" s="664"/>
      <c r="DP7" s="665"/>
      <c r="DQ7" s="669">
        <v>939511</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9643</v>
      </c>
      <c r="S8" s="664"/>
      <c r="T8" s="664"/>
      <c r="U8" s="664"/>
      <c r="V8" s="664"/>
      <c r="W8" s="664"/>
      <c r="X8" s="664"/>
      <c r="Y8" s="665"/>
      <c r="Z8" s="723">
        <v>0.1</v>
      </c>
      <c r="AA8" s="723"/>
      <c r="AB8" s="723"/>
      <c r="AC8" s="723"/>
      <c r="AD8" s="724">
        <v>9643</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37157</v>
      </c>
      <c r="BH8" s="664"/>
      <c r="BI8" s="664"/>
      <c r="BJ8" s="664"/>
      <c r="BK8" s="664"/>
      <c r="BL8" s="664"/>
      <c r="BM8" s="664"/>
      <c r="BN8" s="665"/>
      <c r="BO8" s="723">
        <v>1.2</v>
      </c>
      <c r="BP8" s="723"/>
      <c r="BQ8" s="723"/>
      <c r="BR8" s="723"/>
      <c r="BS8" s="669" t="s">
        <v>129</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3006489</v>
      </c>
      <c r="CS8" s="664"/>
      <c r="CT8" s="664"/>
      <c r="CU8" s="664"/>
      <c r="CV8" s="664"/>
      <c r="CW8" s="664"/>
      <c r="CX8" s="664"/>
      <c r="CY8" s="665"/>
      <c r="CZ8" s="723">
        <v>31.2</v>
      </c>
      <c r="DA8" s="723"/>
      <c r="DB8" s="723"/>
      <c r="DC8" s="723"/>
      <c r="DD8" s="669">
        <v>124658</v>
      </c>
      <c r="DE8" s="664"/>
      <c r="DF8" s="664"/>
      <c r="DG8" s="664"/>
      <c r="DH8" s="664"/>
      <c r="DI8" s="664"/>
      <c r="DJ8" s="664"/>
      <c r="DK8" s="664"/>
      <c r="DL8" s="664"/>
      <c r="DM8" s="664"/>
      <c r="DN8" s="664"/>
      <c r="DO8" s="664"/>
      <c r="DP8" s="665"/>
      <c r="DQ8" s="669">
        <v>1483686</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8948</v>
      </c>
      <c r="S9" s="664"/>
      <c r="T9" s="664"/>
      <c r="U9" s="664"/>
      <c r="V9" s="664"/>
      <c r="W9" s="664"/>
      <c r="X9" s="664"/>
      <c r="Y9" s="665"/>
      <c r="Z9" s="723">
        <v>0.1</v>
      </c>
      <c r="AA9" s="723"/>
      <c r="AB9" s="723"/>
      <c r="AC9" s="723"/>
      <c r="AD9" s="724">
        <v>8948</v>
      </c>
      <c r="AE9" s="724"/>
      <c r="AF9" s="724"/>
      <c r="AG9" s="724"/>
      <c r="AH9" s="724"/>
      <c r="AI9" s="724"/>
      <c r="AJ9" s="724"/>
      <c r="AK9" s="724"/>
      <c r="AL9" s="666">
        <v>0.2</v>
      </c>
      <c r="AM9" s="667"/>
      <c r="AN9" s="667"/>
      <c r="AO9" s="725"/>
      <c r="AP9" s="658" t="s">
        <v>239</v>
      </c>
      <c r="AQ9" s="659"/>
      <c r="AR9" s="659"/>
      <c r="AS9" s="659"/>
      <c r="AT9" s="659"/>
      <c r="AU9" s="659"/>
      <c r="AV9" s="659"/>
      <c r="AW9" s="659"/>
      <c r="AX9" s="659"/>
      <c r="AY9" s="659"/>
      <c r="AZ9" s="659"/>
      <c r="BA9" s="659"/>
      <c r="BB9" s="659"/>
      <c r="BC9" s="659"/>
      <c r="BD9" s="659"/>
      <c r="BE9" s="659"/>
      <c r="BF9" s="660"/>
      <c r="BG9" s="661">
        <v>950645</v>
      </c>
      <c r="BH9" s="664"/>
      <c r="BI9" s="664"/>
      <c r="BJ9" s="664"/>
      <c r="BK9" s="664"/>
      <c r="BL9" s="664"/>
      <c r="BM9" s="664"/>
      <c r="BN9" s="665"/>
      <c r="BO9" s="723">
        <v>30.4</v>
      </c>
      <c r="BP9" s="723"/>
      <c r="BQ9" s="723"/>
      <c r="BR9" s="723"/>
      <c r="BS9" s="669" t="s">
        <v>129</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577012</v>
      </c>
      <c r="CS9" s="664"/>
      <c r="CT9" s="664"/>
      <c r="CU9" s="664"/>
      <c r="CV9" s="664"/>
      <c r="CW9" s="664"/>
      <c r="CX9" s="664"/>
      <c r="CY9" s="665"/>
      <c r="CZ9" s="723">
        <v>6</v>
      </c>
      <c r="DA9" s="723"/>
      <c r="DB9" s="723"/>
      <c r="DC9" s="723"/>
      <c r="DD9" s="669" t="s">
        <v>129</v>
      </c>
      <c r="DE9" s="664"/>
      <c r="DF9" s="664"/>
      <c r="DG9" s="664"/>
      <c r="DH9" s="664"/>
      <c r="DI9" s="664"/>
      <c r="DJ9" s="664"/>
      <c r="DK9" s="664"/>
      <c r="DL9" s="664"/>
      <c r="DM9" s="664"/>
      <c r="DN9" s="664"/>
      <c r="DO9" s="664"/>
      <c r="DP9" s="665"/>
      <c r="DQ9" s="669">
        <v>536005</v>
      </c>
      <c r="DR9" s="664"/>
      <c r="DS9" s="664"/>
      <c r="DT9" s="664"/>
      <c r="DU9" s="664"/>
      <c r="DV9" s="664"/>
      <c r="DW9" s="664"/>
      <c r="DX9" s="664"/>
      <c r="DY9" s="664"/>
      <c r="DZ9" s="664"/>
      <c r="EA9" s="664"/>
      <c r="EB9" s="664"/>
      <c r="EC9" s="704"/>
    </row>
    <row r="10" spans="2:143" ht="11.25" customHeight="1">
      <c r="B10" s="658" t="s">
        <v>241</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242</v>
      </c>
      <c r="AA10" s="723"/>
      <c r="AB10" s="723"/>
      <c r="AC10" s="723"/>
      <c r="AD10" s="724" t="s">
        <v>129</v>
      </c>
      <c r="AE10" s="724"/>
      <c r="AF10" s="724"/>
      <c r="AG10" s="724"/>
      <c r="AH10" s="724"/>
      <c r="AI10" s="724"/>
      <c r="AJ10" s="724"/>
      <c r="AK10" s="724"/>
      <c r="AL10" s="666" t="s">
        <v>242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70598</v>
      </c>
      <c r="BH10" s="664"/>
      <c r="BI10" s="664"/>
      <c r="BJ10" s="664"/>
      <c r="BK10" s="664"/>
      <c r="BL10" s="664"/>
      <c r="BM10" s="664"/>
      <c r="BN10" s="665"/>
      <c r="BO10" s="723">
        <v>2.2999999999999998</v>
      </c>
      <c r="BP10" s="723"/>
      <c r="BQ10" s="723"/>
      <c r="BR10" s="723"/>
      <c r="BS10" s="669" t="s">
        <v>129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1774</v>
      </c>
      <c r="CS10" s="664"/>
      <c r="CT10" s="664"/>
      <c r="CU10" s="664"/>
      <c r="CV10" s="664"/>
      <c r="CW10" s="664"/>
      <c r="CX10" s="664"/>
      <c r="CY10" s="665"/>
      <c r="CZ10" s="723">
        <v>0</v>
      </c>
      <c r="DA10" s="723"/>
      <c r="DB10" s="723"/>
      <c r="DC10" s="723"/>
      <c r="DD10" s="669" t="s">
        <v>129</v>
      </c>
      <c r="DE10" s="664"/>
      <c r="DF10" s="664"/>
      <c r="DG10" s="664"/>
      <c r="DH10" s="664"/>
      <c r="DI10" s="664"/>
      <c r="DJ10" s="664"/>
      <c r="DK10" s="664"/>
      <c r="DL10" s="664"/>
      <c r="DM10" s="664"/>
      <c r="DN10" s="664"/>
      <c r="DO10" s="664"/>
      <c r="DP10" s="665"/>
      <c r="DQ10" s="669">
        <v>1524</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242</v>
      </c>
      <c r="S11" s="664"/>
      <c r="T11" s="664"/>
      <c r="U11" s="664"/>
      <c r="V11" s="664"/>
      <c r="W11" s="664"/>
      <c r="X11" s="664"/>
      <c r="Y11" s="665"/>
      <c r="Z11" s="723" t="s">
        <v>242</v>
      </c>
      <c r="AA11" s="723"/>
      <c r="AB11" s="723"/>
      <c r="AC11" s="723"/>
      <c r="AD11" s="724" t="s">
        <v>129</v>
      </c>
      <c r="AE11" s="724"/>
      <c r="AF11" s="724"/>
      <c r="AG11" s="724"/>
      <c r="AH11" s="724"/>
      <c r="AI11" s="724"/>
      <c r="AJ11" s="724"/>
      <c r="AK11" s="724"/>
      <c r="AL11" s="666" t="s">
        <v>129</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294953</v>
      </c>
      <c r="BH11" s="664"/>
      <c r="BI11" s="664"/>
      <c r="BJ11" s="664"/>
      <c r="BK11" s="664"/>
      <c r="BL11" s="664"/>
      <c r="BM11" s="664"/>
      <c r="BN11" s="665"/>
      <c r="BO11" s="723">
        <v>9.4</v>
      </c>
      <c r="BP11" s="723"/>
      <c r="BQ11" s="723"/>
      <c r="BR11" s="723"/>
      <c r="BS11" s="669">
        <v>53257</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205081</v>
      </c>
      <c r="CS11" s="664"/>
      <c r="CT11" s="664"/>
      <c r="CU11" s="664"/>
      <c r="CV11" s="664"/>
      <c r="CW11" s="664"/>
      <c r="CX11" s="664"/>
      <c r="CY11" s="665"/>
      <c r="CZ11" s="723">
        <v>2.1</v>
      </c>
      <c r="DA11" s="723"/>
      <c r="DB11" s="723"/>
      <c r="DC11" s="723"/>
      <c r="DD11" s="669">
        <v>28289</v>
      </c>
      <c r="DE11" s="664"/>
      <c r="DF11" s="664"/>
      <c r="DG11" s="664"/>
      <c r="DH11" s="664"/>
      <c r="DI11" s="664"/>
      <c r="DJ11" s="664"/>
      <c r="DK11" s="664"/>
      <c r="DL11" s="664"/>
      <c r="DM11" s="664"/>
      <c r="DN11" s="664"/>
      <c r="DO11" s="664"/>
      <c r="DP11" s="665"/>
      <c r="DQ11" s="669">
        <v>111185</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380829</v>
      </c>
      <c r="S12" s="664"/>
      <c r="T12" s="664"/>
      <c r="U12" s="664"/>
      <c r="V12" s="664"/>
      <c r="W12" s="664"/>
      <c r="X12" s="664"/>
      <c r="Y12" s="665"/>
      <c r="Z12" s="723">
        <v>3.8</v>
      </c>
      <c r="AA12" s="723"/>
      <c r="AB12" s="723"/>
      <c r="AC12" s="723"/>
      <c r="AD12" s="724">
        <v>380829</v>
      </c>
      <c r="AE12" s="724"/>
      <c r="AF12" s="724"/>
      <c r="AG12" s="724"/>
      <c r="AH12" s="724"/>
      <c r="AI12" s="724"/>
      <c r="AJ12" s="724"/>
      <c r="AK12" s="724"/>
      <c r="AL12" s="666">
        <v>6.8</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1570592</v>
      </c>
      <c r="BH12" s="664"/>
      <c r="BI12" s="664"/>
      <c r="BJ12" s="664"/>
      <c r="BK12" s="664"/>
      <c r="BL12" s="664"/>
      <c r="BM12" s="664"/>
      <c r="BN12" s="665"/>
      <c r="BO12" s="723">
        <v>50.2</v>
      </c>
      <c r="BP12" s="723"/>
      <c r="BQ12" s="723"/>
      <c r="BR12" s="723"/>
      <c r="BS12" s="669" t="s">
        <v>242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433451</v>
      </c>
      <c r="CS12" s="664"/>
      <c r="CT12" s="664"/>
      <c r="CU12" s="664"/>
      <c r="CV12" s="664"/>
      <c r="CW12" s="664"/>
      <c r="CX12" s="664"/>
      <c r="CY12" s="665"/>
      <c r="CZ12" s="723">
        <v>4.5</v>
      </c>
      <c r="DA12" s="723"/>
      <c r="DB12" s="723"/>
      <c r="DC12" s="723"/>
      <c r="DD12" s="669">
        <v>256047</v>
      </c>
      <c r="DE12" s="664"/>
      <c r="DF12" s="664"/>
      <c r="DG12" s="664"/>
      <c r="DH12" s="664"/>
      <c r="DI12" s="664"/>
      <c r="DJ12" s="664"/>
      <c r="DK12" s="664"/>
      <c r="DL12" s="664"/>
      <c r="DM12" s="664"/>
      <c r="DN12" s="664"/>
      <c r="DO12" s="664"/>
      <c r="DP12" s="665"/>
      <c r="DQ12" s="669">
        <v>194599</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129</v>
      </c>
      <c r="AA13" s="723"/>
      <c r="AB13" s="723"/>
      <c r="AC13" s="723"/>
      <c r="AD13" s="724" t="s">
        <v>242</v>
      </c>
      <c r="AE13" s="724"/>
      <c r="AF13" s="724"/>
      <c r="AG13" s="724"/>
      <c r="AH13" s="724"/>
      <c r="AI13" s="724"/>
      <c r="AJ13" s="724"/>
      <c r="AK13" s="724"/>
      <c r="AL13" s="666" t="s">
        <v>242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1570592</v>
      </c>
      <c r="BH13" s="664"/>
      <c r="BI13" s="664"/>
      <c r="BJ13" s="664"/>
      <c r="BK13" s="664"/>
      <c r="BL13" s="664"/>
      <c r="BM13" s="664"/>
      <c r="BN13" s="665"/>
      <c r="BO13" s="723">
        <v>50.2</v>
      </c>
      <c r="BP13" s="723"/>
      <c r="BQ13" s="723"/>
      <c r="BR13" s="723"/>
      <c r="BS13" s="669" t="s">
        <v>129</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1047584</v>
      </c>
      <c r="CS13" s="664"/>
      <c r="CT13" s="664"/>
      <c r="CU13" s="664"/>
      <c r="CV13" s="664"/>
      <c r="CW13" s="664"/>
      <c r="CX13" s="664"/>
      <c r="CY13" s="665"/>
      <c r="CZ13" s="723">
        <v>10.9</v>
      </c>
      <c r="DA13" s="723"/>
      <c r="DB13" s="723"/>
      <c r="DC13" s="723"/>
      <c r="DD13" s="669">
        <v>394042</v>
      </c>
      <c r="DE13" s="664"/>
      <c r="DF13" s="664"/>
      <c r="DG13" s="664"/>
      <c r="DH13" s="664"/>
      <c r="DI13" s="664"/>
      <c r="DJ13" s="664"/>
      <c r="DK13" s="664"/>
      <c r="DL13" s="664"/>
      <c r="DM13" s="664"/>
      <c r="DN13" s="664"/>
      <c r="DO13" s="664"/>
      <c r="DP13" s="665"/>
      <c r="DQ13" s="669">
        <v>809002</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242</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73995</v>
      </c>
      <c r="BH14" s="664"/>
      <c r="BI14" s="664"/>
      <c r="BJ14" s="664"/>
      <c r="BK14" s="664"/>
      <c r="BL14" s="664"/>
      <c r="BM14" s="664"/>
      <c r="BN14" s="665"/>
      <c r="BO14" s="723">
        <v>2.4</v>
      </c>
      <c r="BP14" s="723"/>
      <c r="BQ14" s="723"/>
      <c r="BR14" s="723"/>
      <c r="BS14" s="669" t="s">
        <v>129</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459414</v>
      </c>
      <c r="CS14" s="664"/>
      <c r="CT14" s="664"/>
      <c r="CU14" s="664"/>
      <c r="CV14" s="664"/>
      <c r="CW14" s="664"/>
      <c r="CX14" s="664"/>
      <c r="CY14" s="665"/>
      <c r="CZ14" s="723">
        <v>4.8</v>
      </c>
      <c r="DA14" s="723"/>
      <c r="DB14" s="723"/>
      <c r="DC14" s="723"/>
      <c r="DD14" s="669">
        <v>27126</v>
      </c>
      <c r="DE14" s="664"/>
      <c r="DF14" s="664"/>
      <c r="DG14" s="664"/>
      <c r="DH14" s="664"/>
      <c r="DI14" s="664"/>
      <c r="DJ14" s="664"/>
      <c r="DK14" s="664"/>
      <c r="DL14" s="664"/>
      <c r="DM14" s="664"/>
      <c r="DN14" s="664"/>
      <c r="DO14" s="664"/>
      <c r="DP14" s="665"/>
      <c r="DQ14" s="669">
        <v>429076</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30858</v>
      </c>
      <c r="S15" s="664"/>
      <c r="T15" s="664"/>
      <c r="U15" s="664"/>
      <c r="V15" s="664"/>
      <c r="W15" s="664"/>
      <c r="X15" s="664"/>
      <c r="Y15" s="665"/>
      <c r="Z15" s="723">
        <v>0.3</v>
      </c>
      <c r="AA15" s="723"/>
      <c r="AB15" s="723"/>
      <c r="AC15" s="723"/>
      <c r="AD15" s="724">
        <v>30858</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131581</v>
      </c>
      <c r="BH15" s="664"/>
      <c r="BI15" s="664"/>
      <c r="BJ15" s="664"/>
      <c r="BK15" s="664"/>
      <c r="BL15" s="664"/>
      <c r="BM15" s="664"/>
      <c r="BN15" s="665"/>
      <c r="BO15" s="723">
        <v>4.2</v>
      </c>
      <c r="BP15" s="723"/>
      <c r="BQ15" s="723"/>
      <c r="BR15" s="723"/>
      <c r="BS15" s="669" t="s">
        <v>129</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1726833</v>
      </c>
      <c r="CS15" s="664"/>
      <c r="CT15" s="664"/>
      <c r="CU15" s="664"/>
      <c r="CV15" s="664"/>
      <c r="CW15" s="664"/>
      <c r="CX15" s="664"/>
      <c r="CY15" s="665"/>
      <c r="CZ15" s="723">
        <v>17.899999999999999</v>
      </c>
      <c r="DA15" s="723"/>
      <c r="DB15" s="723"/>
      <c r="DC15" s="723"/>
      <c r="DD15" s="669">
        <v>605515</v>
      </c>
      <c r="DE15" s="664"/>
      <c r="DF15" s="664"/>
      <c r="DG15" s="664"/>
      <c r="DH15" s="664"/>
      <c r="DI15" s="664"/>
      <c r="DJ15" s="664"/>
      <c r="DK15" s="664"/>
      <c r="DL15" s="664"/>
      <c r="DM15" s="664"/>
      <c r="DN15" s="664"/>
      <c r="DO15" s="664"/>
      <c r="DP15" s="665"/>
      <c r="DQ15" s="669">
        <v>960253</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242</v>
      </c>
      <c r="AA16" s="723"/>
      <c r="AB16" s="723"/>
      <c r="AC16" s="723"/>
      <c r="AD16" s="724" t="s">
        <v>242</v>
      </c>
      <c r="AE16" s="724"/>
      <c r="AF16" s="724"/>
      <c r="AG16" s="724"/>
      <c r="AH16" s="724"/>
      <c r="AI16" s="724"/>
      <c r="AJ16" s="724"/>
      <c r="AK16" s="724"/>
      <c r="AL16" s="666" t="s">
        <v>242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242</v>
      </c>
      <c r="BH16" s="664"/>
      <c r="BI16" s="664"/>
      <c r="BJ16" s="664"/>
      <c r="BK16" s="664"/>
      <c r="BL16" s="664"/>
      <c r="BM16" s="664"/>
      <c r="BN16" s="665"/>
      <c r="BO16" s="723" t="s">
        <v>242</v>
      </c>
      <c r="BP16" s="723"/>
      <c r="BQ16" s="723"/>
      <c r="BR16" s="723"/>
      <c r="BS16" s="669" t="s">
        <v>242</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22817</v>
      </c>
      <c r="CS16" s="664"/>
      <c r="CT16" s="664"/>
      <c r="CU16" s="664"/>
      <c r="CV16" s="664"/>
      <c r="CW16" s="664"/>
      <c r="CX16" s="664"/>
      <c r="CY16" s="665"/>
      <c r="CZ16" s="723">
        <v>0.2</v>
      </c>
      <c r="DA16" s="723"/>
      <c r="DB16" s="723"/>
      <c r="DC16" s="723"/>
      <c r="DD16" s="669" t="s">
        <v>129</v>
      </c>
      <c r="DE16" s="664"/>
      <c r="DF16" s="664"/>
      <c r="DG16" s="664"/>
      <c r="DH16" s="664"/>
      <c r="DI16" s="664"/>
      <c r="DJ16" s="664"/>
      <c r="DK16" s="664"/>
      <c r="DL16" s="664"/>
      <c r="DM16" s="664"/>
      <c r="DN16" s="664"/>
      <c r="DO16" s="664"/>
      <c r="DP16" s="665"/>
      <c r="DQ16" s="669">
        <v>4429</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23576</v>
      </c>
      <c r="S17" s="664"/>
      <c r="T17" s="664"/>
      <c r="U17" s="664"/>
      <c r="V17" s="664"/>
      <c r="W17" s="664"/>
      <c r="X17" s="664"/>
      <c r="Y17" s="665"/>
      <c r="Z17" s="723">
        <v>0.2</v>
      </c>
      <c r="AA17" s="723"/>
      <c r="AB17" s="723"/>
      <c r="AC17" s="723"/>
      <c r="AD17" s="724">
        <v>23576</v>
      </c>
      <c r="AE17" s="724"/>
      <c r="AF17" s="724"/>
      <c r="AG17" s="724"/>
      <c r="AH17" s="724"/>
      <c r="AI17" s="724"/>
      <c r="AJ17" s="724"/>
      <c r="AK17" s="724"/>
      <c r="AL17" s="666">
        <v>0.4</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242</v>
      </c>
      <c r="BP17" s="723"/>
      <c r="BQ17" s="723"/>
      <c r="BR17" s="723"/>
      <c r="BS17" s="669" t="s">
        <v>129</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817638</v>
      </c>
      <c r="CS17" s="664"/>
      <c r="CT17" s="664"/>
      <c r="CU17" s="664"/>
      <c r="CV17" s="664"/>
      <c r="CW17" s="664"/>
      <c r="CX17" s="664"/>
      <c r="CY17" s="665"/>
      <c r="CZ17" s="723">
        <v>8.5</v>
      </c>
      <c r="DA17" s="723"/>
      <c r="DB17" s="723"/>
      <c r="DC17" s="723"/>
      <c r="DD17" s="669" t="s">
        <v>242</v>
      </c>
      <c r="DE17" s="664"/>
      <c r="DF17" s="664"/>
      <c r="DG17" s="664"/>
      <c r="DH17" s="664"/>
      <c r="DI17" s="664"/>
      <c r="DJ17" s="664"/>
      <c r="DK17" s="664"/>
      <c r="DL17" s="664"/>
      <c r="DM17" s="664"/>
      <c r="DN17" s="664"/>
      <c r="DO17" s="664"/>
      <c r="DP17" s="665"/>
      <c r="DQ17" s="669">
        <v>810053</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2305902</v>
      </c>
      <c r="S18" s="664"/>
      <c r="T18" s="664"/>
      <c r="U18" s="664"/>
      <c r="V18" s="664"/>
      <c r="W18" s="664"/>
      <c r="X18" s="664"/>
      <c r="Y18" s="665"/>
      <c r="Z18" s="723">
        <v>22.9</v>
      </c>
      <c r="AA18" s="723"/>
      <c r="AB18" s="723"/>
      <c r="AC18" s="723"/>
      <c r="AD18" s="724">
        <v>1964743</v>
      </c>
      <c r="AE18" s="724"/>
      <c r="AF18" s="724"/>
      <c r="AG18" s="724"/>
      <c r="AH18" s="724"/>
      <c r="AI18" s="724"/>
      <c r="AJ18" s="724"/>
      <c r="AK18" s="724"/>
      <c r="AL18" s="666">
        <v>34.9</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242</v>
      </c>
      <c r="BP18" s="723"/>
      <c r="BQ18" s="723"/>
      <c r="BR18" s="723"/>
      <c r="BS18" s="669" t="s">
        <v>129</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129</v>
      </c>
      <c r="DA18" s="723"/>
      <c r="DB18" s="723"/>
      <c r="DC18" s="723"/>
      <c r="DD18" s="669" t="s">
        <v>242</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1964743</v>
      </c>
      <c r="S19" s="664"/>
      <c r="T19" s="664"/>
      <c r="U19" s="664"/>
      <c r="V19" s="664"/>
      <c r="W19" s="664"/>
      <c r="X19" s="664"/>
      <c r="Y19" s="665"/>
      <c r="Z19" s="723">
        <v>19.5</v>
      </c>
      <c r="AA19" s="723"/>
      <c r="AB19" s="723"/>
      <c r="AC19" s="723"/>
      <c r="AD19" s="724">
        <v>1964743</v>
      </c>
      <c r="AE19" s="724"/>
      <c r="AF19" s="724"/>
      <c r="AG19" s="724"/>
      <c r="AH19" s="724"/>
      <c r="AI19" s="724"/>
      <c r="AJ19" s="724"/>
      <c r="AK19" s="724"/>
      <c r="AL19" s="666">
        <v>34.9</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242</v>
      </c>
      <c r="BH19" s="664"/>
      <c r="BI19" s="664"/>
      <c r="BJ19" s="664"/>
      <c r="BK19" s="664"/>
      <c r="BL19" s="664"/>
      <c r="BM19" s="664"/>
      <c r="BN19" s="665"/>
      <c r="BO19" s="723" t="s">
        <v>129</v>
      </c>
      <c r="BP19" s="723"/>
      <c r="BQ19" s="723"/>
      <c r="BR19" s="723"/>
      <c r="BS19" s="669" t="s">
        <v>242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341159</v>
      </c>
      <c r="S20" s="664"/>
      <c r="T20" s="664"/>
      <c r="U20" s="664"/>
      <c r="V20" s="664"/>
      <c r="W20" s="664"/>
      <c r="X20" s="664"/>
      <c r="Y20" s="665"/>
      <c r="Z20" s="723">
        <v>3.4</v>
      </c>
      <c r="AA20" s="723"/>
      <c r="AB20" s="723"/>
      <c r="AC20" s="723"/>
      <c r="AD20" s="724" t="s">
        <v>129</v>
      </c>
      <c r="AE20" s="724"/>
      <c r="AF20" s="724"/>
      <c r="AG20" s="724"/>
      <c r="AH20" s="724"/>
      <c r="AI20" s="724"/>
      <c r="AJ20" s="724"/>
      <c r="AK20" s="724"/>
      <c r="AL20" s="666" t="s">
        <v>242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242</v>
      </c>
      <c r="BH20" s="664"/>
      <c r="BI20" s="664"/>
      <c r="BJ20" s="664"/>
      <c r="BK20" s="664"/>
      <c r="BL20" s="664"/>
      <c r="BM20" s="664"/>
      <c r="BN20" s="665"/>
      <c r="BO20" s="723" t="s">
        <v>242</v>
      </c>
      <c r="BP20" s="723"/>
      <c r="BQ20" s="723"/>
      <c r="BR20" s="723"/>
      <c r="BS20" s="669" t="s">
        <v>129</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9651509</v>
      </c>
      <c r="CS20" s="664"/>
      <c r="CT20" s="664"/>
      <c r="CU20" s="664"/>
      <c r="CV20" s="664"/>
      <c r="CW20" s="664"/>
      <c r="CX20" s="664"/>
      <c r="CY20" s="665"/>
      <c r="CZ20" s="723">
        <v>100</v>
      </c>
      <c r="DA20" s="723"/>
      <c r="DB20" s="723"/>
      <c r="DC20" s="723"/>
      <c r="DD20" s="669">
        <v>1454472</v>
      </c>
      <c r="DE20" s="664"/>
      <c r="DF20" s="664"/>
      <c r="DG20" s="664"/>
      <c r="DH20" s="664"/>
      <c r="DI20" s="664"/>
      <c r="DJ20" s="664"/>
      <c r="DK20" s="664"/>
      <c r="DL20" s="664"/>
      <c r="DM20" s="664"/>
      <c r="DN20" s="664"/>
      <c r="DO20" s="664"/>
      <c r="DP20" s="665"/>
      <c r="DQ20" s="669">
        <v>6375157</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242</v>
      </c>
      <c r="AA21" s="723"/>
      <c r="AB21" s="723"/>
      <c r="AC21" s="723"/>
      <c r="AD21" s="724" t="s">
        <v>129</v>
      </c>
      <c r="AE21" s="724"/>
      <c r="AF21" s="724"/>
      <c r="AG21" s="724"/>
      <c r="AH21" s="724"/>
      <c r="AI21" s="724"/>
      <c r="AJ21" s="724"/>
      <c r="AK21" s="724"/>
      <c r="AL21" s="666" t="s">
        <v>242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5970429</v>
      </c>
      <c r="S22" s="664"/>
      <c r="T22" s="664"/>
      <c r="U22" s="664"/>
      <c r="V22" s="664"/>
      <c r="W22" s="664"/>
      <c r="X22" s="664"/>
      <c r="Y22" s="665"/>
      <c r="Z22" s="723">
        <v>59.2</v>
      </c>
      <c r="AA22" s="723"/>
      <c r="AB22" s="723"/>
      <c r="AC22" s="723"/>
      <c r="AD22" s="724">
        <v>5629270</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1677</v>
      </c>
      <c r="S23" s="664"/>
      <c r="T23" s="664"/>
      <c r="U23" s="664"/>
      <c r="V23" s="664"/>
      <c r="W23" s="664"/>
      <c r="X23" s="664"/>
      <c r="Y23" s="665"/>
      <c r="Z23" s="723">
        <v>0</v>
      </c>
      <c r="AA23" s="723"/>
      <c r="AB23" s="723"/>
      <c r="AC23" s="723"/>
      <c r="AD23" s="724">
        <v>1677</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242</v>
      </c>
      <c r="BH23" s="664"/>
      <c r="BI23" s="664"/>
      <c r="BJ23" s="664"/>
      <c r="BK23" s="664"/>
      <c r="BL23" s="664"/>
      <c r="BM23" s="664"/>
      <c r="BN23" s="665"/>
      <c r="BO23" s="723" t="s">
        <v>242</v>
      </c>
      <c r="BP23" s="723"/>
      <c r="BQ23" s="723"/>
      <c r="BR23" s="723"/>
      <c r="BS23" s="669" t="s">
        <v>129</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118843</v>
      </c>
      <c r="S24" s="664"/>
      <c r="T24" s="664"/>
      <c r="U24" s="664"/>
      <c r="V24" s="664"/>
      <c r="W24" s="664"/>
      <c r="X24" s="664"/>
      <c r="Y24" s="665"/>
      <c r="Z24" s="723">
        <v>1.2</v>
      </c>
      <c r="AA24" s="723"/>
      <c r="AB24" s="723"/>
      <c r="AC24" s="723"/>
      <c r="AD24" s="724" t="s">
        <v>129</v>
      </c>
      <c r="AE24" s="724"/>
      <c r="AF24" s="724"/>
      <c r="AG24" s="724"/>
      <c r="AH24" s="724"/>
      <c r="AI24" s="724"/>
      <c r="AJ24" s="724"/>
      <c r="AK24" s="724"/>
      <c r="AL24" s="666" t="s">
        <v>242</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3788646</v>
      </c>
      <c r="CS24" s="727"/>
      <c r="CT24" s="727"/>
      <c r="CU24" s="727"/>
      <c r="CV24" s="727"/>
      <c r="CW24" s="727"/>
      <c r="CX24" s="727"/>
      <c r="CY24" s="773"/>
      <c r="CZ24" s="774">
        <v>39.299999999999997</v>
      </c>
      <c r="DA24" s="743"/>
      <c r="DB24" s="743"/>
      <c r="DC24" s="777"/>
      <c r="DD24" s="772">
        <v>2441766</v>
      </c>
      <c r="DE24" s="727"/>
      <c r="DF24" s="727"/>
      <c r="DG24" s="727"/>
      <c r="DH24" s="727"/>
      <c r="DI24" s="727"/>
      <c r="DJ24" s="727"/>
      <c r="DK24" s="773"/>
      <c r="DL24" s="772">
        <v>2441498</v>
      </c>
      <c r="DM24" s="727"/>
      <c r="DN24" s="727"/>
      <c r="DO24" s="727"/>
      <c r="DP24" s="727"/>
      <c r="DQ24" s="727"/>
      <c r="DR24" s="727"/>
      <c r="DS24" s="727"/>
      <c r="DT24" s="727"/>
      <c r="DU24" s="727"/>
      <c r="DV24" s="773"/>
      <c r="DW24" s="774">
        <v>40.700000000000003</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76148</v>
      </c>
      <c r="S25" s="664"/>
      <c r="T25" s="664"/>
      <c r="U25" s="664"/>
      <c r="V25" s="664"/>
      <c r="W25" s="664"/>
      <c r="X25" s="664"/>
      <c r="Y25" s="665"/>
      <c r="Z25" s="723">
        <v>0.8</v>
      </c>
      <c r="AA25" s="723"/>
      <c r="AB25" s="723"/>
      <c r="AC25" s="723"/>
      <c r="AD25" s="724">
        <v>2753</v>
      </c>
      <c r="AE25" s="724"/>
      <c r="AF25" s="724"/>
      <c r="AG25" s="724"/>
      <c r="AH25" s="724"/>
      <c r="AI25" s="724"/>
      <c r="AJ25" s="724"/>
      <c r="AK25" s="724"/>
      <c r="AL25" s="666">
        <v>0</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1283780</v>
      </c>
      <c r="CS25" s="662"/>
      <c r="CT25" s="662"/>
      <c r="CU25" s="662"/>
      <c r="CV25" s="662"/>
      <c r="CW25" s="662"/>
      <c r="CX25" s="662"/>
      <c r="CY25" s="663"/>
      <c r="CZ25" s="666">
        <v>13.3</v>
      </c>
      <c r="DA25" s="695"/>
      <c r="DB25" s="695"/>
      <c r="DC25" s="696"/>
      <c r="DD25" s="669">
        <v>1129145</v>
      </c>
      <c r="DE25" s="662"/>
      <c r="DF25" s="662"/>
      <c r="DG25" s="662"/>
      <c r="DH25" s="662"/>
      <c r="DI25" s="662"/>
      <c r="DJ25" s="662"/>
      <c r="DK25" s="663"/>
      <c r="DL25" s="669">
        <v>1128977</v>
      </c>
      <c r="DM25" s="662"/>
      <c r="DN25" s="662"/>
      <c r="DO25" s="662"/>
      <c r="DP25" s="662"/>
      <c r="DQ25" s="662"/>
      <c r="DR25" s="662"/>
      <c r="DS25" s="662"/>
      <c r="DT25" s="662"/>
      <c r="DU25" s="662"/>
      <c r="DV25" s="663"/>
      <c r="DW25" s="666">
        <v>18.8</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13196</v>
      </c>
      <c r="S26" s="664"/>
      <c r="T26" s="664"/>
      <c r="U26" s="664"/>
      <c r="V26" s="664"/>
      <c r="W26" s="664"/>
      <c r="X26" s="664"/>
      <c r="Y26" s="665"/>
      <c r="Z26" s="723">
        <v>0.1</v>
      </c>
      <c r="AA26" s="723"/>
      <c r="AB26" s="723"/>
      <c r="AC26" s="723"/>
      <c r="AD26" s="724" t="s">
        <v>129</v>
      </c>
      <c r="AE26" s="724"/>
      <c r="AF26" s="724"/>
      <c r="AG26" s="724"/>
      <c r="AH26" s="724"/>
      <c r="AI26" s="724"/>
      <c r="AJ26" s="724"/>
      <c r="AK26" s="724"/>
      <c r="AL26" s="666" t="s">
        <v>129</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242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878123</v>
      </c>
      <c r="CS26" s="664"/>
      <c r="CT26" s="664"/>
      <c r="CU26" s="664"/>
      <c r="CV26" s="664"/>
      <c r="CW26" s="664"/>
      <c r="CX26" s="664"/>
      <c r="CY26" s="665"/>
      <c r="CZ26" s="666">
        <v>9.1</v>
      </c>
      <c r="DA26" s="695"/>
      <c r="DB26" s="695"/>
      <c r="DC26" s="696"/>
      <c r="DD26" s="669">
        <v>728301</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924718</v>
      </c>
      <c r="S27" s="664"/>
      <c r="T27" s="664"/>
      <c r="U27" s="664"/>
      <c r="V27" s="664"/>
      <c r="W27" s="664"/>
      <c r="X27" s="664"/>
      <c r="Y27" s="665"/>
      <c r="Z27" s="723">
        <v>9.1999999999999993</v>
      </c>
      <c r="AA27" s="723"/>
      <c r="AB27" s="723"/>
      <c r="AC27" s="723"/>
      <c r="AD27" s="724" t="s">
        <v>242</v>
      </c>
      <c r="AE27" s="724"/>
      <c r="AF27" s="724"/>
      <c r="AG27" s="724"/>
      <c r="AH27" s="724"/>
      <c r="AI27" s="724"/>
      <c r="AJ27" s="724"/>
      <c r="AK27" s="724"/>
      <c r="AL27" s="666" t="s">
        <v>129</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3129521</v>
      </c>
      <c r="BH27" s="664"/>
      <c r="BI27" s="664"/>
      <c r="BJ27" s="664"/>
      <c r="BK27" s="664"/>
      <c r="BL27" s="664"/>
      <c r="BM27" s="664"/>
      <c r="BN27" s="665"/>
      <c r="BO27" s="723">
        <v>100</v>
      </c>
      <c r="BP27" s="723"/>
      <c r="BQ27" s="723"/>
      <c r="BR27" s="723"/>
      <c r="BS27" s="669">
        <v>53257</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1687228</v>
      </c>
      <c r="CS27" s="662"/>
      <c r="CT27" s="662"/>
      <c r="CU27" s="662"/>
      <c r="CV27" s="662"/>
      <c r="CW27" s="662"/>
      <c r="CX27" s="662"/>
      <c r="CY27" s="663"/>
      <c r="CZ27" s="666">
        <v>17.5</v>
      </c>
      <c r="DA27" s="695"/>
      <c r="DB27" s="695"/>
      <c r="DC27" s="696"/>
      <c r="DD27" s="669">
        <v>502568</v>
      </c>
      <c r="DE27" s="662"/>
      <c r="DF27" s="662"/>
      <c r="DG27" s="662"/>
      <c r="DH27" s="662"/>
      <c r="DI27" s="662"/>
      <c r="DJ27" s="662"/>
      <c r="DK27" s="663"/>
      <c r="DL27" s="669">
        <v>502468</v>
      </c>
      <c r="DM27" s="662"/>
      <c r="DN27" s="662"/>
      <c r="DO27" s="662"/>
      <c r="DP27" s="662"/>
      <c r="DQ27" s="662"/>
      <c r="DR27" s="662"/>
      <c r="DS27" s="662"/>
      <c r="DT27" s="662"/>
      <c r="DU27" s="662"/>
      <c r="DV27" s="663"/>
      <c r="DW27" s="666">
        <v>8.4</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242</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817638</v>
      </c>
      <c r="CS28" s="664"/>
      <c r="CT28" s="664"/>
      <c r="CU28" s="664"/>
      <c r="CV28" s="664"/>
      <c r="CW28" s="664"/>
      <c r="CX28" s="664"/>
      <c r="CY28" s="665"/>
      <c r="CZ28" s="666">
        <v>8.5</v>
      </c>
      <c r="DA28" s="695"/>
      <c r="DB28" s="695"/>
      <c r="DC28" s="696"/>
      <c r="DD28" s="669">
        <v>810053</v>
      </c>
      <c r="DE28" s="664"/>
      <c r="DF28" s="664"/>
      <c r="DG28" s="664"/>
      <c r="DH28" s="664"/>
      <c r="DI28" s="664"/>
      <c r="DJ28" s="664"/>
      <c r="DK28" s="665"/>
      <c r="DL28" s="669">
        <v>810053</v>
      </c>
      <c r="DM28" s="664"/>
      <c r="DN28" s="664"/>
      <c r="DO28" s="664"/>
      <c r="DP28" s="664"/>
      <c r="DQ28" s="664"/>
      <c r="DR28" s="664"/>
      <c r="DS28" s="664"/>
      <c r="DT28" s="664"/>
      <c r="DU28" s="664"/>
      <c r="DV28" s="665"/>
      <c r="DW28" s="666">
        <v>13.5</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618901</v>
      </c>
      <c r="S29" s="664"/>
      <c r="T29" s="664"/>
      <c r="U29" s="664"/>
      <c r="V29" s="664"/>
      <c r="W29" s="664"/>
      <c r="X29" s="664"/>
      <c r="Y29" s="665"/>
      <c r="Z29" s="723">
        <v>6.1</v>
      </c>
      <c r="AA29" s="723"/>
      <c r="AB29" s="723"/>
      <c r="AC29" s="723"/>
      <c r="AD29" s="724" t="s">
        <v>242</v>
      </c>
      <c r="AE29" s="724"/>
      <c r="AF29" s="724"/>
      <c r="AG29" s="724"/>
      <c r="AH29" s="724"/>
      <c r="AI29" s="724"/>
      <c r="AJ29" s="724"/>
      <c r="AK29" s="724"/>
      <c r="AL29" s="666" t="s">
        <v>242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817638</v>
      </c>
      <c r="CS29" s="662"/>
      <c r="CT29" s="662"/>
      <c r="CU29" s="662"/>
      <c r="CV29" s="662"/>
      <c r="CW29" s="662"/>
      <c r="CX29" s="662"/>
      <c r="CY29" s="663"/>
      <c r="CZ29" s="666">
        <v>8.5</v>
      </c>
      <c r="DA29" s="695"/>
      <c r="DB29" s="695"/>
      <c r="DC29" s="696"/>
      <c r="DD29" s="669">
        <v>810053</v>
      </c>
      <c r="DE29" s="662"/>
      <c r="DF29" s="662"/>
      <c r="DG29" s="662"/>
      <c r="DH29" s="662"/>
      <c r="DI29" s="662"/>
      <c r="DJ29" s="662"/>
      <c r="DK29" s="663"/>
      <c r="DL29" s="669">
        <v>810053</v>
      </c>
      <c r="DM29" s="662"/>
      <c r="DN29" s="662"/>
      <c r="DO29" s="662"/>
      <c r="DP29" s="662"/>
      <c r="DQ29" s="662"/>
      <c r="DR29" s="662"/>
      <c r="DS29" s="662"/>
      <c r="DT29" s="662"/>
      <c r="DU29" s="662"/>
      <c r="DV29" s="663"/>
      <c r="DW29" s="666">
        <v>13.5</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10849</v>
      </c>
      <c r="S30" s="664"/>
      <c r="T30" s="664"/>
      <c r="U30" s="664"/>
      <c r="V30" s="664"/>
      <c r="W30" s="664"/>
      <c r="X30" s="664"/>
      <c r="Y30" s="665"/>
      <c r="Z30" s="723">
        <v>0.1</v>
      </c>
      <c r="AA30" s="723"/>
      <c r="AB30" s="723"/>
      <c r="AC30" s="723"/>
      <c r="AD30" s="724" t="s">
        <v>129</v>
      </c>
      <c r="AE30" s="724"/>
      <c r="AF30" s="724"/>
      <c r="AG30" s="724"/>
      <c r="AH30" s="724"/>
      <c r="AI30" s="724"/>
      <c r="AJ30" s="724"/>
      <c r="AK30" s="724"/>
      <c r="AL30" s="666" t="s">
        <v>129</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99.4</v>
      </c>
      <c r="BH30" s="742"/>
      <c r="BI30" s="742"/>
      <c r="BJ30" s="742"/>
      <c r="BK30" s="742"/>
      <c r="BL30" s="742"/>
      <c r="BM30" s="743">
        <v>95.6</v>
      </c>
      <c r="BN30" s="742"/>
      <c r="BO30" s="742"/>
      <c r="BP30" s="742"/>
      <c r="BQ30" s="744"/>
      <c r="BR30" s="741">
        <v>99.2</v>
      </c>
      <c r="BS30" s="742"/>
      <c r="BT30" s="742"/>
      <c r="BU30" s="742"/>
      <c r="BV30" s="742"/>
      <c r="BW30" s="742"/>
      <c r="BX30" s="743">
        <v>94.6</v>
      </c>
      <c r="BY30" s="742"/>
      <c r="BZ30" s="742"/>
      <c r="CA30" s="742"/>
      <c r="CB30" s="744"/>
      <c r="CD30" s="747"/>
      <c r="CE30" s="748"/>
      <c r="CF30" s="705" t="s">
        <v>309</v>
      </c>
      <c r="CG30" s="702"/>
      <c r="CH30" s="702"/>
      <c r="CI30" s="702"/>
      <c r="CJ30" s="702"/>
      <c r="CK30" s="702"/>
      <c r="CL30" s="702"/>
      <c r="CM30" s="702"/>
      <c r="CN30" s="702"/>
      <c r="CO30" s="702"/>
      <c r="CP30" s="702"/>
      <c r="CQ30" s="703"/>
      <c r="CR30" s="661">
        <v>728662</v>
      </c>
      <c r="CS30" s="664"/>
      <c r="CT30" s="664"/>
      <c r="CU30" s="664"/>
      <c r="CV30" s="664"/>
      <c r="CW30" s="664"/>
      <c r="CX30" s="664"/>
      <c r="CY30" s="665"/>
      <c r="CZ30" s="666">
        <v>7.5</v>
      </c>
      <c r="DA30" s="695"/>
      <c r="DB30" s="695"/>
      <c r="DC30" s="696"/>
      <c r="DD30" s="669">
        <v>721077</v>
      </c>
      <c r="DE30" s="664"/>
      <c r="DF30" s="664"/>
      <c r="DG30" s="664"/>
      <c r="DH30" s="664"/>
      <c r="DI30" s="664"/>
      <c r="DJ30" s="664"/>
      <c r="DK30" s="665"/>
      <c r="DL30" s="669">
        <v>721077</v>
      </c>
      <c r="DM30" s="664"/>
      <c r="DN30" s="664"/>
      <c r="DO30" s="664"/>
      <c r="DP30" s="664"/>
      <c r="DQ30" s="664"/>
      <c r="DR30" s="664"/>
      <c r="DS30" s="664"/>
      <c r="DT30" s="664"/>
      <c r="DU30" s="664"/>
      <c r="DV30" s="665"/>
      <c r="DW30" s="666">
        <v>12</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49603</v>
      </c>
      <c r="S31" s="664"/>
      <c r="T31" s="664"/>
      <c r="U31" s="664"/>
      <c r="V31" s="664"/>
      <c r="W31" s="664"/>
      <c r="X31" s="664"/>
      <c r="Y31" s="665"/>
      <c r="Z31" s="723">
        <v>0.5</v>
      </c>
      <c r="AA31" s="723"/>
      <c r="AB31" s="723"/>
      <c r="AC31" s="723"/>
      <c r="AD31" s="724" t="s">
        <v>129</v>
      </c>
      <c r="AE31" s="724"/>
      <c r="AF31" s="724"/>
      <c r="AG31" s="724"/>
      <c r="AH31" s="724"/>
      <c r="AI31" s="724"/>
      <c r="AJ31" s="724"/>
      <c r="AK31" s="724"/>
      <c r="AL31" s="666" t="s">
        <v>242</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96.4</v>
      </c>
      <c r="BN31" s="740"/>
      <c r="BO31" s="740"/>
      <c r="BP31" s="740"/>
      <c r="BQ31" s="701"/>
      <c r="BR31" s="739">
        <v>99.2</v>
      </c>
      <c r="BS31" s="662"/>
      <c r="BT31" s="662"/>
      <c r="BU31" s="662"/>
      <c r="BV31" s="662"/>
      <c r="BW31" s="662"/>
      <c r="BX31" s="667">
        <v>94.9</v>
      </c>
      <c r="BY31" s="740"/>
      <c r="BZ31" s="740"/>
      <c r="CA31" s="740"/>
      <c r="CB31" s="701"/>
      <c r="CD31" s="747"/>
      <c r="CE31" s="748"/>
      <c r="CF31" s="705" t="s">
        <v>313</v>
      </c>
      <c r="CG31" s="702"/>
      <c r="CH31" s="702"/>
      <c r="CI31" s="702"/>
      <c r="CJ31" s="702"/>
      <c r="CK31" s="702"/>
      <c r="CL31" s="702"/>
      <c r="CM31" s="702"/>
      <c r="CN31" s="702"/>
      <c r="CO31" s="702"/>
      <c r="CP31" s="702"/>
      <c r="CQ31" s="703"/>
      <c r="CR31" s="661">
        <v>88976</v>
      </c>
      <c r="CS31" s="662"/>
      <c r="CT31" s="662"/>
      <c r="CU31" s="662"/>
      <c r="CV31" s="662"/>
      <c r="CW31" s="662"/>
      <c r="CX31" s="662"/>
      <c r="CY31" s="663"/>
      <c r="CZ31" s="666">
        <v>0.9</v>
      </c>
      <c r="DA31" s="695"/>
      <c r="DB31" s="695"/>
      <c r="DC31" s="696"/>
      <c r="DD31" s="669">
        <v>88976</v>
      </c>
      <c r="DE31" s="662"/>
      <c r="DF31" s="662"/>
      <c r="DG31" s="662"/>
      <c r="DH31" s="662"/>
      <c r="DI31" s="662"/>
      <c r="DJ31" s="662"/>
      <c r="DK31" s="663"/>
      <c r="DL31" s="669">
        <v>88976</v>
      </c>
      <c r="DM31" s="662"/>
      <c r="DN31" s="662"/>
      <c r="DO31" s="662"/>
      <c r="DP31" s="662"/>
      <c r="DQ31" s="662"/>
      <c r="DR31" s="662"/>
      <c r="DS31" s="662"/>
      <c r="DT31" s="662"/>
      <c r="DU31" s="662"/>
      <c r="DV31" s="663"/>
      <c r="DW31" s="666">
        <v>1.5</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181600</v>
      </c>
      <c r="S32" s="664"/>
      <c r="T32" s="664"/>
      <c r="U32" s="664"/>
      <c r="V32" s="664"/>
      <c r="W32" s="664"/>
      <c r="X32" s="664"/>
      <c r="Y32" s="665"/>
      <c r="Z32" s="723">
        <v>1.8</v>
      </c>
      <c r="AA32" s="723"/>
      <c r="AB32" s="723"/>
      <c r="AC32" s="723"/>
      <c r="AD32" s="724" t="s">
        <v>129</v>
      </c>
      <c r="AE32" s="724"/>
      <c r="AF32" s="724"/>
      <c r="AG32" s="724"/>
      <c r="AH32" s="724"/>
      <c r="AI32" s="724"/>
      <c r="AJ32" s="724"/>
      <c r="AK32" s="724"/>
      <c r="AL32" s="666" t="s">
        <v>242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99.4</v>
      </c>
      <c r="BH32" s="677"/>
      <c r="BI32" s="677"/>
      <c r="BJ32" s="677"/>
      <c r="BK32" s="677"/>
      <c r="BL32" s="677"/>
      <c r="BM32" s="721">
        <v>94.6</v>
      </c>
      <c r="BN32" s="677"/>
      <c r="BO32" s="677"/>
      <c r="BP32" s="677"/>
      <c r="BQ32" s="714"/>
      <c r="BR32" s="738">
        <v>99.3</v>
      </c>
      <c r="BS32" s="677"/>
      <c r="BT32" s="677"/>
      <c r="BU32" s="677"/>
      <c r="BV32" s="677"/>
      <c r="BW32" s="677"/>
      <c r="BX32" s="721">
        <v>94</v>
      </c>
      <c r="BY32" s="677"/>
      <c r="BZ32" s="677"/>
      <c r="CA32" s="677"/>
      <c r="CB32" s="714"/>
      <c r="CD32" s="749"/>
      <c r="CE32" s="750"/>
      <c r="CF32" s="705" t="s">
        <v>316</v>
      </c>
      <c r="CG32" s="702"/>
      <c r="CH32" s="702"/>
      <c r="CI32" s="702"/>
      <c r="CJ32" s="702"/>
      <c r="CK32" s="702"/>
      <c r="CL32" s="702"/>
      <c r="CM32" s="702"/>
      <c r="CN32" s="702"/>
      <c r="CO32" s="702"/>
      <c r="CP32" s="702"/>
      <c r="CQ32" s="703"/>
      <c r="CR32" s="661" t="s">
        <v>129</v>
      </c>
      <c r="CS32" s="664"/>
      <c r="CT32" s="664"/>
      <c r="CU32" s="664"/>
      <c r="CV32" s="664"/>
      <c r="CW32" s="664"/>
      <c r="CX32" s="664"/>
      <c r="CY32" s="665"/>
      <c r="CZ32" s="666" t="s">
        <v>129</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242</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441220</v>
      </c>
      <c r="S33" s="664"/>
      <c r="T33" s="664"/>
      <c r="U33" s="664"/>
      <c r="V33" s="664"/>
      <c r="W33" s="664"/>
      <c r="X33" s="664"/>
      <c r="Y33" s="665"/>
      <c r="Z33" s="723">
        <v>4.4000000000000004</v>
      </c>
      <c r="AA33" s="723"/>
      <c r="AB33" s="723"/>
      <c r="AC33" s="723"/>
      <c r="AD33" s="724" t="s">
        <v>242</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4385574</v>
      </c>
      <c r="CS33" s="662"/>
      <c r="CT33" s="662"/>
      <c r="CU33" s="662"/>
      <c r="CV33" s="662"/>
      <c r="CW33" s="662"/>
      <c r="CX33" s="662"/>
      <c r="CY33" s="663"/>
      <c r="CZ33" s="666">
        <v>45.4</v>
      </c>
      <c r="DA33" s="695"/>
      <c r="DB33" s="695"/>
      <c r="DC33" s="696"/>
      <c r="DD33" s="669">
        <v>3605554</v>
      </c>
      <c r="DE33" s="662"/>
      <c r="DF33" s="662"/>
      <c r="DG33" s="662"/>
      <c r="DH33" s="662"/>
      <c r="DI33" s="662"/>
      <c r="DJ33" s="662"/>
      <c r="DK33" s="663"/>
      <c r="DL33" s="669">
        <v>3216568</v>
      </c>
      <c r="DM33" s="662"/>
      <c r="DN33" s="662"/>
      <c r="DO33" s="662"/>
      <c r="DP33" s="662"/>
      <c r="DQ33" s="662"/>
      <c r="DR33" s="662"/>
      <c r="DS33" s="662"/>
      <c r="DT33" s="662"/>
      <c r="DU33" s="662"/>
      <c r="DV33" s="663"/>
      <c r="DW33" s="666">
        <v>53.7</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276539</v>
      </c>
      <c r="S34" s="664"/>
      <c r="T34" s="664"/>
      <c r="U34" s="664"/>
      <c r="V34" s="664"/>
      <c r="W34" s="664"/>
      <c r="X34" s="664"/>
      <c r="Y34" s="665"/>
      <c r="Z34" s="723">
        <v>2.7</v>
      </c>
      <c r="AA34" s="723"/>
      <c r="AB34" s="723"/>
      <c r="AC34" s="723"/>
      <c r="AD34" s="724">
        <v>336</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1913185</v>
      </c>
      <c r="CS34" s="664"/>
      <c r="CT34" s="664"/>
      <c r="CU34" s="664"/>
      <c r="CV34" s="664"/>
      <c r="CW34" s="664"/>
      <c r="CX34" s="664"/>
      <c r="CY34" s="665"/>
      <c r="CZ34" s="666">
        <v>19.8</v>
      </c>
      <c r="DA34" s="695"/>
      <c r="DB34" s="695"/>
      <c r="DC34" s="696"/>
      <c r="DD34" s="669">
        <v>1588829</v>
      </c>
      <c r="DE34" s="664"/>
      <c r="DF34" s="664"/>
      <c r="DG34" s="664"/>
      <c r="DH34" s="664"/>
      <c r="DI34" s="664"/>
      <c r="DJ34" s="664"/>
      <c r="DK34" s="665"/>
      <c r="DL34" s="669">
        <v>1430503</v>
      </c>
      <c r="DM34" s="664"/>
      <c r="DN34" s="664"/>
      <c r="DO34" s="664"/>
      <c r="DP34" s="664"/>
      <c r="DQ34" s="664"/>
      <c r="DR34" s="664"/>
      <c r="DS34" s="664"/>
      <c r="DT34" s="664"/>
      <c r="DU34" s="664"/>
      <c r="DV34" s="665"/>
      <c r="DW34" s="666">
        <v>23.9</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1394297</v>
      </c>
      <c r="S35" s="664"/>
      <c r="T35" s="664"/>
      <c r="U35" s="664"/>
      <c r="V35" s="664"/>
      <c r="W35" s="664"/>
      <c r="X35" s="664"/>
      <c r="Y35" s="665"/>
      <c r="Z35" s="723">
        <v>13.8</v>
      </c>
      <c r="AA35" s="723"/>
      <c r="AB35" s="723"/>
      <c r="AC35" s="723"/>
      <c r="AD35" s="724" t="s">
        <v>129</v>
      </c>
      <c r="AE35" s="724"/>
      <c r="AF35" s="724"/>
      <c r="AG35" s="724"/>
      <c r="AH35" s="724"/>
      <c r="AI35" s="724"/>
      <c r="AJ35" s="724"/>
      <c r="AK35" s="724"/>
      <c r="AL35" s="666" t="s">
        <v>242</v>
      </c>
      <c r="AM35" s="667"/>
      <c r="AN35" s="667"/>
      <c r="AO35" s="725"/>
      <c r="AP35" s="234"/>
      <c r="AQ35" s="729" t="s">
        <v>324</v>
      </c>
      <c r="AR35" s="730"/>
      <c r="AS35" s="730"/>
      <c r="AT35" s="730"/>
      <c r="AU35" s="730"/>
      <c r="AV35" s="730"/>
      <c r="AW35" s="730"/>
      <c r="AX35" s="730"/>
      <c r="AY35" s="731"/>
      <c r="AZ35" s="726">
        <v>1144672</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35179</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32228</v>
      </c>
      <c r="CS35" s="662"/>
      <c r="CT35" s="662"/>
      <c r="CU35" s="662"/>
      <c r="CV35" s="662"/>
      <c r="CW35" s="662"/>
      <c r="CX35" s="662"/>
      <c r="CY35" s="663"/>
      <c r="CZ35" s="666">
        <v>0.3</v>
      </c>
      <c r="DA35" s="695"/>
      <c r="DB35" s="695"/>
      <c r="DC35" s="696"/>
      <c r="DD35" s="669">
        <v>30921</v>
      </c>
      <c r="DE35" s="662"/>
      <c r="DF35" s="662"/>
      <c r="DG35" s="662"/>
      <c r="DH35" s="662"/>
      <c r="DI35" s="662"/>
      <c r="DJ35" s="662"/>
      <c r="DK35" s="663"/>
      <c r="DL35" s="669">
        <v>24535</v>
      </c>
      <c r="DM35" s="662"/>
      <c r="DN35" s="662"/>
      <c r="DO35" s="662"/>
      <c r="DP35" s="662"/>
      <c r="DQ35" s="662"/>
      <c r="DR35" s="662"/>
      <c r="DS35" s="662"/>
      <c r="DT35" s="662"/>
      <c r="DU35" s="662"/>
      <c r="DV35" s="663"/>
      <c r="DW35" s="666">
        <v>0.4</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242</v>
      </c>
      <c r="AM36" s="667"/>
      <c r="AN36" s="667"/>
      <c r="AO36" s="725"/>
      <c r="AQ36" s="698" t="s">
        <v>328</v>
      </c>
      <c r="AR36" s="699"/>
      <c r="AS36" s="699"/>
      <c r="AT36" s="699"/>
      <c r="AU36" s="699"/>
      <c r="AV36" s="699"/>
      <c r="AW36" s="699"/>
      <c r="AX36" s="699"/>
      <c r="AY36" s="700"/>
      <c r="AZ36" s="661">
        <v>556485</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35179</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1068263</v>
      </c>
      <c r="CS36" s="664"/>
      <c r="CT36" s="664"/>
      <c r="CU36" s="664"/>
      <c r="CV36" s="664"/>
      <c r="CW36" s="664"/>
      <c r="CX36" s="664"/>
      <c r="CY36" s="665"/>
      <c r="CZ36" s="666">
        <v>11.1</v>
      </c>
      <c r="DA36" s="695"/>
      <c r="DB36" s="695"/>
      <c r="DC36" s="696"/>
      <c r="DD36" s="669">
        <v>936716</v>
      </c>
      <c r="DE36" s="664"/>
      <c r="DF36" s="664"/>
      <c r="DG36" s="664"/>
      <c r="DH36" s="664"/>
      <c r="DI36" s="664"/>
      <c r="DJ36" s="664"/>
      <c r="DK36" s="665"/>
      <c r="DL36" s="669">
        <v>811654</v>
      </c>
      <c r="DM36" s="664"/>
      <c r="DN36" s="664"/>
      <c r="DO36" s="664"/>
      <c r="DP36" s="664"/>
      <c r="DQ36" s="664"/>
      <c r="DR36" s="664"/>
      <c r="DS36" s="664"/>
      <c r="DT36" s="664"/>
      <c r="DU36" s="664"/>
      <c r="DV36" s="665"/>
      <c r="DW36" s="666">
        <v>13.5</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358697</v>
      </c>
      <c r="S37" s="664"/>
      <c r="T37" s="664"/>
      <c r="U37" s="664"/>
      <c r="V37" s="664"/>
      <c r="W37" s="664"/>
      <c r="X37" s="664"/>
      <c r="Y37" s="665"/>
      <c r="Z37" s="723">
        <v>3.6</v>
      </c>
      <c r="AA37" s="723"/>
      <c r="AB37" s="723"/>
      <c r="AC37" s="723"/>
      <c r="AD37" s="724" t="s">
        <v>242</v>
      </c>
      <c r="AE37" s="724"/>
      <c r="AF37" s="724"/>
      <c r="AG37" s="724"/>
      <c r="AH37" s="724"/>
      <c r="AI37" s="724"/>
      <c r="AJ37" s="724"/>
      <c r="AK37" s="724"/>
      <c r="AL37" s="666" t="s">
        <v>242</v>
      </c>
      <c r="AM37" s="667"/>
      <c r="AN37" s="667"/>
      <c r="AO37" s="725"/>
      <c r="AQ37" s="698" t="s">
        <v>332</v>
      </c>
      <c r="AR37" s="699"/>
      <c r="AS37" s="699"/>
      <c r="AT37" s="699"/>
      <c r="AU37" s="699"/>
      <c r="AV37" s="699"/>
      <c r="AW37" s="699"/>
      <c r="AX37" s="699"/>
      <c r="AY37" s="700"/>
      <c r="AZ37" s="661">
        <v>1916</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2325</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616938</v>
      </c>
      <c r="CS37" s="662"/>
      <c r="CT37" s="662"/>
      <c r="CU37" s="662"/>
      <c r="CV37" s="662"/>
      <c r="CW37" s="662"/>
      <c r="CX37" s="662"/>
      <c r="CY37" s="663"/>
      <c r="CZ37" s="666">
        <v>6.4</v>
      </c>
      <c r="DA37" s="695"/>
      <c r="DB37" s="695"/>
      <c r="DC37" s="696"/>
      <c r="DD37" s="669">
        <v>614489</v>
      </c>
      <c r="DE37" s="662"/>
      <c r="DF37" s="662"/>
      <c r="DG37" s="662"/>
      <c r="DH37" s="662"/>
      <c r="DI37" s="662"/>
      <c r="DJ37" s="662"/>
      <c r="DK37" s="663"/>
      <c r="DL37" s="669">
        <v>577652</v>
      </c>
      <c r="DM37" s="662"/>
      <c r="DN37" s="662"/>
      <c r="DO37" s="662"/>
      <c r="DP37" s="662"/>
      <c r="DQ37" s="662"/>
      <c r="DR37" s="662"/>
      <c r="DS37" s="662"/>
      <c r="DT37" s="662"/>
      <c r="DU37" s="662"/>
      <c r="DV37" s="663"/>
      <c r="DW37" s="666">
        <v>9.6</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10078020</v>
      </c>
      <c r="S38" s="713"/>
      <c r="T38" s="713"/>
      <c r="U38" s="713"/>
      <c r="V38" s="713"/>
      <c r="W38" s="713"/>
      <c r="X38" s="713"/>
      <c r="Y38" s="718"/>
      <c r="Z38" s="719">
        <v>100</v>
      </c>
      <c r="AA38" s="719"/>
      <c r="AB38" s="719"/>
      <c r="AC38" s="719"/>
      <c r="AD38" s="720">
        <v>5634036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129</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3920</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1142756</v>
      </c>
      <c r="CS38" s="664"/>
      <c r="CT38" s="664"/>
      <c r="CU38" s="664"/>
      <c r="CV38" s="664"/>
      <c r="CW38" s="664"/>
      <c r="CX38" s="664"/>
      <c r="CY38" s="665"/>
      <c r="CZ38" s="666">
        <v>11.8</v>
      </c>
      <c r="DA38" s="695"/>
      <c r="DB38" s="695"/>
      <c r="DC38" s="696"/>
      <c r="DD38" s="669">
        <v>1038021</v>
      </c>
      <c r="DE38" s="664"/>
      <c r="DF38" s="664"/>
      <c r="DG38" s="664"/>
      <c r="DH38" s="664"/>
      <c r="DI38" s="664"/>
      <c r="DJ38" s="664"/>
      <c r="DK38" s="665"/>
      <c r="DL38" s="669">
        <v>949876</v>
      </c>
      <c r="DM38" s="664"/>
      <c r="DN38" s="664"/>
      <c r="DO38" s="664"/>
      <c r="DP38" s="664"/>
      <c r="DQ38" s="664"/>
      <c r="DR38" s="664"/>
      <c r="DS38" s="664"/>
      <c r="DT38" s="664"/>
      <c r="DU38" s="664"/>
      <c r="DV38" s="665"/>
      <c r="DW38" s="666">
        <v>15.9</v>
      </c>
      <c r="DX38" s="695"/>
      <c r="DY38" s="695"/>
      <c r="DZ38" s="695"/>
      <c r="EA38" s="695"/>
      <c r="EB38" s="695"/>
      <c r="EC38" s="697"/>
    </row>
    <row r="39" spans="2:133" ht="11.25" customHeight="1">
      <c r="AQ39" s="698" t="s">
        <v>339</v>
      </c>
      <c r="AR39" s="699"/>
      <c r="AS39" s="699"/>
      <c r="AT39" s="699"/>
      <c r="AU39" s="699"/>
      <c r="AV39" s="699"/>
      <c r="AW39" s="699"/>
      <c r="AX39" s="699"/>
      <c r="AY39" s="700"/>
      <c r="AZ39" s="661" t="s">
        <v>242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100</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228316</v>
      </c>
      <c r="CS39" s="662"/>
      <c r="CT39" s="662"/>
      <c r="CU39" s="662"/>
      <c r="CV39" s="662"/>
      <c r="CW39" s="662"/>
      <c r="CX39" s="662"/>
      <c r="CY39" s="663"/>
      <c r="CZ39" s="666">
        <v>2.4</v>
      </c>
      <c r="DA39" s="695"/>
      <c r="DB39" s="695"/>
      <c r="DC39" s="696"/>
      <c r="DD39" s="669">
        <v>11067</v>
      </c>
      <c r="DE39" s="662"/>
      <c r="DF39" s="662"/>
      <c r="DG39" s="662"/>
      <c r="DH39" s="662"/>
      <c r="DI39" s="662"/>
      <c r="DJ39" s="662"/>
      <c r="DK39" s="663"/>
      <c r="DL39" s="669" t="s">
        <v>242</v>
      </c>
      <c r="DM39" s="662"/>
      <c r="DN39" s="662"/>
      <c r="DO39" s="662"/>
      <c r="DP39" s="662"/>
      <c r="DQ39" s="662"/>
      <c r="DR39" s="662"/>
      <c r="DS39" s="662"/>
      <c r="DT39" s="662"/>
      <c r="DU39" s="662"/>
      <c r="DV39" s="663"/>
      <c r="DW39" s="666" t="s">
        <v>242</v>
      </c>
      <c r="DX39" s="695"/>
      <c r="DY39" s="695"/>
      <c r="DZ39" s="695"/>
      <c r="EA39" s="695"/>
      <c r="EB39" s="695"/>
      <c r="EC39" s="697"/>
    </row>
    <row r="40" spans="2:133" ht="11.25" customHeight="1">
      <c r="AQ40" s="698" t="s">
        <v>343</v>
      </c>
      <c r="AR40" s="699"/>
      <c r="AS40" s="699"/>
      <c r="AT40" s="699"/>
      <c r="AU40" s="699"/>
      <c r="AV40" s="699"/>
      <c r="AW40" s="699"/>
      <c r="AX40" s="699"/>
      <c r="AY40" s="700"/>
      <c r="AZ40" s="661">
        <v>145418</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242</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826</v>
      </c>
      <c r="CS40" s="664"/>
      <c r="CT40" s="664"/>
      <c r="CU40" s="664"/>
      <c r="CV40" s="664"/>
      <c r="CW40" s="664"/>
      <c r="CX40" s="664"/>
      <c r="CY40" s="665"/>
      <c r="CZ40" s="666">
        <v>0</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242</v>
      </c>
      <c r="DX40" s="695"/>
      <c r="DY40" s="695"/>
      <c r="DZ40" s="695"/>
      <c r="EA40" s="695"/>
      <c r="EB40" s="695"/>
      <c r="EC40" s="697"/>
    </row>
    <row r="41" spans="2:133" ht="11.25" customHeight="1">
      <c r="AQ41" s="710" t="s">
        <v>346</v>
      </c>
      <c r="AR41" s="711"/>
      <c r="AS41" s="711"/>
      <c r="AT41" s="711"/>
      <c r="AU41" s="711"/>
      <c r="AV41" s="711"/>
      <c r="AW41" s="711"/>
      <c r="AX41" s="711"/>
      <c r="AY41" s="712"/>
      <c r="AZ41" s="676">
        <v>440853</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294</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242</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1477289</v>
      </c>
      <c r="CS42" s="664"/>
      <c r="CT42" s="664"/>
      <c r="CU42" s="664"/>
      <c r="CV42" s="664"/>
      <c r="CW42" s="664"/>
      <c r="CX42" s="664"/>
      <c r="CY42" s="665"/>
      <c r="CZ42" s="666">
        <v>15.3</v>
      </c>
      <c r="DA42" s="667"/>
      <c r="DB42" s="667"/>
      <c r="DC42" s="668"/>
      <c r="DD42" s="669">
        <v>327837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6725</v>
      </c>
      <c r="CS43" s="662"/>
      <c r="CT43" s="662"/>
      <c r="CU43" s="662"/>
      <c r="CV43" s="662"/>
      <c r="CW43" s="662"/>
      <c r="CX43" s="662"/>
      <c r="CY43" s="663"/>
      <c r="CZ43" s="666">
        <v>0.1</v>
      </c>
      <c r="DA43" s="695"/>
      <c r="DB43" s="695"/>
      <c r="DC43" s="696"/>
      <c r="DD43" s="669">
        <v>6725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304</v>
      </c>
      <c r="CE44" s="690"/>
      <c r="CF44" s="658" t="s">
        <v>354</v>
      </c>
      <c r="CG44" s="659"/>
      <c r="CH44" s="659"/>
      <c r="CI44" s="659"/>
      <c r="CJ44" s="659"/>
      <c r="CK44" s="659"/>
      <c r="CL44" s="659"/>
      <c r="CM44" s="659"/>
      <c r="CN44" s="659"/>
      <c r="CO44" s="659"/>
      <c r="CP44" s="659"/>
      <c r="CQ44" s="660"/>
      <c r="CR44" s="661">
        <v>1454472</v>
      </c>
      <c r="CS44" s="664"/>
      <c r="CT44" s="664"/>
      <c r="CU44" s="664"/>
      <c r="CV44" s="664"/>
      <c r="CW44" s="664"/>
      <c r="CX44" s="664"/>
      <c r="CY44" s="665"/>
      <c r="CZ44" s="666">
        <v>15.1</v>
      </c>
      <c r="DA44" s="667"/>
      <c r="DB44" s="667"/>
      <c r="DC44" s="668"/>
      <c r="DD44" s="669">
        <v>323408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232349</v>
      </c>
      <c r="CS45" s="662"/>
      <c r="CT45" s="662"/>
      <c r="CU45" s="662"/>
      <c r="CV45" s="662"/>
      <c r="CW45" s="662"/>
      <c r="CX45" s="662"/>
      <c r="CY45" s="663"/>
      <c r="CZ45" s="666">
        <v>2.4</v>
      </c>
      <c r="DA45" s="695"/>
      <c r="DB45" s="695"/>
      <c r="DC45" s="696"/>
      <c r="DD45" s="669">
        <v>26301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1209902</v>
      </c>
      <c r="CS46" s="664"/>
      <c r="CT46" s="664"/>
      <c r="CU46" s="664"/>
      <c r="CV46" s="664"/>
      <c r="CW46" s="664"/>
      <c r="CX46" s="664"/>
      <c r="CY46" s="665"/>
      <c r="CZ46" s="666">
        <v>12.5</v>
      </c>
      <c r="DA46" s="667"/>
      <c r="DB46" s="667"/>
      <c r="DC46" s="668"/>
      <c r="DD46" s="669">
        <v>291418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22817</v>
      </c>
      <c r="CS47" s="662"/>
      <c r="CT47" s="662"/>
      <c r="CU47" s="662"/>
      <c r="CV47" s="662"/>
      <c r="CW47" s="662"/>
      <c r="CX47" s="662"/>
      <c r="CY47" s="663"/>
      <c r="CZ47" s="666">
        <v>0.2</v>
      </c>
      <c r="DA47" s="695"/>
      <c r="DB47" s="695"/>
      <c r="DC47" s="696"/>
      <c r="DD47" s="669">
        <v>4429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242</v>
      </c>
      <c r="CS48" s="664"/>
      <c r="CT48" s="664"/>
      <c r="CU48" s="664"/>
      <c r="CV48" s="664"/>
      <c r="CW48" s="664"/>
      <c r="CX48" s="664"/>
      <c r="CY48" s="665"/>
      <c r="CZ48" s="666" t="s">
        <v>129</v>
      </c>
      <c r="DA48" s="667"/>
      <c r="DB48" s="667"/>
      <c r="DC48" s="668"/>
      <c r="DD48" s="669" t="s">
        <v>242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9651509</v>
      </c>
      <c r="CS49" s="677"/>
      <c r="CT49" s="677"/>
      <c r="CU49" s="677"/>
      <c r="CV49" s="677"/>
      <c r="CW49" s="677"/>
      <c r="CX49" s="677"/>
      <c r="CY49" s="678"/>
      <c r="CZ49" s="679">
        <v>100</v>
      </c>
      <c r="DA49" s="680"/>
      <c r="DB49" s="680"/>
      <c r="DC49" s="681"/>
      <c r="DD49" s="682">
        <v>6375157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wyoR8ebyO6GY/O+hAODL5YDt+C1xRE3P/irKSVZlWsHXkH+h3wKbzGocTUF+GIPCnSrCKM6wViRAqsuh7ln3qA==" saltValue="HAO2byktR6YrRGLjLqPMk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361</v>
      </c>
      <c r="DK2" s="1203"/>
      <c r="DL2" s="1203"/>
      <c r="DM2" s="1203"/>
      <c r="DN2" s="1203"/>
      <c r="DO2" s="1204"/>
      <c r="DP2" s="249"/>
      <c r="DQ2" s="1202" t="s">
        <v>362</v>
      </c>
      <c r="DR2" s="1203"/>
      <c r="DS2" s="1203"/>
      <c r="DT2" s="1203"/>
      <c r="DU2" s="1203"/>
      <c r="DV2" s="1203"/>
      <c r="DW2" s="1203"/>
      <c r="DX2" s="1203"/>
      <c r="DY2" s="1203"/>
      <c r="DZ2" s="120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5" t="s">
        <v>363</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7" t="s">
        <v>365</v>
      </c>
      <c r="B5" s="1088"/>
      <c r="C5" s="1088"/>
      <c r="D5" s="1088"/>
      <c r="E5" s="1088"/>
      <c r="F5" s="1088"/>
      <c r="G5" s="1088"/>
      <c r="H5" s="1088"/>
      <c r="I5" s="1088"/>
      <c r="J5" s="1088"/>
      <c r="K5" s="1088"/>
      <c r="L5" s="1088"/>
      <c r="M5" s="1088"/>
      <c r="N5" s="1088"/>
      <c r="O5" s="1088"/>
      <c r="P5" s="1089"/>
      <c r="Q5" s="1093" t="s">
        <v>366</v>
      </c>
      <c r="R5" s="1094"/>
      <c r="S5" s="1094"/>
      <c r="T5" s="1094"/>
      <c r="U5" s="1095"/>
      <c r="V5" s="1093" t="s">
        <v>367</v>
      </c>
      <c r="W5" s="1094"/>
      <c r="X5" s="1094"/>
      <c r="Y5" s="1094"/>
      <c r="Z5" s="1095"/>
      <c r="AA5" s="1093" t="s">
        <v>368</v>
      </c>
      <c r="AB5" s="1094"/>
      <c r="AC5" s="1094"/>
      <c r="AD5" s="1094"/>
      <c r="AE5" s="1094"/>
      <c r="AF5" s="1205" t="s">
        <v>369</v>
      </c>
      <c r="AG5" s="1094"/>
      <c r="AH5" s="1094"/>
      <c r="AI5" s="1094"/>
      <c r="AJ5" s="1109"/>
      <c r="AK5" s="1094" t="s">
        <v>370</v>
      </c>
      <c r="AL5" s="1094"/>
      <c r="AM5" s="1094"/>
      <c r="AN5" s="1094"/>
      <c r="AO5" s="1095"/>
      <c r="AP5" s="1093" t="s">
        <v>371</v>
      </c>
      <c r="AQ5" s="1094"/>
      <c r="AR5" s="1094"/>
      <c r="AS5" s="1094"/>
      <c r="AT5" s="1095"/>
      <c r="AU5" s="1093" t="s">
        <v>372</v>
      </c>
      <c r="AV5" s="1094"/>
      <c r="AW5" s="1094"/>
      <c r="AX5" s="1094"/>
      <c r="AY5" s="1109"/>
      <c r="AZ5" s="256"/>
      <c r="BA5" s="256"/>
      <c r="BB5" s="256"/>
      <c r="BC5" s="256"/>
      <c r="BD5" s="256"/>
      <c r="BE5" s="257"/>
      <c r="BF5" s="257"/>
      <c r="BG5" s="257"/>
      <c r="BH5" s="257"/>
      <c r="BI5" s="257"/>
      <c r="BJ5" s="257"/>
      <c r="BK5" s="257"/>
      <c r="BL5" s="257"/>
      <c r="BM5" s="257"/>
      <c r="BN5" s="257"/>
      <c r="BO5" s="257"/>
      <c r="BP5" s="257"/>
      <c r="BQ5" s="1087" t="s">
        <v>373</v>
      </c>
      <c r="BR5" s="1088"/>
      <c r="BS5" s="1088"/>
      <c r="BT5" s="1088"/>
      <c r="BU5" s="1088"/>
      <c r="BV5" s="1088"/>
      <c r="BW5" s="1088"/>
      <c r="BX5" s="1088"/>
      <c r="BY5" s="1088"/>
      <c r="BZ5" s="1088"/>
      <c r="CA5" s="1088"/>
      <c r="CB5" s="1088"/>
      <c r="CC5" s="1088"/>
      <c r="CD5" s="1088"/>
      <c r="CE5" s="1088"/>
      <c r="CF5" s="1088"/>
      <c r="CG5" s="1089"/>
      <c r="CH5" s="1093" t="s">
        <v>374</v>
      </c>
      <c r="CI5" s="1094"/>
      <c r="CJ5" s="1094"/>
      <c r="CK5" s="1094"/>
      <c r="CL5" s="1095"/>
      <c r="CM5" s="1093" t="s">
        <v>375</v>
      </c>
      <c r="CN5" s="1094"/>
      <c r="CO5" s="1094"/>
      <c r="CP5" s="1094"/>
      <c r="CQ5" s="1095"/>
      <c r="CR5" s="1093" t="s">
        <v>376</v>
      </c>
      <c r="CS5" s="1094"/>
      <c r="CT5" s="1094"/>
      <c r="CU5" s="1094"/>
      <c r="CV5" s="1095"/>
      <c r="CW5" s="1093" t="s">
        <v>377</v>
      </c>
      <c r="CX5" s="1094"/>
      <c r="CY5" s="1094"/>
      <c r="CZ5" s="1094"/>
      <c r="DA5" s="1095"/>
      <c r="DB5" s="1093" t="s">
        <v>378</v>
      </c>
      <c r="DC5" s="1094"/>
      <c r="DD5" s="1094"/>
      <c r="DE5" s="1094"/>
      <c r="DF5" s="1095"/>
      <c r="DG5" s="1190" t="s">
        <v>379</v>
      </c>
      <c r="DH5" s="1191"/>
      <c r="DI5" s="1191"/>
      <c r="DJ5" s="1191"/>
      <c r="DK5" s="1192"/>
      <c r="DL5" s="1190" t="s">
        <v>380</v>
      </c>
      <c r="DM5" s="1191"/>
      <c r="DN5" s="1191"/>
      <c r="DO5" s="1191"/>
      <c r="DP5" s="1192"/>
      <c r="DQ5" s="1093" t="s">
        <v>381</v>
      </c>
      <c r="DR5" s="1094"/>
      <c r="DS5" s="1094"/>
      <c r="DT5" s="1094"/>
      <c r="DU5" s="1095"/>
      <c r="DV5" s="1093" t="s">
        <v>372</v>
      </c>
      <c r="DW5" s="1094"/>
      <c r="DX5" s="1094"/>
      <c r="DY5" s="1094"/>
      <c r="DZ5" s="1109"/>
      <c r="EA5" s="254"/>
    </row>
    <row r="6" spans="1:131" s="255"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c r="A7" s="258">
        <v>1</v>
      </c>
      <c r="B7" s="1142" t="s">
        <v>382</v>
      </c>
      <c r="C7" s="1143"/>
      <c r="D7" s="1143"/>
      <c r="E7" s="1143"/>
      <c r="F7" s="1143"/>
      <c r="G7" s="1143"/>
      <c r="H7" s="1143"/>
      <c r="I7" s="1143"/>
      <c r="J7" s="1143"/>
      <c r="K7" s="1143"/>
      <c r="L7" s="1143"/>
      <c r="M7" s="1143"/>
      <c r="N7" s="1143"/>
      <c r="O7" s="1143"/>
      <c r="P7" s="1144"/>
      <c r="Q7" s="1196">
        <v>10080</v>
      </c>
      <c r="R7" s="1197"/>
      <c r="S7" s="1197"/>
      <c r="T7" s="1197"/>
      <c r="U7" s="1197"/>
      <c r="V7" s="1197">
        <v>9653</v>
      </c>
      <c r="W7" s="1197"/>
      <c r="X7" s="1197"/>
      <c r="Y7" s="1197"/>
      <c r="Z7" s="1197"/>
      <c r="AA7" s="1197">
        <v>427</v>
      </c>
      <c r="AB7" s="1197"/>
      <c r="AC7" s="1197"/>
      <c r="AD7" s="1197"/>
      <c r="AE7" s="1198"/>
      <c r="AF7" s="1199">
        <v>374</v>
      </c>
      <c r="AG7" s="1200"/>
      <c r="AH7" s="1200"/>
      <c r="AI7" s="1200"/>
      <c r="AJ7" s="1201"/>
      <c r="AK7" s="1183">
        <v>185</v>
      </c>
      <c r="AL7" s="1184"/>
      <c r="AM7" s="1184"/>
      <c r="AN7" s="1184"/>
      <c r="AO7" s="1184"/>
      <c r="AP7" s="1184">
        <v>11771</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4"/>
    </row>
    <row r="8" spans="1:131" s="255" customFormat="1" ht="26.25" customHeight="1">
      <c r="A8" s="261">
        <v>2</v>
      </c>
      <c r="B8" s="1129" t="s">
        <v>383</v>
      </c>
      <c r="C8" s="1130"/>
      <c r="D8" s="1130"/>
      <c r="E8" s="1130"/>
      <c r="F8" s="1130"/>
      <c r="G8" s="1130"/>
      <c r="H8" s="1130"/>
      <c r="I8" s="1130"/>
      <c r="J8" s="1130"/>
      <c r="K8" s="1130"/>
      <c r="L8" s="1130"/>
      <c r="M8" s="1130"/>
      <c r="N8" s="1130"/>
      <c r="O8" s="1130"/>
      <c r="P8" s="1131"/>
      <c r="Q8" s="1135">
        <v>1</v>
      </c>
      <c r="R8" s="1136"/>
      <c r="S8" s="1136"/>
      <c r="T8" s="1136"/>
      <c r="U8" s="1136"/>
      <c r="V8" s="1136">
        <v>1</v>
      </c>
      <c r="W8" s="1136"/>
      <c r="X8" s="1136"/>
      <c r="Y8" s="1136"/>
      <c r="Z8" s="1136"/>
      <c r="AA8" s="1136">
        <v>0</v>
      </c>
      <c r="AB8" s="1136"/>
      <c r="AC8" s="1136"/>
      <c r="AD8" s="1136"/>
      <c r="AE8" s="1137"/>
      <c r="AF8" s="1111" t="s">
        <v>384</v>
      </c>
      <c r="AG8" s="1112"/>
      <c r="AH8" s="1112"/>
      <c r="AI8" s="1112"/>
      <c r="AJ8" s="1113"/>
      <c r="AK8" s="1178" t="s">
        <v>563</v>
      </c>
      <c r="AL8" s="1179"/>
      <c r="AM8" s="1179"/>
      <c r="AN8" s="1179"/>
      <c r="AO8" s="1179"/>
      <c r="AP8" s="1179" t="s">
        <v>563</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c r="A9" s="261">
        <v>3</v>
      </c>
      <c r="B9" s="1129" t="s">
        <v>385</v>
      </c>
      <c r="C9" s="1130"/>
      <c r="D9" s="1130"/>
      <c r="E9" s="1130"/>
      <c r="F9" s="1130"/>
      <c r="G9" s="1130"/>
      <c r="H9" s="1130"/>
      <c r="I9" s="1130"/>
      <c r="J9" s="1130"/>
      <c r="K9" s="1130"/>
      <c r="L9" s="1130"/>
      <c r="M9" s="1130"/>
      <c r="N9" s="1130"/>
      <c r="O9" s="1130"/>
      <c r="P9" s="1131"/>
      <c r="Q9" s="1135">
        <v>3</v>
      </c>
      <c r="R9" s="1136"/>
      <c r="S9" s="1136"/>
      <c r="T9" s="1136"/>
      <c r="U9" s="1136"/>
      <c r="V9" s="1136">
        <v>3</v>
      </c>
      <c r="W9" s="1136"/>
      <c r="X9" s="1136"/>
      <c r="Y9" s="1136"/>
      <c r="Z9" s="1136"/>
      <c r="AA9" s="1136">
        <v>0</v>
      </c>
      <c r="AB9" s="1136"/>
      <c r="AC9" s="1136"/>
      <c r="AD9" s="1136"/>
      <c r="AE9" s="1137"/>
      <c r="AF9" s="1111" t="s">
        <v>384</v>
      </c>
      <c r="AG9" s="1112"/>
      <c r="AH9" s="1112"/>
      <c r="AI9" s="1112"/>
      <c r="AJ9" s="1113"/>
      <c r="AK9" s="1178" t="s">
        <v>563</v>
      </c>
      <c r="AL9" s="1179"/>
      <c r="AM9" s="1179"/>
      <c r="AN9" s="1179"/>
      <c r="AO9" s="1179"/>
      <c r="AP9" s="1179" t="s">
        <v>563</v>
      </c>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386</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c r="A23" s="264" t="s">
        <v>387</v>
      </c>
      <c r="B23" s="1033" t="s">
        <v>388</v>
      </c>
      <c r="C23" s="1034"/>
      <c r="D23" s="1034"/>
      <c r="E23" s="1034"/>
      <c r="F23" s="1034"/>
      <c r="G23" s="1034"/>
      <c r="H23" s="1034"/>
      <c r="I23" s="1034"/>
      <c r="J23" s="1034"/>
      <c r="K23" s="1034"/>
      <c r="L23" s="1034"/>
      <c r="M23" s="1034"/>
      <c r="N23" s="1034"/>
      <c r="O23" s="1034"/>
      <c r="P23" s="1035"/>
      <c r="Q23" s="1160">
        <v>10078</v>
      </c>
      <c r="R23" s="1161"/>
      <c r="S23" s="1161"/>
      <c r="T23" s="1161"/>
      <c r="U23" s="1161"/>
      <c r="V23" s="1161">
        <v>9652</v>
      </c>
      <c r="W23" s="1161"/>
      <c r="X23" s="1161"/>
      <c r="Y23" s="1161"/>
      <c r="Z23" s="1161"/>
      <c r="AA23" s="1161">
        <v>427</v>
      </c>
      <c r="AB23" s="1161"/>
      <c r="AC23" s="1161"/>
      <c r="AD23" s="1161"/>
      <c r="AE23" s="1162"/>
      <c r="AF23" s="1163">
        <v>374</v>
      </c>
      <c r="AG23" s="1161"/>
      <c r="AH23" s="1161"/>
      <c r="AI23" s="1161"/>
      <c r="AJ23" s="1164"/>
      <c r="AK23" s="1165"/>
      <c r="AL23" s="1166"/>
      <c r="AM23" s="1166"/>
      <c r="AN23" s="1166"/>
      <c r="AO23" s="1166"/>
      <c r="AP23" s="1161">
        <v>11771</v>
      </c>
      <c r="AQ23" s="1161"/>
      <c r="AR23" s="1161"/>
      <c r="AS23" s="1161"/>
      <c r="AT23" s="1161"/>
      <c r="AU23" s="1167"/>
      <c r="AV23" s="1167"/>
      <c r="AW23" s="1167"/>
      <c r="AX23" s="1167"/>
      <c r="AY23" s="1168"/>
      <c r="AZ23" s="1157" t="s">
        <v>384</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c r="A24" s="1156" t="s">
        <v>389</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c r="A25" s="1155" t="s">
        <v>390</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c r="A26" s="1087" t="s">
        <v>365</v>
      </c>
      <c r="B26" s="1088"/>
      <c r="C26" s="1088"/>
      <c r="D26" s="1088"/>
      <c r="E26" s="1088"/>
      <c r="F26" s="1088"/>
      <c r="G26" s="1088"/>
      <c r="H26" s="1088"/>
      <c r="I26" s="1088"/>
      <c r="J26" s="1088"/>
      <c r="K26" s="1088"/>
      <c r="L26" s="1088"/>
      <c r="M26" s="1088"/>
      <c r="N26" s="1088"/>
      <c r="O26" s="1088"/>
      <c r="P26" s="1089"/>
      <c r="Q26" s="1093" t="s">
        <v>391</v>
      </c>
      <c r="R26" s="1094"/>
      <c r="S26" s="1094"/>
      <c r="T26" s="1094"/>
      <c r="U26" s="1095"/>
      <c r="V26" s="1093" t="s">
        <v>392</v>
      </c>
      <c r="W26" s="1094"/>
      <c r="X26" s="1094"/>
      <c r="Y26" s="1094"/>
      <c r="Z26" s="1095"/>
      <c r="AA26" s="1093" t="s">
        <v>393</v>
      </c>
      <c r="AB26" s="1094"/>
      <c r="AC26" s="1094"/>
      <c r="AD26" s="1094"/>
      <c r="AE26" s="1094"/>
      <c r="AF26" s="1151" t="s">
        <v>394</v>
      </c>
      <c r="AG26" s="1100"/>
      <c r="AH26" s="1100"/>
      <c r="AI26" s="1100"/>
      <c r="AJ26" s="1152"/>
      <c r="AK26" s="1094" t="s">
        <v>395</v>
      </c>
      <c r="AL26" s="1094"/>
      <c r="AM26" s="1094"/>
      <c r="AN26" s="1094"/>
      <c r="AO26" s="1095"/>
      <c r="AP26" s="1093" t="s">
        <v>396</v>
      </c>
      <c r="AQ26" s="1094"/>
      <c r="AR26" s="1094"/>
      <c r="AS26" s="1094"/>
      <c r="AT26" s="1095"/>
      <c r="AU26" s="1093" t="s">
        <v>397</v>
      </c>
      <c r="AV26" s="1094"/>
      <c r="AW26" s="1094"/>
      <c r="AX26" s="1094"/>
      <c r="AY26" s="1095"/>
      <c r="AZ26" s="1093" t="s">
        <v>398</v>
      </c>
      <c r="BA26" s="1094"/>
      <c r="BB26" s="1094"/>
      <c r="BC26" s="1094"/>
      <c r="BD26" s="1095"/>
      <c r="BE26" s="1093" t="s">
        <v>372</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c r="A28" s="266">
        <v>1</v>
      </c>
      <c r="B28" s="1142" t="s">
        <v>399</v>
      </c>
      <c r="C28" s="1143"/>
      <c r="D28" s="1143"/>
      <c r="E28" s="1143"/>
      <c r="F28" s="1143"/>
      <c r="G28" s="1143"/>
      <c r="H28" s="1143"/>
      <c r="I28" s="1143"/>
      <c r="J28" s="1143"/>
      <c r="K28" s="1143"/>
      <c r="L28" s="1143"/>
      <c r="M28" s="1143"/>
      <c r="N28" s="1143"/>
      <c r="O28" s="1143"/>
      <c r="P28" s="1144"/>
      <c r="Q28" s="1145">
        <v>1853</v>
      </c>
      <c r="R28" s="1146"/>
      <c r="S28" s="1146"/>
      <c r="T28" s="1146"/>
      <c r="U28" s="1146"/>
      <c r="V28" s="1146">
        <v>1818</v>
      </c>
      <c r="W28" s="1146"/>
      <c r="X28" s="1146"/>
      <c r="Y28" s="1146"/>
      <c r="Z28" s="1146"/>
      <c r="AA28" s="1146">
        <v>35</v>
      </c>
      <c r="AB28" s="1146"/>
      <c r="AC28" s="1146"/>
      <c r="AD28" s="1146"/>
      <c r="AE28" s="1147"/>
      <c r="AF28" s="1148">
        <v>35</v>
      </c>
      <c r="AG28" s="1146"/>
      <c r="AH28" s="1146"/>
      <c r="AI28" s="1146"/>
      <c r="AJ28" s="1149"/>
      <c r="AK28" s="1150">
        <v>145</v>
      </c>
      <c r="AL28" s="1138"/>
      <c r="AM28" s="1138"/>
      <c r="AN28" s="1138"/>
      <c r="AO28" s="1138"/>
      <c r="AP28" s="1138" t="s">
        <v>564</v>
      </c>
      <c r="AQ28" s="1138"/>
      <c r="AR28" s="1138"/>
      <c r="AS28" s="1138"/>
      <c r="AT28" s="1138"/>
      <c r="AU28" s="1138" t="s">
        <v>564</v>
      </c>
      <c r="AV28" s="1138"/>
      <c r="AW28" s="1138"/>
      <c r="AX28" s="1138"/>
      <c r="AY28" s="1138"/>
      <c r="AZ28" s="1139"/>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c r="A29" s="266">
        <v>2</v>
      </c>
      <c r="B29" s="1129" t="s">
        <v>400</v>
      </c>
      <c r="C29" s="1130"/>
      <c r="D29" s="1130"/>
      <c r="E29" s="1130"/>
      <c r="F29" s="1130"/>
      <c r="G29" s="1130"/>
      <c r="H29" s="1130"/>
      <c r="I29" s="1130"/>
      <c r="J29" s="1130"/>
      <c r="K29" s="1130"/>
      <c r="L29" s="1130"/>
      <c r="M29" s="1130"/>
      <c r="N29" s="1130"/>
      <c r="O29" s="1130"/>
      <c r="P29" s="1131"/>
      <c r="Q29" s="1135">
        <v>1452</v>
      </c>
      <c r="R29" s="1136"/>
      <c r="S29" s="1136"/>
      <c r="T29" s="1136"/>
      <c r="U29" s="1136"/>
      <c r="V29" s="1136">
        <v>1436</v>
      </c>
      <c r="W29" s="1136"/>
      <c r="X29" s="1136"/>
      <c r="Y29" s="1136"/>
      <c r="Z29" s="1136"/>
      <c r="AA29" s="1136">
        <v>16</v>
      </c>
      <c r="AB29" s="1136"/>
      <c r="AC29" s="1136"/>
      <c r="AD29" s="1136"/>
      <c r="AE29" s="1137"/>
      <c r="AF29" s="1111">
        <v>16</v>
      </c>
      <c r="AG29" s="1112"/>
      <c r="AH29" s="1112"/>
      <c r="AI29" s="1112"/>
      <c r="AJ29" s="1113"/>
      <c r="AK29" s="1069">
        <v>216</v>
      </c>
      <c r="AL29" s="1060"/>
      <c r="AM29" s="1060"/>
      <c r="AN29" s="1060"/>
      <c r="AO29" s="1060"/>
      <c r="AP29" s="1060" t="s">
        <v>564</v>
      </c>
      <c r="AQ29" s="1060"/>
      <c r="AR29" s="1060"/>
      <c r="AS29" s="1060"/>
      <c r="AT29" s="1060"/>
      <c r="AU29" s="1060" t="s">
        <v>564</v>
      </c>
      <c r="AV29" s="1060"/>
      <c r="AW29" s="1060"/>
      <c r="AX29" s="1060"/>
      <c r="AY29" s="1060"/>
      <c r="AZ29" s="1134"/>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c r="A30" s="266">
        <v>3</v>
      </c>
      <c r="B30" s="1129" t="s">
        <v>401</v>
      </c>
      <c r="C30" s="1130"/>
      <c r="D30" s="1130"/>
      <c r="E30" s="1130"/>
      <c r="F30" s="1130"/>
      <c r="G30" s="1130"/>
      <c r="H30" s="1130"/>
      <c r="I30" s="1130"/>
      <c r="J30" s="1130"/>
      <c r="K30" s="1130"/>
      <c r="L30" s="1130"/>
      <c r="M30" s="1130"/>
      <c r="N30" s="1130"/>
      <c r="O30" s="1130"/>
      <c r="P30" s="1131"/>
      <c r="Q30" s="1135">
        <v>181</v>
      </c>
      <c r="R30" s="1136"/>
      <c r="S30" s="1136"/>
      <c r="T30" s="1136"/>
      <c r="U30" s="1136"/>
      <c r="V30" s="1136">
        <v>180</v>
      </c>
      <c r="W30" s="1136"/>
      <c r="X30" s="1136"/>
      <c r="Y30" s="1136"/>
      <c r="Z30" s="1136"/>
      <c r="AA30" s="1136">
        <v>1</v>
      </c>
      <c r="AB30" s="1136"/>
      <c r="AC30" s="1136"/>
      <c r="AD30" s="1136"/>
      <c r="AE30" s="1137"/>
      <c r="AF30" s="1111">
        <v>1</v>
      </c>
      <c r="AG30" s="1112"/>
      <c r="AH30" s="1112"/>
      <c r="AI30" s="1112"/>
      <c r="AJ30" s="1113"/>
      <c r="AK30" s="1069">
        <v>45</v>
      </c>
      <c r="AL30" s="1060"/>
      <c r="AM30" s="1060"/>
      <c r="AN30" s="1060"/>
      <c r="AO30" s="1060"/>
      <c r="AP30" s="1060" t="s">
        <v>564</v>
      </c>
      <c r="AQ30" s="1060"/>
      <c r="AR30" s="1060"/>
      <c r="AS30" s="1060"/>
      <c r="AT30" s="1060"/>
      <c r="AU30" s="1060" t="s">
        <v>564</v>
      </c>
      <c r="AV30" s="1060"/>
      <c r="AW30" s="1060"/>
      <c r="AX30" s="1060"/>
      <c r="AY30" s="1060"/>
      <c r="AZ30" s="1134"/>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c r="A31" s="266">
        <v>4</v>
      </c>
      <c r="B31" s="1129" t="s">
        <v>402</v>
      </c>
      <c r="C31" s="1130"/>
      <c r="D31" s="1130"/>
      <c r="E31" s="1130"/>
      <c r="F31" s="1130"/>
      <c r="G31" s="1130"/>
      <c r="H31" s="1130"/>
      <c r="I31" s="1130"/>
      <c r="J31" s="1130"/>
      <c r="K31" s="1130"/>
      <c r="L31" s="1130"/>
      <c r="M31" s="1130"/>
      <c r="N31" s="1130"/>
      <c r="O31" s="1130"/>
      <c r="P31" s="1131"/>
      <c r="Q31" s="1135">
        <v>1222</v>
      </c>
      <c r="R31" s="1136"/>
      <c r="S31" s="1136"/>
      <c r="T31" s="1136"/>
      <c r="U31" s="1136"/>
      <c r="V31" s="1136">
        <v>1172</v>
      </c>
      <c r="W31" s="1136"/>
      <c r="X31" s="1136"/>
      <c r="Y31" s="1136"/>
      <c r="Z31" s="1136"/>
      <c r="AA31" s="1136">
        <v>50</v>
      </c>
      <c r="AB31" s="1136"/>
      <c r="AC31" s="1136"/>
      <c r="AD31" s="1136"/>
      <c r="AE31" s="1137"/>
      <c r="AF31" s="1111">
        <v>50</v>
      </c>
      <c r="AG31" s="1112"/>
      <c r="AH31" s="1112"/>
      <c r="AI31" s="1112"/>
      <c r="AJ31" s="1113"/>
      <c r="AK31" s="1069">
        <v>556</v>
      </c>
      <c r="AL31" s="1060"/>
      <c r="AM31" s="1060"/>
      <c r="AN31" s="1060"/>
      <c r="AO31" s="1060"/>
      <c r="AP31" s="1060">
        <v>8886</v>
      </c>
      <c r="AQ31" s="1060"/>
      <c r="AR31" s="1060"/>
      <c r="AS31" s="1060"/>
      <c r="AT31" s="1060"/>
      <c r="AU31" s="1060">
        <v>5682</v>
      </c>
      <c r="AV31" s="1060"/>
      <c r="AW31" s="1060"/>
      <c r="AX31" s="1060"/>
      <c r="AY31" s="1060"/>
      <c r="AZ31" s="1134" t="s">
        <v>585</v>
      </c>
      <c r="BA31" s="1134"/>
      <c r="BB31" s="1134"/>
      <c r="BC31" s="1134"/>
      <c r="BD31" s="1134"/>
      <c r="BE31" s="1124" t="s">
        <v>403</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c r="A32" s="266">
        <v>5</v>
      </c>
      <c r="B32" s="1129"/>
      <c r="C32" s="1130"/>
      <c r="D32" s="1130"/>
      <c r="E32" s="1130"/>
      <c r="F32" s="1130"/>
      <c r="G32" s="1130"/>
      <c r="H32" s="1130"/>
      <c r="I32" s="1130"/>
      <c r="J32" s="1130"/>
      <c r="K32" s="1130"/>
      <c r="L32" s="1130"/>
      <c r="M32" s="1130"/>
      <c r="N32" s="1130"/>
      <c r="O32" s="1130"/>
      <c r="P32" s="1131"/>
      <c r="Q32" s="1135"/>
      <c r="R32" s="1136"/>
      <c r="S32" s="1136"/>
      <c r="T32" s="1136"/>
      <c r="U32" s="1136"/>
      <c r="V32" s="1136"/>
      <c r="W32" s="1136"/>
      <c r="X32" s="1136"/>
      <c r="Y32" s="1136"/>
      <c r="Z32" s="1136"/>
      <c r="AA32" s="1136"/>
      <c r="AB32" s="1136"/>
      <c r="AC32" s="1136"/>
      <c r="AD32" s="1136"/>
      <c r="AE32" s="1137"/>
      <c r="AF32" s="1111"/>
      <c r="AG32" s="1112"/>
      <c r="AH32" s="1112"/>
      <c r="AI32" s="1112"/>
      <c r="AJ32" s="1113"/>
      <c r="AK32" s="1069"/>
      <c r="AL32" s="1060"/>
      <c r="AM32" s="1060"/>
      <c r="AN32" s="1060"/>
      <c r="AO32" s="1060"/>
      <c r="AP32" s="1060"/>
      <c r="AQ32" s="1060"/>
      <c r="AR32" s="1060"/>
      <c r="AS32" s="1060"/>
      <c r="AT32" s="1060"/>
      <c r="AU32" s="1060"/>
      <c r="AV32" s="1060"/>
      <c r="AW32" s="1060"/>
      <c r="AX32" s="1060"/>
      <c r="AY32" s="1060"/>
      <c r="AZ32" s="1134"/>
      <c r="BA32" s="1134"/>
      <c r="BB32" s="1134"/>
      <c r="BC32" s="1134"/>
      <c r="BD32" s="1134"/>
      <c r="BE32" s="1124"/>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c r="A33" s="266">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69"/>
      <c r="AL33" s="1060"/>
      <c r="AM33" s="1060"/>
      <c r="AN33" s="1060"/>
      <c r="AO33" s="1060"/>
      <c r="AP33" s="1060"/>
      <c r="AQ33" s="1060"/>
      <c r="AR33" s="1060"/>
      <c r="AS33" s="1060"/>
      <c r="AT33" s="1060"/>
      <c r="AU33" s="1060"/>
      <c r="AV33" s="1060"/>
      <c r="AW33" s="1060"/>
      <c r="AX33" s="1060"/>
      <c r="AY33" s="1060"/>
      <c r="AZ33" s="1134"/>
      <c r="BA33" s="1134"/>
      <c r="BB33" s="1134"/>
      <c r="BC33" s="1134"/>
      <c r="BD33" s="1134"/>
      <c r="BE33" s="1124"/>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404</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c r="A63" s="264" t="s">
        <v>387</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f>SUM(AF28:AJ31)</f>
        <v>102</v>
      </c>
      <c r="AG63" s="1048"/>
      <c r="AH63" s="1048"/>
      <c r="AI63" s="1048"/>
      <c r="AJ63" s="1122"/>
      <c r="AK63" s="1123"/>
      <c r="AL63" s="1052"/>
      <c r="AM63" s="1052"/>
      <c r="AN63" s="1052"/>
      <c r="AO63" s="1052"/>
      <c r="AP63" s="1048">
        <f t="shared" ref="AP63" si="0">SUM(AP28:AT31)</f>
        <v>8886</v>
      </c>
      <c r="AQ63" s="1048"/>
      <c r="AR63" s="1048"/>
      <c r="AS63" s="1048"/>
      <c r="AT63" s="1048"/>
      <c r="AU63" s="1048">
        <f t="shared" ref="AU63" si="1">SUM(AU28:AY31)</f>
        <v>5682</v>
      </c>
      <c r="AV63" s="1048"/>
      <c r="AW63" s="1048"/>
      <c r="AX63" s="1048"/>
      <c r="AY63" s="1048"/>
      <c r="AZ63" s="1117"/>
      <c r="BA63" s="1117"/>
      <c r="BB63" s="1117"/>
      <c r="BC63" s="1117"/>
      <c r="BD63" s="1117"/>
      <c r="BE63" s="1049"/>
      <c r="BF63" s="1049"/>
      <c r="BG63" s="1049"/>
      <c r="BH63" s="1049"/>
      <c r="BI63" s="1050"/>
      <c r="BJ63" s="1118" t="s">
        <v>384</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c r="A66" s="1087" t="s">
        <v>407</v>
      </c>
      <c r="B66" s="1088"/>
      <c r="C66" s="1088"/>
      <c r="D66" s="1088"/>
      <c r="E66" s="1088"/>
      <c r="F66" s="1088"/>
      <c r="G66" s="1088"/>
      <c r="H66" s="1088"/>
      <c r="I66" s="1088"/>
      <c r="J66" s="1088"/>
      <c r="K66" s="1088"/>
      <c r="L66" s="1088"/>
      <c r="M66" s="1088"/>
      <c r="N66" s="1088"/>
      <c r="O66" s="1088"/>
      <c r="P66" s="1089"/>
      <c r="Q66" s="1093" t="s">
        <v>408</v>
      </c>
      <c r="R66" s="1094"/>
      <c r="S66" s="1094"/>
      <c r="T66" s="1094"/>
      <c r="U66" s="1095"/>
      <c r="V66" s="1093" t="s">
        <v>392</v>
      </c>
      <c r="W66" s="1094"/>
      <c r="X66" s="1094"/>
      <c r="Y66" s="1094"/>
      <c r="Z66" s="1095"/>
      <c r="AA66" s="1093" t="s">
        <v>393</v>
      </c>
      <c r="AB66" s="1094"/>
      <c r="AC66" s="1094"/>
      <c r="AD66" s="1094"/>
      <c r="AE66" s="1095"/>
      <c r="AF66" s="1099" t="s">
        <v>409</v>
      </c>
      <c r="AG66" s="1100"/>
      <c r="AH66" s="1100"/>
      <c r="AI66" s="1100"/>
      <c r="AJ66" s="1101"/>
      <c r="AK66" s="1093" t="s">
        <v>395</v>
      </c>
      <c r="AL66" s="1088"/>
      <c r="AM66" s="1088"/>
      <c r="AN66" s="1088"/>
      <c r="AO66" s="1089"/>
      <c r="AP66" s="1093" t="s">
        <v>410</v>
      </c>
      <c r="AQ66" s="1094"/>
      <c r="AR66" s="1094"/>
      <c r="AS66" s="1094"/>
      <c r="AT66" s="1095"/>
      <c r="AU66" s="1093" t="s">
        <v>411</v>
      </c>
      <c r="AV66" s="1094"/>
      <c r="AW66" s="1094"/>
      <c r="AX66" s="1094"/>
      <c r="AY66" s="1095"/>
      <c r="AZ66" s="1093" t="s">
        <v>372</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7" t="s">
        <v>570</v>
      </c>
      <c r="C68" s="1078"/>
      <c r="D68" s="1078"/>
      <c r="E68" s="1078"/>
      <c r="F68" s="1078"/>
      <c r="G68" s="1078"/>
      <c r="H68" s="1078"/>
      <c r="I68" s="1078"/>
      <c r="J68" s="1078"/>
      <c r="K68" s="1078"/>
      <c r="L68" s="1078"/>
      <c r="M68" s="1078"/>
      <c r="N68" s="1078"/>
      <c r="O68" s="1078"/>
      <c r="P68" s="1079"/>
      <c r="Q68" s="1080">
        <v>6945</v>
      </c>
      <c r="R68" s="1074"/>
      <c r="S68" s="1074"/>
      <c r="T68" s="1074"/>
      <c r="U68" s="1074"/>
      <c r="V68" s="1074">
        <v>6898</v>
      </c>
      <c r="W68" s="1074"/>
      <c r="X68" s="1074"/>
      <c r="Y68" s="1074"/>
      <c r="Z68" s="1074"/>
      <c r="AA68" s="1074">
        <v>47</v>
      </c>
      <c r="AB68" s="1074"/>
      <c r="AC68" s="1074"/>
      <c r="AD68" s="1074"/>
      <c r="AE68" s="1074"/>
      <c r="AF68" s="1074">
        <v>47</v>
      </c>
      <c r="AG68" s="1074"/>
      <c r="AH68" s="1074"/>
      <c r="AI68" s="1074"/>
      <c r="AJ68" s="1074"/>
      <c r="AK68" s="1074">
        <v>3596</v>
      </c>
      <c r="AL68" s="1074"/>
      <c r="AM68" s="1074"/>
      <c r="AN68" s="1074"/>
      <c r="AO68" s="1074"/>
      <c r="AP68" s="1074" t="s">
        <v>571</v>
      </c>
      <c r="AQ68" s="1074"/>
      <c r="AR68" s="1074"/>
      <c r="AS68" s="1074"/>
      <c r="AT68" s="1074"/>
      <c r="AU68" s="1074" t="s">
        <v>571</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583</v>
      </c>
      <c r="C69" s="1064"/>
      <c r="D69" s="1064"/>
      <c r="E69" s="1064"/>
      <c r="F69" s="1064"/>
      <c r="G69" s="1064"/>
      <c r="H69" s="1064"/>
      <c r="I69" s="1064"/>
      <c r="J69" s="1064"/>
      <c r="K69" s="1064"/>
      <c r="L69" s="1064"/>
      <c r="M69" s="1064"/>
      <c r="N69" s="1064"/>
      <c r="O69" s="1064"/>
      <c r="P69" s="1065"/>
      <c r="Q69" s="1066" t="s">
        <v>584</v>
      </c>
      <c r="R69" s="1060"/>
      <c r="S69" s="1060"/>
      <c r="T69" s="1060"/>
      <c r="U69" s="1060"/>
      <c r="V69" s="1060" t="s">
        <v>584</v>
      </c>
      <c r="W69" s="1060"/>
      <c r="X69" s="1060"/>
      <c r="Y69" s="1060"/>
      <c r="Z69" s="1060"/>
      <c r="AA69" s="1060" t="s">
        <v>584</v>
      </c>
      <c r="AB69" s="1060"/>
      <c r="AC69" s="1060"/>
      <c r="AD69" s="1060"/>
      <c r="AE69" s="1060"/>
      <c r="AF69" s="1060" t="s">
        <v>584</v>
      </c>
      <c r="AG69" s="1060"/>
      <c r="AH69" s="1060"/>
      <c r="AI69" s="1060"/>
      <c r="AJ69" s="1060"/>
      <c r="AK69" s="1060" t="s">
        <v>584</v>
      </c>
      <c r="AL69" s="1060"/>
      <c r="AM69" s="1060"/>
      <c r="AN69" s="1060"/>
      <c r="AO69" s="1060"/>
      <c r="AP69" s="1060" t="s">
        <v>571</v>
      </c>
      <c r="AQ69" s="1060"/>
      <c r="AR69" s="1060"/>
      <c r="AS69" s="1060"/>
      <c r="AT69" s="1060"/>
      <c r="AU69" s="1060" t="s">
        <v>571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582</v>
      </c>
      <c r="C70" s="1064"/>
      <c r="D70" s="1064"/>
      <c r="E70" s="1064"/>
      <c r="F70" s="1064"/>
      <c r="G70" s="1064"/>
      <c r="H70" s="1064"/>
      <c r="I70" s="1064"/>
      <c r="J70" s="1064"/>
      <c r="K70" s="1064"/>
      <c r="L70" s="1064"/>
      <c r="M70" s="1064"/>
      <c r="N70" s="1064"/>
      <c r="O70" s="1064"/>
      <c r="P70" s="1065"/>
      <c r="Q70" s="1067">
        <v>32</v>
      </c>
      <c r="R70" s="1068"/>
      <c r="S70" s="1068"/>
      <c r="T70" s="1068"/>
      <c r="U70" s="1069"/>
      <c r="V70" s="1070">
        <v>31</v>
      </c>
      <c r="W70" s="1068"/>
      <c r="X70" s="1068"/>
      <c r="Y70" s="1068"/>
      <c r="Z70" s="1069"/>
      <c r="AA70" s="1070">
        <v>1</v>
      </c>
      <c r="AB70" s="1068"/>
      <c r="AC70" s="1068"/>
      <c r="AD70" s="1068"/>
      <c r="AE70" s="1069"/>
      <c r="AF70" s="1070">
        <v>1</v>
      </c>
      <c r="AG70" s="1068"/>
      <c r="AH70" s="1068"/>
      <c r="AI70" s="1068"/>
      <c r="AJ70" s="1069"/>
      <c r="AK70" s="1070">
        <v>1</v>
      </c>
      <c r="AL70" s="1068"/>
      <c r="AM70" s="1068"/>
      <c r="AN70" s="1068"/>
      <c r="AO70" s="1069"/>
      <c r="AP70" s="1070" t="s">
        <v>501</v>
      </c>
      <c r="AQ70" s="1068"/>
      <c r="AR70" s="1068"/>
      <c r="AS70" s="1068"/>
      <c r="AT70" s="1069"/>
      <c r="AU70" s="1070" t="s">
        <v>501</v>
      </c>
      <c r="AV70" s="1068"/>
      <c r="AW70" s="1068"/>
      <c r="AX70" s="1068"/>
      <c r="AY70" s="1069"/>
      <c r="AZ70" s="1071"/>
      <c r="BA70" s="1072"/>
      <c r="BB70" s="1072"/>
      <c r="BC70" s="1072"/>
      <c r="BD70" s="1073"/>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581</v>
      </c>
      <c r="C71" s="1064"/>
      <c r="D71" s="1064"/>
      <c r="E71" s="1064"/>
      <c r="F71" s="1064"/>
      <c r="G71" s="1064"/>
      <c r="H71" s="1064"/>
      <c r="I71" s="1064"/>
      <c r="J71" s="1064"/>
      <c r="K71" s="1064"/>
      <c r="L71" s="1064"/>
      <c r="M71" s="1064"/>
      <c r="N71" s="1064"/>
      <c r="O71" s="1064"/>
      <c r="P71" s="1065"/>
      <c r="Q71" s="1067">
        <v>3503</v>
      </c>
      <c r="R71" s="1068"/>
      <c r="S71" s="1068"/>
      <c r="T71" s="1068"/>
      <c r="U71" s="1069"/>
      <c r="V71" s="1070">
        <v>3466</v>
      </c>
      <c r="W71" s="1068"/>
      <c r="X71" s="1068"/>
      <c r="Y71" s="1068"/>
      <c r="Z71" s="1069"/>
      <c r="AA71" s="1070">
        <v>36</v>
      </c>
      <c r="AB71" s="1068"/>
      <c r="AC71" s="1068"/>
      <c r="AD71" s="1068"/>
      <c r="AE71" s="1069"/>
      <c r="AF71" s="1070">
        <v>36</v>
      </c>
      <c r="AG71" s="1068"/>
      <c r="AH71" s="1068"/>
      <c r="AI71" s="1068"/>
      <c r="AJ71" s="1069"/>
      <c r="AK71" s="1070">
        <v>249</v>
      </c>
      <c r="AL71" s="1068"/>
      <c r="AM71" s="1068"/>
      <c r="AN71" s="1068"/>
      <c r="AO71" s="1069"/>
      <c r="AP71" s="1070">
        <v>2174</v>
      </c>
      <c r="AQ71" s="1068"/>
      <c r="AR71" s="1068"/>
      <c r="AS71" s="1068"/>
      <c r="AT71" s="1069"/>
      <c r="AU71" s="1070">
        <v>328</v>
      </c>
      <c r="AV71" s="1068"/>
      <c r="AW71" s="1068"/>
      <c r="AX71" s="1068"/>
      <c r="AY71" s="1069"/>
      <c r="AZ71" s="1071"/>
      <c r="BA71" s="1072"/>
      <c r="BB71" s="1072"/>
      <c r="BC71" s="1072"/>
      <c r="BD71" s="1073"/>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580</v>
      </c>
      <c r="C72" s="1064"/>
      <c r="D72" s="1064"/>
      <c r="E72" s="1064"/>
      <c r="F72" s="1064"/>
      <c r="G72" s="1064"/>
      <c r="H72" s="1064"/>
      <c r="I72" s="1064"/>
      <c r="J72" s="1064"/>
      <c r="K72" s="1064"/>
      <c r="L72" s="1064"/>
      <c r="M72" s="1064"/>
      <c r="N72" s="1064"/>
      <c r="O72" s="1064"/>
      <c r="P72" s="1065"/>
      <c r="Q72" s="1067">
        <v>188</v>
      </c>
      <c r="R72" s="1068"/>
      <c r="S72" s="1068"/>
      <c r="T72" s="1068"/>
      <c r="U72" s="1069"/>
      <c r="V72" s="1070">
        <v>176</v>
      </c>
      <c r="W72" s="1068"/>
      <c r="X72" s="1068"/>
      <c r="Y72" s="1068"/>
      <c r="Z72" s="1069"/>
      <c r="AA72" s="1070">
        <v>13</v>
      </c>
      <c r="AB72" s="1068"/>
      <c r="AC72" s="1068"/>
      <c r="AD72" s="1068"/>
      <c r="AE72" s="1069"/>
      <c r="AF72" s="1070">
        <v>13</v>
      </c>
      <c r="AG72" s="1068"/>
      <c r="AH72" s="1068"/>
      <c r="AI72" s="1068"/>
      <c r="AJ72" s="1069"/>
      <c r="AK72" s="1070" t="s">
        <v>501</v>
      </c>
      <c r="AL72" s="1068"/>
      <c r="AM72" s="1068"/>
      <c r="AN72" s="1068"/>
      <c r="AO72" s="1069"/>
      <c r="AP72" s="1070" t="s">
        <v>501</v>
      </c>
      <c r="AQ72" s="1068"/>
      <c r="AR72" s="1068"/>
      <c r="AS72" s="1068"/>
      <c r="AT72" s="1069"/>
      <c r="AU72" s="1070" t="s">
        <v>501</v>
      </c>
      <c r="AV72" s="1068"/>
      <c r="AW72" s="1068"/>
      <c r="AX72" s="1068"/>
      <c r="AY72" s="1069"/>
      <c r="AZ72" s="1071"/>
      <c r="BA72" s="1072"/>
      <c r="BB72" s="1072"/>
      <c r="BC72" s="1072"/>
      <c r="BD72" s="1073"/>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579</v>
      </c>
      <c r="C73" s="1064"/>
      <c r="D73" s="1064"/>
      <c r="E73" s="1064"/>
      <c r="F73" s="1064"/>
      <c r="G73" s="1064"/>
      <c r="H73" s="1064"/>
      <c r="I73" s="1064"/>
      <c r="J73" s="1064"/>
      <c r="K73" s="1064"/>
      <c r="L73" s="1064"/>
      <c r="M73" s="1064"/>
      <c r="N73" s="1064"/>
      <c r="O73" s="1064"/>
      <c r="P73" s="1065"/>
      <c r="Q73" s="1067">
        <v>729</v>
      </c>
      <c r="R73" s="1068"/>
      <c r="S73" s="1068"/>
      <c r="T73" s="1068"/>
      <c r="U73" s="1069"/>
      <c r="V73" s="1070">
        <v>714</v>
      </c>
      <c r="W73" s="1068"/>
      <c r="X73" s="1068"/>
      <c r="Y73" s="1068"/>
      <c r="Z73" s="1069"/>
      <c r="AA73" s="1070">
        <v>15</v>
      </c>
      <c r="AB73" s="1068"/>
      <c r="AC73" s="1068"/>
      <c r="AD73" s="1068"/>
      <c r="AE73" s="1069"/>
      <c r="AF73" s="1070">
        <v>15</v>
      </c>
      <c r="AG73" s="1068"/>
      <c r="AH73" s="1068"/>
      <c r="AI73" s="1068"/>
      <c r="AJ73" s="1069"/>
      <c r="AK73" s="1070">
        <v>12</v>
      </c>
      <c r="AL73" s="1068"/>
      <c r="AM73" s="1068"/>
      <c r="AN73" s="1068"/>
      <c r="AO73" s="1069"/>
      <c r="AP73" s="1070">
        <v>269</v>
      </c>
      <c r="AQ73" s="1068"/>
      <c r="AR73" s="1068"/>
      <c r="AS73" s="1068"/>
      <c r="AT73" s="1069"/>
      <c r="AU73" s="1070">
        <v>93</v>
      </c>
      <c r="AV73" s="1068"/>
      <c r="AW73" s="1068"/>
      <c r="AX73" s="1068"/>
      <c r="AY73" s="1069"/>
      <c r="AZ73" s="1071"/>
      <c r="BA73" s="1072"/>
      <c r="BB73" s="1072"/>
      <c r="BC73" s="1072"/>
      <c r="BD73" s="107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578</v>
      </c>
      <c r="C74" s="1064"/>
      <c r="D74" s="1064"/>
      <c r="E74" s="1064"/>
      <c r="F74" s="1064"/>
      <c r="G74" s="1064"/>
      <c r="H74" s="1064"/>
      <c r="I74" s="1064"/>
      <c r="J74" s="1064"/>
      <c r="K74" s="1064"/>
      <c r="L74" s="1064"/>
      <c r="M74" s="1064"/>
      <c r="N74" s="1064"/>
      <c r="O74" s="1064"/>
      <c r="P74" s="1065"/>
      <c r="Q74" s="1067">
        <v>110</v>
      </c>
      <c r="R74" s="1068"/>
      <c r="S74" s="1068"/>
      <c r="T74" s="1068"/>
      <c r="U74" s="1069"/>
      <c r="V74" s="1070">
        <v>87</v>
      </c>
      <c r="W74" s="1068"/>
      <c r="X74" s="1068"/>
      <c r="Y74" s="1068"/>
      <c r="Z74" s="1069"/>
      <c r="AA74" s="1070">
        <v>23</v>
      </c>
      <c r="AB74" s="1068"/>
      <c r="AC74" s="1068"/>
      <c r="AD74" s="1068"/>
      <c r="AE74" s="1069"/>
      <c r="AF74" s="1070">
        <v>23</v>
      </c>
      <c r="AG74" s="1068"/>
      <c r="AH74" s="1068"/>
      <c r="AI74" s="1068"/>
      <c r="AJ74" s="1069"/>
      <c r="AK74" s="1070" t="s">
        <v>501</v>
      </c>
      <c r="AL74" s="1068"/>
      <c r="AM74" s="1068"/>
      <c r="AN74" s="1068"/>
      <c r="AO74" s="1069"/>
      <c r="AP74" s="1070" t="s">
        <v>501</v>
      </c>
      <c r="AQ74" s="1068"/>
      <c r="AR74" s="1068"/>
      <c r="AS74" s="1068"/>
      <c r="AT74" s="1069"/>
      <c r="AU74" s="1070" t="s">
        <v>501</v>
      </c>
      <c r="AV74" s="1068"/>
      <c r="AW74" s="1068"/>
      <c r="AX74" s="1068"/>
      <c r="AY74" s="1069"/>
      <c r="AZ74" s="1071"/>
      <c r="BA74" s="1072"/>
      <c r="BB74" s="1072"/>
      <c r="BC74" s="1072"/>
      <c r="BD74" s="1073"/>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577</v>
      </c>
      <c r="C75" s="1064"/>
      <c r="D75" s="1064"/>
      <c r="E75" s="1064"/>
      <c r="F75" s="1064"/>
      <c r="G75" s="1064"/>
      <c r="H75" s="1064"/>
      <c r="I75" s="1064"/>
      <c r="J75" s="1064"/>
      <c r="K75" s="1064"/>
      <c r="L75" s="1064"/>
      <c r="M75" s="1064"/>
      <c r="N75" s="1064"/>
      <c r="O75" s="1064"/>
      <c r="P75" s="1065"/>
      <c r="Q75" s="1067">
        <v>558</v>
      </c>
      <c r="R75" s="1068"/>
      <c r="S75" s="1068"/>
      <c r="T75" s="1068"/>
      <c r="U75" s="1069"/>
      <c r="V75" s="1070">
        <v>491</v>
      </c>
      <c r="W75" s="1068"/>
      <c r="X75" s="1068"/>
      <c r="Y75" s="1068"/>
      <c r="Z75" s="1069"/>
      <c r="AA75" s="1070">
        <v>67</v>
      </c>
      <c r="AB75" s="1068"/>
      <c r="AC75" s="1068"/>
      <c r="AD75" s="1068"/>
      <c r="AE75" s="1069"/>
      <c r="AF75" s="1070">
        <v>67</v>
      </c>
      <c r="AG75" s="1068"/>
      <c r="AH75" s="1068"/>
      <c r="AI75" s="1068"/>
      <c r="AJ75" s="1069"/>
      <c r="AK75" s="1070" t="s">
        <v>501</v>
      </c>
      <c r="AL75" s="1068"/>
      <c r="AM75" s="1068"/>
      <c r="AN75" s="1068"/>
      <c r="AO75" s="1069"/>
      <c r="AP75" s="1070">
        <v>2162</v>
      </c>
      <c r="AQ75" s="1068"/>
      <c r="AR75" s="1068"/>
      <c r="AS75" s="1068"/>
      <c r="AT75" s="1069"/>
      <c r="AU75" s="1070" t="s">
        <v>501</v>
      </c>
      <c r="AV75" s="1068"/>
      <c r="AW75" s="1068"/>
      <c r="AX75" s="1068"/>
      <c r="AY75" s="1069"/>
      <c r="AZ75" s="1071" t="s">
        <v>576</v>
      </c>
      <c r="BA75" s="1072"/>
      <c r="BB75" s="1072"/>
      <c r="BC75" s="1072"/>
      <c r="BD75" s="1073"/>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575</v>
      </c>
      <c r="C76" s="1064"/>
      <c r="D76" s="1064"/>
      <c r="E76" s="1064"/>
      <c r="F76" s="1064"/>
      <c r="G76" s="1064"/>
      <c r="H76" s="1064"/>
      <c r="I76" s="1064"/>
      <c r="J76" s="1064"/>
      <c r="K76" s="1064"/>
      <c r="L76" s="1064"/>
      <c r="M76" s="1064"/>
      <c r="N76" s="1064"/>
      <c r="O76" s="1064"/>
      <c r="P76" s="1065"/>
      <c r="Q76" s="1067">
        <v>379</v>
      </c>
      <c r="R76" s="1068"/>
      <c r="S76" s="1068"/>
      <c r="T76" s="1068"/>
      <c r="U76" s="1069"/>
      <c r="V76" s="1070">
        <v>356</v>
      </c>
      <c r="W76" s="1068"/>
      <c r="X76" s="1068"/>
      <c r="Y76" s="1068"/>
      <c r="Z76" s="1069"/>
      <c r="AA76" s="1070">
        <v>23</v>
      </c>
      <c r="AB76" s="1068"/>
      <c r="AC76" s="1068"/>
      <c r="AD76" s="1068"/>
      <c r="AE76" s="1069"/>
      <c r="AF76" s="1070">
        <v>23</v>
      </c>
      <c r="AG76" s="1068"/>
      <c r="AH76" s="1068"/>
      <c r="AI76" s="1068"/>
      <c r="AJ76" s="1069"/>
      <c r="AK76" s="1070" t="s">
        <v>501</v>
      </c>
      <c r="AL76" s="1068"/>
      <c r="AM76" s="1068"/>
      <c r="AN76" s="1068"/>
      <c r="AO76" s="1069"/>
      <c r="AP76" s="1070" t="s">
        <v>501</v>
      </c>
      <c r="AQ76" s="1068"/>
      <c r="AR76" s="1068"/>
      <c r="AS76" s="1068"/>
      <c r="AT76" s="1069"/>
      <c r="AU76" s="1070" t="s">
        <v>501</v>
      </c>
      <c r="AV76" s="1068"/>
      <c r="AW76" s="1068"/>
      <c r="AX76" s="1068"/>
      <c r="AY76" s="1069"/>
      <c r="AZ76" s="1071"/>
      <c r="BA76" s="1072"/>
      <c r="BB76" s="1072"/>
      <c r="BC76" s="1072"/>
      <c r="BD76" s="1073"/>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574</v>
      </c>
      <c r="C77" s="1064"/>
      <c r="D77" s="1064"/>
      <c r="E77" s="1064"/>
      <c r="F77" s="1064"/>
      <c r="G77" s="1064"/>
      <c r="H77" s="1064"/>
      <c r="I77" s="1064"/>
      <c r="J77" s="1064"/>
      <c r="K77" s="1064"/>
      <c r="L77" s="1064"/>
      <c r="M77" s="1064"/>
      <c r="N77" s="1064"/>
      <c r="O77" s="1064"/>
      <c r="P77" s="1065"/>
      <c r="Q77" s="1067">
        <v>82</v>
      </c>
      <c r="R77" s="1068"/>
      <c r="S77" s="1068"/>
      <c r="T77" s="1068"/>
      <c r="U77" s="1069"/>
      <c r="V77" s="1070">
        <v>76</v>
      </c>
      <c r="W77" s="1068"/>
      <c r="X77" s="1068"/>
      <c r="Y77" s="1068"/>
      <c r="Z77" s="1069"/>
      <c r="AA77" s="1070">
        <v>6</v>
      </c>
      <c r="AB77" s="1068"/>
      <c r="AC77" s="1068"/>
      <c r="AD77" s="1068"/>
      <c r="AE77" s="1069"/>
      <c r="AF77" s="1070">
        <v>6</v>
      </c>
      <c r="AG77" s="1068"/>
      <c r="AH77" s="1068"/>
      <c r="AI77" s="1068"/>
      <c r="AJ77" s="1069"/>
      <c r="AK77" s="1070" t="s">
        <v>501</v>
      </c>
      <c r="AL77" s="1068"/>
      <c r="AM77" s="1068"/>
      <c r="AN77" s="1068"/>
      <c r="AO77" s="1069"/>
      <c r="AP77" s="1070" t="s">
        <v>501</v>
      </c>
      <c r="AQ77" s="1068"/>
      <c r="AR77" s="1068"/>
      <c r="AS77" s="1068"/>
      <c r="AT77" s="1069"/>
      <c r="AU77" s="1070" t="s">
        <v>501</v>
      </c>
      <c r="AV77" s="1068"/>
      <c r="AW77" s="1068"/>
      <c r="AX77" s="1068"/>
      <c r="AY77" s="1069"/>
      <c r="AZ77" s="1071"/>
      <c r="BA77" s="1072"/>
      <c r="BB77" s="1072"/>
      <c r="BC77" s="1072"/>
      <c r="BD77" s="1073"/>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573</v>
      </c>
      <c r="C78" s="1064"/>
      <c r="D78" s="1064"/>
      <c r="E78" s="1064"/>
      <c r="F78" s="1064"/>
      <c r="G78" s="1064"/>
      <c r="H78" s="1064"/>
      <c r="I78" s="1064"/>
      <c r="J78" s="1064"/>
      <c r="K78" s="1064"/>
      <c r="L78" s="1064"/>
      <c r="M78" s="1064"/>
      <c r="N78" s="1064"/>
      <c r="O78" s="1064"/>
      <c r="P78" s="1065"/>
      <c r="Q78" s="1067">
        <v>255</v>
      </c>
      <c r="R78" s="1068"/>
      <c r="S78" s="1068"/>
      <c r="T78" s="1068"/>
      <c r="U78" s="1069"/>
      <c r="V78" s="1070">
        <v>188</v>
      </c>
      <c r="W78" s="1068"/>
      <c r="X78" s="1068"/>
      <c r="Y78" s="1068"/>
      <c r="Z78" s="1069"/>
      <c r="AA78" s="1070">
        <v>67</v>
      </c>
      <c r="AB78" s="1068"/>
      <c r="AC78" s="1068"/>
      <c r="AD78" s="1068"/>
      <c r="AE78" s="1069"/>
      <c r="AF78" s="1070">
        <v>67</v>
      </c>
      <c r="AG78" s="1068"/>
      <c r="AH78" s="1068"/>
      <c r="AI78" s="1068"/>
      <c r="AJ78" s="1069"/>
      <c r="AK78" s="1070" t="s">
        <v>501</v>
      </c>
      <c r="AL78" s="1068"/>
      <c r="AM78" s="1068"/>
      <c r="AN78" s="1068"/>
      <c r="AO78" s="1069"/>
      <c r="AP78" s="1070" t="s">
        <v>501</v>
      </c>
      <c r="AQ78" s="1068"/>
      <c r="AR78" s="1068"/>
      <c r="AS78" s="1068"/>
      <c r="AT78" s="1069"/>
      <c r="AU78" s="1070" t="s">
        <v>501</v>
      </c>
      <c r="AV78" s="1068"/>
      <c r="AW78" s="1068"/>
      <c r="AX78" s="1068"/>
      <c r="AY78" s="1069"/>
      <c r="AZ78" s="1071"/>
      <c r="BA78" s="1072"/>
      <c r="BB78" s="1072"/>
      <c r="BC78" s="1072"/>
      <c r="BD78" s="1073"/>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572</v>
      </c>
      <c r="C79" s="1064"/>
      <c r="D79" s="1064"/>
      <c r="E79" s="1064"/>
      <c r="F79" s="1064"/>
      <c r="G79" s="1064"/>
      <c r="H79" s="1064"/>
      <c r="I79" s="1064"/>
      <c r="J79" s="1064"/>
      <c r="K79" s="1064"/>
      <c r="L79" s="1064"/>
      <c r="M79" s="1064"/>
      <c r="N79" s="1064"/>
      <c r="O79" s="1064"/>
      <c r="P79" s="1065"/>
      <c r="Q79" s="1067">
        <v>163138</v>
      </c>
      <c r="R79" s="1068"/>
      <c r="S79" s="1068"/>
      <c r="T79" s="1068"/>
      <c r="U79" s="1069"/>
      <c r="V79" s="1070">
        <v>157298</v>
      </c>
      <c r="W79" s="1068"/>
      <c r="X79" s="1068"/>
      <c r="Y79" s="1068"/>
      <c r="Z79" s="1069"/>
      <c r="AA79" s="1070">
        <v>5840</v>
      </c>
      <c r="AB79" s="1068"/>
      <c r="AC79" s="1068"/>
      <c r="AD79" s="1068"/>
      <c r="AE79" s="1069"/>
      <c r="AF79" s="1070">
        <v>5840</v>
      </c>
      <c r="AG79" s="1068"/>
      <c r="AH79" s="1068"/>
      <c r="AI79" s="1068"/>
      <c r="AJ79" s="1069"/>
      <c r="AK79" s="1070">
        <v>734</v>
      </c>
      <c r="AL79" s="1068"/>
      <c r="AM79" s="1068"/>
      <c r="AN79" s="1068"/>
      <c r="AO79" s="1069"/>
      <c r="AP79" s="1070" t="s">
        <v>501</v>
      </c>
      <c r="AQ79" s="1068"/>
      <c r="AR79" s="1068"/>
      <c r="AS79" s="1068"/>
      <c r="AT79" s="1069"/>
      <c r="AU79" s="1070" t="s">
        <v>501</v>
      </c>
      <c r="AV79" s="1068"/>
      <c r="AW79" s="1068"/>
      <c r="AX79" s="1068"/>
      <c r="AY79" s="1069"/>
      <c r="AZ79" s="1071"/>
      <c r="BA79" s="1072"/>
      <c r="BB79" s="1072"/>
      <c r="BC79" s="1072"/>
      <c r="BD79" s="1073"/>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387</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SUM(AF68:AJ79)</f>
        <v>6138</v>
      </c>
      <c r="AG88" s="1048"/>
      <c r="AH88" s="1048"/>
      <c r="AI88" s="1048"/>
      <c r="AJ88" s="1048"/>
      <c r="AK88" s="1052"/>
      <c r="AL88" s="1052"/>
      <c r="AM88" s="1052"/>
      <c r="AN88" s="1052"/>
      <c r="AO88" s="1052"/>
      <c r="AP88" s="1048">
        <f>SUM(AP68:AT79)</f>
        <v>4605</v>
      </c>
      <c r="AQ88" s="1048"/>
      <c r="AR88" s="1048"/>
      <c r="AS88" s="1048"/>
      <c r="AT88" s="1048"/>
      <c r="AU88" s="1048">
        <f>SUM(AU68:AY79)</f>
        <v>421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303</v>
      </c>
      <c r="AG109" s="983"/>
      <c r="AH109" s="983"/>
      <c r="AI109" s="983"/>
      <c r="AJ109" s="984"/>
      <c r="AK109" s="985" t="s">
        <v>302</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303</v>
      </c>
      <c r="BW109" s="983"/>
      <c r="BX109" s="983"/>
      <c r="BY109" s="983"/>
      <c r="BZ109" s="984"/>
      <c r="CA109" s="985" t="s">
        <v>302</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303</v>
      </c>
      <c r="DM109" s="983"/>
      <c r="DN109" s="983"/>
      <c r="DO109" s="983"/>
      <c r="DP109" s="984"/>
      <c r="DQ109" s="985" t="s">
        <v>302</v>
      </c>
      <c r="DR109" s="983"/>
      <c r="DS109" s="983"/>
      <c r="DT109" s="983"/>
      <c r="DU109" s="984"/>
      <c r="DV109" s="985" t="s">
        <v>422</v>
      </c>
      <c r="DW109" s="983"/>
      <c r="DX109" s="983"/>
      <c r="DY109" s="983"/>
      <c r="DZ109" s="1014"/>
    </row>
    <row r="110" spans="1:131" s="246" customFormat="1" ht="26.25" customHeight="1">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880578</v>
      </c>
      <c r="AB110" s="976"/>
      <c r="AC110" s="976"/>
      <c r="AD110" s="976"/>
      <c r="AE110" s="977"/>
      <c r="AF110" s="978">
        <v>879025</v>
      </c>
      <c r="AG110" s="976"/>
      <c r="AH110" s="976"/>
      <c r="AI110" s="976"/>
      <c r="AJ110" s="977"/>
      <c r="AK110" s="978">
        <v>817638</v>
      </c>
      <c r="AL110" s="976"/>
      <c r="AM110" s="976"/>
      <c r="AN110" s="976"/>
      <c r="AO110" s="977"/>
      <c r="AP110" s="979">
        <v>17.600000000000001</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10242430</v>
      </c>
      <c r="BR110" s="923"/>
      <c r="BS110" s="923"/>
      <c r="BT110" s="923"/>
      <c r="BU110" s="923"/>
      <c r="BV110" s="923">
        <v>11105201</v>
      </c>
      <c r="BW110" s="923"/>
      <c r="BX110" s="923"/>
      <c r="BY110" s="923"/>
      <c r="BZ110" s="923"/>
      <c r="CA110" s="923">
        <v>11770835</v>
      </c>
      <c r="CB110" s="923"/>
      <c r="CC110" s="923"/>
      <c r="CD110" s="923"/>
      <c r="CE110" s="923"/>
      <c r="CF110" s="947">
        <v>253.5</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384</v>
      </c>
      <c r="DH110" s="923"/>
      <c r="DI110" s="923"/>
      <c r="DJ110" s="923"/>
      <c r="DK110" s="923"/>
      <c r="DL110" s="923" t="s">
        <v>384</v>
      </c>
      <c r="DM110" s="923"/>
      <c r="DN110" s="923"/>
      <c r="DO110" s="923"/>
      <c r="DP110" s="923"/>
      <c r="DQ110" s="923" t="s">
        <v>129</v>
      </c>
      <c r="DR110" s="923"/>
      <c r="DS110" s="923"/>
      <c r="DT110" s="923"/>
      <c r="DU110" s="923"/>
      <c r="DV110" s="924" t="s">
        <v>129</v>
      </c>
      <c r="DW110" s="924"/>
      <c r="DX110" s="924"/>
      <c r="DY110" s="924"/>
      <c r="DZ110" s="925"/>
    </row>
    <row r="111" spans="1:131" s="246" customFormat="1" ht="26.25" customHeight="1">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384</v>
      </c>
      <c r="AB111" s="1004"/>
      <c r="AC111" s="1004"/>
      <c r="AD111" s="1004"/>
      <c r="AE111" s="1005"/>
      <c r="AF111" s="1006" t="s">
        <v>129</v>
      </c>
      <c r="AG111" s="1004"/>
      <c r="AH111" s="1004"/>
      <c r="AI111" s="1004"/>
      <c r="AJ111" s="1005"/>
      <c r="AK111" s="1006" t="s">
        <v>384</v>
      </c>
      <c r="AL111" s="1004"/>
      <c r="AM111" s="1004"/>
      <c r="AN111" s="1004"/>
      <c r="AO111" s="1005"/>
      <c r="AP111" s="1007" t="s">
        <v>384</v>
      </c>
      <c r="AQ111" s="1008"/>
      <c r="AR111" s="1008"/>
      <c r="AS111" s="1008"/>
      <c r="AT111" s="1009"/>
      <c r="AU111" s="1017"/>
      <c r="AV111" s="1018"/>
      <c r="AW111" s="1018"/>
      <c r="AX111" s="1018"/>
      <c r="AY111" s="1018"/>
      <c r="AZ111" s="893" t="s">
        <v>429</v>
      </c>
      <c r="BA111" s="828"/>
      <c r="BB111" s="828"/>
      <c r="BC111" s="828"/>
      <c r="BD111" s="828"/>
      <c r="BE111" s="828"/>
      <c r="BF111" s="828"/>
      <c r="BG111" s="828"/>
      <c r="BH111" s="828"/>
      <c r="BI111" s="828"/>
      <c r="BJ111" s="828"/>
      <c r="BK111" s="828"/>
      <c r="BL111" s="828"/>
      <c r="BM111" s="828"/>
      <c r="BN111" s="828"/>
      <c r="BO111" s="828"/>
      <c r="BP111" s="829"/>
      <c r="BQ111" s="894">
        <v>379965</v>
      </c>
      <c r="BR111" s="895"/>
      <c r="BS111" s="895"/>
      <c r="BT111" s="895"/>
      <c r="BU111" s="895"/>
      <c r="BV111" s="895">
        <v>361864</v>
      </c>
      <c r="BW111" s="895"/>
      <c r="BX111" s="895"/>
      <c r="BY111" s="895"/>
      <c r="BZ111" s="895"/>
      <c r="CA111" s="895">
        <v>343762</v>
      </c>
      <c r="CB111" s="895"/>
      <c r="CC111" s="895"/>
      <c r="CD111" s="895"/>
      <c r="CE111" s="895"/>
      <c r="CF111" s="956">
        <v>7.4</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384</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c r="A112" s="997" t="s">
        <v>431</v>
      </c>
      <c r="B112" s="998"/>
      <c r="C112" s="828" t="s">
        <v>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384</v>
      </c>
      <c r="AB112" s="858"/>
      <c r="AC112" s="858"/>
      <c r="AD112" s="858"/>
      <c r="AE112" s="859"/>
      <c r="AF112" s="860" t="s">
        <v>129</v>
      </c>
      <c r="AG112" s="858"/>
      <c r="AH112" s="858"/>
      <c r="AI112" s="858"/>
      <c r="AJ112" s="859"/>
      <c r="AK112" s="860" t="s">
        <v>129</v>
      </c>
      <c r="AL112" s="858"/>
      <c r="AM112" s="858"/>
      <c r="AN112" s="858"/>
      <c r="AO112" s="859"/>
      <c r="AP112" s="905" t="s">
        <v>129</v>
      </c>
      <c r="AQ112" s="906"/>
      <c r="AR112" s="906"/>
      <c r="AS112" s="906"/>
      <c r="AT112" s="907"/>
      <c r="AU112" s="1017"/>
      <c r="AV112" s="1018"/>
      <c r="AW112" s="1018"/>
      <c r="AX112" s="1018"/>
      <c r="AY112" s="1018"/>
      <c r="AZ112" s="893" t="s">
        <v>433</v>
      </c>
      <c r="BA112" s="828"/>
      <c r="BB112" s="828"/>
      <c r="BC112" s="828"/>
      <c r="BD112" s="828"/>
      <c r="BE112" s="828"/>
      <c r="BF112" s="828"/>
      <c r="BG112" s="828"/>
      <c r="BH112" s="828"/>
      <c r="BI112" s="828"/>
      <c r="BJ112" s="828"/>
      <c r="BK112" s="828"/>
      <c r="BL112" s="828"/>
      <c r="BM112" s="828"/>
      <c r="BN112" s="828"/>
      <c r="BO112" s="828"/>
      <c r="BP112" s="829"/>
      <c r="BQ112" s="894">
        <v>5389822</v>
      </c>
      <c r="BR112" s="895"/>
      <c r="BS112" s="895"/>
      <c r="BT112" s="895"/>
      <c r="BU112" s="895"/>
      <c r="BV112" s="895">
        <v>5969610</v>
      </c>
      <c r="BW112" s="895"/>
      <c r="BX112" s="895"/>
      <c r="BY112" s="895"/>
      <c r="BZ112" s="895"/>
      <c r="CA112" s="895">
        <v>5681937</v>
      </c>
      <c r="CB112" s="895"/>
      <c r="CC112" s="895"/>
      <c r="CD112" s="895"/>
      <c r="CE112" s="895"/>
      <c r="CF112" s="956">
        <v>122.4</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274072</v>
      </c>
      <c r="DH112" s="895"/>
      <c r="DI112" s="895"/>
      <c r="DJ112" s="895"/>
      <c r="DK112" s="895"/>
      <c r="DL112" s="895">
        <v>274072</v>
      </c>
      <c r="DM112" s="895"/>
      <c r="DN112" s="895"/>
      <c r="DO112" s="895"/>
      <c r="DP112" s="895"/>
      <c r="DQ112" s="895">
        <v>274072</v>
      </c>
      <c r="DR112" s="895"/>
      <c r="DS112" s="895"/>
      <c r="DT112" s="895"/>
      <c r="DU112" s="895"/>
      <c r="DV112" s="872">
        <v>5.9</v>
      </c>
      <c r="DW112" s="872"/>
      <c r="DX112" s="872"/>
      <c r="DY112" s="872"/>
      <c r="DZ112" s="873"/>
    </row>
    <row r="113" spans="1:130" s="246" customFormat="1" ht="26.25" customHeight="1">
      <c r="A113" s="999"/>
      <c r="B113" s="1000"/>
      <c r="C113" s="828" t="s">
        <v>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473424</v>
      </c>
      <c r="AB113" s="1004"/>
      <c r="AC113" s="1004"/>
      <c r="AD113" s="1004"/>
      <c r="AE113" s="1005"/>
      <c r="AF113" s="1006">
        <v>472487</v>
      </c>
      <c r="AG113" s="1004"/>
      <c r="AH113" s="1004"/>
      <c r="AI113" s="1004"/>
      <c r="AJ113" s="1005"/>
      <c r="AK113" s="1006">
        <v>504040</v>
      </c>
      <c r="AL113" s="1004"/>
      <c r="AM113" s="1004"/>
      <c r="AN113" s="1004"/>
      <c r="AO113" s="1005"/>
      <c r="AP113" s="1007">
        <v>10.9</v>
      </c>
      <c r="AQ113" s="1008"/>
      <c r="AR113" s="1008"/>
      <c r="AS113" s="1008"/>
      <c r="AT113" s="1009"/>
      <c r="AU113" s="1017"/>
      <c r="AV113" s="1018"/>
      <c r="AW113" s="1018"/>
      <c r="AX113" s="1018"/>
      <c r="AY113" s="1018"/>
      <c r="AZ113" s="893" t="s">
        <v>436</v>
      </c>
      <c r="BA113" s="828"/>
      <c r="BB113" s="828"/>
      <c r="BC113" s="828"/>
      <c r="BD113" s="828"/>
      <c r="BE113" s="828"/>
      <c r="BF113" s="828"/>
      <c r="BG113" s="828"/>
      <c r="BH113" s="828"/>
      <c r="BI113" s="828"/>
      <c r="BJ113" s="828"/>
      <c r="BK113" s="828"/>
      <c r="BL113" s="828"/>
      <c r="BM113" s="828"/>
      <c r="BN113" s="828"/>
      <c r="BO113" s="828"/>
      <c r="BP113" s="829"/>
      <c r="BQ113" s="894">
        <v>433000</v>
      </c>
      <c r="BR113" s="895"/>
      <c r="BS113" s="895"/>
      <c r="BT113" s="895"/>
      <c r="BU113" s="895"/>
      <c r="BV113" s="895">
        <v>448097</v>
      </c>
      <c r="BW113" s="895"/>
      <c r="BX113" s="895"/>
      <c r="BY113" s="895"/>
      <c r="BZ113" s="895"/>
      <c r="CA113" s="895">
        <v>420783</v>
      </c>
      <c r="CB113" s="895"/>
      <c r="CC113" s="895"/>
      <c r="CD113" s="895"/>
      <c r="CE113" s="895"/>
      <c r="CF113" s="956">
        <v>9.1</v>
      </c>
      <c r="CG113" s="957"/>
      <c r="CH113" s="957"/>
      <c r="CI113" s="957"/>
      <c r="CJ113" s="957"/>
      <c r="CK113" s="1012"/>
      <c r="CL113" s="899"/>
      <c r="CM113" s="902" t="s">
        <v>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384</v>
      </c>
      <c r="DH113" s="858"/>
      <c r="DI113" s="858"/>
      <c r="DJ113" s="858"/>
      <c r="DK113" s="859"/>
      <c r="DL113" s="860" t="s">
        <v>384</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c r="A114" s="999"/>
      <c r="B114" s="1000"/>
      <c r="C114" s="828" t="s">
        <v>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39502</v>
      </c>
      <c r="AB114" s="858"/>
      <c r="AC114" s="858"/>
      <c r="AD114" s="858"/>
      <c r="AE114" s="859"/>
      <c r="AF114" s="860">
        <v>46784</v>
      </c>
      <c r="AG114" s="858"/>
      <c r="AH114" s="858"/>
      <c r="AI114" s="858"/>
      <c r="AJ114" s="859"/>
      <c r="AK114" s="860">
        <v>54800</v>
      </c>
      <c r="AL114" s="858"/>
      <c r="AM114" s="858"/>
      <c r="AN114" s="858"/>
      <c r="AO114" s="859"/>
      <c r="AP114" s="905">
        <v>1.2</v>
      </c>
      <c r="AQ114" s="906"/>
      <c r="AR114" s="906"/>
      <c r="AS114" s="906"/>
      <c r="AT114" s="907"/>
      <c r="AU114" s="1017"/>
      <c r="AV114" s="1018"/>
      <c r="AW114" s="1018"/>
      <c r="AX114" s="1018"/>
      <c r="AY114" s="1018"/>
      <c r="AZ114" s="893" t="s">
        <v>439</v>
      </c>
      <c r="BA114" s="828"/>
      <c r="BB114" s="828"/>
      <c r="BC114" s="828"/>
      <c r="BD114" s="828"/>
      <c r="BE114" s="828"/>
      <c r="BF114" s="828"/>
      <c r="BG114" s="828"/>
      <c r="BH114" s="828"/>
      <c r="BI114" s="828"/>
      <c r="BJ114" s="828"/>
      <c r="BK114" s="828"/>
      <c r="BL114" s="828"/>
      <c r="BM114" s="828"/>
      <c r="BN114" s="828"/>
      <c r="BO114" s="828"/>
      <c r="BP114" s="829"/>
      <c r="BQ114" s="894">
        <v>1115971</v>
      </c>
      <c r="BR114" s="895"/>
      <c r="BS114" s="895"/>
      <c r="BT114" s="895"/>
      <c r="BU114" s="895"/>
      <c r="BV114" s="895">
        <v>1100401</v>
      </c>
      <c r="BW114" s="895"/>
      <c r="BX114" s="895"/>
      <c r="BY114" s="895"/>
      <c r="BZ114" s="895"/>
      <c r="CA114" s="895">
        <v>1072292</v>
      </c>
      <c r="CB114" s="895"/>
      <c r="CC114" s="895"/>
      <c r="CD114" s="895"/>
      <c r="CE114" s="895"/>
      <c r="CF114" s="956">
        <v>23.1</v>
      </c>
      <c r="CG114" s="957"/>
      <c r="CH114" s="957"/>
      <c r="CI114" s="957"/>
      <c r="CJ114" s="957"/>
      <c r="CK114" s="1012"/>
      <c r="CL114" s="899"/>
      <c r="CM114" s="902" t="s">
        <v>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c r="A115" s="999"/>
      <c r="B115" s="1000"/>
      <c r="C115" s="828" t="s">
        <v>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18101</v>
      </c>
      <c r="AB115" s="1004"/>
      <c r="AC115" s="1004"/>
      <c r="AD115" s="1004"/>
      <c r="AE115" s="1005"/>
      <c r="AF115" s="1006">
        <v>18101</v>
      </c>
      <c r="AG115" s="1004"/>
      <c r="AH115" s="1004"/>
      <c r="AI115" s="1004"/>
      <c r="AJ115" s="1005"/>
      <c r="AK115" s="1006">
        <v>18101</v>
      </c>
      <c r="AL115" s="1004"/>
      <c r="AM115" s="1004"/>
      <c r="AN115" s="1004"/>
      <c r="AO115" s="1005"/>
      <c r="AP115" s="1007">
        <v>0.4</v>
      </c>
      <c r="AQ115" s="1008"/>
      <c r="AR115" s="1008"/>
      <c r="AS115" s="1008"/>
      <c r="AT115" s="1009"/>
      <c r="AU115" s="1017"/>
      <c r="AV115" s="1018"/>
      <c r="AW115" s="1018"/>
      <c r="AX115" s="1018"/>
      <c r="AY115" s="1018"/>
      <c r="AZ115" s="893" t="s">
        <v>442</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384</v>
      </c>
      <c r="BW115" s="895"/>
      <c r="BX115" s="895"/>
      <c r="BY115" s="895"/>
      <c r="BZ115" s="895"/>
      <c r="CA115" s="895" t="s">
        <v>129</v>
      </c>
      <c r="CB115" s="895"/>
      <c r="CC115" s="895"/>
      <c r="CD115" s="895"/>
      <c r="CE115" s="895"/>
      <c r="CF115" s="956" t="s">
        <v>384</v>
      </c>
      <c r="CG115" s="957"/>
      <c r="CH115" s="957"/>
      <c r="CI115" s="957"/>
      <c r="CJ115" s="957"/>
      <c r="CK115" s="1012"/>
      <c r="CL115" s="899"/>
      <c r="CM115" s="893" t="s">
        <v>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129</v>
      </c>
      <c r="DM115" s="858"/>
      <c r="DN115" s="858"/>
      <c r="DO115" s="858"/>
      <c r="DP115" s="859"/>
      <c r="DQ115" s="860" t="s">
        <v>129</v>
      </c>
      <c r="DR115" s="858"/>
      <c r="DS115" s="858"/>
      <c r="DT115" s="858"/>
      <c r="DU115" s="859"/>
      <c r="DV115" s="905" t="s">
        <v>129</v>
      </c>
      <c r="DW115" s="906"/>
      <c r="DX115" s="906"/>
      <c r="DY115" s="906"/>
      <c r="DZ115" s="907"/>
    </row>
    <row r="116" spans="1:130" s="246" customFormat="1" ht="26.25" customHeight="1">
      <c r="A116" s="1001"/>
      <c r="B116" s="1002"/>
      <c r="C116" s="961" t="s">
        <v>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384</v>
      </c>
      <c r="AG116" s="858"/>
      <c r="AH116" s="858"/>
      <c r="AI116" s="858"/>
      <c r="AJ116" s="859"/>
      <c r="AK116" s="860" t="s">
        <v>384</v>
      </c>
      <c r="AL116" s="858"/>
      <c r="AM116" s="858"/>
      <c r="AN116" s="858"/>
      <c r="AO116" s="859"/>
      <c r="AP116" s="905" t="s">
        <v>129</v>
      </c>
      <c r="AQ116" s="906"/>
      <c r="AR116" s="906"/>
      <c r="AS116" s="906"/>
      <c r="AT116" s="907"/>
      <c r="AU116" s="1017"/>
      <c r="AV116" s="1018"/>
      <c r="AW116" s="1018"/>
      <c r="AX116" s="1018"/>
      <c r="AY116" s="1018"/>
      <c r="AZ116" s="944" t="s">
        <v>445</v>
      </c>
      <c r="BA116" s="945"/>
      <c r="BB116" s="945"/>
      <c r="BC116" s="945"/>
      <c r="BD116" s="945"/>
      <c r="BE116" s="945"/>
      <c r="BF116" s="945"/>
      <c r="BG116" s="945"/>
      <c r="BH116" s="945"/>
      <c r="BI116" s="945"/>
      <c r="BJ116" s="945"/>
      <c r="BK116" s="945"/>
      <c r="BL116" s="945"/>
      <c r="BM116" s="945"/>
      <c r="BN116" s="945"/>
      <c r="BO116" s="945"/>
      <c r="BP116" s="946"/>
      <c r="BQ116" s="894" t="s">
        <v>384</v>
      </c>
      <c r="BR116" s="895"/>
      <c r="BS116" s="895"/>
      <c r="BT116" s="895"/>
      <c r="BU116" s="895"/>
      <c r="BV116" s="895" t="s">
        <v>384</v>
      </c>
      <c r="BW116" s="895"/>
      <c r="BX116" s="895"/>
      <c r="BY116" s="895"/>
      <c r="BZ116" s="895"/>
      <c r="CA116" s="895" t="s">
        <v>384</v>
      </c>
      <c r="CB116" s="895"/>
      <c r="CC116" s="895"/>
      <c r="CD116" s="895"/>
      <c r="CE116" s="895"/>
      <c r="CF116" s="956" t="s">
        <v>384</v>
      </c>
      <c r="CG116" s="957"/>
      <c r="CH116" s="957"/>
      <c r="CI116" s="957"/>
      <c r="CJ116" s="957"/>
      <c r="CK116" s="1012"/>
      <c r="CL116" s="899"/>
      <c r="CM116" s="902" t="s">
        <v>446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105893</v>
      </c>
      <c r="DH116" s="858"/>
      <c r="DI116" s="858"/>
      <c r="DJ116" s="858"/>
      <c r="DK116" s="859"/>
      <c r="DL116" s="860">
        <v>87792</v>
      </c>
      <c r="DM116" s="858"/>
      <c r="DN116" s="858"/>
      <c r="DO116" s="858"/>
      <c r="DP116" s="859"/>
      <c r="DQ116" s="860">
        <v>69690</v>
      </c>
      <c r="DR116" s="858"/>
      <c r="DS116" s="858"/>
      <c r="DT116" s="858"/>
      <c r="DU116" s="859"/>
      <c r="DV116" s="905">
        <v>1.5</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447</v>
      </c>
      <c r="Z117" s="984"/>
      <c r="AA117" s="989">
        <v>1411605</v>
      </c>
      <c r="AB117" s="990"/>
      <c r="AC117" s="990"/>
      <c r="AD117" s="990"/>
      <c r="AE117" s="991"/>
      <c r="AF117" s="992">
        <v>1416397</v>
      </c>
      <c r="AG117" s="990"/>
      <c r="AH117" s="990"/>
      <c r="AI117" s="990"/>
      <c r="AJ117" s="991"/>
      <c r="AK117" s="992">
        <v>1394579</v>
      </c>
      <c r="AL117" s="990"/>
      <c r="AM117" s="990"/>
      <c r="AN117" s="990"/>
      <c r="AO117" s="991"/>
      <c r="AP117" s="993"/>
      <c r="AQ117" s="994"/>
      <c r="AR117" s="994"/>
      <c r="AS117" s="994"/>
      <c r="AT117" s="995"/>
      <c r="AU117" s="1017"/>
      <c r="AV117" s="1018"/>
      <c r="AW117" s="1018"/>
      <c r="AX117" s="1018"/>
      <c r="AY117" s="1018"/>
      <c r="AZ117" s="944" t="s">
        <v>448</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384</v>
      </c>
      <c r="DM117" s="858"/>
      <c r="DN117" s="858"/>
      <c r="DO117" s="858"/>
      <c r="DP117" s="859"/>
      <c r="DQ117" s="860" t="s">
        <v>384</v>
      </c>
      <c r="DR117" s="858"/>
      <c r="DS117" s="858"/>
      <c r="DT117" s="858"/>
      <c r="DU117" s="859"/>
      <c r="DV117" s="905" t="s">
        <v>129</v>
      </c>
      <c r="DW117" s="906"/>
      <c r="DX117" s="906"/>
      <c r="DY117" s="906"/>
      <c r="DZ117" s="907"/>
    </row>
    <row r="118" spans="1:130" s="246" customFormat="1" ht="26.25" customHeight="1">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303</v>
      </c>
      <c r="AG118" s="983"/>
      <c r="AH118" s="983"/>
      <c r="AI118" s="983"/>
      <c r="AJ118" s="984"/>
      <c r="AK118" s="985" t="s">
        <v>302</v>
      </c>
      <c r="AL118" s="983"/>
      <c r="AM118" s="983"/>
      <c r="AN118" s="983"/>
      <c r="AO118" s="984"/>
      <c r="AP118" s="986" t="s">
        <v>422</v>
      </c>
      <c r="AQ118" s="987"/>
      <c r="AR118" s="987"/>
      <c r="AS118" s="987"/>
      <c r="AT118" s="988"/>
      <c r="AU118" s="1017"/>
      <c r="AV118" s="1018"/>
      <c r="AW118" s="1018"/>
      <c r="AX118" s="1018"/>
      <c r="AY118" s="1018"/>
      <c r="AZ118" s="960" t="s">
        <v>450</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384</v>
      </c>
      <c r="BW118" s="926"/>
      <c r="BX118" s="926"/>
      <c r="BY118" s="926"/>
      <c r="BZ118" s="926"/>
      <c r="CA118" s="926" t="s">
        <v>129</v>
      </c>
      <c r="CB118" s="926"/>
      <c r="CC118" s="926"/>
      <c r="CD118" s="926"/>
      <c r="CE118" s="926"/>
      <c r="CF118" s="956" t="s">
        <v>384</v>
      </c>
      <c r="CG118" s="957"/>
      <c r="CH118" s="957"/>
      <c r="CI118" s="957"/>
      <c r="CJ118" s="957"/>
      <c r="CK118" s="1012"/>
      <c r="CL118" s="899"/>
      <c r="CM118" s="902" t="s">
        <v>451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384</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384</v>
      </c>
      <c r="AB119" s="976"/>
      <c r="AC119" s="976"/>
      <c r="AD119" s="976"/>
      <c r="AE119" s="977"/>
      <c r="AF119" s="978" t="s">
        <v>129</v>
      </c>
      <c r="AG119" s="976"/>
      <c r="AH119" s="976"/>
      <c r="AI119" s="976"/>
      <c r="AJ119" s="977"/>
      <c r="AK119" s="978" t="s">
        <v>129</v>
      </c>
      <c r="AL119" s="976"/>
      <c r="AM119" s="976"/>
      <c r="AN119" s="976"/>
      <c r="AO119" s="977"/>
      <c r="AP119" s="979" t="s">
        <v>384</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452</v>
      </c>
      <c r="BP119" s="959"/>
      <c r="BQ119" s="963">
        <v>17561188</v>
      </c>
      <c r="BR119" s="926"/>
      <c r="BS119" s="926"/>
      <c r="BT119" s="926"/>
      <c r="BU119" s="926"/>
      <c r="BV119" s="926">
        <v>18985173</v>
      </c>
      <c r="BW119" s="926"/>
      <c r="BX119" s="926"/>
      <c r="BY119" s="926"/>
      <c r="BZ119" s="926"/>
      <c r="CA119" s="926">
        <v>19289609</v>
      </c>
      <c r="CB119" s="926"/>
      <c r="CC119" s="926"/>
      <c r="CD119" s="926"/>
      <c r="CE119" s="926"/>
      <c r="CF119" s="824"/>
      <c r="CG119" s="825"/>
      <c r="CH119" s="825"/>
      <c r="CI119" s="825"/>
      <c r="CJ119" s="915"/>
      <c r="CK119" s="1013"/>
      <c r="CL119" s="901"/>
      <c r="CM119" s="919" t="s">
        <v>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384</v>
      </c>
      <c r="DH119" s="841"/>
      <c r="DI119" s="841"/>
      <c r="DJ119" s="841"/>
      <c r="DK119" s="842"/>
      <c r="DL119" s="843" t="s">
        <v>384</v>
      </c>
      <c r="DM119" s="841"/>
      <c r="DN119" s="841"/>
      <c r="DO119" s="841"/>
      <c r="DP119" s="842"/>
      <c r="DQ119" s="843" t="s">
        <v>384</v>
      </c>
      <c r="DR119" s="841"/>
      <c r="DS119" s="841"/>
      <c r="DT119" s="841"/>
      <c r="DU119" s="842"/>
      <c r="DV119" s="929" t="s">
        <v>129</v>
      </c>
      <c r="DW119" s="930"/>
      <c r="DX119" s="930"/>
      <c r="DY119" s="930"/>
      <c r="DZ119" s="931"/>
    </row>
    <row r="120" spans="1:130" s="246" customFormat="1" ht="26.25" customHeight="1">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384</v>
      </c>
      <c r="AG120" s="858"/>
      <c r="AH120" s="858"/>
      <c r="AI120" s="858"/>
      <c r="AJ120" s="859"/>
      <c r="AK120" s="860" t="s">
        <v>129</v>
      </c>
      <c r="AL120" s="858"/>
      <c r="AM120" s="858"/>
      <c r="AN120" s="858"/>
      <c r="AO120" s="859"/>
      <c r="AP120" s="905" t="s">
        <v>129</v>
      </c>
      <c r="AQ120" s="906"/>
      <c r="AR120" s="906"/>
      <c r="AS120" s="906"/>
      <c r="AT120" s="907"/>
      <c r="AU120" s="964" t="s">
        <v>454</v>
      </c>
      <c r="AV120" s="965"/>
      <c r="AW120" s="965"/>
      <c r="AX120" s="965"/>
      <c r="AY120" s="966"/>
      <c r="AZ120" s="941" t="s">
        <v>455</v>
      </c>
      <c r="BA120" s="886"/>
      <c r="BB120" s="886"/>
      <c r="BC120" s="886"/>
      <c r="BD120" s="886"/>
      <c r="BE120" s="886"/>
      <c r="BF120" s="886"/>
      <c r="BG120" s="886"/>
      <c r="BH120" s="886"/>
      <c r="BI120" s="886"/>
      <c r="BJ120" s="886"/>
      <c r="BK120" s="886"/>
      <c r="BL120" s="886"/>
      <c r="BM120" s="886"/>
      <c r="BN120" s="886"/>
      <c r="BO120" s="886"/>
      <c r="BP120" s="887"/>
      <c r="BQ120" s="942">
        <v>4519918</v>
      </c>
      <c r="BR120" s="923"/>
      <c r="BS120" s="923"/>
      <c r="BT120" s="923"/>
      <c r="BU120" s="923"/>
      <c r="BV120" s="923">
        <v>4216526</v>
      </c>
      <c r="BW120" s="923"/>
      <c r="BX120" s="923"/>
      <c r="BY120" s="923"/>
      <c r="BZ120" s="923"/>
      <c r="CA120" s="923">
        <v>4182573</v>
      </c>
      <c r="CB120" s="923"/>
      <c r="CC120" s="923"/>
      <c r="CD120" s="923"/>
      <c r="CE120" s="923"/>
      <c r="CF120" s="947">
        <v>90.1</v>
      </c>
      <c r="CG120" s="948"/>
      <c r="CH120" s="948"/>
      <c r="CI120" s="948"/>
      <c r="CJ120" s="948"/>
      <c r="CK120" s="949" t="s">
        <v>456</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5389822</v>
      </c>
      <c r="DH120" s="923"/>
      <c r="DI120" s="923"/>
      <c r="DJ120" s="923"/>
      <c r="DK120" s="923"/>
      <c r="DL120" s="923">
        <v>5969610</v>
      </c>
      <c r="DM120" s="923"/>
      <c r="DN120" s="923"/>
      <c r="DO120" s="923"/>
      <c r="DP120" s="923"/>
      <c r="DQ120" s="923">
        <v>5681937</v>
      </c>
      <c r="DR120" s="923"/>
      <c r="DS120" s="923"/>
      <c r="DT120" s="923"/>
      <c r="DU120" s="923"/>
      <c r="DV120" s="924">
        <v>122.4</v>
      </c>
      <c r="DW120" s="924"/>
      <c r="DX120" s="924"/>
      <c r="DY120" s="924"/>
      <c r="DZ120" s="925"/>
    </row>
    <row r="121" spans="1:130" s="246" customFormat="1" ht="26.25" customHeight="1">
      <c r="A121" s="898"/>
      <c r="B121" s="899"/>
      <c r="C121" s="944" t="s">
        <v>457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458</v>
      </c>
      <c r="BA121" s="828"/>
      <c r="BB121" s="828"/>
      <c r="BC121" s="828"/>
      <c r="BD121" s="828"/>
      <c r="BE121" s="828"/>
      <c r="BF121" s="828"/>
      <c r="BG121" s="828"/>
      <c r="BH121" s="828"/>
      <c r="BI121" s="828"/>
      <c r="BJ121" s="828"/>
      <c r="BK121" s="828"/>
      <c r="BL121" s="828"/>
      <c r="BM121" s="828"/>
      <c r="BN121" s="828"/>
      <c r="BO121" s="828"/>
      <c r="BP121" s="829"/>
      <c r="BQ121" s="894">
        <v>101970</v>
      </c>
      <c r="BR121" s="895"/>
      <c r="BS121" s="895"/>
      <c r="BT121" s="895"/>
      <c r="BU121" s="895"/>
      <c r="BV121" s="895">
        <v>96469</v>
      </c>
      <c r="BW121" s="895"/>
      <c r="BX121" s="895"/>
      <c r="BY121" s="895"/>
      <c r="BZ121" s="895"/>
      <c r="CA121" s="895">
        <v>90927</v>
      </c>
      <c r="CB121" s="895"/>
      <c r="CC121" s="895"/>
      <c r="CD121" s="895"/>
      <c r="CE121" s="895"/>
      <c r="CF121" s="956">
        <v>2</v>
      </c>
      <c r="CG121" s="957"/>
      <c r="CH121" s="957"/>
      <c r="CI121" s="957"/>
      <c r="CJ121" s="957"/>
      <c r="CK121" s="950"/>
      <c r="CL121" s="936"/>
      <c r="CM121" s="936"/>
      <c r="CN121" s="936"/>
      <c r="CO121" s="937"/>
      <c r="CP121" s="916" t="s">
        <v>459</v>
      </c>
      <c r="CQ121" s="917"/>
      <c r="CR121" s="917"/>
      <c r="CS121" s="917"/>
      <c r="CT121" s="917"/>
      <c r="CU121" s="917"/>
      <c r="CV121" s="917"/>
      <c r="CW121" s="917"/>
      <c r="CX121" s="917"/>
      <c r="CY121" s="917"/>
      <c r="CZ121" s="917"/>
      <c r="DA121" s="917"/>
      <c r="DB121" s="917"/>
      <c r="DC121" s="917"/>
      <c r="DD121" s="917"/>
      <c r="DE121" s="917"/>
      <c r="DF121" s="918"/>
      <c r="DG121" s="894" t="s">
        <v>384</v>
      </c>
      <c r="DH121" s="895"/>
      <c r="DI121" s="895"/>
      <c r="DJ121" s="895"/>
      <c r="DK121" s="895"/>
      <c r="DL121" s="895" t="s">
        <v>129</v>
      </c>
      <c r="DM121" s="895"/>
      <c r="DN121" s="895"/>
      <c r="DO121" s="895"/>
      <c r="DP121" s="895"/>
      <c r="DQ121" s="895" t="s">
        <v>129</v>
      </c>
      <c r="DR121" s="895"/>
      <c r="DS121" s="895"/>
      <c r="DT121" s="895"/>
      <c r="DU121" s="895"/>
      <c r="DV121" s="872" t="s">
        <v>129</v>
      </c>
      <c r="DW121" s="872"/>
      <c r="DX121" s="872"/>
      <c r="DY121" s="872"/>
      <c r="DZ121" s="873"/>
    </row>
    <row r="122" spans="1:130" s="246" customFormat="1" ht="26.25" customHeight="1">
      <c r="A122" s="898"/>
      <c r="B122" s="899"/>
      <c r="C122" s="902" t="s">
        <v>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14040895</v>
      </c>
      <c r="BR122" s="926"/>
      <c r="BS122" s="926"/>
      <c r="BT122" s="926"/>
      <c r="BU122" s="926"/>
      <c r="BV122" s="926">
        <v>14385248</v>
      </c>
      <c r="BW122" s="926"/>
      <c r="BX122" s="926"/>
      <c r="BY122" s="926"/>
      <c r="BZ122" s="926"/>
      <c r="CA122" s="926">
        <v>14295901</v>
      </c>
      <c r="CB122" s="926"/>
      <c r="CC122" s="926"/>
      <c r="CD122" s="926"/>
      <c r="CE122" s="926"/>
      <c r="CF122" s="927">
        <v>307.89999999999998</v>
      </c>
      <c r="CG122" s="928"/>
      <c r="CH122" s="928"/>
      <c r="CI122" s="928"/>
      <c r="CJ122" s="928"/>
      <c r="CK122" s="950"/>
      <c r="CL122" s="936"/>
      <c r="CM122" s="936"/>
      <c r="CN122" s="936"/>
      <c r="CO122" s="937"/>
      <c r="CP122" s="916" t="s">
        <v>461</v>
      </c>
      <c r="CQ122" s="917"/>
      <c r="CR122" s="917"/>
      <c r="CS122" s="917"/>
      <c r="CT122" s="917"/>
      <c r="CU122" s="917"/>
      <c r="CV122" s="917"/>
      <c r="CW122" s="917"/>
      <c r="CX122" s="917"/>
      <c r="CY122" s="917"/>
      <c r="CZ122" s="917"/>
      <c r="DA122" s="917"/>
      <c r="DB122" s="917"/>
      <c r="DC122" s="917"/>
      <c r="DD122" s="917"/>
      <c r="DE122" s="917"/>
      <c r="DF122" s="918"/>
      <c r="DG122" s="894" t="s">
        <v>129</v>
      </c>
      <c r="DH122" s="895"/>
      <c r="DI122" s="895"/>
      <c r="DJ122" s="895"/>
      <c r="DK122" s="895"/>
      <c r="DL122" s="895" t="s">
        <v>129</v>
      </c>
      <c r="DM122" s="895"/>
      <c r="DN122" s="895"/>
      <c r="DO122" s="895"/>
      <c r="DP122" s="895"/>
      <c r="DQ122" s="895" t="s">
        <v>129</v>
      </c>
      <c r="DR122" s="895"/>
      <c r="DS122" s="895"/>
      <c r="DT122" s="895"/>
      <c r="DU122" s="895"/>
      <c r="DV122" s="872" t="s">
        <v>129</v>
      </c>
      <c r="DW122" s="872"/>
      <c r="DX122" s="872"/>
      <c r="DY122" s="872"/>
      <c r="DZ122" s="873"/>
    </row>
    <row r="123" spans="1:130" s="246" customFormat="1" ht="26.25" customHeight="1">
      <c r="A123" s="898"/>
      <c r="B123" s="899"/>
      <c r="C123" s="902" t="s">
        <v>446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18101</v>
      </c>
      <c r="AB123" s="858"/>
      <c r="AC123" s="858"/>
      <c r="AD123" s="858"/>
      <c r="AE123" s="859"/>
      <c r="AF123" s="860">
        <v>18101</v>
      </c>
      <c r="AG123" s="858"/>
      <c r="AH123" s="858"/>
      <c r="AI123" s="858"/>
      <c r="AJ123" s="859"/>
      <c r="AK123" s="860">
        <v>18101</v>
      </c>
      <c r="AL123" s="858"/>
      <c r="AM123" s="858"/>
      <c r="AN123" s="858"/>
      <c r="AO123" s="859"/>
      <c r="AP123" s="905">
        <v>0.4</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462</v>
      </c>
      <c r="BP123" s="959"/>
      <c r="BQ123" s="913">
        <v>18662783</v>
      </c>
      <c r="BR123" s="914"/>
      <c r="BS123" s="914"/>
      <c r="BT123" s="914"/>
      <c r="BU123" s="914"/>
      <c r="BV123" s="914">
        <v>18698243</v>
      </c>
      <c r="BW123" s="914"/>
      <c r="BX123" s="914"/>
      <c r="BY123" s="914"/>
      <c r="BZ123" s="914"/>
      <c r="CA123" s="914">
        <v>18569401</v>
      </c>
      <c r="CB123" s="914"/>
      <c r="CC123" s="914"/>
      <c r="CD123" s="914"/>
      <c r="CE123" s="914"/>
      <c r="CF123" s="824"/>
      <c r="CG123" s="825"/>
      <c r="CH123" s="825"/>
      <c r="CI123" s="825"/>
      <c r="CJ123" s="915"/>
      <c r="CK123" s="950"/>
      <c r="CL123" s="936"/>
      <c r="CM123" s="936"/>
      <c r="CN123" s="936"/>
      <c r="CO123" s="937"/>
      <c r="CP123" s="916" t="s">
        <v>463</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384</v>
      </c>
      <c r="DR123" s="858"/>
      <c r="DS123" s="858"/>
      <c r="DT123" s="858"/>
      <c r="DU123" s="859"/>
      <c r="DV123" s="905" t="s">
        <v>129</v>
      </c>
      <c r="DW123" s="906"/>
      <c r="DX123" s="906"/>
      <c r="DY123" s="906"/>
      <c r="DZ123" s="907"/>
    </row>
    <row r="124" spans="1:130" s="246" customFormat="1" ht="26.25" customHeight="1" thickBot="1">
      <c r="A124" s="898"/>
      <c r="B124" s="899"/>
      <c r="C124" s="902" t="s">
        <v>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v>6.1</v>
      </c>
      <c r="BW124" s="912"/>
      <c r="BX124" s="912"/>
      <c r="BY124" s="912"/>
      <c r="BZ124" s="912"/>
      <c r="CA124" s="912">
        <v>15.5</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384</v>
      </c>
      <c r="DH124" s="841"/>
      <c r="DI124" s="841"/>
      <c r="DJ124" s="841"/>
      <c r="DK124" s="842"/>
      <c r="DL124" s="843" t="s">
        <v>129</v>
      </c>
      <c r="DM124" s="841"/>
      <c r="DN124" s="841"/>
      <c r="DO124" s="841"/>
      <c r="DP124" s="842"/>
      <c r="DQ124" s="843" t="s">
        <v>384</v>
      </c>
      <c r="DR124" s="841"/>
      <c r="DS124" s="841"/>
      <c r="DT124" s="841"/>
      <c r="DU124" s="842"/>
      <c r="DV124" s="929" t="s">
        <v>129</v>
      </c>
      <c r="DW124" s="930"/>
      <c r="DX124" s="930"/>
      <c r="DY124" s="930"/>
      <c r="DZ124" s="931"/>
    </row>
    <row r="125" spans="1:130" s="246" customFormat="1" ht="26.25" customHeight="1">
      <c r="A125" s="898"/>
      <c r="B125" s="899"/>
      <c r="C125" s="902" t="s">
        <v>451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384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384</v>
      </c>
      <c r="DM125" s="923"/>
      <c r="DN125" s="923"/>
      <c r="DO125" s="923"/>
      <c r="DP125" s="923"/>
      <c r="DQ125" s="923" t="s">
        <v>129</v>
      </c>
      <c r="DR125" s="923"/>
      <c r="DS125" s="923"/>
      <c r="DT125" s="923"/>
      <c r="DU125" s="923"/>
      <c r="DV125" s="924" t="s">
        <v>384</v>
      </c>
      <c r="DW125" s="924"/>
      <c r="DX125" s="924"/>
      <c r="DY125" s="924"/>
      <c r="DZ125" s="925"/>
    </row>
    <row r="126" spans="1:130" s="246" customFormat="1" ht="26.25" customHeight="1" thickBot="1">
      <c r="A126" s="898"/>
      <c r="B126" s="899"/>
      <c r="C126" s="902" t="s">
        <v>453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384</v>
      </c>
      <c r="AB126" s="858"/>
      <c r="AC126" s="858"/>
      <c r="AD126" s="858"/>
      <c r="AE126" s="859"/>
      <c r="AF126" s="860" t="s">
        <v>129</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384</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7612</v>
      </c>
      <c r="AB128" s="879"/>
      <c r="AC128" s="879"/>
      <c r="AD128" s="879"/>
      <c r="AE128" s="880"/>
      <c r="AF128" s="881">
        <v>7780</v>
      </c>
      <c r="AG128" s="879"/>
      <c r="AH128" s="879"/>
      <c r="AI128" s="879"/>
      <c r="AJ128" s="880"/>
      <c r="AK128" s="881">
        <v>7585</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384</v>
      </c>
      <c r="BG128" s="865"/>
      <c r="BH128" s="865"/>
      <c r="BI128" s="865"/>
      <c r="BJ128" s="865"/>
      <c r="BK128" s="865"/>
      <c r="BL128" s="888"/>
      <c r="BM128" s="864">
        <v>14.57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384</v>
      </c>
      <c r="DH128" s="869"/>
      <c r="DI128" s="869"/>
      <c r="DJ128" s="869"/>
      <c r="DK128" s="869"/>
      <c r="DL128" s="869" t="s">
        <v>384</v>
      </c>
      <c r="DM128" s="869"/>
      <c r="DN128" s="869"/>
      <c r="DO128" s="869"/>
      <c r="DP128" s="869"/>
      <c r="DQ128" s="869" t="s">
        <v>384</v>
      </c>
      <c r="DR128" s="869"/>
      <c r="DS128" s="869"/>
      <c r="DT128" s="869"/>
      <c r="DU128" s="869"/>
      <c r="DV128" s="870" t="s">
        <v>384</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5819704</v>
      </c>
      <c r="AB129" s="858"/>
      <c r="AC129" s="858"/>
      <c r="AD129" s="858"/>
      <c r="AE129" s="859"/>
      <c r="AF129" s="860">
        <v>5804027</v>
      </c>
      <c r="AG129" s="858"/>
      <c r="AH129" s="858"/>
      <c r="AI129" s="858"/>
      <c r="AJ129" s="859"/>
      <c r="AK129" s="860">
        <v>5732875</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129</v>
      </c>
      <c r="BG129" s="848"/>
      <c r="BH129" s="848"/>
      <c r="BI129" s="848"/>
      <c r="BJ129" s="848"/>
      <c r="BK129" s="848"/>
      <c r="BL129" s="849"/>
      <c r="BM129" s="847">
        <v>19.57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1152271</v>
      </c>
      <c r="AB130" s="858"/>
      <c r="AC130" s="858"/>
      <c r="AD130" s="858"/>
      <c r="AE130" s="859"/>
      <c r="AF130" s="860">
        <v>1111960</v>
      </c>
      <c r="AG130" s="858"/>
      <c r="AH130" s="858"/>
      <c r="AI130" s="858"/>
      <c r="AJ130" s="859"/>
      <c r="AK130" s="860">
        <v>1090348</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4667433</v>
      </c>
      <c r="AB131" s="841"/>
      <c r="AC131" s="841"/>
      <c r="AD131" s="841"/>
      <c r="AE131" s="842"/>
      <c r="AF131" s="843">
        <v>4692067</v>
      </c>
      <c r="AG131" s="841"/>
      <c r="AH131" s="841"/>
      <c r="AI131" s="841"/>
      <c r="AJ131" s="842"/>
      <c r="AK131" s="843">
        <v>4642527</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v>15.5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5.3931572240000003</v>
      </c>
      <c r="AB132" s="821"/>
      <c r="AC132" s="821"/>
      <c r="AD132" s="821"/>
      <c r="AE132" s="822"/>
      <c r="AF132" s="823">
        <v>6.3225226750000001</v>
      </c>
      <c r="AG132" s="821"/>
      <c r="AH132" s="821"/>
      <c r="AI132" s="821"/>
      <c r="AJ132" s="822"/>
      <c r="AK132" s="823">
        <v>6.3897528220000002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4.4000000000000004</v>
      </c>
      <c r="AB133" s="800"/>
      <c r="AC133" s="800"/>
      <c r="AD133" s="800"/>
      <c r="AE133" s="801"/>
      <c r="AF133" s="799">
        <v>5</v>
      </c>
      <c r="AG133" s="800"/>
      <c r="AH133" s="800"/>
      <c r="AI133" s="800"/>
      <c r="AJ133" s="801"/>
      <c r="AK133" s="799">
        <v>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qsxdsgP6La29owd4FUR0myR3C1Z8uarLVpCUC7YIYJHJbYvgHiOWHlqe3HsahnaB8t2Nz/JrF/ZHCOcNSfeQ==" saltValue="cxkQe9RCPrwGl0CWvSQn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WXkWxrAFmTCwvaDjjiCGsOBQ89itsn2zyTy9eHh6wXsFXBq4pcJ5ADWkxrunoXryJjPGasey2mfkMiVGl2caA==" saltValue="/S0naCXJL37lX/APDskw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micvuOCDGvO0T2rTateENtU/lXz6z4hpG5decmchKOCI0xoIRiUHPFm9i7rJkKS81nQG4KY+aYEwADM09ICQ==" saltValue="7RklJf3A10yjGgvypxl0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492</v>
      </c>
      <c r="AP7" s="303"/>
      <c r="AQ7" s="304" t="s">
        <v>493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494</v>
      </c>
      <c r="AQ8" s="310" t="s">
        <v>495</v>
      </c>
      <c r="AR8" s="311" t="s">
        <v>496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497</v>
      </c>
      <c r="AL9" s="1230"/>
      <c r="AM9" s="1230"/>
      <c r="AN9" s="1231"/>
      <c r="AO9" s="312">
        <v>1283780</v>
      </c>
      <c r="AP9" s="312">
        <v>60133</v>
      </c>
      <c r="AQ9" s="313">
        <v>63072</v>
      </c>
      <c r="AR9" s="314">
        <v>-4.7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498</v>
      </c>
      <c r="AL10" s="1230"/>
      <c r="AM10" s="1230"/>
      <c r="AN10" s="1231"/>
      <c r="AO10" s="315">
        <v>263165</v>
      </c>
      <c r="AP10" s="315">
        <v>12327</v>
      </c>
      <c r="AQ10" s="316">
        <v>6862</v>
      </c>
      <c r="AR10" s="317">
        <v>79.599999999999994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499</v>
      </c>
      <c r="AL11" s="1230"/>
      <c r="AM11" s="1230"/>
      <c r="AN11" s="1231"/>
      <c r="AO11" s="315">
        <v>347188</v>
      </c>
      <c r="AP11" s="315">
        <v>16262</v>
      </c>
      <c r="AQ11" s="316">
        <v>9054</v>
      </c>
      <c r="AR11" s="317">
        <v>79.599999999999994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500</v>
      </c>
      <c r="AL12" s="1230"/>
      <c r="AM12" s="1230"/>
      <c r="AN12" s="1231"/>
      <c r="AO12" s="315" t="s">
        <v>501</v>
      </c>
      <c r="AP12" s="315" t="s">
        <v>501</v>
      </c>
      <c r="AQ12" s="316">
        <v>361</v>
      </c>
      <c r="AR12" s="317" t="s">
        <v>501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502</v>
      </c>
      <c r="AL13" s="1230"/>
      <c r="AM13" s="1230"/>
      <c r="AN13" s="1231"/>
      <c r="AO13" s="315" t="s">
        <v>501</v>
      </c>
      <c r="AP13" s="315" t="s">
        <v>501</v>
      </c>
      <c r="AQ13" s="316" t="s">
        <v>501</v>
      </c>
      <c r="AR13" s="317" t="s">
        <v>501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503</v>
      </c>
      <c r="AL14" s="1230"/>
      <c r="AM14" s="1230"/>
      <c r="AN14" s="1231"/>
      <c r="AO14" s="315">
        <v>89047</v>
      </c>
      <c r="AP14" s="315">
        <v>4171</v>
      </c>
      <c r="AQ14" s="316">
        <v>2718</v>
      </c>
      <c r="AR14" s="317">
        <v>53.5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504</v>
      </c>
      <c r="AL15" s="1230"/>
      <c r="AM15" s="1230"/>
      <c r="AN15" s="1231"/>
      <c r="AO15" s="315">
        <v>6725</v>
      </c>
      <c r="AP15" s="315">
        <v>315</v>
      </c>
      <c r="AQ15" s="316">
        <v>1384</v>
      </c>
      <c r="AR15" s="317">
        <v>-77.2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505</v>
      </c>
      <c r="AL16" s="1233"/>
      <c r="AM16" s="1233"/>
      <c r="AN16" s="1234"/>
      <c r="AO16" s="315">
        <v>-88191</v>
      </c>
      <c r="AP16" s="315">
        <v>-4131</v>
      </c>
      <c r="AQ16" s="316">
        <v>-5449</v>
      </c>
      <c r="AR16" s="317">
        <v>-24.2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186</v>
      </c>
      <c r="AL17" s="1233"/>
      <c r="AM17" s="1233"/>
      <c r="AN17" s="1234"/>
      <c r="AO17" s="315">
        <v>1901714</v>
      </c>
      <c r="AP17" s="315">
        <v>89077</v>
      </c>
      <c r="AQ17" s="316">
        <v>78003</v>
      </c>
      <c r="AR17" s="317">
        <v>14.2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510</v>
      </c>
      <c r="AL21" s="1227"/>
      <c r="AM21" s="1227"/>
      <c r="AN21" s="1228"/>
      <c r="AO21" s="327">
        <v>7.68</v>
      </c>
      <c r="AP21" s="328">
        <v>7.51</v>
      </c>
      <c r="AQ21" s="329">
        <v>0.17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511</v>
      </c>
      <c r="AL22" s="1227"/>
      <c r="AM22" s="1227"/>
      <c r="AN22" s="1228"/>
      <c r="AO22" s="332">
        <v>97.3</v>
      </c>
      <c r="AP22" s="333">
        <v>97.1</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492</v>
      </c>
      <c r="AP30" s="303"/>
      <c r="AQ30" s="304" t="s">
        <v>493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494</v>
      </c>
      <c r="AQ31" s="310" t="s">
        <v>495</v>
      </c>
      <c r="AR31" s="311" t="s">
        <v>496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515</v>
      </c>
      <c r="AL32" s="1218"/>
      <c r="AM32" s="1218"/>
      <c r="AN32" s="1219"/>
      <c r="AO32" s="342">
        <v>817638</v>
      </c>
      <c r="AP32" s="342">
        <v>38299</v>
      </c>
      <c r="AQ32" s="343">
        <v>34855</v>
      </c>
      <c r="AR32" s="344">
        <v>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516</v>
      </c>
      <c r="AL33" s="1218"/>
      <c r="AM33" s="1218"/>
      <c r="AN33" s="1219"/>
      <c r="AO33" s="342" t="s">
        <v>501</v>
      </c>
      <c r="AP33" s="342" t="s">
        <v>501</v>
      </c>
      <c r="AQ33" s="343" t="s">
        <v>501</v>
      </c>
      <c r="AR33" s="344" t="s">
        <v>501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517</v>
      </c>
      <c r="AL34" s="1218"/>
      <c r="AM34" s="1218"/>
      <c r="AN34" s="1219"/>
      <c r="AO34" s="342" t="s">
        <v>501</v>
      </c>
      <c r="AP34" s="342" t="s">
        <v>501</v>
      </c>
      <c r="AQ34" s="343" t="s">
        <v>501</v>
      </c>
      <c r="AR34" s="344" t="s">
        <v>501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518</v>
      </c>
      <c r="AL35" s="1218"/>
      <c r="AM35" s="1218"/>
      <c r="AN35" s="1219"/>
      <c r="AO35" s="342">
        <v>504040</v>
      </c>
      <c r="AP35" s="342">
        <v>23610</v>
      </c>
      <c r="AQ35" s="343">
        <v>15141</v>
      </c>
      <c r="AR35" s="344">
        <v>55.9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519</v>
      </c>
      <c r="AL36" s="1218"/>
      <c r="AM36" s="1218"/>
      <c r="AN36" s="1219"/>
      <c r="AO36" s="342">
        <v>54800</v>
      </c>
      <c r="AP36" s="342">
        <v>2567</v>
      </c>
      <c r="AQ36" s="343">
        <v>2517</v>
      </c>
      <c r="AR36" s="344">
        <v>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520</v>
      </c>
      <c r="AL37" s="1218"/>
      <c r="AM37" s="1218"/>
      <c r="AN37" s="1219"/>
      <c r="AO37" s="342">
        <v>18101</v>
      </c>
      <c r="AP37" s="342">
        <v>848</v>
      </c>
      <c r="AQ37" s="343">
        <v>522</v>
      </c>
      <c r="AR37" s="344">
        <v>62.5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521</v>
      </c>
      <c r="AL38" s="1221"/>
      <c r="AM38" s="1221"/>
      <c r="AN38" s="1222"/>
      <c r="AO38" s="345" t="s">
        <v>501</v>
      </c>
      <c r="AP38" s="345" t="s">
        <v>501</v>
      </c>
      <c r="AQ38" s="346">
        <v>1</v>
      </c>
      <c r="AR38" s="334" t="s">
        <v>501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522</v>
      </c>
      <c r="AL39" s="1221"/>
      <c r="AM39" s="1221"/>
      <c r="AN39" s="1222"/>
      <c r="AO39" s="342">
        <v>-7585</v>
      </c>
      <c r="AP39" s="342">
        <v>-355</v>
      </c>
      <c r="AQ39" s="343">
        <v>-2915</v>
      </c>
      <c r="AR39" s="344">
        <v>-87.8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523</v>
      </c>
      <c r="AL40" s="1218"/>
      <c r="AM40" s="1218"/>
      <c r="AN40" s="1219"/>
      <c r="AO40" s="342">
        <v>-1090348</v>
      </c>
      <c r="AP40" s="342">
        <v>-51073</v>
      </c>
      <c r="AQ40" s="343">
        <v>-35363</v>
      </c>
      <c r="AR40" s="344">
        <v>44.4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297</v>
      </c>
      <c r="AL41" s="1224"/>
      <c r="AM41" s="1224"/>
      <c r="AN41" s="1225"/>
      <c r="AO41" s="342">
        <v>296646</v>
      </c>
      <c r="AP41" s="342">
        <v>13895</v>
      </c>
      <c r="AQ41" s="343">
        <v>14758</v>
      </c>
      <c r="AR41" s="344">
        <v>-5.8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492</v>
      </c>
      <c r="AN49" s="1212" t="s">
        <v>527</v>
      </c>
      <c r="AO49" s="1213"/>
      <c r="AP49" s="1213"/>
      <c r="AQ49" s="1213"/>
      <c r="AR49" s="121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528</v>
      </c>
      <c r="AO50" s="359" t="s">
        <v>529</v>
      </c>
      <c r="AP50" s="360" t="s">
        <v>530</v>
      </c>
      <c r="AQ50" s="361" t="s">
        <v>531</v>
      </c>
      <c r="AR50" s="362" t="s">
        <v>532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1187981</v>
      </c>
      <c r="AN51" s="364">
        <v>56013</v>
      </c>
      <c r="AO51" s="365">
        <v>57.4</v>
      </c>
      <c r="AP51" s="366">
        <v>59668</v>
      </c>
      <c r="AQ51" s="367">
        <v>-14.1</v>
      </c>
      <c r="AR51" s="368">
        <v>71.5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725084</v>
      </c>
      <c r="AN52" s="372">
        <v>34188</v>
      </c>
      <c r="AO52" s="373">
        <v>27.4</v>
      </c>
      <c r="AP52" s="374">
        <v>31515</v>
      </c>
      <c r="AQ52" s="375">
        <v>0</v>
      </c>
      <c r="AR52" s="376">
        <v>27.4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1844720</v>
      </c>
      <c r="AN53" s="364">
        <v>86945</v>
      </c>
      <c r="AO53" s="365">
        <v>55.2</v>
      </c>
      <c r="AP53" s="366">
        <v>56894</v>
      </c>
      <c r="AQ53" s="367">
        <v>-4.5999999999999996</v>
      </c>
      <c r="AR53" s="368">
        <v>59.8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920596</v>
      </c>
      <c r="AN54" s="372">
        <v>43390</v>
      </c>
      <c r="AO54" s="373">
        <v>26.9</v>
      </c>
      <c r="AP54" s="374">
        <v>32548</v>
      </c>
      <c r="AQ54" s="375">
        <v>3.3</v>
      </c>
      <c r="AR54" s="376">
        <v>23.6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1651596</v>
      </c>
      <c r="AN55" s="364">
        <v>77627</v>
      </c>
      <c r="AO55" s="365">
        <v>-10.7</v>
      </c>
      <c r="AP55" s="366">
        <v>57122</v>
      </c>
      <c r="AQ55" s="367">
        <v>0.4</v>
      </c>
      <c r="AR55" s="368">
        <v>-11.1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1239369</v>
      </c>
      <c r="AN56" s="372">
        <v>58252</v>
      </c>
      <c r="AO56" s="373">
        <v>34.299999999999997</v>
      </c>
      <c r="AP56" s="374">
        <v>36191</v>
      </c>
      <c r="AQ56" s="375">
        <v>11.2</v>
      </c>
      <c r="AR56" s="376">
        <v>23.1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2005261</v>
      </c>
      <c r="AN57" s="364">
        <v>93695</v>
      </c>
      <c r="AO57" s="365">
        <v>20.7</v>
      </c>
      <c r="AP57" s="366">
        <v>53655</v>
      </c>
      <c r="AQ57" s="367">
        <v>-6.1</v>
      </c>
      <c r="AR57" s="368">
        <v>26.8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1535360</v>
      </c>
      <c r="AN58" s="372">
        <v>71739</v>
      </c>
      <c r="AO58" s="373">
        <v>23.2</v>
      </c>
      <c r="AP58" s="374">
        <v>32719</v>
      </c>
      <c r="AQ58" s="375">
        <v>-9.6</v>
      </c>
      <c r="AR58" s="376">
        <v>32.799999999999997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1454472</v>
      </c>
      <c r="AN59" s="364">
        <v>68128</v>
      </c>
      <c r="AO59" s="365">
        <v>-27.3</v>
      </c>
      <c r="AP59" s="366">
        <v>53869</v>
      </c>
      <c r="AQ59" s="367">
        <v>0.4</v>
      </c>
      <c r="AR59" s="368">
        <v>-27.7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1209902</v>
      </c>
      <c r="AN60" s="372">
        <v>56673</v>
      </c>
      <c r="AO60" s="373">
        <v>-21</v>
      </c>
      <c r="AP60" s="374">
        <v>35046</v>
      </c>
      <c r="AQ60" s="375">
        <v>7.1</v>
      </c>
      <c r="AR60" s="376">
        <v>-28.1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1628806</v>
      </c>
      <c r="AN61" s="379">
        <v>76482</v>
      </c>
      <c r="AO61" s="380">
        <v>19.100000000000001</v>
      </c>
      <c r="AP61" s="381">
        <v>56242</v>
      </c>
      <c r="AQ61" s="382">
        <v>-4.8</v>
      </c>
      <c r="AR61" s="368">
        <v>23.9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1126062</v>
      </c>
      <c r="AN62" s="372">
        <v>52848</v>
      </c>
      <c r="AO62" s="373">
        <v>18.2</v>
      </c>
      <c r="AP62" s="374">
        <v>33604</v>
      </c>
      <c r="AQ62" s="375">
        <v>2.4</v>
      </c>
      <c r="AR62" s="376">
        <v>15.8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Uux2gfI7w8aZVWfP8X6KgRna8Kz93wEiGM2Z9nU4/8uUJJh+dccB0CqzJOYWayXemglW8oyZV2MC09abozjUA==" saltValue="jRSfdYBM6AJjwPHW5F2M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j3KwZkd36flpdGHo+M6mVk8dQQ2DajGaZxaXh61qzwMKLfYaa7t3O21NYVdo+43V0MCcjHyM0+Ek1R4Qq4tKw==" saltValue="4RjOV2Wfa4v5uUn8zcG3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5pZiQuZsdymmm6FjMYIDFl54iLhDinukt9nKoE1BB1dVoDiUs3fBmqF2A4QH7qj7gxWU3g+LzxQ5Ky3qLQl1A==" saltValue="k0cgGw9GbRxtYgZmiEC+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35" t="s">
        <v>3</v>
      </c>
      <c r="D47" s="1235"/>
      <c r="E47" s="1236"/>
      <c r="F47" s="11">
        <v>29.11</v>
      </c>
      <c r="G47" s="12">
        <v>28.93</v>
      </c>
      <c r="H47" s="12">
        <v>37.340000000000003</v>
      </c>
      <c r="I47" s="12">
        <v>37.47</v>
      </c>
      <c r="J47" s="13">
        <v>37.97</v>
      </c>
    </row>
    <row r="48" spans="2:10" ht="57.75" customHeight="1">
      <c r="B48" s="14"/>
      <c r="C48" s="1237" t="s">
        <v>4</v>
      </c>
      <c r="D48" s="1237"/>
      <c r="E48" s="1238"/>
      <c r="F48" s="15">
        <v>6.68</v>
      </c>
      <c r="G48" s="16">
        <v>9.16</v>
      </c>
      <c r="H48" s="16">
        <v>8.77</v>
      </c>
      <c r="I48" s="16">
        <v>6.25</v>
      </c>
      <c r="J48" s="17">
        <v>6.53</v>
      </c>
    </row>
    <row r="49" spans="2:10" ht="57.75" customHeight="1" thickBot="1">
      <c r="B49" s="18"/>
      <c r="C49" s="1239" t="s">
        <v>5</v>
      </c>
      <c r="D49" s="1239"/>
      <c r="E49" s="1240"/>
      <c r="F49" s="19">
        <v>0.9</v>
      </c>
      <c r="G49" s="20">
        <v>2.5499999999999998</v>
      </c>
      <c r="H49" s="20">
        <v>7.14</v>
      </c>
      <c r="I49" s="20" t="s">
        <v>548</v>
      </c>
      <c r="J49" s="21">
        <v>0.23</v>
      </c>
    </row>
    <row r="50" spans="2:10" ht="13.5" customHeight="1"/>
    <row r="51" spans="2:10" ht="13.5" hidden="1" customHeight="1"/>
    <row r="52" spans="2:10" ht="13.5" hidden="1" customHeight="1"/>
    <row r="53" spans="2:10" ht="13.5" hidden="1" customHeight="1"/>
  </sheetData>
  <sheetProtection algorithmName="SHA-512" hashValue="9x2W0i9k1/j9456ZPZB03fUrWhIqnNtA+OI3lTyH1wAFyTR0sCDNtnnSjJVGWh/F9AdmOGQ54xYhpe5eX46p/Q==" saltValue="l9sEM0DhXmylVq+svYd2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2020-09-01T05:15:07Z</cp:lastPrinted>
  <dcterms:created xsi:type="dcterms:W3CDTF">2020-02-10T04:34:49Z</dcterms:created>
  <dcterms:modified xsi:type="dcterms:W3CDTF">2020-09-29T00:03:47Z</dcterms:modified>
  <cp:category/>
</cp:coreProperties>
</file>