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groups\（湖南市）財政課\01 財政担当\09 財政分析\01 財政状況資料集（財政比較・歳出比較分析表）\H30\２回目\提出\"/>
    </mc:Choice>
  </mc:AlternateContent>
  <bookViews>
    <workbookView xWindow="0" yWindow="0" windowWidth="15360" windowHeight="7632" tabRatio="90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<sst xmlns="http://schemas.openxmlformats.org/spreadsheetml/2006/main" count="1107" uniqueCount="627">
  <si>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</si>
  <si>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</si>
  <si>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</si>
  <si>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</si>
  <si>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</si>
  <si>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</si>
  <si>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</si>
  <si>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</si>
  <si>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</si>
  <si>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</si>
  <si>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</si>
  <si>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</si>
  <si>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</si>
  <si>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</si>
  <si>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</si>
  <si>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</si>
  <si>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</si>
  <si>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</si>
  <si>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</si>
  <si>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</si>
  <si>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</si>
  <si>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</si>
  <si>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</si>
  <si>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</si>
  <si>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</si>
  <si>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</si>
  <si>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</si>
  <si>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</si>
  <si>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</si>
  <si>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</si>
  <si>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</si>
  <si>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</si>
  <si>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</si>
  <si>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</si>
  <si>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</si>
  <si>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</si>
  <si>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</si>
  <si>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</si>
  <si>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</si>
  <si>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</si>
  <si>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</si>
  <si>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</si>
  <si>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</si>
  <si>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</si>
  <si>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</si>
  <si>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</si>
  <si>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</si>
  <si>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</si>
  <si>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</si>
  <si>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</si>
  <si>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</si>
  <si>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</si>
  <si>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</si>
  <si>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</si>
  <si>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</si>
  <si>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</si>
  <si>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</si>
  <si>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</si>
  <si>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</si>
  <si>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</si>
  <si>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</si>
  <si>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</si>
  <si>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</si>
  <si>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</si>
  <si>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</si>
  <si>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</si>
  <si>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</si>
  <si>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</si>
  <si>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</si>
  <si>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</si>
  <si>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</si>
  <si>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</si>
  <si>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</si>
  <si>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</si>
  <si>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</si>
  <si>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</si>
  <si>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</si>
  <si>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</si>
  <si>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</si>
  <si>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</si>
  <si>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</si>
  <si>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</si>
  <si>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</si>
  <si>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</si>
  <si>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</si>
  <si>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</si>
  <si>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</si>
  <si>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</si>
  <si>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</si>
  <si>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</si>
  <si>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</si>
  <si>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</si>
  <si>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</si>
  <si>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</si>
  <si>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</si>
  <si>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</si>
  <si>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</si>
  <si>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</si>
  <si>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</si>
  <si>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</si>
  <si>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</si>
  <si>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</si>
  <si>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</si>
  <si>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</si>
  <si>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</si>
  <si>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</si>
  <si>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</si>
  <si>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</si>
  <si>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</si>
  <si>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</si>
  <si>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</si>
  <si>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</si>
  <si>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</si>
  <si>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</si>
  <si>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</si>
  <si>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</si>
  <si>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</si>
  <si>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</si>
  <si>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</si>
  <si>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</si>
  <si>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</si>
  <si>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</si>
  <si>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</si>
  <si>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</si>
  <si>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</si>
  <si>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</si>
  <si>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</si>
  <si>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</si>
  <si>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</si>
  <si>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</si>
  <si>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</si>
  <si>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</si>
  <si>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</si>
  <si>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</si>
  <si>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</si>
  <si>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</si>
  <si>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</si>
  <si>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</si>
  <si>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</si>
  <si>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</si>
  <si>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</si>
  <si>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</si>
  <si>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</si>
  <si>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</si>
  <si>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</si>
  <si>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</si>
  <si>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</si>
  <si>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</si>
  <si>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</si>
  <si>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</si>
  <si>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</si>
  <si>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</si>
  <si>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</si>
  <si>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</si>
  <si>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</si>
  <si>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</si>
  <si>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</si>
  <si>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</si>
  <si>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</si>
  <si>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</si>
  <si>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</si>
  <si>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</si>
  <si>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</si>
  <si>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</si>
  <si>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</si>
  <si>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</si>
  <si>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</si>
  <si>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</si>
  <si>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</si>
  <si>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</si>
  <si>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</si>
  <si>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</si>
  <si>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</si>
  <si>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</si>
  <si>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</si>
  <si>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</si>
  <si>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</si>
  <si>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</si>
  <si>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</si>
  <si>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</si>
  <si>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</si>
  <si>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</si>
  <si>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</si>
  <si>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</si>
  <si>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</si>
  <si>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</si>
  <si>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</si>
  <si>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</si>
  <si>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</si>
  <si>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</si>
  <si>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</si>
  <si>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</si>
  <si>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</si>
  <si>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</si>
  <si>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</si>
  <si>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</si>
  <si>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</si>
  <si>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</si>
  <si>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</si>
  <si>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</si>
  <si>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</si>
  <si>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</si>
  <si>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</si>
  <si>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</si>
  <si>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</si>
  <si>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</si>
  <si>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</si>
  <si>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</si>
  <si>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</si>
  <si>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</si>
  <si>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</si>
  <si>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</si>
  <si>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</si>
  <si>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</si>
  <si>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</si>
  <si>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</si>
  <si>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滋賀県湖南市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</si>
  <si>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</si>
  <si>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</si>
  <si>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</si>
  <si>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</si>
  <si>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</si>
  <si>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</si>
  <si>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</si>
  <si>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</si>
  <si>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</si>
  <si>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</si>
  <si>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</si>
  <si>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</si>
  <si>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</si>
  <si>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</si>
  <si>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</si>
  <si>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</si>
  <si>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</si>
  <si>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</si>
  <si>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</si>
  <si>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</si>
  <si>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</si>
  <si>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</si>
  <si>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</si>
  <si>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</si>
  <si>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</si>
  <si>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</si>
  <si>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</si>
  <si>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</si>
  <si>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</si>
  <si>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</si>
  <si>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</si>
  <si>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</si>
  <si>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</si>
  <si>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</si>
  <si>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</si>
  <si>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</si>
  <si>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</si>
  <si>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</si>
  <si>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</si>
  <si>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</si>
  <si>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</si>
  <si>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</si>
  <si>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</si>
  <si>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</si>
  <si>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</si>
  <si>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</si>
  <si>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</si>
  <si>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</si>
  <si>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</si>
  <si>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</si>
  <si>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</si>
  <si>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</si>
  <si>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</si>
  <si>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</si>
  <si>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</si>
  <si>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</si>
  <si>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</si>
  <si>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</si>
  <si>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</si>
  <si>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</si>
  <si>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</si>
  <si>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</si>
  <si>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</si>
  <si>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</si>
  <si>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</si>
  <si>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</si>
  <si>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</si>
  <si>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</si>
  <si>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</si>
  <si>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</si>
  <si>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</si>
  <si>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</si>
  <si>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</si>
  <si>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</si>
  <si>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</si>
  <si>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</si>
  <si>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</si>
  <si>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</si>
  <si>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</si>
  <si>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</si>
  <si>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</si>
  <si>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</si>
  <si>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</si>
  <si>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</si>
  <si>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</si>
  <si>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</si>
  <si>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</si>
  <si>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</si>
  <si>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</si>
  <si>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</si>
  <si>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</si>
  <si>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</si>
  <si>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</si>
  <si>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</si>
  <si>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</si>
  <si>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</si>
  <si>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</si>
  <si>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</si>
  <si>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</si>
  <si>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</si>
  <si>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</si>
  <si>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</si>
  <si>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</si>
  <si>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</si>
  <si>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</si>
  <si>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</si>
  <si>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</si>
  <si>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</si>
  <si>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</si>
  <si>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</si>
  <si>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</si>
  <si>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</si>
  <si>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</si>
  <si>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</si>
  <si>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</si>
  <si>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</si>
  <si>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</si>
  <si>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</si>
  <si>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</si>
  <si>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</si>
  <si>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</si>
  <si>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</si>
  <si>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</si>
  <si>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</si>
  <si>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</si>
  <si>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</si>
  <si>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</si>
  <si>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</si>
  <si>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</si>
  <si>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</si>
  <si>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</si>
  <si>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</si>
  <si>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</si>
  <si>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</si>
  <si>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</si>
  <si>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</si>
  <si>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</si>
  <si>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</si>
  <si>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</si>
  <si>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</si>
  <si>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</si>
  <si>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</si>
  <si>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</si>
  <si>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</si>
  <si>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</si>
  <si>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</si>
  <si>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</si>
  <si>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</si>
  <si>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滋賀県湖南市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</si>
  <si>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</si>
  <si>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</si>
  <si>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</si>
  <si>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</si>
  <si>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</si>
  <si>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</si>
  <si>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</si>
  <si>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</si>
  <si>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</si>
  <si>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</si>
  <si>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</si>
  <si>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</si>
  <si>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</si>
  <si>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</si>
  <si>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</si>
  <si>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</si>
  <si>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</si>
  <si>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</si>
  <si>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</si>
  <si>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</si>
  <si>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</si>
  <si>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</si>
  <si>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</si>
  <si>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</si>
  <si>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</si>
  <si>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</si>
  <si>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</si>
  <si>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</si>
  <si>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</si>
  <si>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</si>
  <si>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</si>
  <si>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</si>
  <si>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</si>
  <si>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</si>
  <si>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</si>
  <si>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</si>
  <si>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</si>
  <si>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</si>
  <si>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</si>
  <si>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</si>
  <si>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</si>
  <si>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</si>
  <si>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</si>
  <si>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</si>
  <si>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</si>
  <si>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</si>
  <si>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</si>
  <si>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</si>
  <si>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</si>
  <si>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</si>
  <si>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</si>
  <si>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</si>
  <si>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</si>
  <si>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</si>
  <si>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</si>
  <si>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</si>
  <si>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</si>
  <si>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</si>
  <si>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</si>
  <si>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</si>
  <si>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</si>
  <si>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</si>
  <si>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</si>
  <si>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</si>
  <si>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</si>
  <si>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</si>
  <si>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</si>
  <si>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</si>
  <si>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</si>
  <si>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</si>
  <si>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</si>
  <si>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</si>
  <si>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</si>
  <si>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</si>
  <si>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</si>
  <si>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</si>
  <si>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</si>
  <si>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</si>
  <si>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</si>
  <si>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</si>
  <si>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</si>
  <si>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</si>
  <si>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</si>
  <si>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</si>
  <si>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</si>
  <si>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</si>
  <si>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</si>
  <si>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</si>
  <si>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</si>
  <si>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</si>
  <si>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</si>
  <si>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</si>
  <si>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</si>
  <si>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</si>
  <si>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</si>
  <si>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</si>
  <si>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</si>
  <si>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</si>
  <si>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</si>
  <si>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</si>
  <si>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</si>
  <si>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</si>
  <si>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</si>
  <si>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</si>
  <si>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</si>
  <si>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</si>
  <si>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</si>
  <si>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</si>
  <si>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</si>
  <si>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</si>
  <si>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</si>
  <si>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</si>
  <si>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</si>
  <si>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</si>
  <si>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</si>
  <si>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</si>
  <si>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</si>
  <si>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</si>
  <si>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</si>
  <si>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</si>
  <si>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</si>
  <si>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</si>
  <si>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</si>
  <si>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</si>
  <si>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</si>
  <si>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</si>
  <si>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</si>
  <si>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</si>
  <si>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</si>
  <si>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</si>
  <si>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</si>
  <si>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</si>
  <si>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</si>
  <si>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</si>
  <si>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</si>
  <si>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</si>
  <si>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</si>
  <si>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</si>
  <si>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</si>
  <si>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</si>
  <si>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</si>
  <si>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</si>
  <si>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</si>
  <si>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</si>
  <si>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</si>
  <si>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</si>
  <si>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</si>
  <si>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</si>
  <si>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</si>
  <si>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</si>
  <si>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</si>
  <si>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</si>
  <si>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</si>
  <si>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</si>
  <si>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</si>
  <si>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</si>
  <si>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</si>
  <si>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</si>
  <si>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</si>
  <si>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</si>
  <si>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</si>
  <si>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</si>
  <si>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</si>
  <si>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</si>
  <si>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</si>
  <si>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</si>
  <si>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</si>
  <si>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</si>
  <si>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</si>
  <si>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</si>
  <si>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</si>
  <si>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</si>
  <si>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</si>
  <si>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</si>
  <si>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</si>
  <si>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</si>
  <si>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</si>
  <si>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</si>
  <si>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</si>
  <si>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</si>
  <si>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</si>
  <si>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</si>
  <si>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</si>
  <si>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</si>
  <si>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</si>
  <si>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</si>
  <si>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</si>
  <si>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</si>
  <si>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</si>
  <si>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</si>
  <si>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</si>
  <si>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</si>
  <si>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</si>
  <si>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</si>
  <si>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</si>
  <si>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</si>
  <si>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</si>
  <si>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</si>
  <si>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</si>
  <si>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3.36</t>
  </si>
  <si>
    <t>▲ 2.20</t>
  </si>
  <si>
    <t>▲ 4.58</t>
  </si>
  <si>
    <t>▲ 1.22</t>
  </si>
  <si>
    <t>水道事業会計</t>
  </si>
  <si>
    <t>一般会計</t>
  </si>
  <si>
    <t>国民健康保険特別会計</t>
  </si>
  <si>
    <t>下水道事業会計</t>
  </si>
  <si>
    <t>国民健康保険診療所特別会計</t>
  </si>
  <si>
    <t>介護保険特別会計</t>
  </si>
  <si>
    <t>後期高齢者医療特別会計</t>
  </si>
  <si>
    <t>訪問看護ステーション事業特別会計</t>
  </si>
  <si>
    <t>▲ 0.02</t>
  </si>
  <si>
    <t>▲ 0.00</t>
  </si>
  <si>
    <t>その他会計（赤字）</t>
  </si>
  <si>
    <t>▲ 0.14</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</si>
  <si>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</si>
  <si>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</si>
  <si>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</si>
  <si>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</si>
  <si>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</si>
  <si>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</si>
  <si>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</si>
  <si>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</si>
  <si>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</si>
  <si>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</si>
  <si>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18"/>
  </si>
  <si>
    <t>公立甲賀病院組合　一般会計</t>
    <rPh sb="0" eb="2">
      <t>コウリツ</t>
    </rPh>
    <rPh sb="2" eb="4">
      <t>コウカ</t>
    </rPh>
    <rPh sb="4" eb="6">
      <t>ビョウイン</t>
    </rPh>
    <rPh sb="6" eb="8">
      <t>クミアイ</t>
    </rPh>
    <rPh sb="9" eb="11">
      <t>イッパン</t>
    </rPh>
    <rPh sb="11" eb="13">
      <t>カイケイ</t>
    </rPh>
    <phoneticPr fontId="18"/>
  </si>
  <si>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18"/>
  </si>
  <si>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18"/>
  </si>
  <si>
    <t>甲賀広域行政組合　一般会計</t>
    <rPh sb="0" eb="2">
      <t>コウカ</t>
    </rPh>
    <rPh sb="2" eb="4">
      <t>コウイキ</t>
    </rPh>
    <rPh sb="4" eb="6">
      <t>ギョウセイ</t>
    </rPh>
    <rPh sb="6" eb="8">
      <t>クミアイ</t>
    </rPh>
    <rPh sb="9" eb="11">
      <t>イッパン</t>
    </rPh>
    <rPh sb="11" eb="13">
      <t>カイケイ</t>
    </rPh>
    <phoneticPr fontId="18"/>
  </si>
  <si>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18"/>
  </si>
  <si>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8"/>
  </si>
  <si>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</si>
  <si>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湖南市文化体育振興事業団</t>
    <rPh sb="0" eb="3">
      <t>コナンシ</t>
    </rPh>
    <rPh sb="3" eb="5">
      <t>ブンカ</t>
    </rPh>
    <rPh sb="5" eb="7">
      <t>タイイク</t>
    </rPh>
    <rPh sb="7" eb="9">
      <t>シンコウ</t>
    </rPh>
    <rPh sb="9" eb="12">
      <t>ジギョウダン</t>
    </rPh>
    <phoneticPr fontId="2"/>
  </si>
  <si>
    <t>こなんウルトラパワー株式会社</t>
    <rPh sb="10" eb="12">
      <t>カブシキ</t>
    </rPh>
    <rPh sb="12" eb="14">
      <t>カイシャ</t>
    </rPh>
    <phoneticPr fontId="2"/>
  </si>
  <si>
    <t>石部公共サービス株式会社</t>
    <rPh sb="0" eb="2">
      <t>イシベ</t>
    </rPh>
    <rPh sb="2" eb="4">
      <t>コウキョウ</t>
    </rPh>
    <rPh sb="8" eb="10">
      <t>カブシキ</t>
    </rPh>
    <rPh sb="10" eb="12">
      <t>カイシャ</t>
    </rPh>
    <phoneticPr fontId="2"/>
  </si>
  <si>
    <t>振興基金</t>
    <rPh sb="0" eb="2">
      <t>シンコウ</t>
    </rPh>
    <rPh sb="2" eb="4">
      <t>キキン</t>
    </rPh>
    <phoneticPr fontId="2"/>
  </si>
  <si>
    <t>庁舎整備基金</t>
    <rPh sb="0" eb="2">
      <t>チョウシャ</t>
    </rPh>
    <rPh sb="2" eb="4">
      <t>セイビ</t>
    </rPh>
    <rPh sb="4" eb="6">
      <t>キキン</t>
    </rPh>
    <phoneticPr fontId="2"/>
  </si>
  <si>
    <t>公共公益施設等整備基金</t>
    <rPh sb="0" eb="2">
      <t>コウキョウ</t>
    </rPh>
    <rPh sb="2" eb="4">
      <t>コウエキ</t>
    </rPh>
    <rPh sb="4" eb="6">
      <t>シセツ</t>
    </rPh>
    <rPh sb="6" eb="7">
      <t>トウ</t>
    </rPh>
    <rPh sb="7" eb="9">
      <t>セイビ</t>
    </rPh>
    <rPh sb="9" eb="11">
      <t>キキン</t>
    </rPh>
    <phoneticPr fontId="2"/>
  </si>
  <si>
    <t>ふるさときらめき湖南づくり応援基金</t>
    <rPh sb="8" eb="10">
      <t>コナン</t>
    </rPh>
    <rPh sb="13" eb="15">
      <t>オウエン</t>
    </rPh>
    <rPh sb="15" eb="17">
      <t>キキン</t>
    </rPh>
    <phoneticPr fontId="2"/>
  </si>
  <si>
    <t>笹ケ谷霊園管理基金</t>
    <rPh sb="0" eb="1">
      <t>ササ</t>
    </rPh>
    <rPh sb="2" eb="3">
      <t>タニ</t>
    </rPh>
    <rPh sb="3" eb="5">
      <t>レイエン</t>
    </rPh>
    <rPh sb="5" eb="7">
      <t>カンリ</t>
    </rPh>
    <rPh sb="7" eb="9">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</si>
  <si>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</si>
  <si>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</si>
  <si>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</si>
  <si>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</si>
  <si>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</si>
  <si>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</si>
  <si>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</si>
  <si>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</si>
  <si>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</si>
  <si>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</si>
  <si>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</si>
  <si>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</si>
  <si>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</si>
  <si>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</si>
  <si>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</si>
  <si>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</si>
  <si>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</si>
  <si>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</si>
  <si>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実質公債費比率ともに類似団体より高い水準となっており、将来負担比率については、投資的事業の財源を地方債に依存していることに加え、財政調整基金等の充当可能基金が少ないことが要因であると考えられる。また、実質公債費比率は、年々減少しているものの、近年行った公共事業で発行した地方債の償還が始まるので、今後上昇することが十分考えられるため、これまで以上に公債費の適正化に取り組む必要がある。</t>
    <phoneticPr fontId="5"/>
  </si>
  <si>
    <t>　有形固定資産減価償却率については、類似団体より高い水準となっており、これは、昭和50年～60年代に建設又は整備された施設等が多くあり、そのような施設等の老朽化が進んでいることが要因であると考えられる。公共施設については、公共施設等総合管理計画で廃止又は統廃合の対象となっている施設を先行して個別施設計画を策定し、施設の総量削減に向けた取り組みを進めている。また、将来負担比率については、普通交付税の算定方法の変更に伴う増額分や病院新築整備費清算金など臨時的な諸収入もあり、また将来負担比率に影響を与えない振興基金の取り崩しを行った財政運営であったため、将来負担比率が大幅に改善したように見えるが、類似団体より依然高い水準となっており厳しい財政状況に変わりなく、引き続き公共施設等総合管理計画に基づき、施設の総量削減に取り組むことで地方債の発行を抑制し、将来負担比率及び有形固定資産減価償却率を抑制していく。</t>
    <rPh sb="299" eb="301">
      <t>ルイジ</t>
    </rPh>
    <rPh sb="301" eb="303">
      <t>ダンタイ</t>
    </rPh>
    <rPh sb="305" eb="307">
      <t>イゼン</t>
    </rPh>
    <rPh sb="307" eb="308">
      <t>タカ</t>
    </rPh>
    <rPh sb="309" eb="311">
      <t>スイジュン</t>
    </rPh>
    <rPh sb="331" eb="332">
      <t>ヒ</t>
    </rPh>
    <rPh sb="333" eb="334">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</si>
</sst>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28EF-45C4-AFBF-B83D18CDFB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72594</c:v>
                </c:pt>
                <c:pt idx="1">
                  <c:v>67473</c:v>
                </c:pt>
                <c:pt idx="2">
                  <c:v>65073</c:v>
                </c:pt>
                <c:pt idx="3">
                  <c:v>56351</c:v>
                </c:pt>
                <c:pt idx="4">
                  <c:v>48371</c:v>
                </c:pt>
              </c:numCache>
            </c:numRef>
          </c:val>
          <c:smooth val="0"/>
          <c:extLst>
            <c:ext xmlns:c16="http://schemas.microsoft.com/office/drawing/2014/chart" uri="{C3380CC4-5D6E-409C-BE32-E72D297353CC}">
              <c16:uniqueId val="{00000001-28EF-45C4-AFBF-B83D18CDFB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2.83</c:v>
                </c:pt>
                <c:pt idx="1">
                  <c:v>2.77</c:v>
                </c:pt>
                <c:pt idx="2">
                  <c:v>2.5</c:v>
                </c:pt>
                <c:pt idx="3">
                  <c:v>2.14</c:v>
                </c:pt>
                <c:pt idx="4">
                  <c:v>2.21</c:v>
                </c:pt>
              </c:numCache>
            </c:numRef>
          </c:val>
          <c:extLst>
            <c:ext xmlns:c16="http://schemas.microsoft.com/office/drawing/2014/chart" uri="{C3380CC4-5D6E-409C-BE32-E72D297353CC}">
              <c16:uniqueId val="{00000000-0D47-4D8D-A072-56E87CEB96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13.45</c:v>
                </c:pt>
                <c:pt idx="1">
                  <c:v>13.06</c:v>
                </c:pt>
                <c:pt idx="2">
                  <c:v>10.57</c:v>
                </c:pt>
                <c:pt idx="3">
                  <c:v>9.66</c:v>
                </c:pt>
                <c:pt idx="4">
                  <c:v>13.16</c:v>
                </c:pt>
              </c:numCache>
            </c:numRef>
          </c:val>
          <c:extLst>
            <c:ext xmlns:c16="http://schemas.microsoft.com/office/drawing/2014/chart" uri="{C3380CC4-5D6E-409C-BE32-E72D297353CC}">
              <c16:uniqueId val="{00000001-0D47-4D8D-A072-56E87CEB96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-3.36</c:v>
                </c:pt>
                <c:pt idx="1">
                  <c:v>-2.2000000000000002</c:v>
                </c:pt>
                <c:pt idx="2">
                  <c:v>-4.58</c:v>
                </c:pt>
                <c:pt idx="3">
                  <c:v>-1.22</c:v>
                </c:pt>
                <c:pt idx="4">
                  <c:v>3.96</c:v>
                </c:pt>
              </c:numCache>
            </c:numRef>
          </c:val>
          <c:smooth val="0"/>
          <c:extLst>
            <c:ext xmlns:c16="http://schemas.microsoft.com/office/drawing/2014/chart" uri="{C3380CC4-5D6E-409C-BE32-E72D297353CC}">
              <c16:uniqueId val="{00000002-0D47-4D8D-A072-56E87CEB96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0.55000000000000004</c:v>
                </c:pt>
                <c:pt idx="2">
                  <c:v>#N/A</c:v>
                </c:pt>
                <c:pt idx="3">
                  <c:v>1.0900000000000001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5CE2-45AB-803F-EC953D3588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0.14000000000000001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E2-45AB-803F-EC953D35888C}"/>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0.02</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CE2-45AB-803F-EC953D35888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0.08</c:v>
                </c:pt>
                <c:pt idx="8">
                  <c:v>#N/A</c:v>
                </c:pt>
                <c:pt idx="9">
                  <c:v>0.06</c:v>
                </c:pt>
              </c:numCache>
            </c:numRef>
          </c:val>
          <c:extLst>
            <c:ext xmlns:c16="http://schemas.microsoft.com/office/drawing/2014/chart" uri="{C3380CC4-5D6E-409C-BE32-E72D297353CC}">
              <c16:uniqueId val="{00000003-5CE2-45AB-803F-EC953D35888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0.56999999999999995</c:v>
                </c:pt>
                <c:pt idx="2">
                  <c:v>#N/A</c:v>
                </c:pt>
                <c:pt idx="3">
                  <c:v>0.26</c:v>
                </c:pt>
                <c:pt idx="4">
                  <c:v>#N/A</c:v>
                </c:pt>
                <c:pt idx="5">
                  <c:v>0.63</c:v>
                </c:pt>
                <c:pt idx="6">
                  <c:v>#N/A</c:v>
                </c:pt>
                <c:pt idx="7">
                  <c:v>0.44</c:v>
                </c:pt>
                <c:pt idx="8">
                  <c:v>#N/A</c:v>
                </c:pt>
                <c:pt idx="9">
                  <c:v>7.0000000000000007E-2</c:v>
                </c:pt>
              </c:numCache>
            </c:numRef>
          </c:val>
          <c:extLst>
            <c:ext xmlns:c16="http://schemas.microsoft.com/office/drawing/2014/chart" uri="{C3380CC4-5D6E-409C-BE32-E72D297353CC}">
              <c16:uniqueId val="{00000004-5CE2-45AB-803F-EC953D35888C}"/>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0.22</c:v>
                </c:pt>
                <c:pt idx="4">
                  <c:v>#N/A</c:v>
                </c:pt>
                <c:pt idx="5">
                  <c:v>0.15</c:v>
                </c:pt>
                <c:pt idx="6">
                  <c:v>#N/A</c:v>
                </c:pt>
                <c:pt idx="7">
                  <c:v>0.13</c:v>
                </c:pt>
                <c:pt idx="8">
                  <c:v>#N/A</c:v>
                </c:pt>
                <c:pt idx="9">
                  <c:v>0.17</c:v>
                </c:pt>
              </c:numCache>
            </c:numRef>
          </c:val>
          <c:extLst>
            <c:ext xmlns:c16="http://schemas.microsoft.com/office/drawing/2014/chart" uri="{C3380CC4-5D6E-409C-BE32-E72D297353CC}">
              <c16:uniqueId val="{00000005-5CE2-45AB-803F-EC953D35888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0.48</c:v>
                </c:pt>
                <c:pt idx="6">
                  <c:v>#N/A</c:v>
                </c:pt>
                <c:pt idx="7">
                  <c:v>0.43</c:v>
                </c:pt>
                <c:pt idx="8">
                  <c:v>#N/A</c:v>
                </c:pt>
                <c:pt idx="9">
                  <c:v>0.76</c:v>
                </c:pt>
              </c:numCache>
            </c:numRef>
          </c:val>
          <c:extLst>
            <c:ext xmlns:c16="http://schemas.microsoft.com/office/drawing/2014/chart" uri="{C3380CC4-5D6E-409C-BE32-E72D297353CC}">
              <c16:uniqueId val="{00000006-5CE2-45AB-803F-EC953D35888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2.66</c:v>
                </c:pt>
                <c:pt idx="2">
                  <c:v>#N/A</c:v>
                </c:pt>
                <c:pt idx="3">
                  <c:v>1.06</c:v>
                </c:pt>
                <c:pt idx="4">
                  <c:v>#N/A</c:v>
                </c:pt>
                <c:pt idx="5">
                  <c:v>0.88</c:v>
                </c:pt>
                <c:pt idx="6">
                  <c:v>#N/A</c:v>
                </c:pt>
                <c:pt idx="7">
                  <c:v>1.68</c:v>
                </c:pt>
                <c:pt idx="8">
                  <c:v>#N/A</c:v>
                </c:pt>
                <c:pt idx="9">
                  <c:v>0.87</c:v>
                </c:pt>
              </c:numCache>
            </c:numRef>
          </c:val>
          <c:extLst>
            <c:ext xmlns:c16="http://schemas.microsoft.com/office/drawing/2014/chart" uri="{C3380CC4-5D6E-409C-BE32-E72D297353CC}">
              <c16:uniqueId val="{00000007-5CE2-45AB-803F-EC953D3588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2.98</c:v>
                </c:pt>
                <c:pt idx="2">
                  <c:v>#N/A</c:v>
                </c:pt>
                <c:pt idx="3">
                  <c:v>2.76</c:v>
                </c:pt>
                <c:pt idx="4">
                  <c:v>#N/A</c:v>
                </c:pt>
                <c:pt idx="5">
                  <c:v>2.4900000000000002</c:v>
                </c:pt>
                <c:pt idx="6">
                  <c:v>#N/A</c:v>
                </c:pt>
                <c:pt idx="7">
                  <c:v>2.14</c:v>
                </c:pt>
                <c:pt idx="8">
                  <c:v>#N/A</c:v>
                </c:pt>
                <c:pt idx="9">
                  <c:v>2.2000000000000002</c:v>
                </c:pt>
              </c:numCache>
            </c:numRef>
          </c:val>
          <c:extLst>
            <c:ext xmlns:c16="http://schemas.microsoft.com/office/drawing/2014/chart" uri="{C3380CC4-5D6E-409C-BE32-E72D297353CC}">
              <c16:uniqueId val="{00000008-5CE2-45AB-803F-EC953D3588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6.78</c:v>
                </c:pt>
                <c:pt idx="2">
                  <c:v>#N/A</c:v>
                </c:pt>
                <c:pt idx="3">
                  <c:v>6.51</c:v>
                </c:pt>
                <c:pt idx="4">
                  <c:v>#N/A</c:v>
                </c:pt>
                <c:pt idx="5">
                  <c:v>7.52</c:v>
                </c:pt>
                <c:pt idx="6">
                  <c:v>#N/A</c:v>
                </c:pt>
                <c:pt idx="7">
                  <c:v>8.42</c:v>
                </c:pt>
                <c:pt idx="8">
                  <c:v>#N/A</c:v>
                </c:pt>
                <c:pt idx="9">
                  <c:v>8.6199999999999992</c:v>
                </c:pt>
              </c:numCache>
            </c:numRef>
          </c:val>
          <c:extLst>
            <c:ext xmlns:c16="http://schemas.microsoft.com/office/drawing/2014/chart" uri="{C3380CC4-5D6E-409C-BE32-E72D297353CC}">
              <c16:uniqueId val="{00000009-5CE2-45AB-803F-EC953D3588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2049</c:v>
                </c:pt>
                <c:pt idx="5">
                  <c:v>2010</c:v>
                </c:pt>
                <c:pt idx="8">
                  <c:v>2095</c:v>
                </c:pt>
                <c:pt idx="11">
                  <c:v>2201</c:v>
                </c:pt>
                <c:pt idx="14">
                  <c:v>2281</c:v>
                </c:pt>
              </c:numCache>
            </c:numRef>
          </c:val>
          <c:extLst>
            <c:ext xmlns:c16="http://schemas.microsoft.com/office/drawing/2014/chart" uri="{C3380CC4-5D6E-409C-BE32-E72D297353CC}">
              <c16:uniqueId val="{00000000-FFC2-4C84-96AD-C53DEA154D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1</c:v>
                </c:pt>
                <c:pt idx="12">
                  <c:v>1</c:v>
                </c:pt>
              </c:numCache>
            </c:numRef>
          </c:val>
          <c:extLst>
            <c:ext xmlns:c16="http://schemas.microsoft.com/office/drawing/2014/chart" uri="{C3380CC4-5D6E-409C-BE32-E72D297353CC}">
              <c16:uniqueId val="{00000001-FFC2-4C84-96AD-C53DEA154D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FFC2-4C84-96AD-C53DEA154D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244</c:v>
                </c:pt>
                <c:pt idx="3">
                  <c:v>242</c:v>
                </c:pt>
                <c:pt idx="6">
                  <c:v>283</c:v>
                </c:pt>
                <c:pt idx="9">
                  <c:v>289</c:v>
                </c:pt>
                <c:pt idx="12">
                  <c:v>234</c:v>
                </c:pt>
              </c:numCache>
            </c:numRef>
          </c:val>
          <c:extLst>
            <c:ext xmlns:c16="http://schemas.microsoft.com/office/drawing/2014/chart" uri="{C3380CC4-5D6E-409C-BE32-E72D297353CC}">
              <c16:uniqueId val="{00000003-FFC2-4C84-96AD-C53DEA154D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607</c:v>
                </c:pt>
                <c:pt idx="3">
                  <c:v>610</c:v>
                </c:pt>
                <c:pt idx="6">
                  <c:v>447</c:v>
                </c:pt>
                <c:pt idx="9">
                  <c:v>486</c:v>
                </c:pt>
                <c:pt idx="12">
                  <c:v>420</c:v>
                </c:pt>
              </c:numCache>
            </c:numRef>
          </c:val>
          <c:extLst>
            <c:ext xmlns:c16="http://schemas.microsoft.com/office/drawing/2014/chart" uri="{C3380CC4-5D6E-409C-BE32-E72D297353CC}">
              <c16:uniqueId val="{00000004-FFC2-4C84-96AD-C53DEA154D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C2-4C84-96AD-C53DEA154D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C2-4C84-96AD-C53DEA154D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2391</c:v>
                </c:pt>
                <c:pt idx="3">
                  <c:v>2295</c:v>
                </c:pt>
                <c:pt idx="6">
                  <c:v>2273</c:v>
                </c:pt>
                <c:pt idx="9">
                  <c:v>2397</c:v>
                </c:pt>
                <c:pt idx="12">
                  <c:v>2529</c:v>
                </c:pt>
              </c:numCache>
            </c:numRef>
          </c:val>
          <c:extLst>
            <c:ext xmlns:c16="http://schemas.microsoft.com/office/drawing/2014/chart" uri="{C3380CC4-5D6E-409C-BE32-E72D297353CC}">
              <c16:uniqueId val="{00000007-FFC2-4C84-96AD-C53DEA154D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1199</c:v>
                </c:pt>
                <c:pt idx="2">
                  <c:v>#N/A</c:v>
                </c:pt>
                <c:pt idx="3">
                  <c:v>#N/A</c:v>
                </c:pt>
                <c:pt idx="4">
                  <c:v>1138</c:v>
                </c:pt>
                <c:pt idx="5">
                  <c:v>#N/A</c:v>
                </c:pt>
                <c:pt idx="6">
                  <c:v>#N/A</c:v>
                </c:pt>
                <c:pt idx="7">
                  <c:v>908</c:v>
                </c:pt>
                <c:pt idx="8">
                  <c:v>#N/A</c:v>
                </c:pt>
                <c:pt idx="9">
                  <c:v>#N/A</c:v>
                </c:pt>
                <c:pt idx="10">
                  <c:v>972</c:v>
                </c:pt>
                <c:pt idx="11">
                  <c:v>#N/A</c:v>
                </c:pt>
                <c:pt idx="12">
                  <c:v>#N/A</c:v>
                </c:pt>
                <c:pt idx="13">
                  <c:v>903</c:v>
                </c:pt>
                <c:pt idx="14">
                  <c:v>#N/A</c:v>
                </c:pt>
              </c:numCache>
            </c:numRef>
          </c:val>
          <c:smooth val="0"/>
          <c:extLst>
            <c:ext xmlns:c16="http://schemas.microsoft.com/office/drawing/2014/chart" uri="{C3380CC4-5D6E-409C-BE32-E72D297353CC}">
              <c16:uniqueId val="{00000008-FFC2-4C84-96AD-C53DEA154D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27954</c:v>
                </c:pt>
                <c:pt idx="5">
                  <c:v>28114</c:v>
                </c:pt>
                <c:pt idx="8">
                  <c:v>27723</c:v>
                </c:pt>
                <c:pt idx="11">
                  <c:v>27705</c:v>
                </c:pt>
                <c:pt idx="14">
                  <c:v>27457</c:v>
                </c:pt>
              </c:numCache>
            </c:numRef>
          </c:val>
          <c:extLst>
            <c:ext xmlns:c16="http://schemas.microsoft.com/office/drawing/2014/chart" uri="{C3380CC4-5D6E-409C-BE32-E72D297353CC}">
              <c16:uniqueId val="{00000000-7524-4DA0-B709-E78DC57988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262</c:v>
                </c:pt>
                <c:pt idx="5">
                  <c:v>261</c:v>
                </c:pt>
                <c:pt idx="8">
                  <c:v>265</c:v>
                </c:pt>
                <c:pt idx="11">
                  <c:v>255</c:v>
                </c:pt>
                <c:pt idx="14">
                  <c:v>238</c:v>
                </c:pt>
              </c:numCache>
            </c:numRef>
          </c:val>
          <c:extLst>
            <c:ext xmlns:c16="http://schemas.microsoft.com/office/drawing/2014/chart" uri="{C3380CC4-5D6E-409C-BE32-E72D297353CC}">
              <c16:uniqueId val="{00000001-7524-4DA0-B709-E78DC57988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2556</c:v>
                </c:pt>
                <c:pt idx="5">
                  <c:v>2773</c:v>
                </c:pt>
                <c:pt idx="8">
                  <c:v>2621</c:v>
                </c:pt>
                <c:pt idx="11">
                  <c:v>2711</c:v>
                </c:pt>
                <c:pt idx="14">
                  <c:v>3863</c:v>
                </c:pt>
              </c:numCache>
            </c:numRef>
          </c:val>
          <c:extLst>
            <c:ext xmlns:c16="http://schemas.microsoft.com/office/drawing/2014/chart" uri="{C3380CC4-5D6E-409C-BE32-E72D297353CC}">
              <c16:uniqueId val="{00000002-7524-4DA0-B709-E78DC57988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24-4DA0-B709-E78DC57988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24-4DA0-B709-E78DC57988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4-4DA0-B709-E78DC57988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694</c:v>
                </c:pt>
                <c:pt idx="3">
                  <c:v>638</c:v>
                </c:pt>
                <c:pt idx="6">
                  <c:v>832</c:v>
                </c:pt>
                <c:pt idx="9">
                  <c:v>1012</c:v>
                </c:pt>
                <c:pt idx="12">
                  <c:v>105</c:v>
                </c:pt>
              </c:numCache>
            </c:numRef>
          </c:val>
          <c:extLst>
            <c:ext xmlns:c16="http://schemas.microsoft.com/office/drawing/2014/chart" uri="{C3380CC4-5D6E-409C-BE32-E72D297353CC}">
              <c16:uniqueId val="{00000006-7524-4DA0-B709-E78DC57988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2639</c:v>
                </c:pt>
                <c:pt idx="3">
                  <c:v>2267</c:v>
                </c:pt>
                <c:pt idx="6">
                  <c:v>2062</c:v>
                </c:pt>
                <c:pt idx="9">
                  <c:v>1916</c:v>
                </c:pt>
                <c:pt idx="12">
                  <c:v>1918</c:v>
                </c:pt>
              </c:numCache>
            </c:numRef>
          </c:val>
          <c:extLst>
            <c:ext xmlns:c16="http://schemas.microsoft.com/office/drawing/2014/chart" uri="{C3380CC4-5D6E-409C-BE32-E72D297353CC}">
              <c16:uniqueId val="{00000007-7524-4DA0-B709-E78DC57988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8614</c:v>
                </c:pt>
                <c:pt idx="3">
                  <c:v>8319</c:v>
                </c:pt>
                <c:pt idx="6">
                  <c:v>7285</c:v>
                </c:pt>
                <c:pt idx="9">
                  <c:v>6553</c:v>
                </c:pt>
                <c:pt idx="12">
                  <c:v>5685</c:v>
                </c:pt>
              </c:numCache>
            </c:numRef>
          </c:val>
          <c:extLst>
            <c:ext xmlns:c16="http://schemas.microsoft.com/office/drawing/2014/chart" uri="{C3380CC4-5D6E-409C-BE32-E72D297353CC}">
              <c16:uniqueId val="{00000008-7524-4DA0-B709-E78DC57988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24-4DA0-B709-E78DC57988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24803</c:v>
                </c:pt>
                <c:pt idx="3">
                  <c:v>26491</c:v>
                </c:pt>
                <c:pt idx="6">
                  <c:v>27099</c:v>
                </c:pt>
                <c:pt idx="9">
                  <c:v>27644</c:v>
                </c:pt>
                <c:pt idx="12">
                  <c:v>27708</c:v>
                </c:pt>
              </c:numCache>
            </c:numRef>
          </c:val>
          <c:extLst>
            <c:ext xmlns:c16="http://schemas.microsoft.com/office/drawing/2014/chart" uri="{C3380CC4-5D6E-409C-BE32-E72D297353CC}">
              <c16:uniqueId val="{0000000A-7524-4DA0-B709-E78DC57988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5977</c:v>
                </c:pt>
                <c:pt idx="2">
                  <c:v>#N/A</c:v>
                </c:pt>
                <c:pt idx="3">
                  <c:v>#N/A</c:v>
                </c:pt>
                <c:pt idx="4">
                  <c:v>6568</c:v>
                </c:pt>
                <c:pt idx="5">
                  <c:v>#N/A</c:v>
                </c:pt>
                <c:pt idx="6">
                  <c:v>#N/A</c:v>
                </c:pt>
                <c:pt idx="7">
                  <c:v>6668</c:v>
                </c:pt>
                <c:pt idx="8">
                  <c:v>#N/A</c:v>
                </c:pt>
                <c:pt idx="9">
                  <c:v>#N/A</c:v>
                </c:pt>
                <c:pt idx="10">
                  <c:v>6454</c:v>
                </c:pt>
                <c:pt idx="11">
                  <c:v>#N/A</c:v>
                </c:pt>
                <c:pt idx="12">
                  <c:v>#N/A</c:v>
                </c:pt>
                <c:pt idx="13">
                  <c:v>3858</c:v>
                </c:pt>
                <c:pt idx="14">
                  <c:v>#N/A</c:v>
                </c:pt>
              </c:numCache>
            </c:numRef>
          </c:val>
          <c:smooth val="0"/>
          <c:extLst>
            <c:ext xmlns:c16="http://schemas.microsoft.com/office/drawing/2014/chart" uri="{C3380CC4-5D6E-409C-BE32-E72D297353CC}">
              <c16:uniqueId val="{0000000B-7524-4DA0-B709-E78DC57988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1309</c:v>
                </c:pt>
                <c:pt idx="1">
                  <c:v>1201</c:v>
                </c:pt>
                <c:pt idx="2">
                  <c:v>1693</c:v>
                </c:pt>
              </c:numCache>
            </c:numRef>
          </c:val>
          <c:extLst>
            <c:ext xmlns:c16="http://schemas.microsoft.com/office/drawing/2014/chart" uri="{C3380CC4-5D6E-409C-BE32-E72D297353CC}">
              <c16:uniqueId val="{00000000-8455-4048-8B4D-956849D5E2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190</c:v>
                </c:pt>
                <c:pt idx="1">
                  <c:v>191</c:v>
                </c:pt>
                <c:pt idx="2">
                  <c:v>241</c:v>
                </c:pt>
              </c:numCache>
            </c:numRef>
          </c:val>
          <c:extLst>
            <c:ext xmlns:c16="http://schemas.microsoft.com/office/drawing/2014/chart" uri="{C3380CC4-5D6E-409C-BE32-E72D297353CC}">
              <c16:uniqueId val="{00000001-8455-4048-8B4D-956849D5E2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2071</c:v>
                </c:pt>
                <c:pt idx="1">
                  <c:v>2108</c:v>
                </c:pt>
                <c:pt idx="2">
                  <c:v>2181</c:v>
                </c:pt>
              </c:numCache>
            </c:numRef>
          </c:val>
          <c:extLst>
            <c:ext xmlns:c16="http://schemas.microsoft.com/office/drawing/2014/chart" uri="{C3380CC4-5D6E-409C-BE32-E72D297353CC}">
              <c16:uniqueId val="{00000002-8455-4048-8B4D-956849D5E2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{102E8FC0-29B5-4FCE-AE57-EC3DE0DC4C4E}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A4A-4A22-B493-65BBD1A930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{58E8E974-2CC6-4C2B-B22E-61A2C7EEE174}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4A-4A22-B493-65BBD1A930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{B4B40A44-DD92-45EB-A8AE-E54110F8E844}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4A-4A22-B493-65BBD1A930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{389F73A3-60C1-4BEF-887D-BE2EF16D736F}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4A-4A22-B493-65BBD1A930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{52E3CD06-04B3-4392-83A0-1D132AA414F0}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4A-4A22-B493-65BBD1A9304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{A60EB800-7B0A-470F-B43B-8F8B44B36DBE}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A4A-4A22-B493-65BBD1A9304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{DE2A3075-2F78-420E-B560-097AF368C2C0}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A4A-4A22-B493-65BBD1A9304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{8CA249AF-59D0-45EE-BD6C-4071CC1C8952}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A4A-4A22-B493-65BBD1A9304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{743BF559-F016-4A81-A1AF-34E9DE3987A9}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A4A-4A22-B493-65BBD1A930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41.3</c:v>
                </c:pt>
                <c:pt idx="16">
                  <c:v>58.3</c:v>
                </c:pt>
                <c:pt idx="24">
                  <c:v>59.9</c:v>
                </c:pt>
                <c:pt idx="32">
                  <c:v>60.3</c:v>
                </c:pt>
              </c:numCache>
            </c:numRef>
          </c:xVal>
          <c:yVal>
            <c:numRef>
              <c:f>公会計指標分析・財政指標組合せ分析表!$BP$51:$DC$51</c:f>
              <c:numCache>
                <c:formatCode>#,##0.0;"▲ "#,##0.0</c:formatCode>
                <c:ptCount val="40"/>
                <c:pt idx="8">
                  <c:v>64</c:v>
                </c:pt>
                <c:pt idx="16">
                  <c:v>64.599999999999994</c:v>
                </c:pt>
                <c:pt idx="24">
                  <c:v>62.9</c:v>
                </c:pt>
                <c:pt idx="32">
                  <c:v>36.299999999999997</c:v>
                </c:pt>
              </c:numCache>
            </c:numRef>
          </c:yVal>
          <c:smooth val="0"/>
          <c:extLst>
            <c:ext xmlns:c16="http://schemas.microsoft.com/office/drawing/2014/chart" uri="{C3380CC4-5D6E-409C-BE32-E72D297353CC}">
              <c16:uniqueId val="{00000009-9A4A-4A22-B493-65BBD1A930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{78894A3D-A929-4061-B1DD-0BE7EB27C114}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A4A-4A22-B493-65BBD1A930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{EE9A5F61-A631-4437-AB0F-53628FCD032C}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4A-4A22-B493-65BBD1A930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{EE5C7E23-C9F3-45EB-BF1D-92FA8B3C7459}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4A-4A22-B493-65BBD1A930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{8AF96D13-9825-4DD8-BAAB-879CF14B91C2}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4A-4A22-B493-65BBD1A930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{C45701C9-1815-456D-A839-E542DCF95654}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4A-4A22-B493-65BBD1A9304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{DC8EC5A1-1837-4B1F-86A5-8DBD74BCA84C}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A4A-4A22-B493-65BBD1A9304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{FC27438E-6439-4D4D-A1C4-F693A91B1F94}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A4A-4A22-B493-65BBD1A9304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{9E5A68AF-2E59-4647-91F2-3DC16736B542}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A4A-4A22-B493-65BBD1A9304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{69E8B005-DF71-40B6-8047-48E8670DE014}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A4A-4A22-B493-65BBD1A930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9A4A-4A22-B493-65BBD1A93045}"/>
            </c:ext>
          </c:extLst>
        </c:ser>
        <c:dLbls>
          <c:showLegendKey val="0"/>
          <c:showVal val="1"/>
          <c:showCatName val="0"/>
          <c:showSerName val="0"/>
          <c:showPercent val="0"/>
          <c:showBubbleSize val="0"/>
        </c:dLbls>
        <c:axId val="46179840"/>
        <c:axId val="46181760"/>
      </c:scatterChart>
      <c:valAx>
        <c:axId val="46179840"/>
        <c:scaling>
          <c:orientation val="minMax"/>
          <c:max val="62"/>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{7F451039-FF3F-42A4-9A83-CE8F455C3A26}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1B4-4030-BB0E-4EE72B4E58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{23A41652-CF59-4BA2-B6CC-9043ABAB6506}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B4-4030-BB0E-4EE72B4E58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{09E76296-B996-44DE-B4DE-487889744919}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B4-4030-BB0E-4EE72B4E58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{C9D41BE5-817C-4D1D-A3AE-676961DCD464}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B4-4030-BB0E-4EE72B4E58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{A941C931-D7DD-418A-93FA-751D3FAC93EF}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B4-4030-BB0E-4EE72B4E581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{8504D8A0-2FD3-425D-A8A2-9B17B213D6D4}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1B4-4030-BB0E-4EE72B4E581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{3CD53A48-E785-4534-9235-4B8B5DD78821}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1B4-4030-BB0E-4EE72B4E581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{EE0A3EF4-99D6-4991-8EB2-1FF95C27DE9A}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1B4-4030-BB0E-4EE72B4E581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{412E8A6C-9192-41FA-8277-B626F59A7B46}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1B4-4030-BB0E-4EE72B4E58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11.5</c:v>
                </c:pt>
                <c:pt idx="16">
                  <c:v>10.6</c:v>
                </c:pt>
                <c:pt idx="24">
                  <c:v>9.6999999999999993</c:v>
                </c:pt>
                <c:pt idx="32">
                  <c:v>8.9</c:v>
                </c:pt>
              </c:numCache>
            </c:numRef>
          </c:xVal>
          <c:yVal>
            <c:numRef>
              <c:f>公会計指標分析・財政指標組合せ分析表!$BP$73:$DC$73</c:f>
              <c:numCache>
                <c:formatCode>#,##0.0;"▲ "#,##0.0</c:formatCode>
                <c:ptCount val="40"/>
                <c:pt idx="0">
                  <c:v>59.8</c:v>
                </c:pt>
                <c:pt idx="8">
                  <c:v>64</c:v>
                </c:pt>
                <c:pt idx="16">
                  <c:v>64.599999999999994</c:v>
                </c:pt>
                <c:pt idx="24">
                  <c:v>62.9</c:v>
                </c:pt>
                <c:pt idx="32">
                  <c:v>36.299999999999997</c:v>
                </c:pt>
              </c:numCache>
            </c:numRef>
          </c:yVal>
          <c:smooth val="0"/>
          <c:extLst>
            <c:ext xmlns:c16="http://schemas.microsoft.com/office/drawing/2014/chart" uri="{C3380CC4-5D6E-409C-BE32-E72D297353CC}">
              <c16:uniqueId val="{00000009-B1B4-4030-BB0E-4EE72B4E58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{83C32BAD-FBAF-47F6-AF40-9311EDD2A5B0}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1B4-4030-BB0E-4EE72B4E58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{4E54E2D6-0D35-40F8-B2A9-3320A80772B3}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B4-4030-BB0E-4EE72B4E58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{D488669B-6EB9-41D3-A5C8-0FD2C24678CC}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B4-4030-BB0E-4EE72B4E58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{82A70545-D3B0-41BF-B823-A726904A3D2D}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B4-4030-BB0E-4EE72B4E58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{1D306BB4-2000-40F7-B535-0470CC11A587}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B4-4030-BB0E-4EE72B4E581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{1596A51F-BEE6-4A75-80A6-8DDC7376BC76}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1B4-4030-BB0E-4EE72B4E581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{B999ED40-9092-4281-8A20-52AAC20F5BB0}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1B4-4030-BB0E-4EE72B4E581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{5CE20FEB-BD55-4DBA-9F20-2A4244FF0BB3}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1B4-4030-BB0E-4EE72B4E581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{E201A719-723D-45D8-9CF8-5F0236E93F48}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1B4-4030-BB0E-4EE72B4E58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B1B4-4030-BB0E-4EE72B4E5816}"/>
            </c:ext>
          </c:extLst>
        </c:ser>
        <c:dLbls>
          <c:showLegendKey val="0"/>
          <c:showVal val="1"/>
          <c:showCatName val="0"/>
          <c:showSerName val="0"/>
          <c:showPercent val="0"/>
          <c:showBubbleSize val="0"/>
        </c:dLbls>
        <c:axId val="84219776"/>
        <c:axId val="84234240"/>
      </c:scatterChart>
      <c:valAx>
        <c:axId val="84219776"/>
        <c:scaling>
          <c:orientation val="minMax"/>
          <c:max val="11.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元利償還金においては、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懸案事項であった老朽化した義務教育施設の耐震化事業、市町村合併による旧町域の均衡ある発展に資する事業を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市債を財源とし、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年の合併以降積極的に実施してきたことにより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依然として高い状態である。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算入公債費等においては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臨時財政対策債および旧合併特例事業債の占める割合が高く、年々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現状では実質公債費比率は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実施する庁舎整備や石部駅周辺整備などの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大型投資的事業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後年に過度の負担とならないよう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事業費の平準化や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費用対効果</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事業手法等を見極め実施していく。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臨時財政対策債の発行や、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学校教育施設の耐震化事業等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の財源を地方債で手当てしたことにより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を続けている。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公営企業債等繰入見込額については、最大値であった平成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下水道事業会計における起債残高の減少に伴い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５年連続減少となっている。また、退職手当負担見込額についても大幅な減少となった。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さらに、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充当可能基金については、財政調整基金、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庁舎整備基金、公共公益施設等整備基金等の積み増しを行ったことにより増加となった。そのため、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いずれの年度も早期健全化基準未満ではあるが、今後も、事業内容等の十分な協議・検討のもとに、真に必要な地方債の発行を行いながら、財政の健全化を図る。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滋賀県湖南市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地方創生推進関連事業および市民の連携の強化、地域振興を図る事業の財源とするたに振興基金を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百万円取り崩した一方、決算剰余金等を財政調整基金に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百万円積み立て、庁舎整備事業の財源とするために庁舎整備基金に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施設整備が予定されている事業においては単年度に負担がかからないよう、計画的に積立てを行っていく。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振興基金：市民の連携の強化および地域振興を図るための施策の推進。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公共公益施設等整備基金：保健衛生施設、教育施設、文化施設、環境衛生施設等の設置および施設の整備。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地方創生推進関連事業および市民の連携の強化、地域振興を図る事業の財源とするため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庁舎整備基金：庁舎整備事業の財源とするために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公共公益施設等整備基金：今後予定している甲賀広域行政組合衛生センターごみ処理施設整備の財源とするため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庁舎整備基金：庁舎整備に必要となる財源を積立予定。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公共公益施設等整備基金：甲賀広域行政組合衛生センターごみ処理施設整備に備え必要となる財源を積立予定。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公立甲賀病院移転新築整備負担金の清算分および決算剰余金を積み立てたことに加え、平成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年度は普通交付税が大幅に増加したことにより、取り崩しを回避することができたため増加した。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％確保を目標とし取り組むこととしている。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後年の地方債償還に備えるため積み立てを行ったことにより増加した。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庁舎整備事業や石部駅周辺整備事業等の、財源を地方債に依存する事業が控えていることから、計画的に積立てるよう努める。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年代に建設又は整備された施設等が多くあり、そのような施設等の老朽化が進んでいるためである。今後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公共施設については、公共施設等総合管理計画で廃止又は統廃合の方向性を示している施設についての個別施設計画を策定し、施設の総量削減に向けた取り組みを進めていく。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206240" y="5323386"/>
          <a:ext cx="1270" cy="1173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258945" y="650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119245" y="64965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258945" y="510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119245" y="532338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3537585" y="5746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2867025" y="5786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196465" y="5844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1" name="楕円 80"/>
        <xdr:cNvSpPr/>
      </xdr:nvSpPr>
      <xdr:spPr>
        <a:xfrm>
          <a:off x="4157345" y="5690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97535</xdr:rowOff>
    </xdr:from>
    <xdr:ext cx="405111" cy="259045"/>
    <xdr:sp macro="" textlink="">
      <xdr:nvSpPr>
        <xdr:cNvPr id="82" name="有形固定資産減価償却率該当値テキスト"/>
        <xdr:cNvSpPr txBox="1"/>
      </xdr:nvSpPr>
      <xdr:spPr>
        <a:xfrm>
          <a:off x="4258945" y="554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83" name="楕円 82"/>
        <xdr:cNvSpPr/>
      </xdr:nvSpPr>
      <xdr:spPr>
        <a:xfrm>
          <a:off x="3537585" y="5702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125458</xdr:rowOff>
    </xdr:from>
    <xdr:to>
      <xdr:col>23</xdr:col>
      <xdr:colOff>85725</xdr:colOff>
      <xdr:row>29</xdr:row>
      <xdr:rowOff>137795</xdr:rowOff>
    </xdr:to>
    <xdr:cxnSp macro="">
      <xdr:nvCxnSpPr>
        <xdr:cNvPr id="84" name="直線コネクタ 83"/>
        <xdr:cNvCxnSpPr/>
      </xdr:nvCxnSpPr>
      <xdr:spPr>
        <a:xfrm flipV="1">
          <a:off x="3588385" y="5741398"/>
          <a:ext cx="6197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136344</xdr:rowOff>
    </xdr:from>
    <xdr:to>
      <xdr:col>15</xdr:col>
      <xdr:colOff>187325</xdr:colOff>
      <xdr:row>30</xdr:row>
      <xdr:rowOff>66494</xdr:rowOff>
    </xdr:to>
    <xdr:sp macro="" textlink="">
      <xdr:nvSpPr>
        <xdr:cNvPr id="85" name="楕円 84"/>
        <xdr:cNvSpPr/>
      </xdr:nvSpPr>
      <xdr:spPr>
        <a:xfrm>
          <a:off x="2867025" y="5752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15694</xdr:rowOff>
    </xdr:to>
    <xdr:cxnSp macro="">
      <xdr:nvCxnSpPr>
        <xdr:cNvPr id="86" name="直線コネクタ 85"/>
        <xdr:cNvCxnSpPr/>
      </xdr:nvCxnSpPr>
      <xdr:spPr>
        <a:xfrm flipV="1">
          <a:off x="2917825" y="5753735"/>
          <a:ext cx="670560" cy="4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146322</xdr:rowOff>
    </xdr:from>
    <xdr:to>
      <xdr:col>11</xdr:col>
      <xdr:colOff>187325</xdr:colOff>
      <xdr:row>33</xdr:row>
      <xdr:rowOff>76472</xdr:rowOff>
    </xdr:to>
    <xdr:sp macro="" textlink="">
      <xdr:nvSpPr>
        <xdr:cNvPr id="87" name="楕円 86"/>
        <xdr:cNvSpPr/>
      </xdr:nvSpPr>
      <xdr:spPr>
        <a:xfrm>
          <a:off x="2196465" y="6265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33</xdr:row>
      <xdr:rowOff>25672</xdr:rowOff>
    </xdr:to>
    <xdr:cxnSp macro="">
      <xdr:nvCxnSpPr>
        <xdr:cNvPr id="88" name="直線コネクタ 87"/>
        <xdr:cNvCxnSpPr/>
      </xdr:nvCxnSpPr>
      <xdr:spPr>
        <a:xfrm flipV="1">
          <a:off x="2247265" y="5799274"/>
          <a:ext cx="670560" cy="5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2738129" y="587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067569" y="562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92" name="n_1mainValue有形固定資産減価償却率"/>
        <xdr:cNvSpPr txBox="1"/>
      </xdr:nvSpPr>
      <xdr:spPr>
        <a:xfrm>
          <a:off x="339598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83021</xdr:rowOff>
    </xdr:from>
    <xdr:ext cx="405111" cy="259045"/>
    <xdr:sp macro="" textlink="">
      <xdr:nvSpPr>
        <xdr:cNvPr id="93" name="n_2mainValue有形固定資産減価償却率"/>
        <xdr:cNvSpPr txBox="1"/>
      </xdr:nvSpPr>
      <xdr:spPr>
        <a:xfrm>
          <a:off x="2738129" y="553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67599</xdr:rowOff>
    </xdr:from>
    <xdr:ext cx="405111" cy="259045"/>
    <xdr:sp macro="" textlink="">
      <xdr:nvSpPr>
        <xdr:cNvPr id="94" name="n_3mainValue有形固定資産減価償却率"/>
        <xdr:cNvSpPr txBox="1"/>
      </xdr:nvSpPr>
      <xdr:spPr>
        <a:xfrm>
          <a:off x="2067569" y="635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より高い水準にある。これは近年、甲西中学校・石部小学校・学校給食センター・浄苑・市民産業交流促進施設などの大型施設の建替え又は新設を実施したことにより、地方債の発行額が多くなったことが原因だ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ただ前年数値と比較すると普通交付税の算定方法の変更に伴う増額分や病院新築整備費清算金など臨時的な諸収入、また振興基金の取り崩しを行った財政運営であったため、比率が小さくなった。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今後は、公共施設等総合管理計画で示した方向性に基づいた個別施設計画を策定し、施設の総量削減に取り組む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3027660" y="5123822"/>
          <a:ext cx="1269" cy="14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3080365" y="49066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2963525" y="512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3080365" y="5803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3001625" y="5825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2359005" y="58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124298</xdr:rowOff>
    </xdr:from>
    <xdr:to>
      <xdr:col>76</xdr:col>
      <xdr:colOff>73025</xdr:colOff>
      <xdr:row>30</xdr:row>
      <xdr:rowOff>54448</xdr:rowOff>
    </xdr:to>
    <xdr:sp macro="" textlink="">
      <xdr:nvSpPr>
        <xdr:cNvPr id="136" name="楕円 135"/>
        <xdr:cNvSpPr/>
      </xdr:nvSpPr>
      <xdr:spPr>
        <a:xfrm>
          <a:off x="13001625" y="5740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147175</xdr:rowOff>
    </xdr:from>
    <xdr:ext cx="469744" cy="259045"/>
    <xdr:sp macro="" textlink="">
      <xdr:nvSpPr>
        <xdr:cNvPr id="137" name="債務償還比率該当値テキスト"/>
        <xdr:cNvSpPr txBox="1"/>
      </xdr:nvSpPr>
      <xdr:spPr>
        <a:xfrm>
          <a:off x="13080365" y="55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47463</xdr:rowOff>
    </xdr:from>
    <xdr:to>
      <xdr:col>72</xdr:col>
      <xdr:colOff>123825</xdr:colOff>
      <xdr:row>28</xdr:row>
      <xdr:rowOff>149063</xdr:rowOff>
    </xdr:to>
    <xdr:sp macro="" textlink="">
      <xdr:nvSpPr>
        <xdr:cNvPr id="138" name="楕円 137"/>
        <xdr:cNvSpPr/>
      </xdr:nvSpPr>
      <xdr:spPr>
        <a:xfrm>
          <a:off x="12359005" y="54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98263</xdr:rowOff>
    </xdr:from>
    <xdr:to>
      <xdr:col>76</xdr:col>
      <xdr:colOff>22225</xdr:colOff>
      <xdr:row>30</xdr:row>
      <xdr:rowOff>3648</xdr:rowOff>
    </xdr:to>
    <xdr:cxnSp macro="">
      <xdr:nvCxnSpPr>
        <xdr:cNvPr id="139" name="直線コネクタ 138"/>
        <xdr:cNvCxnSpPr/>
      </xdr:nvCxnSpPr>
      <xdr:spPr>
        <a:xfrm>
          <a:off x="12409805" y="5546563"/>
          <a:ext cx="619760" cy="2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2185092" y="58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165590</xdr:rowOff>
    </xdr:from>
    <xdr:ext cx="469744" cy="259045"/>
    <xdr:sp macro="" textlink="">
      <xdr:nvSpPr>
        <xdr:cNvPr id="141" name="n_1mainValue債務償還比率"/>
        <xdr:cNvSpPr txBox="1"/>
      </xdr:nvSpPr>
      <xdr:spPr>
        <a:xfrm>
          <a:off x="12185092" y="52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086225" y="5770245"/>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12496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020820" y="57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124960" y="629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7399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1" name="楕円 70"/>
        <xdr:cNvSpPr/>
      </xdr:nvSpPr>
      <xdr:spPr>
        <a:xfrm>
          <a:off x="403606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2" name="【道路】&#10;有形固定資産減価償却率該当値テキスト"/>
        <xdr:cNvSpPr txBox="1"/>
      </xdr:nvSpPr>
      <xdr:spPr>
        <a:xfrm>
          <a:off x="4124960"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3" name="楕円 72"/>
        <xdr:cNvSpPr/>
      </xdr:nvSpPr>
      <xdr:spPr>
        <a:xfrm>
          <a:off x="3312160" y="6300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37</xdr:row>
      <xdr:rowOff>150495</xdr:rowOff>
    </xdr:to>
    <xdr:cxnSp macro="">
      <xdr:nvCxnSpPr>
        <xdr:cNvPr id="74" name="直線コネクタ 73"/>
        <xdr:cNvCxnSpPr/>
      </xdr:nvCxnSpPr>
      <xdr:spPr>
        <a:xfrm>
          <a:off x="3355340" y="635127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51460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38</xdr:row>
      <xdr:rowOff>7620</xdr:rowOff>
    </xdr:to>
    <xdr:cxnSp macro="">
      <xdr:nvCxnSpPr>
        <xdr:cNvPr id="76" name="直線コネクタ 75"/>
        <xdr:cNvCxnSpPr/>
      </xdr:nvCxnSpPr>
      <xdr:spPr>
        <a:xfrm flipV="1">
          <a:off x="2565400" y="635127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7" name="楕円 76"/>
        <xdr:cNvSpPr/>
      </xdr:nvSpPr>
      <xdr:spPr>
        <a:xfrm>
          <a:off x="1739900" y="6315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7620</xdr:rowOff>
    </xdr:to>
    <xdr:cxnSp macro="">
      <xdr:nvCxnSpPr>
        <xdr:cNvPr id="78" name="直線コネクタ 77"/>
        <xdr:cNvCxnSpPr/>
      </xdr:nvCxnSpPr>
      <xdr:spPr>
        <a:xfrm>
          <a:off x="1790700" y="636651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3857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61100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2" name="n_1mainValue【道路】&#10;有形固定資産減価償却率"/>
        <xdr:cNvSpPr txBox="1"/>
      </xdr:nvSpPr>
      <xdr:spPr>
        <a:xfrm>
          <a:off x="317056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3" name="n_2mainValue【道路】&#10;有形固定資産減価償却率"/>
        <xdr:cNvSpPr txBox="1"/>
      </xdr:nvSpPr>
      <xdr:spPr>
        <a:xfrm>
          <a:off x="238570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4" name="n_3mainValue【道路】&#10;有形固定資産減価償却率"/>
        <xdr:cNvSpPr txBox="1"/>
      </xdr:nvSpPr>
      <xdr:spPr>
        <a:xfrm>
          <a:off x="16110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9219565" y="5510975"/>
          <a:ext cx="0" cy="152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9258300" y="7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9154160" y="703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9258300" y="52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9154160" y="5510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9258300" y="662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9192260" y="67740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844550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7670800" y="6770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6873240" y="6782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48202</xdr:rowOff>
    </xdr:from>
    <xdr:to>
      <xdr:col>55</xdr:col>
      <xdr:colOff>50800</xdr:colOff>
      <xdr:row>41</xdr:row>
      <xdr:rowOff>149802</xdr:rowOff>
    </xdr:to>
    <xdr:sp macro="" textlink="">
      <xdr:nvSpPr>
        <xdr:cNvPr id="123" name="楕円 122"/>
        <xdr:cNvSpPr/>
      </xdr:nvSpPr>
      <xdr:spPr>
        <a:xfrm>
          <a:off x="9192260" y="69214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134579</xdr:rowOff>
    </xdr:from>
    <xdr:ext cx="469744" cy="259045"/>
    <xdr:sp macro="" textlink="">
      <xdr:nvSpPr>
        <xdr:cNvPr id="124" name="【道路】&#10;一人当たり延長該当値テキスト"/>
        <xdr:cNvSpPr txBox="1"/>
      </xdr:nvSpPr>
      <xdr:spPr>
        <a:xfrm>
          <a:off x="9258300" y="684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48679</xdr:rowOff>
    </xdr:from>
    <xdr:to>
      <xdr:col>50</xdr:col>
      <xdr:colOff>165100</xdr:colOff>
      <xdr:row>41</xdr:row>
      <xdr:rowOff>150279</xdr:rowOff>
    </xdr:to>
    <xdr:sp macro="" textlink="">
      <xdr:nvSpPr>
        <xdr:cNvPr id="125" name="楕円 124"/>
        <xdr:cNvSpPr/>
      </xdr:nvSpPr>
      <xdr:spPr>
        <a:xfrm>
          <a:off x="8445500" y="69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99002</xdr:rowOff>
    </xdr:from>
    <xdr:to>
      <xdr:col>55</xdr:col>
      <xdr:colOff>0</xdr:colOff>
      <xdr:row>41</xdr:row>
      <xdr:rowOff>99479</xdr:rowOff>
    </xdr:to>
    <xdr:cxnSp macro="">
      <xdr:nvCxnSpPr>
        <xdr:cNvPr id="126" name="直線コネクタ 125"/>
        <xdr:cNvCxnSpPr/>
      </xdr:nvCxnSpPr>
      <xdr:spPr>
        <a:xfrm flipV="1">
          <a:off x="8496300" y="6972242"/>
          <a:ext cx="7239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49175</xdr:rowOff>
    </xdr:from>
    <xdr:to>
      <xdr:col>46</xdr:col>
      <xdr:colOff>38100</xdr:colOff>
      <xdr:row>41</xdr:row>
      <xdr:rowOff>150775</xdr:rowOff>
    </xdr:to>
    <xdr:sp macro="" textlink="">
      <xdr:nvSpPr>
        <xdr:cNvPr id="127" name="楕円 126"/>
        <xdr:cNvSpPr/>
      </xdr:nvSpPr>
      <xdr:spPr>
        <a:xfrm>
          <a:off x="7670800" y="6922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99479</xdr:rowOff>
    </xdr:from>
    <xdr:to>
      <xdr:col>50</xdr:col>
      <xdr:colOff>114300</xdr:colOff>
      <xdr:row>41</xdr:row>
      <xdr:rowOff>99975</xdr:rowOff>
    </xdr:to>
    <xdr:cxnSp macro="">
      <xdr:nvCxnSpPr>
        <xdr:cNvPr id="128" name="直線コネクタ 127"/>
        <xdr:cNvCxnSpPr/>
      </xdr:nvCxnSpPr>
      <xdr:spPr>
        <a:xfrm flipV="1">
          <a:off x="7713980" y="6972719"/>
          <a:ext cx="78232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44793</xdr:rowOff>
    </xdr:from>
    <xdr:to>
      <xdr:col>41</xdr:col>
      <xdr:colOff>101600</xdr:colOff>
      <xdr:row>41</xdr:row>
      <xdr:rowOff>146393</xdr:rowOff>
    </xdr:to>
    <xdr:sp macro="" textlink="">
      <xdr:nvSpPr>
        <xdr:cNvPr id="129" name="楕円 128"/>
        <xdr:cNvSpPr/>
      </xdr:nvSpPr>
      <xdr:spPr>
        <a:xfrm>
          <a:off x="6873240" y="69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95593</xdr:rowOff>
    </xdr:from>
    <xdr:to>
      <xdr:col>45</xdr:col>
      <xdr:colOff>177800</xdr:colOff>
      <xdr:row>41</xdr:row>
      <xdr:rowOff>99975</xdr:rowOff>
    </xdr:to>
    <xdr:cxnSp macro="">
      <xdr:nvCxnSpPr>
        <xdr:cNvPr id="130" name="直線コネクタ 129"/>
        <xdr:cNvCxnSpPr/>
      </xdr:nvCxnSpPr>
      <xdr:spPr>
        <a:xfrm>
          <a:off x="6924040" y="6968833"/>
          <a:ext cx="78994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82392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74772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6702571" y="65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141406</xdr:rowOff>
    </xdr:from>
    <xdr:ext cx="469744" cy="259045"/>
    <xdr:sp macro="" textlink="">
      <xdr:nvSpPr>
        <xdr:cNvPr id="134" name="n_1mainValue【道路】&#10;一人当たり延長"/>
        <xdr:cNvSpPr txBox="1"/>
      </xdr:nvSpPr>
      <xdr:spPr>
        <a:xfrm>
          <a:off x="8271587" y="701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141902</xdr:rowOff>
    </xdr:from>
    <xdr:ext cx="469744" cy="259045"/>
    <xdr:sp macro="" textlink="">
      <xdr:nvSpPr>
        <xdr:cNvPr id="135" name="n_2mainValue【道路】&#10;一人当たり延長"/>
        <xdr:cNvSpPr txBox="1"/>
      </xdr:nvSpPr>
      <xdr:spPr>
        <a:xfrm>
          <a:off x="7509587" y="70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137520</xdr:rowOff>
    </xdr:from>
    <xdr:ext cx="469744" cy="259045"/>
    <xdr:sp macro="" textlink="">
      <xdr:nvSpPr>
        <xdr:cNvPr id="136" name="n_3mainValue【道路】&#10;一人当たり延長"/>
        <xdr:cNvSpPr txBox="1"/>
      </xdr:nvSpPr>
      <xdr:spPr>
        <a:xfrm>
          <a:off x="6712027" y="70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086225" y="954976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12496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02082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12496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020820" y="954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124960" y="9891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312160" y="1006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5146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7399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76" name="楕円 175"/>
        <xdr:cNvSpPr/>
      </xdr:nvSpPr>
      <xdr:spPr>
        <a:xfrm>
          <a:off x="403606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1922</xdr:rowOff>
    </xdr:from>
    <xdr:ext cx="405111" cy="259045"/>
    <xdr:sp macro="" textlink="">
      <xdr:nvSpPr>
        <xdr:cNvPr id="177" name="【橋りょう・トンネル】&#10;有形固定資産減価償却率該当値テキスト"/>
        <xdr:cNvSpPr txBox="1"/>
      </xdr:nvSpPr>
      <xdr:spPr>
        <a:xfrm>
          <a:off x="412496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78" name="楕円 177"/>
        <xdr:cNvSpPr/>
      </xdr:nvSpPr>
      <xdr:spPr>
        <a:xfrm>
          <a:off x="3312160" y="10281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106680</xdr:rowOff>
    </xdr:to>
    <xdr:cxnSp macro="">
      <xdr:nvCxnSpPr>
        <xdr:cNvPr id="179" name="直線コネクタ 178"/>
        <xdr:cNvCxnSpPr/>
      </xdr:nvCxnSpPr>
      <xdr:spPr>
        <a:xfrm flipV="1">
          <a:off x="3355340" y="1030033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80" name="楕円 179"/>
        <xdr:cNvSpPr/>
      </xdr:nvSpPr>
      <xdr:spPr>
        <a:xfrm>
          <a:off x="25146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116205</xdr:rowOff>
    </xdr:to>
    <xdr:cxnSp macro="">
      <xdr:nvCxnSpPr>
        <xdr:cNvPr id="181" name="直線コネクタ 180"/>
        <xdr:cNvCxnSpPr/>
      </xdr:nvCxnSpPr>
      <xdr:spPr>
        <a:xfrm flipV="1">
          <a:off x="2565400" y="1033272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82" name="楕円 181"/>
        <xdr:cNvSpPr/>
      </xdr:nvSpPr>
      <xdr:spPr>
        <a:xfrm>
          <a:off x="1739900" y="1033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116205</xdr:rowOff>
    </xdr:from>
    <xdr:to>
      <xdr:col>15</xdr:col>
      <xdr:colOff>50800</xdr:colOff>
      <xdr:row>61</xdr:row>
      <xdr:rowOff>158115</xdr:rowOff>
    </xdr:to>
    <xdr:cxnSp macro="">
      <xdr:nvCxnSpPr>
        <xdr:cNvPr id="183" name="直線コネクタ 182"/>
        <xdr:cNvCxnSpPr/>
      </xdr:nvCxnSpPr>
      <xdr:spPr>
        <a:xfrm flipV="1">
          <a:off x="1790700" y="1034224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17056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38570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6110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187" name="n_1mainValue【橋りょう・トンネル】&#10;有形固定資産減価償却率"/>
        <xdr:cNvSpPr txBox="1"/>
      </xdr:nvSpPr>
      <xdr:spPr>
        <a:xfrm>
          <a:off x="317056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188" name="n_2mainValue【橋りょう・トンネル】&#10;有形固定資産減価償却率"/>
        <xdr:cNvSpPr txBox="1"/>
      </xdr:nvSpPr>
      <xdr:spPr>
        <a:xfrm>
          <a:off x="238570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89" name="n_3mainValue【橋りょう・トンネル】&#10;有形固定資産減価償却率"/>
        <xdr:cNvSpPr txBox="1"/>
      </xdr:nvSpPr>
      <xdr:spPr>
        <a:xfrm>
          <a:off x="161100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9219565" y="9426904"/>
          <a:ext cx="0" cy="128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9258300" y="1072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9154160" y="10716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9258300" y="92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9154160" y="942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9258300" y="10069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9192260" y="10218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844550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7670800" y="1026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6873240" y="102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141482</xdr:rowOff>
    </xdr:from>
    <xdr:to>
      <xdr:col>55</xdr:col>
      <xdr:colOff>50800</xdr:colOff>
      <xdr:row>62</xdr:row>
      <xdr:rowOff>71632</xdr:rowOff>
    </xdr:to>
    <xdr:sp macro="" textlink="">
      <xdr:nvSpPr>
        <xdr:cNvPr id="226" name="楕円 225"/>
        <xdr:cNvSpPr/>
      </xdr:nvSpPr>
      <xdr:spPr>
        <a:xfrm>
          <a:off x="9192260" y="10367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119909</xdr:rowOff>
    </xdr:from>
    <xdr:ext cx="599010" cy="259045"/>
    <xdr:sp macro="" textlink="">
      <xdr:nvSpPr>
        <xdr:cNvPr id="227" name="【橋りょう・トンネル】&#10;一人当たり有形固定資産（償却資産）額該当値テキスト"/>
        <xdr:cNvSpPr txBox="1"/>
      </xdr:nvSpPr>
      <xdr:spPr>
        <a:xfrm>
          <a:off x="9258300" y="1034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140714</xdr:rowOff>
    </xdr:from>
    <xdr:to>
      <xdr:col>50</xdr:col>
      <xdr:colOff>165100</xdr:colOff>
      <xdr:row>62</xdr:row>
      <xdr:rowOff>70864</xdr:rowOff>
    </xdr:to>
    <xdr:sp macro="" textlink="">
      <xdr:nvSpPr>
        <xdr:cNvPr id="228" name="楕円 227"/>
        <xdr:cNvSpPr/>
      </xdr:nvSpPr>
      <xdr:spPr>
        <a:xfrm>
          <a:off x="8445500" y="10366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20064</xdr:rowOff>
    </xdr:from>
    <xdr:to>
      <xdr:col>55</xdr:col>
      <xdr:colOff>0</xdr:colOff>
      <xdr:row>62</xdr:row>
      <xdr:rowOff>20832</xdr:rowOff>
    </xdr:to>
    <xdr:cxnSp macro="">
      <xdr:nvCxnSpPr>
        <xdr:cNvPr id="229" name="直線コネクタ 228"/>
        <xdr:cNvCxnSpPr/>
      </xdr:nvCxnSpPr>
      <xdr:spPr>
        <a:xfrm>
          <a:off x="8496300" y="10413744"/>
          <a:ext cx="7239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149776</xdr:rowOff>
    </xdr:from>
    <xdr:to>
      <xdr:col>46</xdr:col>
      <xdr:colOff>38100</xdr:colOff>
      <xdr:row>62</xdr:row>
      <xdr:rowOff>79926</xdr:rowOff>
    </xdr:to>
    <xdr:sp macro="" textlink="">
      <xdr:nvSpPr>
        <xdr:cNvPr id="230" name="楕円 229"/>
        <xdr:cNvSpPr/>
      </xdr:nvSpPr>
      <xdr:spPr>
        <a:xfrm>
          <a:off x="7670800" y="10375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20064</xdr:rowOff>
    </xdr:from>
    <xdr:to>
      <xdr:col>50</xdr:col>
      <xdr:colOff>114300</xdr:colOff>
      <xdr:row>62</xdr:row>
      <xdr:rowOff>29126</xdr:rowOff>
    </xdr:to>
    <xdr:cxnSp macro="">
      <xdr:nvCxnSpPr>
        <xdr:cNvPr id="231" name="直線コネクタ 230"/>
        <xdr:cNvCxnSpPr/>
      </xdr:nvCxnSpPr>
      <xdr:spPr>
        <a:xfrm flipV="1">
          <a:off x="7713980" y="10413744"/>
          <a:ext cx="78232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146068</xdr:rowOff>
    </xdr:from>
    <xdr:to>
      <xdr:col>41</xdr:col>
      <xdr:colOff>101600</xdr:colOff>
      <xdr:row>62</xdr:row>
      <xdr:rowOff>76218</xdr:rowOff>
    </xdr:to>
    <xdr:sp macro="" textlink="">
      <xdr:nvSpPr>
        <xdr:cNvPr id="232" name="楕円 231"/>
        <xdr:cNvSpPr/>
      </xdr:nvSpPr>
      <xdr:spPr>
        <a:xfrm>
          <a:off x="6873240" y="10372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25418</xdr:rowOff>
    </xdr:from>
    <xdr:to>
      <xdr:col>45</xdr:col>
      <xdr:colOff>177800</xdr:colOff>
      <xdr:row>62</xdr:row>
      <xdr:rowOff>29126</xdr:rowOff>
    </xdr:to>
    <xdr:cxnSp macro="">
      <xdr:nvCxnSpPr>
        <xdr:cNvPr id="233" name="直線コネクタ 232"/>
        <xdr:cNvCxnSpPr/>
      </xdr:nvCxnSpPr>
      <xdr:spPr>
        <a:xfrm>
          <a:off x="6924040" y="10419098"/>
          <a:ext cx="78994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8214575" y="100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744495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66702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61991</xdr:rowOff>
    </xdr:from>
    <xdr:ext cx="599010" cy="259045"/>
    <xdr:sp macro="" textlink="">
      <xdr:nvSpPr>
        <xdr:cNvPr id="237" name="n_1mainValue【橋りょう・トンネル】&#10;一人当たり有形固定資産（償却資産）額"/>
        <xdr:cNvSpPr txBox="1"/>
      </xdr:nvSpPr>
      <xdr:spPr>
        <a:xfrm>
          <a:off x="8214575" y="1045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71053</xdr:rowOff>
    </xdr:from>
    <xdr:ext cx="599010" cy="259045"/>
    <xdr:sp macro="" textlink="">
      <xdr:nvSpPr>
        <xdr:cNvPr id="238" name="n_2mainValue【橋りょう・トンネル】&#10;一人当たり有形固定資産（償却資産）額"/>
        <xdr:cNvSpPr txBox="1"/>
      </xdr:nvSpPr>
      <xdr:spPr>
        <a:xfrm>
          <a:off x="7444955" y="1046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67345</xdr:rowOff>
    </xdr:from>
    <xdr:ext cx="599010" cy="259045"/>
    <xdr:sp macro="" textlink="">
      <xdr:nvSpPr>
        <xdr:cNvPr id="239" name="n_3mainValue【橋りょう・トンネル】&#10;一人当たり有形固定資産（償却資産）額"/>
        <xdr:cNvSpPr txBox="1"/>
      </xdr:nvSpPr>
      <xdr:spPr>
        <a:xfrm>
          <a:off x="6670255" y="1046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086225" y="13055781"/>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124960" y="14583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02082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124960" y="1283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020820" y="13055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124960" y="13458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03606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312160" y="1350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514600" y="13514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7399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280" name="楕円 279"/>
        <xdr:cNvSpPr/>
      </xdr:nvSpPr>
      <xdr:spPr>
        <a:xfrm>
          <a:off x="403606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67327</xdr:rowOff>
    </xdr:from>
    <xdr:ext cx="405111" cy="259045"/>
    <xdr:sp macro="" textlink="">
      <xdr:nvSpPr>
        <xdr:cNvPr id="281" name="【公営住宅】&#10;有形固定資産減価償却率該当値テキスト"/>
        <xdr:cNvSpPr txBox="1"/>
      </xdr:nvSpPr>
      <xdr:spPr>
        <a:xfrm>
          <a:off x="4124960"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282" name="楕円 281"/>
        <xdr:cNvSpPr/>
      </xdr:nvSpPr>
      <xdr:spPr>
        <a:xfrm>
          <a:off x="3312160" y="13310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95250</xdr:rowOff>
    </xdr:from>
    <xdr:to>
      <xdr:col>24</xdr:col>
      <xdr:colOff>63500</xdr:colOff>
      <xdr:row>79</xdr:row>
      <xdr:rowOff>118111</xdr:rowOff>
    </xdr:to>
    <xdr:cxnSp macro="">
      <xdr:nvCxnSpPr>
        <xdr:cNvPr id="283" name="直線コネクタ 282"/>
        <xdr:cNvCxnSpPr/>
      </xdr:nvCxnSpPr>
      <xdr:spPr>
        <a:xfrm flipV="1">
          <a:off x="3355340" y="1333881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86905</xdr:rowOff>
    </xdr:from>
    <xdr:to>
      <xdr:col>15</xdr:col>
      <xdr:colOff>101600</xdr:colOff>
      <xdr:row>80</xdr:row>
      <xdr:rowOff>17055</xdr:rowOff>
    </xdr:to>
    <xdr:sp macro="" textlink="">
      <xdr:nvSpPr>
        <xdr:cNvPr id="284" name="楕円 283"/>
        <xdr:cNvSpPr/>
      </xdr:nvSpPr>
      <xdr:spPr>
        <a:xfrm>
          <a:off x="2514600" y="13330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79</xdr:row>
      <xdr:rowOff>137705</xdr:rowOff>
    </xdr:to>
    <xdr:cxnSp macro="">
      <xdr:nvCxnSpPr>
        <xdr:cNvPr id="285" name="直線コネクタ 284"/>
        <xdr:cNvCxnSpPr/>
      </xdr:nvCxnSpPr>
      <xdr:spPr>
        <a:xfrm flipV="1">
          <a:off x="2565400" y="13361671"/>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77107</xdr:rowOff>
    </xdr:from>
    <xdr:to>
      <xdr:col>10</xdr:col>
      <xdr:colOff>165100</xdr:colOff>
      <xdr:row>80</xdr:row>
      <xdr:rowOff>7257</xdr:rowOff>
    </xdr:to>
    <xdr:sp macro="" textlink="">
      <xdr:nvSpPr>
        <xdr:cNvPr id="286" name="楕円 285"/>
        <xdr:cNvSpPr/>
      </xdr:nvSpPr>
      <xdr:spPr>
        <a:xfrm>
          <a:off x="1739900" y="13320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127907</xdr:rowOff>
    </xdr:from>
    <xdr:to>
      <xdr:col>15</xdr:col>
      <xdr:colOff>50800</xdr:colOff>
      <xdr:row>79</xdr:row>
      <xdr:rowOff>137705</xdr:rowOff>
    </xdr:to>
    <xdr:cxnSp macro="">
      <xdr:nvCxnSpPr>
        <xdr:cNvPr id="287" name="直線コネクタ 286"/>
        <xdr:cNvCxnSpPr/>
      </xdr:nvCxnSpPr>
      <xdr:spPr>
        <a:xfrm>
          <a:off x="1790700" y="13371467"/>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170564" y="1359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38570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61100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291" name="n_1mainValue【公営住宅】&#10;有形固定資産減価償却率"/>
        <xdr:cNvSpPr txBox="1"/>
      </xdr:nvSpPr>
      <xdr:spPr>
        <a:xfrm>
          <a:off x="3170564" y="13089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33582</xdr:rowOff>
    </xdr:from>
    <xdr:ext cx="405111" cy="259045"/>
    <xdr:sp macro="" textlink="">
      <xdr:nvSpPr>
        <xdr:cNvPr id="292" name="n_2mainValue【公営住宅】&#10;有形固定資産減価償却率"/>
        <xdr:cNvSpPr txBox="1"/>
      </xdr:nvSpPr>
      <xdr:spPr>
        <a:xfrm>
          <a:off x="2385704" y="131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23784</xdr:rowOff>
    </xdr:from>
    <xdr:ext cx="405111" cy="259045"/>
    <xdr:sp macro="" textlink="">
      <xdr:nvSpPr>
        <xdr:cNvPr id="293" name="n_3mainValue【公営住宅】&#10;有形固定資産減価償却率"/>
        <xdr:cNvSpPr txBox="1"/>
      </xdr:nvSpPr>
      <xdr:spPr>
        <a:xfrm>
          <a:off x="1611004" y="1309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9219565" y="1314678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9258300" y="129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9154160" y="13146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844550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767080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687324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332" name="楕円 331"/>
        <xdr:cNvSpPr/>
      </xdr:nvSpPr>
      <xdr:spPr>
        <a:xfrm>
          <a:off x="9192260" y="14197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93742</xdr:rowOff>
    </xdr:from>
    <xdr:ext cx="469744" cy="259045"/>
    <xdr:sp macro="" textlink="">
      <xdr:nvSpPr>
        <xdr:cNvPr id="333" name="【公営住宅】&#10;一人当たり面積該当値テキスト"/>
        <xdr:cNvSpPr txBox="1"/>
      </xdr:nvSpPr>
      <xdr:spPr>
        <a:xfrm>
          <a:off x="9258300"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109982</xdr:rowOff>
    </xdr:from>
    <xdr:to>
      <xdr:col>50</xdr:col>
      <xdr:colOff>165100</xdr:colOff>
      <xdr:row>85</xdr:row>
      <xdr:rowOff>40132</xdr:rowOff>
    </xdr:to>
    <xdr:sp macro="" textlink="">
      <xdr:nvSpPr>
        <xdr:cNvPr id="334" name="楕円 333"/>
        <xdr:cNvSpPr/>
      </xdr:nvSpPr>
      <xdr:spPr>
        <a:xfrm>
          <a:off x="8445500" y="14191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160782</xdr:rowOff>
    </xdr:from>
    <xdr:to>
      <xdr:col>55</xdr:col>
      <xdr:colOff>0</xdr:colOff>
      <xdr:row>84</xdr:row>
      <xdr:rowOff>166115</xdr:rowOff>
    </xdr:to>
    <xdr:cxnSp macro="">
      <xdr:nvCxnSpPr>
        <xdr:cNvPr id="335" name="直線コネクタ 334"/>
        <xdr:cNvCxnSpPr/>
      </xdr:nvCxnSpPr>
      <xdr:spPr>
        <a:xfrm>
          <a:off x="8496300" y="14242542"/>
          <a:ext cx="7239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111506</xdr:rowOff>
    </xdr:from>
    <xdr:to>
      <xdr:col>46</xdr:col>
      <xdr:colOff>38100</xdr:colOff>
      <xdr:row>85</xdr:row>
      <xdr:rowOff>41656</xdr:rowOff>
    </xdr:to>
    <xdr:sp macro="" textlink="">
      <xdr:nvSpPr>
        <xdr:cNvPr id="336" name="楕円 335"/>
        <xdr:cNvSpPr/>
      </xdr:nvSpPr>
      <xdr:spPr>
        <a:xfrm>
          <a:off x="7670800" y="14193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160782</xdr:rowOff>
    </xdr:from>
    <xdr:to>
      <xdr:col>50</xdr:col>
      <xdr:colOff>114300</xdr:colOff>
      <xdr:row>84</xdr:row>
      <xdr:rowOff>162306</xdr:rowOff>
    </xdr:to>
    <xdr:cxnSp macro="">
      <xdr:nvCxnSpPr>
        <xdr:cNvPr id="337" name="直線コネクタ 336"/>
        <xdr:cNvCxnSpPr/>
      </xdr:nvCxnSpPr>
      <xdr:spPr>
        <a:xfrm flipV="1">
          <a:off x="7713980" y="14242542"/>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102363</xdr:rowOff>
    </xdr:from>
    <xdr:to>
      <xdr:col>41</xdr:col>
      <xdr:colOff>101600</xdr:colOff>
      <xdr:row>85</xdr:row>
      <xdr:rowOff>32513</xdr:rowOff>
    </xdr:to>
    <xdr:sp macro="" textlink="">
      <xdr:nvSpPr>
        <xdr:cNvPr id="338" name="楕円 337"/>
        <xdr:cNvSpPr/>
      </xdr:nvSpPr>
      <xdr:spPr>
        <a:xfrm>
          <a:off x="6873240" y="141841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153163</xdr:rowOff>
    </xdr:from>
    <xdr:to>
      <xdr:col>45</xdr:col>
      <xdr:colOff>177800</xdr:colOff>
      <xdr:row>84</xdr:row>
      <xdr:rowOff>162306</xdr:rowOff>
    </xdr:to>
    <xdr:cxnSp macro="">
      <xdr:nvCxnSpPr>
        <xdr:cNvPr id="339" name="直線コネクタ 338"/>
        <xdr:cNvCxnSpPr/>
      </xdr:nvCxnSpPr>
      <xdr:spPr>
        <a:xfrm>
          <a:off x="6924040" y="14234923"/>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827158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7509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67120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31259</xdr:rowOff>
    </xdr:from>
    <xdr:ext cx="469744" cy="259045"/>
    <xdr:sp macro="" textlink="">
      <xdr:nvSpPr>
        <xdr:cNvPr id="343" name="n_1mainValue【公営住宅】&#10;一人当たり面積"/>
        <xdr:cNvSpPr txBox="1"/>
      </xdr:nvSpPr>
      <xdr:spPr>
        <a:xfrm>
          <a:off x="8271587"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32783</xdr:rowOff>
    </xdr:from>
    <xdr:ext cx="469744" cy="259045"/>
    <xdr:sp macro="" textlink="">
      <xdr:nvSpPr>
        <xdr:cNvPr id="344" name="n_2mainValue【公営住宅】&#10;一人当たり面積"/>
        <xdr:cNvSpPr txBox="1"/>
      </xdr:nvSpPr>
      <xdr:spPr>
        <a:xfrm>
          <a:off x="7509587" y="1428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45" name="n_3mainValue【公営住宅】&#10;一人当たり面積"/>
        <xdr:cNvSpPr txBox="1"/>
      </xdr:nvSpPr>
      <xdr:spPr>
        <a:xfrm>
          <a:off x="6712027" y="142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4375764" y="5676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44145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44145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35788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202944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401" name="楕円 400"/>
        <xdr:cNvSpPr/>
      </xdr:nvSpPr>
      <xdr:spPr>
        <a:xfrm>
          <a:off x="14325600" y="61194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402" name="【認定こども園・幼稚園・保育所】&#10;有形固定資産減価償却率該当値テキスト"/>
        <xdr:cNvSpPr txBox="1"/>
      </xdr:nvSpPr>
      <xdr:spPr>
        <a:xfrm>
          <a:off x="14414500"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120650</xdr:rowOff>
    </xdr:from>
    <xdr:to>
      <xdr:col>81</xdr:col>
      <xdr:colOff>101600</xdr:colOff>
      <xdr:row>37</xdr:row>
      <xdr:rowOff>50800</xdr:rowOff>
    </xdr:to>
    <xdr:sp macro="" textlink="">
      <xdr:nvSpPr>
        <xdr:cNvPr id="403" name="楕円 402"/>
        <xdr:cNvSpPr/>
      </xdr:nvSpPr>
      <xdr:spPr>
        <a:xfrm>
          <a:off x="13578840" y="615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0</xdr:rowOff>
    </xdr:to>
    <xdr:cxnSp macro="">
      <xdr:nvCxnSpPr>
        <xdr:cNvPr id="404" name="直線コネクタ 403"/>
        <xdr:cNvCxnSpPr/>
      </xdr:nvCxnSpPr>
      <xdr:spPr>
        <a:xfrm flipV="1">
          <a:off x="13629640" y="617029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05" name="楕円 404"/>
        <xdr:cNvSpPr/>
      </xdr:nvSpPr>
      <xdr:spPr>
        <a:xfrm>
          <a:off x="12804140" y="6182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0</xdr:rowOff>
    </xdr:from>
    <xdr:to>
      <xdr:col>81</xdr:col>
      <xdr:colOff>50800</xdr:colOff>
      <xdr:row>37</xdr:row>
      <xdr:rowOff>26670</xdr:rowOff>
    </xdr:to>
    <xdr:cxnSp macro="">
      <xdr:nvCxnSpPr>
        <xdr:cNvPr id="406" name="直線コネクタ 405"/>
        <xdr:cNvCxnSpPr/>
      </xdr:nvCxnSpPr>
      <xdr:spPr>
        <a:xfrm flipV="1">
          <a:off x="12854940" y="620268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407" name="楕円 406"/>
        <xdr:cNvSpPr/>
      </xdr:nvSpPr>
      <xdr:spPr>
        <a:xfrm>
          <a:off x="12029440" y="618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26670</xdr:rowOff>
    </xdr:from>
    <xdr:to>
      <xdr:col>76</xdr:col>
      <xdr:colOff>114300</xdr:colOff>
      <xdr:row>37</xdr:row>
      <xdr:rowOff>34290</xdr:rowOff>
    </xdr:to>
    <xdr:cxnSp macro="">
      <xdr:nvCxnSpPr>
        <xdr:cNvPr id="408" name="直線コネクタ 407"/>
        <xdr:cNvCxnSpPr/>
      </xdr:nvCxnSpPr>
      <xdr:spPr>
        <a:xfrm flipV="1">
          <a:off x="12072620" y="62293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3437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19005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67327</xdr:rowOff>
    </xdr:from>
    <xdr:ext cx="405111" cy="259045"/>
    <xdr:sp macro="" textlink="">
      <xdr:nvSpPr>
        <xdr:cNvPr id="412" name="n_1mainValue【認定こども園・幼稚園・保育所】&#10;有形固定資産減価償却率"/>
        <xdr:cNvSpPr txBox="1"/>
      </xdr:nvSpPr>
      <xdr:spPr>
        <a:xfrm>
          <a:off x="13437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13" name="n_2mainValue【認定こども園・幼稚園・保育所】&#10;有形固定資産減価償却率"/>
        <xdr:cNvSpPr txBox="1"/>
      </xdr:nvSpPr>
      <xdr:spPr>
        <a:xfrm>
          <a:off x="126752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101617</xdr:rowOff>
    </xdr:from>
    <xdr:ext cx="405111" cy="259045"/>
    <xdr:sp macro="" textlink="">
      <xdr:nvSpPr>
        <xdr:cNvPr id="414" name="n_3mainValue【認定こども園・幼稚園・保育所】&#10;有形固定資産減価償却率"/>
        <xdr:cNvSpPr txBox="1"/>
      </xdr:nvSpPr>
      <xdr:spPr>
        <a:xfrm>
          <a:off x="119005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19509104" y="562356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19547840" y="54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19443700" y="562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19547840" y="643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1945894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1873504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179374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71627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xdr:rowOff>
    </xdr:from>
    <xdr:to>
      <xdr:col>116</xdr:col>
      <xdr:colOff>114300</xdr:colOff>
      <xdr:row>37</xdr:row>
      <xdr:rowOff>111760</xdr:rowOff>
    </xdr:to>
    <xdr:sp macro="" textlink="">
      <xdr:nvSpPr>
        <xdr:cNvPr id="453" name="楕円 452"/>
        <xdr:cNvSpPr/>
      </xdr:nvSpPr>
      <xdr:spPr>
        <a:xfrm>
          <a:off x="1945894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33037</xdr:rowOff>
    </xdr:from>
    <xdr:ext cx="469744" cy="259045"/>
    <xdr:sp macro="" textlink="">
      <xdr:nvSpPr>
        <xdr:cNvPr id="454" name="【認定こども園・幼稚園・保育所】&#10;一人当たり面積該当値テキスト"/>
        <xdr:cNvSpPr txBox="1"/>
      </xdr:nvSpPr>
      <xdr:spPr>
        <a:xfrm>
          <a:off x="19547840"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55" name="楕円 454"/>
        <xdr:cNvSpPr/>
      </xdr:nvSpPr>
      <xdr:spPr>
        <a:xfrm>
          <a:off x="18735040" y="617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60960</xdr:rowOff>
    </xdr:to>
    <xdr:cxnSp macro="">
      <xdr:nvCxnSpPr>
        <xdr:cNvPr id="456" name="直線コネクタ 455"/>
        <xdr:cNvCxnSpPr/>
      </xdr:nvCxnSpPr>
      <xdr:spPr>
        <a:xfrm>
          <a:off x="18778220" y="622173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57" name="楕円 456"/>
        <xdr:cNvSpPr/>
      </xdr:nvSpPr>
      <xdr:spPr>
        <a:xfrm>
          <a:off x="1793748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19050</xdr:rowOff>
    </xdr:to>
    <xdr:cxnSp macro="">
      <xdr:nvCxnSpPr>
        <xdr:cNvPr id="458" name="直線コネクタ 457"/>
        <xdr:cNvCxnSpPr/>
      </xdr:nvCxnSpPr>
      <xdr:spPr>
        <a:xfrm>
          <a:off x="17988280" y="62217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33020</xdr:rowOff>
    </xdr:from>
    <xdr:to>
      <xdr:col>102</xdr:col>
      <xdr:colOff>165100</xdr:colOff>
      <xdr:row>36</xdr:row>
      <xdr:rowOff>134620</xdr:rowOff>
    </xdr:to>
    <xdr:sp macro="" textlink="">
      <xdr:nvSpPr>
        <xdr:cNvPr id="459" name="楕円 458"/>
        <xdr:cNvSpPr/>
      </xdr:nvSpPr>
      <xdr:spPr>
        <a:xfrm>
          <a:off x="1716278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83820</xdr:rowOff>
    </xdr:from>
    <xdr:to>
      <xdr:col>107</xdr:col>
      <xdr:colOff>50800</xdr:colOff>
      <xdr:row>37</xdr:row>
      <xdr:rowOff>19050</xdr:rowOff>
    </xdr:to>
    <xdr:cxnSp macro="">
      <xdr:nvCxnSpPr>
        <xdr:cNvPr id="460" name="直線コネクタ 459"/>
        <xdr:cNvCxnSpPr/>
      </xdr:nvCxnSpPr>
      <xdr:spPr>
        <a:xfrm>
          <a:off x="17213580" y="6118860"/>
          <a:ext cx="7747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185611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1777626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700156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64" name="n_1mainValue【認定こども園・幼稚園・保育所】&#10;一人当たり面積"/>
        <xdr:cNvSpPr txBox="1"/>
      </xdr:nvSpPr>
      <xdr:spPr>
        <a:xfrm>
          <a:off x="185611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465" name="n_2mainValue【認定こども園・幼稚園・保育所】&#10;一人当たり面積"/>
        <xdr:cNvSpPr txBox="1"/>
      </xdr:nvSpPr>
      <xdr:spPr>
        <a:xfrm>
          <a:off x="1777626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151147</xdr:rowOff>
    </xdr:from>
    <xdr:ext cx="469744" cy="259045"/>
    <xdr:sp macro="" textlink="">
      <xdr:nvSpPr>
        <xdr:cNvPr id="466" name="n_3mainValue【認定こども園・幼稚園・保育所】&#10;一人当たり面積"/>
        <xdr:cNvSpPr txBox="1"/>
      </xdr:nvSpPr>
      <xdr:spPr>
        <a:xfrm>
          <a:off x="1700156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4375764" y="9456420"/>
          <a:ext cx="0" cy="118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44145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4287500" y="1064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441450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42875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98" name="【学校施設】&#10;有形固定資産減価償却率平均値テキスト"/>
        <xdr:cNvSpPr txBox="1"/>
      </xdr:nvSpPr>
      <xdr:spPr>
        <a:xfrm>
          <a:off x="1441450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280414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2029440" y="1018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08" name="楕円 507"/>
        <xdr:cNvSpPr/>
      </xdr:nvSpPr>
      <xdr:spPr>
        <a:xfrm>
          <a:off x="14325600" y="101904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09" name="【学校施設】&#10;有形固定資産減価償却率該当値テキスト"/>
        <xdr:cNvSpPr txBox="1"/>
      </xdr:nvSpPr>
      <xdr:spPr>
        <a:xfrm>
          <a:off x="144145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510" name="楕円 509"/>
        <xdr:cNvSpPr/>
      </xdr:nvSpPr>
      <xdr:spPr>
        <a:xfrm>
          <a:off x="1357884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61</xdr:row>
      <xdr:rowOff>11430</xdr:rowOff>
    </xdr:to>
    <xdr:cxnSp macro="">
      <xdr:nvCxnSpPr>
        <xdr:cNvPr id="511" name="直線コネクタ 510"/>
        <xdr:cNvCxnSpPr/>
      </xdr:nvCxnSpPr>
      <xdr:spPr>
        <a:xfrm>
          <a:off x="13629640" y="10175966"/>
          <a:ext cx="74676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12" name="楕円 511"/>
        <xdr:cNvSpPr/>
      </xdr:nvSpPr>
      <xdr:spPr>
        <a:xfrm>
          <a:off x="12804140" y="1020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61</xdr:row>
      <xdr:rowOff>27759</xdr:rowOff>
    </xdr:to>
    <xdr:cxnSp macro="">
      <xdr:nvCxnSpPr>
        <xdr:cNvPr id="513" name="直線コネクタ 512"/>
        <xdr:cNvCxnSpPr/>
      </xdr:nvCxnSpPr>
      <xdr:spPr>
        <a:xfrm flipV="1">
          <a:off x="12854940" y="10175966"/>
          <a:ext cx="77470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514" name="楕円 513"/>
        <xdr:cNvSpPr/>
      </xdr:nvSpPr>
      <xdr:spPr>
        <a:xfrm>
          <a:off x="12029440" y="1014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27759</xdr:rowOff>
    </xdr:to>
    <xdr:cxnSp macro="">
      <xdr:nvCxnSpPr>
        <xdr:cNvPr id="515" name="直線コネクタ 514"/>
        <xdr:cNvCxnSpPr/>
      </xdr:nvCxnSpPr>
      <xdr:spPr>
        <a:xfrm>
          <a:off x="12072620" y="10198826"/>
          <a:ext cx="78232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16" name="n_1aveValue【学校施設】&#10;有形固定資産減価償却率"/>
        <xdr:cNvSpPr txBox="1"/>
      </xdr:nvSpPr>
      <xdr:spPr>
        <a:xfrm>
          <a:off x="13437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26752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190054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519" name="n_1mainValue【学校施設】&#10;有形固定資産減価償却率"/>
        <xdr:cNvSpPr txBox="1"/>
      </xdr:nvSpPr>
      <xdr:spPr>
        <a:xfrm>
          <a:off x="134372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520" name="n_2mainValue【学校施設】&#10;有形固定資産減価償却率"/>
        <xdr:cNvSpPr txBox="1"/>
      </xdr:nvSpPr>
      <xdr:spPr>
        <a:xfrm>
          <a:off x="12675244" y="10295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21" name="n_3mainValue【学校施設】&#10;有形固定資産減価償却率"/>
        <xdr:cNvSpPr txBox="1"/>
      </xdr:nvSpPr>
      <xdr:spPr>
        <a:xfrm>
          <a:off x="1190054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19509104" y="9313545"/>
          <a:ext cx="0" cy="139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19547840" y="1071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19443700" y="10708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19547840" y="909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1944370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1954784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19458940" y="10192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18735040" y="10204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17937480" y="102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716278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83503</xdr:rowOff>
    </xdr:from>
    <xdr:to>
      <xdr:col>116</xdr:col>
      <xdr:colOff>114300</xdr:colOff>
      <xdr:row>60</xdr:row>
      <xdr:rowOff>13653</xdr:rowOff>
    </xdr:to>
    <xdr:sp macro="" textlink="">
      <xdr:nvSpPr>
        <xdr:cNvPr id="565" name="楕円 564"/>
        <xdr:cNvSpPr/>
      </xdr:nvSpPr>
      <xdr:spPr>
        <a:xfrm>
          <a:off x="19458940" y="9974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106380</xdr:rowOff>
    </xdr:from>
    <xdr:ext cx="469744" cy="259045"/>
    <xdr:sp macro="" textlink="">
      <xdr:nvSpPr>
        <xdr:cNvPr id="566" name="【学校施設】&#10;一人当たり面積該当値テキスト"/>
        <xdr:cNvSpPr txBox="1"/>
      </xdr:nvSpPr>
      <xdr:spPr>
        <a:xfrm>
          <a:off x="19547840" y="982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79693</xdr:rowOff>
    </xdr:from>
    <xdr:to>
      <xdr:col>112</xdr:col>
      <xdr:colOff>38100</xdr:colOff>
      <xdr:row>60</xdr:row>
      <xdr:rowOff>9843</xdr:rowOff>
    </xdr:to>
    <xdr:sp macro="" textlink="">
      <xdr:nvSpPr>
        <xdr:cNvPr id="567" name="楕円 566"/>
        <xdr:cNvSpPr/>
      </xdr:nvSpPr>
      <xdr:spPr>
        <a:xfrm>
          <a:off x="18735040" y="99704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130493</xdr:rowOff>
    </xdr:from>
    <xdr:to>
      <xdr:col>116</xdr:col>
      <xdr:colOff>63500</xdr:colOff>
      <xdr:row>59</xdr:row>
      <xdr:rowOff>134303</xdr:rowOff>
    </xdr:to>
    <xdr:cxnSp macro="">
      <xdr:nvCxnSpPr>
        <xdr:cNvPr id="568" name="直線コネクタ 567"/>
        <xdr:cNvCxnSpPr/>
      </xdr:nvCxnSpPr>
      <xdr:spPr>
        <a:xfrm>
          <a:off x="18778220" y="10021253"/>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85407</xdr:rowOff>
    </xdr:from>
    <xdr:to>
      <xdr:col>107</xdr:col>
      <xdr:colOff>101600</xdr:colOff>
      <xdr:row>60</xdr:row>
      <xdr:rowOff>15557</xdr:rowOff>
    </xdr:to>
    <xdr:sp macro="" textlink="">
      <xdr:nvSpPr>
        <xdr:cNvPr id="569" name="楕円 568"/>
        <xdr:cNvSpPr/>
      </xdr:nvSpPr>
      <xdr:spPr>
        <a:xfrm>
          <a:off x="17937480" y="9976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130493</xdr:rowOff>
    </xdr:from>
    <xdr:to>
      <xdr:col>111</xdr:col>
      <xdr:colOff>177800</xdr:colOff>
      <xdr:row>59</xdr:row>
      <xdr:rowOff>136207</xdr:rowOff>
    </xdr:to>
    <xdr:cxnSp macro="">
      <xdr:nvCxnSpPr>
        <xdr:cNvPr id="570" name="直線コネクタ 569"/>
        <xdr:cNvCxnSpPr/>
      </xdr:nvCxnSpPr>
      <xdr:spPr>
        <a:xfrm flipV="1">
          <a:off x="17988280" y="10021253"/>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65405</xdr:rowOff>
    </xdr:from>
    <xdr:to>
      <xdr:col>102</xdr:col>
      <xdr:colOff>165100</xdr:colOff>
      <xdr:row>59</xdr:row>
      <xdr:rowOff>167005</xdr:rowOff>
    </xdr:to>
    <xdr:sp macro="" textlink="">
      <xdr:nvSpPr>
        <xdr:cNvPr id="571" name="楕円 570"/>
        <xdr:cNvSpPr/>
      </xdr:nvSpPr>
      <xdr:spPr>
        <a:xfrm>
          <a:off x="1716278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116205</xdr:rowOff>
    </xdr:from>
    <xdr:to>
      <xdr:col>107</xdr:col>
      <xdr:colOff>50800</xdr:colOff>
      <xdr:row>59</xdr:row>
      <xdr:rowOff>136207</xdr:rowOff>
    </xdr:to>
    <xdr:cxnSp macro="">
      <xdr:nvCxnSpPr>
        <xdr:cNvPr id="572" name="直線コネクタ 571"/>
        <xdr:cNvCxnSpPr/>
      </xdr:nvCxnSpPr>
      <xdr:spPr>
        <a:xfrm>
          <a:off x="17213580" y="10006965"/>
          <a:ext cx="7747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18561127" y="1029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17776267" y="103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75" name="n_3aveValue【学校施設】&#10;一人当たり面積"/>
        <xdr:cNvSpPr txBox="1"/>
      </xdr:nvSpPr>
      <xdr:spPr>
        <a:xfrm>
          <a:off x="17001567" y="1025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26370</xdr:rowOff>
    </xdr:from>
    <xdr:ext cx="469744" cy="259045"/>
    <xdr:sp macro="" textlink="">
      <xdr:nvSpPr>
        <xdr:cNvPr id="576" name="n_1mainValue【学校施設】&#10;一人当たり面積"/>
        <xdr:cNvSpPr txBox="1"/>
      </xdr:nvSpPr>
      <xdr:spPr>
        <a:xfrm>
          <a:off x="18561127" y="97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32084</xdr:rowOff>
    </xdr:from>
    <xdr:ext cx="469744" cy="259045"/>
    <xdr:sp macro="" textlink="">
      <xdr:nvSpPr>
        <xdr:cNvPr id="577" name="n_2mainValue【学校施設】&#10;一人当たり面積"/>
        <xdr:cNvSpPr txBox="1"/>
      </xdr:nvSpPr>
      <xdr:spPr>
        <a:xfrm>
          <a:off x="17776267" y="975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12082</xdr:rowOff>
    </xdr:from>
    <xdr:ext cx="469744" cy="259045"/>
    <xdr:sp macro="" textlink="">
      <xdr:nvSpPr>
        <xdr:cNvPr id="578" name="n_3mainValue【学校施設】&#10;一人当たり面積"/>
        <xdr:cNvSpPr txBox="1"/>
      </xdr:nvSpPr>
      <xdr:spPr>
        <a:xfrm>
          <a:off x="17001567"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4375764" y="1304163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44145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4287500" y="1435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xdr:cNvSpPr txBox="1"/>
      </xdr:nvSpPr>
      <xdr:spPr>
        <a:xfrm>
          <a:off x="14414500" y="13691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4325600" y="137128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357884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2029440" y="1386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18" name="楕円 617"/>
        <xdr:cNvSpPr/>
      </xdr:nvSpPr>
      <xdr:spPr>
        <a:xfrm>
          <a:off x="14325600" y="13512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619" name="【児童館】&#10;有形固定資産減価償却率該当値テキスト"/>
        <xdr:cNvSpPr txBox="1"/>
      </xdr:nvSpPr>
      <xdr:spPr>
        <a:xfrm>
          <a:off x="14414500"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620" name="楕円 619"/>
        <xdr:cNvSpPr/>
      </xdr:nvSpPr>
      <xdr:spPr>
        <a:xfrm>
          <a:off x="1357884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38100</xdr:rowOff>
    </xdr:to>
    <xdr:cxnSp macro="">
      <xdr:nvCxnSpPr>
        <xdr:cNvPr id="621" name="直線コネクタ 620"/>
        <xdr:cNvCxnSpPr/>
      </xdr:nvCxnSpPr>
      <xdr:spPr>
        <a:xfrm flipV="1">
          <a:off x="13629640" y="1356360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2" name="楕円 621"/>
        <xdr:cNvSpPr/>
      </xdr:nvSpPr>
      <xdr:spPr>
        <a:xfrm>
          <a:off x="1280414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95250</xdr:rowOff>
    </xdr:to>
    <xdr:cxnSp macro="">
      <xdr:nvCxnSpPr>
        <xdr:cNvPr id="623" name="直線コネクタ 622"/>
        <xdr:cNvCxnSpPr/>
      </xdr:nvCxnSpPr>
      <xdr:spPr>
        <a:xfrm flipV="1">
          <a:off x="12854940" y="1361694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126364</xdr:rowOff>
    </xdr:from>
    <xdr:to>
      <xdr:col>72</xdr:col>
      <xdr:colOff>38100</xdr:colOff>
      <xdr:row>82</xdr:row>
      <xdr:rowOff>56514</xdr:rowOff>
    </xdr:to>
    <xdr:sp macro="" textlink="">
      <xdr:nvSpPr>
        <xdr:cNvPr id="624" name="楕円 623"/>
        <xdr:cNvSpPr/>
      </xdr:nvSpPr>
      <xdr:spPr>
        <a:xfrm>
          <a:off x="12029440" y="13705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82</xdr:row>
      <xdr:rowOff>5714</xdr:rowOff>
    </xdr:to>
    <xdr:cxnSp macro="">
      <xdr:nvCxnSpPr>
        <xdr:cNvPr id="625" name="直線コネクタ 624"/>
        <xdr:cNvCxnSpPr/>
      </xdr:nvCxnSpPr>
      <xdr:spPr>
        <a:xfrm flipV="1">
          <a:off x="12072620" y="13674090"/>
          <a:ext cx="782320" cy="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343724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27" name="n_2aveValue【児童館】&#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8" name="n_3aveValue【児童館】&#10;有形固定資産減価償却率"/>
        <xdr:cNvSpPr txBox="1"/>
      </xdr:nvSpPr>
      <xdr:spPr>
        <a:xfrm>
          <a:off x="119005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629" name="n_1mainValue【児童館】&#10;有形固定資産減価償却率"/>
        <xdr:cNvSpPr txBox="1"/>
      </xdr:nvSpPr>
      <xdr:spPr>
        <a:xfrm>
          <a:off x="13437244"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30" name="n_2mainValue【児童館】&#10;有形固定資産減価償却率"/>
        <xdr:cNvSpPr txBox="1"/>
      </xdr:nvSpPr>
      <xdr:spPr>
        <a:xfrm>
          <a:off x="12675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73041</xdr:rowOff>
    </xdr:from>
    <xdr:ext cx="405111" cy="259045"/>
    <xdr:sp macro="" textlink="">
      <xdr:nvSpPr>
        <xdr:cNvPr id="631" name="n_3mainValue【児童館】&#10;有形固定資産減価償却率"/>
        <xdr:cNvSpPr txBox="1"/>
      </xdr:nvSpPr>
      <xdr:spPr>
        <a:xfrm>
          <a:off x="119005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1873504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716278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70" name="楕円 669"/>
        <xdr:cNvSpPr/>
      </xdr:nvSpPr>
      <xdr:spPr>
        <a:xfrm>
          <a:off x="1945894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71" name="【児童館】&#10;一人当たり面積該当値テキスト"/>
        <xdr:cNvSpPr txBox="1"/>
      </xdr:nvSpPr>
      <xdr:spPr>
        <a:xfrm>
          <a:off x="1954784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72" name="楕円 671"/>
        <xdr:cNvSpPr/>
      </xdr:nvSpPr>
      <xdr:spPr>
        <a:xfrm>
          <a:off x="18735040" y="14312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73" name="直線コネクタ 672"/>
        <xdr:cNvCxnSpPr/>
      </xdr:nvCxnSpPr>
      <xdr:spPr>
        <a:xfrm>
          <a:off x="18778220" y="143637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674" name="楕円 673"/>
        <xdr:cNvSpPr/>
      </xdr:nvSpPr>
      <xdr:spPr>
        <a:xfrm>
          <a:off x="1793748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675" name="直線コネクタ 674"/>
        <xdr:cNvCxnSpPr/>
      </xdr:nvCxnSpPr>
      <xdr:spPr>
        <a:xfrm>
          <a:off x="17988280" y="143637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676" name="楕円 675"/>
        <xdr:cNvSpPr/>
      </xdr:nvSpPr>
      <xdr:spPr>
        <a:xfrm>
          <a:off x="1716278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677" name="直線コネクタ 676"/>
        <xdr:cNvCxnSpPr/>
      </xdr:nvCxnSpPr>
      <xdr:spPr>
        <a:xfrm>
          <a:off x="17213580" y="143637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185611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70015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81" name="n_1mainValue【児童館】&#10;一人当たり面積"/>
        <xdr:cNvSpPr txBox="1"/>
      </xdr:nvSpPr>
      <xdr:spPr>
        <a:xfrm>
          <a:off x="185611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682" name="n_2mainValue【児童館】&#10;一人当たり面積"/>
        <xdr:cNvSpPr txBox="1"/>
      </xdr:nvSpPr>
      <xdr:spPr>
        <a:xfrm>
          <a:off x="1777626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683" name="n_3mainValue【児童館】&#10;一人当たり面積"/>
        <xdr:cNvSpPr txBox="1"/>
      </xdr:nvSpPr>
      <xdr:spPr>
        <a:xfrm>
          <a:off x="1700156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道路、認定こども園・幼稚園・保育所、公営住宅、児童館であり、低くなっている施設は、橋りょう・トンネル、学校施設である。道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年度に個別施設計画を策定済みであり、本計画を基に適正な維持補修に努める。学校施設についても、平成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学校施設の管理計画を策定したため、今後は本計画を基に適正な管理に努める。公営住宅については、個別施設計画を策定済みであり、本計画を基に施設の集約化に努める。一人当たりの面積については、認定こども園・幼稚園・保育所、学校施設が類似団体と比較した際に平均水準を上回っており、維持管理にかかる経費の増加に留意しつつ、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は民営化を視野に入れた子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育て環境の整備に取り組むよう努める。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086225" y="559852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124960" y="6985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020820" y="698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124960"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020820" y="559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124960" y="6279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03606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31216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51460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7399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113574</xdr:rowOff>
    </xdr:from>
    <xdr:to>
      <xdr:col>24</xdr:col>
      <xdr:colOff>114300</xdr:colOff>
      <xdr:row>37</xdr:row>
      <xdr:rowOff>43724</xdr:rowOff>
    </xdr:to>
    <xdr:sp macro="" textlink="">
      <xdr:nvSpPr>
        <xdr:cNvPr id="72" name="楕円 71"/>
        <xdr:cNvSpPr/>
      </xdr:nvSpPr>
      <xdr:spPr>
        <a:xfrm>
          <a:off x="4036060" y="6148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136451</xdr:rowOff>
    </xdr:from>
    <xdr:ext cx="405111" cy="259045"/>
    <xdr:sp macro="" textlink="">
      <xdr:nvSpPr>
        <xdr:cNvPr id="73" name="【図書館】&#10;有形固定資産減価償却率該当値テキスト"/>
        <xdr:cNvSpPr txBox="1"/>
      </xdr:nvSpPr>
      <xdr:spPr>
        <a:xfrm>
          <a:off x="4124960"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146231</xdr:rowOff>
    </xdr:from>
    <xdr:to>
      <xdr:col>20</xdr:col>
      <xdr:colOff>38100</xdr:colOff>
      <xdr:row>37</xdr:row>
      <xdr:rowOff>76381</xdr:rowOff>
    </xdr:to>
    <xdr:sp macro="" textlink="">
      <xdr:nvSpPr>
        <xdr:cNvPr id="74" name="楕円 73"/>
        <xdr:cNvSpPr/>
      </xdr:nvSpPr>
      <xdr:spPr>
        <a:xfrm>
          <a:off x="3312160" y="61812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164374</xdr:rowOff>
    </xdr:from>
    <xdr:to>
      <xdr:col>24</xdr:col>
      <xdr:colOff>63500</xdr:colOff>
      <xdr:row>37</xdr:row>
      <xdr:rowOff>25581</xdr:rowOff>
    </xdr:to>
    <xdr:cxnSp macro="">
      <xdr:nvCxnSpPr>
        <xdr:cNvPr id="75" name="直線コネクタ 74"/>
        <xdr:cNvCxnSpPr/>
      </xdr:nvCxnSpPr>
      <xdr:spPr>
        <a:xfrm flipV="1">
          <a:off x="3355340" y="619941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6" name="楕円 75"/>
        <xdr:cNvSpPr/>
      </xdr:nvSpPr>
      <xdr:spPr>
        <a:xfrm>
          <a:off x="2514600" y="62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25581</xdr:rowOff>
    </xdr:from>
    <xdr:to>
      <xdr:col>19</xdr:col>
      <xdr:colOff>177800</xdr:colOff>
      <xdr:row>37</xdr:row>
      <xdr:rowOff>58239</xdr:rowOff>
    </xdr:to>
    <xdr:cxnSp macro="">
      <xdr:nvCxnSpPr>
        <xdr:cNvPr id="77" name="直線コネクタ 76"/>
        <xdr:cNvCxnSpPr/>
      </xdr:nvCxnSpPr>
      <xdr:spPr>
        <a:xfrm flipV="1">
          <a:off x="2565400" y="622826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30299</xdr:rowOff>
    </xdr:from>
    <xdr:to>
      <xdr:col>10</xdr:col>
      <xdr:colOff>165100</xdr:colOff>
      <xdr:row>37</xdr:row>
      <xdr:rowOff>131899</xdr:rowOff>
    </xdr:to>
    <xdr:sp macro="" textlink="">
      <xdr:nvSpPr>
        <xdr:cNvPr id="78" name="楕円 77"/>
        <xdr:cNvSpPr/>
      </xdr:nvSpPr>
      <xdr:spPr>
        <a:xfrm>
          <a:off x="1739900" y="62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81099</xdr:rowOff>
    </xdr:to>
    <xdr:cxnSp macro="">
      <xdr:nvCxnSpPr>
        <xdr:cNvPr id="79" name="直線コネクタ 78"/>
        <xdr:cNvCxnSpPr/>
      </xdr:nvCxnSpPr>
      <xdr:spPr>
        <a:xfrm flipV="1">
          <a:off x="1790700" y="6260919"/>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17056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38570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611004" y="65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92908</xdr:rowOff>
    </xdr:from>
    <xdr:ext cx="405111" cy="259045"/>
    <xdr:sp macro="" textlink="">
      <xdr:nvSpPr>
        <xdr:cNvPr id="83" name="n_1mainValue【図書館】&#10;有形固定資産減価償却率"/>
        <xdr:cNvSpPr txBox="1"/>
      </xdr:nvSpPr>
      <xdr:spPr>
        <a:xfrm>
          <a:off x="317056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4" name="n_2mainValue【図書館】&#10;有形固定資産減価償却率"/>
        <xdr:cNvSpPr txBox="1"/>
      </xdr:nvSpPr>
      <xdr:spPr>
        <a:xfrm>
          <a:off x="238570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148426</xdr:rowOff>
    </xdr:from>
    <xdr:ext cx="405111" cy="259045"/>
    <xdr:sp macro="" textlink="">
      <xdr:nvSpPr>
        <xdr:cNvPr id="85" name="n_3mainValue【図書館】&#10;有形固定資産減価償却率"/>
        <xdr:cNvSpPr txBox="1"/>
      </xdr:nvSpPr>
      <xdr:spPr>
        <a:xfrm>
          <a:off x="161100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9219565" y="55511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9258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915416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9258300" y="641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8445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133350</xdr:rowOff>
    </xdr:from>
    <xdr:to>
      <xdr:col>55</xdr:col>
      <xdr:colOff>50800</xdr:colOff>
      <xdr:row>34</xdr:row>
      <xdr:rowOff>63500</xdr:rowOff>
    </xdr:to>
    <xdr:sp macro="" textlink="">
      <xdr:nvSpPr>
        <xdr:cNvPr id="124" name="楕円 123"/>
        <xdr:cNvSpPr/>
      </xdr:nvSpPr>
      <xdr:spPr>
        <a:xfrm>
          <a:off x="9192260" y="5665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156227</xdr:rowOff>
    </xdr:from>
    <xdr:ext cx="469744" cy="259045"/>
    <xdr:sp macro="" textlink="">
      <xdr:nvSpPr>
        <xdr:cNvPr id="125" name="【図書館】&#10;一人当たり面積該当値テキスト"/>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120650</xdr:rowOff>
    </xdr:from>
    <xdr:to>
      <xdr:col>50</xdr:col>
      <xdr:colOff>165100</xdr:colOff>
      <xdr:row>34</xdr:row>
      <xdr:rowOff>50800</xdr:rowOff>
    </xdr:to>
    <xdr:sp macro="" textlink="">
      <xdr:nvSpPr>
        <xdr:cNvPr id="126" name="楕円 125"/>
        <xdr:cNvSpPr/>
      </xdr:nvSpPr>
      <xdr:spPr>
        <a:xfrm>
          <a:off x="8445500" y="565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0</xdr:rowOff>
    </xdr:from>
    <xdr:to>
      <xdr:col>55</xdr:col>
      <xdr:colOff>0</xdr:colOff>
      <xdr:row>34</xdr:row>
      <xdr:rowOff>12700</xdr:rowOff>
    </xdr:to>
    <xdr:cxnSp macro="">
      <xdr:nvCxnSpPr>
        <xdr:cNvPr id="127" name="直線コネクタ 126"/>
        <xdr:cNvCxnSpPr/>
      </xdr:nvCxnSpPr>
      <xdr:spPr>
        <a:xfrm>
          <a:off x="8496300" y="569976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133350</xdr:rowOff>
    </xdr:from>
    <xdr:to>
      <xdr:col>46</xdr:col>
      <xdr:colOff>38100</xdr:colOff>
      <xdr:row>34</xdr:row>
      <xdr:rowOff>63500</xdr:rowOff>
    </xdr:to>
    <xdr:sp macro="" textlink="">
      <xdr:nvSpPr>
        <xdr:cNvPr id="128" name="楕円 127"/>
        <xdr:cNvSpPr/>
      </xdr:nvSpPr>
      <xdr:spPr>
        <a:xfrm>
          <a:off x="7670800" y="5665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0</xdr:rowOff>
    </xdr:from>
    <xdr:to>
      <xdr:col>50</xdr:col>
      <xdr:colOff>114300</xdr:colOff>
      <xdr:row>34</xdr:row>
      <xdr:rowOff>12700</xdr:rowOff>
    </xdr:to>
    <xdr:cxnSp macro="">
      <xdr:nvCxnSpPr>
        <xdr:cNvPr id="129" name="直線コネクタ 128"/>
        <xdr:cNvCxnSpPr/>
      </xdr:nvCxnSpPr>
      <xdr:spPr>
        <a:xfrm flipV="1">
          <a:off x="7713980" y="569976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133350</xdr:rowOff>
    </xdr:from>
    <xdr:to>
      <xdr:col>41</xdr:col>
      <xdr:colOff>101600</xdr:colOff>
      <xdr:row>38</xdr:row>
      <xdr:rowOff>63500</xdr:rowOff>
    </xdr:to>
    <xdr:sp macro="" textlink="">
      <xdr:nvSpPr>
        <xdr:cNvPr id="130" name="楕円 129"/>
        <xdr:cNvSpPr/>
      </xdr:nvSpPr>
      <xdr:spPr>
        <a:xfrm>
          <a:off x="6873240" y="6336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12700</xdr:rowOff>
    </xdr:from>
    <xdr:to>
      <xdr:col>45</xdr:col>
      <xdr:colOff>177800</xdr:colOff>
      <xdr:row>38</xdr:row>
      <xdr:rowOff>12700</xdr:rowOff>
    </xdr:to>
    <xdr:cxnSp macro="">
      <xdr:nvCxnSpPr>
        <xdr:cNvPr id="131" name="直線コネクタ 130"/>
        <xdr:cNvCxnSpPr/>
      </xdr:nvCxnSpPr>
      <xdr:spPr>
        <a:xfrm flipV="1">
          <a:off x="6924040" y="5712460"/>
          <a:ext cx="78994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8271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7509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67120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67327</xdr:rowOff>
    </xdr:from>
    <xdr:ext cx="469744" cy="259045"/>
    <xdr:sp macro="" textlink="">
      <xdr:nvSpPr>
        <xdr:cNvPr id="135" name="n_1mainValue【図書館】&#10;一人当たり面積"/>
        <xdr:cNvSpPr txBox="1"/>
      </xdr:nvSpPr>
      <xdr:spPr>
        <a:xfrm>
          <a:off x="8271587" y="54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80027</xdr:rowOff>
    </xdr:from>
    <xdr:ext cx="469744" cy="259045"/>
    <xdr:sp macro="" textlink="">
      <xdr:nvSpPr>
        <xdr:cNvPr id="136" name="n_2mainValue【図書館】&#10;一人当たり面積"/>
        <xdr:cNvSpPr txBox="1"/>
      </xdr:nvSpPr>
      <xdr:spPr>
        <a:xfrm>
          <a:off x="7509587"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7" name="n_3mainValue【図書館】&#10;一人当たり面積"/>
        <xdr:cNvSpPr txBox="1"/>
      </xdr:nvSpPr>
      <xdr:spPr>
        <a:xfrm>
          <a:off x="671202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086225" y="9262654"/>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124960" y="10799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020820" y="10795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124960" y="904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020820" y="9262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124960" y="976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03606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312160" y="984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51460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739900" y="9873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34109</xdr:rowOff>
    </xdr:from>
    <xdr:to>
      <xdr:col>24</xdr:col>
      <xdr:colOff>114300</xdr:colOff>
      <xdr:row>57</xdr:row>
      <xdr:rowOff>135709</xdr:rowOff>
    </xdr:to>
    <xdr:sp macro="" textlink="">
      <xdr:nvSpPr>
        <xdr:cNvPr id="178" name="楕円 177"/>
        <xdr:cNvSpPr/>
      </xdr:nvSpPr>
      <xdr:spPr>
        <a:xfrm>
          <a:off x="4036060" y="95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56986</xdr:rowOff>
    </xdr:from>
    <xdr:ext cx="405111" cy="259045"/>
    <xdr:sp macro="" textlink="">
      <xdr:nvSpPr>
        <xdr:cNvPr id="179" name="【体育館・プール】&#10;有形固定資産減価償却率該当値テキスト"/>
        <xdr:cNvSpPr txBox="1"/>
      </xdr:nvSpPr>
      <xdr:spPr>
        <a:xfrm>
          <a:off x="4124960" y="944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65133</xdr:rowOff>
    </xdr:from>
    <xdr:to>
      <xdr:col>20</xdr:col>
      <xdr:colOff>38100</xdr:colOff>
      <xdr:row>57</xdr:row>
      <xdr:rowOff>166733</xdr:rowOff>
    </xdr:to>
    <xdr:sp macro="" textlink="">
      <xdr:nvSpPr>
        <xdr:cNvPr id="180" name="楕円 179"/>
        <xdr:cNvSpPr/>
      </xdr:nvSpPr>
      <xdr:spPr>
        <a:xfrm>
          <a:off x="3312160" y="96206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84909</xdr:rowOff>
    </xdr:from>
    <xdr:to>
      <xdr:col>24</xdr:col>
      <xdr:colOff>63500</xdr:colOff>
      <xdr:row>57</xdr:row>
      <xdr:rowOff>115933</xdr:rowOff>
    </xdr:to>
    <xdr:cxnSp macro="">
      <xdr:nvCxnSpPr>
        <xdr:cNvPr id="181" name="直線コネクタ 180"/>
        <xdr:cNvCxnSpPr/>
      </xdr:nvCxnSpPr>
      <xdr:spPr>
        <a:xfrm flipV="1">
          <a:off x="3355340" y="9640389"/>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82" name="楕円 181"/>
        <xdr:cNvSpPr/>
      </xdr:nvSpPr>
      <xdr:spPr>
        <a:xfrm>
          <a:off x="2514600" y="965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115933</xdr:rowOff>
    </xdr:from>
    <xdr:to>
      <xdr:col>19</xdr:col>
      <xdr:colOff>177800</xdr:colOff>
      <xdr:row>57</xdr:row>
      <xdr:rowOff>148590</xdr:rowOff>
    </xdr:to>
    <xdr:cxnSp macro="">
      <xdr:nvCxnSpPr>
        <xdr:cNvPr id="183" name="直線コネクタ 182"/>
        <xdr:cNvCxnSpPr/>
      </xdr:nvCxnSpPr>
      <xdr:spPr>
        <a:xfrm flipV="1">
          <a:off x="2565400" y="967141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161472</xdr:rowOff>
    </xdr:from>
    <xdr:to>
      <xdr:col>10</xdr:col>
      <xdr:colOff>165100</xdr:colOff>
      <xdr:row>58</xdr:row>
      <xdr:rowOff>91622</xdr:rowOff>
    </xdr:to>
    <xdr:sp macro="" textlink="">
      <xdr:nvSpPr>
        <xdr:cNvPr id="184" name="楕円 183"/>
        <xdr:cNvSpPr/>
      </xdr:nvSpPr>
      <xdr:spPr>
        <a:xfrm>
          <a:off x="1739900" y="9716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58</xdr:row>
      <xdr:rowOff>40822</xdr:rowOff>
    </xdr:to>
    <xdr:cxnSp macro="">
      <xdr:nvCxnSpPr>
        <xdr:cNvPr id="185" name="直線コネクタ 184"/>
        <xdr:cNvCxnSpPr/>
      </xdr:nvCxnSpPr>
      <xdr:spPr>
        <a:xfrm flipV="1">
          <a:off x="1790700" y="9704070"/>
          <a:ext cx="7747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17056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385704" y="993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611004" y="9962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11810</xdr:rowOff>
    </xdr:from>
    <xdr:ext cx="405111" cy="259045"/>
    <xdr:sp macro="" textlink="">
      <xdr:nvSpPr>
        <xdr:cNvPr id="189" name="n_1mainValue【体育館・プール】&#10;有形固定資産減価償却率"/>
        <xdr:cNvSpPr txBox="1"/>
      </xdr:nvSpPr>
      <xdr:spPr>
        <a:xfrm>
          <a:off x="3170564" y="939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90" name="n_2mainValue【体育館・プール】&#10;有形固定資産減価償却率"/>
        <xdr:cNvSpPr txBox="1"/>
      </xdr:nvSpPr>
      <xdr:spPr>
        <a:xfrm>
          <a:off x="238570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108149</xdr:rowOff>
    </xdr:from>
    <xdr:ext cx="405111" cy="259045"/>
    <xdr:sp macro="" textlink="">
      <xdr:nvSpPr>
        <xdr:cNvPr id="191" name="n_3mainValue【体育館・プール】&#10;有形固定資産減価償却率"/>
        <xdr:cNvSpPr txBox="1"/>
      </xdr:nvSpPr>
      <xdr:spPr>
        <a:xfrm>
          <a:off x="1611004" y="949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9219565" y="9220581"/>
          <a:ext cx="0" cy="157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9258300"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9154160" y="1079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9258300" y="899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9154160" y="9220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9258300" y="10522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9192260" y="10667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844550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7670800" y="10693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6873240" y="10688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156845</xdr:rowOff>
    </xdr:from>
    <xdr:to>
      <xdr:col>55</xdr:col>
      <xdr:colOff>50800</xdr:colOff>
      <xdr:row>64</xdr:row>
      <xdr:rowOff>86995</xdr:rowOff>
    </xdr:to>
    <xdr:sp macro="" textlink="">
      <xdr:nvSpPr>
        <xdr:cNvPr id="230" name="楕円 229"/>
        <xdr:cNvSpPr/>
      </xdr:nvSpPr>
      <xdr:spPr>
        <a:xfrm>
          <a:off x="9192260" y="10718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9258300"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156845</xdr:rowOff>
    </xdr:from>
    <xdr:to>
      <xdr:col>50</xdr:col>
      <xdr:colOff>165100</xdr:colOff>
      <xdr:row>64</xdr:row>
      <xdr:rowOff>86995</xdr:rowOff>
    </xdr:to>
    <xdr:sp macro="" textlink="">
      <xdr:nvSpPr>
        <xdr:cNvPr id="232" name="楕円 231"/>
        <xdr:cNvSpPr/>
      </xdr:nvSpPr>
      <xdr:spPr>
        <a:xfrm>
          <a:off x="8445500" y="10718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36195</xdr:rowOff>
    </xdr:from>
    <xdr:to>
      <xdr:col>55</xdr:col>
      <xdr:colOff>0</xdr:colOff>
      <xdr:row>64</xdr:row>
      <xdr:rowOff>36195</xdr:rowOff>
    </xdr:to>
    <xdr:cxnSp macro="">
      <xdr:nvCxnSpPr>
        <xdr:cNvPr id="233" name="直線コネクタ 232"/>
        <xdr:cNvCxnSpPr/>
      </xdr:nvCxnSpPr>
      <xdr:spPr>
        <a:xfrm>
          <a:off x="8496300" y="1076515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157226</xdr:rowOff>
    </xdr:from>
    <xdr:to>
      <xdr:col>46</xdr:col>
      <xdr:colOff>38100</xdr:colOff>
      <xdr:row>64</xdr:row>
      <xdr:rowOff>87376</xdr:rowOff>
    </xdr:to>
    <xdr:sp macro="" textlink="">
      <xdr:nvSpPr>
        <xdr:cNvPr id="234" name="楕円 233"/>
        <xdr:cNvSpPr/>
      </xdr:nvSpPr>
      <xdr:spPr>
        <a:xfrm>
          <a:off x="7670800" y="107185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36195</xdr:rowOff>
    </xdr:from>
    <xdr:to>
      <xdr:col>50</xdr:col>
      <xdr:colOff>114300</xdr:colOff>
      <xdr:row>64</xdr:row>
      <xdr:rowOff>36576</xdr:rowOff>
    </xdr:to>
    <xdr:cxnSp macro="">
      <xdr:nvCxnSpPr>
        <xdr:cNvPr id="235" name="直線コネクタ 234"/>
        <xdr:cNvCxnSpPr/>
      </xdr:nvCxnSpPr>
      <xdr:spPr>
        <a:xfrm flipV="1">
          <a:off x="7713980" y="10765155"/>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135509</xdr:rowOff>
    </xdr:from>
    <xdr:to>
      <xdr:col>41</xdr:col>
      <xdr:colOff>101600</xdr:colOff>
      <xdr:row>64</xdr:row>
      <xdr:rowOff>65659</xdr:rowOff>
    </xdr:to>
    <xdr:sp macro="" textlink="">
      <xdr:nvSpPr>
        <xdr:cNvPr id="236" name="楕円 235"/>
        <xdr:cNvSpPr/>
      </xdr:nvSpPr>
      <xdr:spPr>
        <a:xfrm>
          <a:off x="6873240" y="10696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14859</xdr:rowOff>
    </xdr:from>
    <xdr:to>
      <xdr:col>45</xdr:col>
      <xdr:colOff>177800</xdr:colOff>
      <xdr:row>64</xdr:row>
      <xdr:rowOff>36576</xdr:rowOff>
    </xdr:to>
    <xdr:cxnSp macro="">
      <xdr:nvCxnSpPr>
        <xdr:cNvPr id="237" name="直線コネクタ 236"/>
        <xdr:cNvCxnSpPr/>
      </xdr:nvCxnSpPr>
      <xdr:spPr>
        <a:xfrm>
          <a:off x="6924040" y="10743819"/>
          <a:ext cx="78994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8271587" y="104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7509587" y="104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6712027" y="104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78122</xdr:rowOff>
    </xdr:from>
    <xdr:ext cx="469744" cy="259045"/>
    <xdr:sp macro="" textlink="">
      <xdr:nvSpPr>
        <xdr:cNvPr id="241" name="n_1mainValue【体育館・プール】&#10;一人当たり面積"/>
        <xdr:cNvSpPr txBox="1"/>
      </xdr:nvSpPr>
      <xdr:spPr>
        <a:xfrm>
          <a:off x="827158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78503</xdr:rowOff>
    </xdr:from>
    <xdr:ext cx="469744" cy="259045"/>
    <xdr:sp macro="" textlink="">
      <xdr:nvSpPr>
        <xdr:cNvPr id="242" name="n_2mainValue【体育館・プール】&#10;一人当たり面積"/>
        <xdr:cNvSpPr txBox="1"/>
      </xdr:nvSpPr>
      <xdr:spPr>
        <a:xfrm>
          <a:off x="750958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56786</xdr:rowOff>
    </xdr:from>
    <xdr:ext cx="469744" cy="259045"/>
    <xdr:sp macro="" textlink="">
      <xdr:nvSpPr>
        <xdr:cNvPr id="243" name="n_3mainValue【体育館・プール】&#10;一人当たり面積"/>
        <xdr:cNvSpPr txBox="1"/>
      </xdr:nvSpPr>
      <xdr:spPr>
        <a:xfrm>
          <a:off x="67120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086225" y="1305115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12496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02082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124960" y="1365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036060" y="1380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5146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283" name="楕円 282"/>
        <xdr:cNvSpPr/>
      </xdr:nvSpPr>
      <xdr:spPr>
        <a:xfrm>
          <a:off x="4036060" y="13990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284" name="【福祉施設】&#10;有形固定資産減価償却率該当値テキスト"/>
        <xdr:cNvSpPr txBox="1"/>
      </xdr:nvSpPr>
      <xdr:spPr>
        <a:xfrm>
          <a:off x="4124960" y="139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85" name="楕円 284"/>
        <xdr:cNvSpPr/>
      </xdr:nvSpPr>
      <xdr:spPr>
        <a:xfrm>
          <a:off x="331216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84</xdr:row>
      <xdr:rowOff>15239</xdr:rowOff>
    </xdr:to>
    <xdr:cxnSp macro="">
      <xdr:nvCxnSpPr>
        <xdr:cNvPr id="286" name="直線コネクタ 285"/>
        <xdr:cNvCxnSpPr/>
      </xdr:nvCxnSpPr>
      <xdr:spPr>
        <a:xfrm flipV="1">
          <a:off x="3355340" y="14041756"/>
          <a:ext cx="731520" cy="5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287" name="楕円 286"/>
        <xdr:cNvSpPr/>
      </xdr:nvSpPr>
      <xdr:spPr>
        <a:xfrm>
          <a:off x="251460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76200</xdr:rowOff>
    </xdr:to>
    <xdr:cxnSp macro="">
      <xdr:nvCxnSpPr>
        <xdr:cNvPr id="288" name="直線コネクタ 287"/>
        <xdr:cNvCxnSpPr/>
      </xdr:nvCxnSpPr>
      <xdr:spPr>
        <a:xfrm flipV="1">
          <a:off x="2565400" y="14096999"/>
          <a:ext cx="78994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97789</xdr:rowOff>
    </xdr:from>
    <xdr:to>
      <xdr:col>10</xdr:col>
      <xdr:colOff>165100</xdr:colOff>
      <xdr:row>85</xdr:row>
      <xdr:rowOff>27939</xdr:rowOff>
    </xdr:to>
    <xdr:sp macro="" textlink="">
      <xdr:nvSpPr>
        <xdr:cNvPr id="289" name="楕円 288"/>
        <xdr:cNvSpPr/>
      </xdr:nvSpPr>
      <xdr:spPr>
        <a:xfrm>
          <a:off x="1739900" y="14179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148589</xdr:rowOff>
    </xdr:to>
    <xdr:cxnSp macro="">
      <xdr:nvCxnSpPr>
        <xdr:cNvPr id="290" name="直線コネクタ 289"/>
        <xdr:cNvCxnSpPr/>
      </xdr:nvCxnSpPr>
      <xdr:spPr>
        <a:xfrm flipV="1">
          <a:off x="1790700" y="14157960"/>
          <a:ext cx="7747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17056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38570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xdr:cNvSpPr txBox="1"/>
      </xdr:nvSpPr>
      <xdr:spPr>
        <a:xfrm>
          <a:off x="16110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94" name="n_1mainValue【福祉施設】&#10;有形固定資産減価償却率"/>
        <xdr:cNvSpPr txBox="1"/>
      </xdr:nvSpPr>
      <xdr:spPr>
        <a:xfrm>
          <a:off x="317056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295" name="n_2mainValue【福祉施設】&#10;有形固定資産減価償却率"/>
        <xdr:cNvSpPr txBox="1"/>
      </xdr:nvSpPr>
      <xdr:spPr>
        <a:xfrm>
          <a:off x="2385704" y="1419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19066</xdr:rowOff>
    </xdr:from>
    <xdr:ext cx="405111" cy="259045"/>
    <xdr:sp macro="" textlink="">
      <xdr:nvSpPr>
        <xdr:cNvPr id="296" name="n_3mainValue【福祉施設】&#10;有形固定資産減価償却率"/>
        <xdr:cNvSpPr txBox="1"/>
      </xdr:nvSpPr>
      <xdr:spPr>
        <a:xfrm>
          <a:off x="161100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9219565" y="13120551"/>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9258300" y="14106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8445500" y="1426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7670800" y="14284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6873240" y="1427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103232</xdr:rowOff>
    </xdr:from>
    <xdr:to>
      <xdr:col>55</xdr:col>
      <xdr:colOff>50800</xdr:colOff>
      <xdr:row>86</xdr:row>
      <xdr:rowOff>33382</xdr:rowOff>
    </xdr:to>
    <xdr:sp macro="" textlink="">
      <xdr:nvSpPr>
        <xdr:cNvPr id="337" name="楕円 336"/>
        <xdr:cNvSpPr/>
      </xdr:nvSpPr>
      <xdr:spPr>
        <a:xfrm>
          <a:off x="9192260" y="14352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81659</xdr:rowOff>
    </xdr:from>
    <xdr:ext cx="469744" cy="259045"/>
    <xdr:sp macro="" textlink="">
      <xdr:nvSpPr>
        <xdr:cNvPr id="338" name="【福祉施設】&#10;一人当たり面積該当値テキスト"/>
        <xdr:cNvSpPr txBox="1"/>
      </xdr:nvSpPr>
      <xdr:spPr>
        <a:xfrm>
          <a:off x="9258300" y="143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96701</xdr:rowOff>
    </xdr:from>
    <xdr:to>
      <xdr:col>50</xdr:col>
      <xdr:colOff>165100</xdr:colOff>
      <xdr:row>86</xdr:row>
      <xdr:rowOff>26851</xdr:rowOff>
    </xdr:to>
    <xdr:sp macro="" textlink="">
      <xdr:nvSpPr>
        <xdr:cNvPr id="339" name="楕円 338"/>
        <xdr:cNvSpPr/>
      </xdr:nvSpPr>
      <xdr:spPr>
        <a:xfrm>
          <a:off x="8445500" y="1434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147501</xdr:rowOff>
    </xdr:from>
    <xdr:to>
      <xdr:col>55</xdr:col>
      <xdr:colOff>0</xdr:colOff>
      <xdr:row>85</xdr:row>
      <xdr:rowOff>154032</xdr:rowOff>
    </xdr:to>
    <xdr:cxnSp macro="">
      <xdr:nvCxnSpPr>
        <xdr:cNvPr id="340" name="直線コネクタ 339"/>
        <xdr:cNvCxnSpPr/>
      </xdr:nvCxnSpPr>
      <xdr:spPr>
        <a:xfrm>
          <a:off x="8496300" y="14396901"/>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96701</xdr:rowOff>
    </xdr:from>
    <xdr:to>
      <xdr:col>46</xdr:col>
      <xdr:colOff>38100</xdr:colOff>
      <xdr:row>86</xdr:row>
      <xdr:rowOff>26851</xdr:rowOff>
    </xdr:to>
    <xdr:sp macro="" textlink="">
      <xdr:nvSpPr>
        <xdr:cNvPr id="341" name="楕円 340"/>
        <xdr:cNvSpPr/>
      </xdr:nvSpPr>
      <xdr:spPr>
        <a:xfrm>
          <a:off x="7670800" y="143461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147501</xdr:rowOff>
    </xdr:from>
    <xdr:to>
      <xdr:col>50</xdr:col>
      <xdr:colOff>114300</xdr:colOff>
      <xdr:row>85</xdr:row>
      <xdr:rowOff>147501</xdr:rowOff>
    </xdr:to>
    <xdr:cxnSp macro="">
      <xdr:nvCxnSpPr>
        <xdr:cNvPr id="342" name="直線コネクタ 341"/>
        <xdr:cNvCxnSpPr/>
      </xdr:nvCxnSpPr>
      <xdr:spPr>
        <a:xfrm>
          <a:off x="7713980" y="143969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134257</xdr:rowOff>
    </xdr:from>
    <xdr:to>
      <xdr:col>41</xdr:col>
      <xdr:colOff>101600</xdr:colOff>
      <xdr:row>85</xdr:row>
      <xdr:rowOff>64407</xdr:rowOff>
    </xdr:to>
    <xdr:sp macro="" textlink="">
      <xdr:nvSpPr>
        <xdr:cNvPr id="343" name="楕円 342"/>
        <xdr:cNvSpPr/>
      </xdr:nvSpPr>
      <xdr:spPr>
        <a:xfrm>
          <a:off x="687324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147501</xdr:rowOff>
    </xdr:to>
    <xdr:cxnSp macro="">
      <xdr:nvCxnSpPr>
        <xdr:cNvPr id="344" name="直線コネクタ 343"/>
        <xdr:cNvCxnSpPr/>
      </xdr:nvCxnSpPr>
      <xdr:spPr>
        <a:xfrm>
          <a:off x="6924040" y="14263007"/>
          <a:ext cx="78994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8271587" y="140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7509587" y="140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671202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17978</xdr:rowOff>
    </xdr:from>
    <xdr:ext cx="469744" cy="259045"/>
    <xdr:sp macro="" textlink="">
      <xdr:nvSpPr>
        <xdr:cNvPr id="348" name="n_1mainValue【福祉施設】&#10;一人当たり面積"/>
        <xdr:cNvSpPr txBox="1"/>
      </xdr:nvSpPr>
      <xdr:spPr>
        <a:xfrm>
          <a:off x="8271587" y="1443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17978</xdr:rowOff>
    </xdr:from>
    <xdr:ext cx="469744" cy="259045"/>
    <xdr:sp macro="" textlink="">
      <xdr:nvSpPr>
        <xdr:cNvPr id="349" name="n_2mainValue【福祉施設】&#10;一人当たり面積"/>
        <xdr:cNvSpPr txBox="1"/>
      </xdr:nvSpPr>
      <xdr:spPr>
        <a:xfrm>
          <a:off x="7509587" y="1443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80934</xdr:rowOff>
    </xdr:from>
    <xdr:ext cx="469744" cy="259045"/>
    <xdr:sp macro="" textlink="">
      <xdr:nvSpPr>
        <xdr:cNvPr id="350" name="n_3mainValue【福祉施設】&#10;一人当たり面積"/>
        <xdr:cNvSpPr txBox="1"/>
      </xdr:nvSpPr>
      <xdr:spPr>
        <a:xfrm>
          <a:off x="6712027" y="1399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086225" y="1672481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124960" y="18188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020820" y="18184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12496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02082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124960" y="1743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03606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51460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5806</xdr:rowOff>
    </xdr:from>
    <xdr:to>
      <xdr:col>24</xdr:col>
      <xdr:colOff>114300</xdr:colOff>
      <xdr:row>103</xdr:row>
      <xdr:rowOff>107406</xdr:rowOff>
    </xdr:to>
    <xdr:sp macro="" textlink="">
      <xdr:nvSpPr>
        <xdr:cNvPr id="391" name="楕円 390"/>
        <xdr:cNvSpPr/>
      </xdr:nvSpPr>
      <xdr:spPr>
        <a:xfrm>
          <a:off x="4036060" y="17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28683</xdr:rowOff>
    </xdr:from>
    <xdr:ext cx="405111" cy="259045"/>
    <xdr:sp macro="" textlink="">
      <xdr:nvSpPr>
        <xdr:cNvPr id="392" name="【市民会館】&#10;有形固定資産減価償却率該当値テキスト"/>
        <xdr:cNvSpPr txBox="1"/>
      </xdr:nvSpPr>
      <xdr:spPr>
        <a:xfrm>
          <a:off x="4124960" y="171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40095</xdr:rowOff>
    </xdr:from>
    <xdr:to>
      <xdr:col>20</xdr:col>
      <xdr:colOff>38100</xdr:colOff>
      <xdr:row>103</xdr:row>
      <xdr:rowOff>141695</xdr:rowOff>
    </xdr:to>
    <xdr:sp macro="" textlink="">
      <xdr:nvSpPr>
        <xdr:cNvPr id="393" name="楕円 392"/>
        <xdr:cNvSpPr/>
      </xdr:nvSpPr>
      <xdr:spPr>
        <a:xfrm>
          <a:off x="3312160" y="173070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56606</xdr:rowOff>
    </xdr:from>
    <xdr:to>
      <xdr:col>24</xdr:col>
      <xdr:colOff>63500</xdr:colOff>
      <xdr:row>103</xdr:row>
      <xdr:rowOff>90895</xdr:rowOff>
    </xdr:to>
    <xdr:cxnSp macro="">
      <xdr:nvCxnSpPr>
        <xdr:cNvPr id="394" name="直線コネクタ 393"/>
        <xdr:cNvCxnSpPr/>
      </xdr:nvCxnSpPr>
      <xdr:spPr>
        <a:xfrm flipV="1">
          <a:off x="3355340" y="17323526"/>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74386</xdr:rowOff>
    </xdr:from>
    <xdr:to>
      <xdr:col>15</xdr:col>
      <xdr:colOff>101600</xdr:colOff>
      <xdr:row>104</xdr:row>
      <xdr:rowOff>4536</xdr:rowOff>
    </xdr:to>
    <xdr:sp macro="" textlink="">
      <xdr:nvSpPr>
        <xdr:cNvPr id="395" name="楕円 394"/>
        <xdr:cNvSpPr/>
      </xdr:nvSpPr>
      <xdr:spPr>
        <a:xfrm>
          <a:off x="2514600" y="17341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90895</xdr:rowOff>
    </xdr:from>
    <xdr:to>
      <xdr:col>19</xdr:col>
      <xdr:colOff>177800</xdr:colOff>
      <xdr:row>103</xdr:row>
      <xdr:rowOff>125186</xdr:rowOff>
    </xdr:to>
    <xdr:cxnSp macro="">
      <xdr:nvCxnSpPr>
        <xdr:cNvPr id="396" name="直線コネクタ 395"/>
        <xdr:cNvCxnSpPr/>
      </xdr:nvCxnSpPr>
      <xdr:spPr>
        <a:xfrm flipV="1">
          <a:off x="2565400" y="17357815"/>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397" name="楕円 396"/>
        <xdr:cNvSpPr/>
      </xdr:nvSpPr>
      <xdr:spPr>
        <a:xfrm>
          <a:off x="1739900" y="1740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125186</xdr:rowOff>
    </xdr:from>
    <xdr:to>
      <xdr:col>15</xdr:col>
      <xdr:colOff>50800</xdr:colOff>
      <xdr:row>104</xdr:row>
      <xdr:rowOff>15784</xdr:rowOff>
    </xdr:to>
    <xdr:cxnSp macro="">
      <xdr:nvCxnSpPr>
        <xdr:cNvPr id="398" name="直線コネクタ 397"/>
        <xdr:cNvCxnSpPr/>
      </xdr:nvCxnSpPr>
      <xdr:spPr>
        <a:xfrm flipV="1">
          <a:off x="1790700" y="17392106"/>
          <a:ext cx="77470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17056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38570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611004"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158222</xdr:rowOff>
    </xdr:from>
    <xdr:ext cx="405111" cy="259045"/>
    <xdr:sp macro="" textlink="">
      <xdr:nvSpPr>
        <xdr:cNvPr id="402" name="n_1mainValue【市民会館】&#10;有形固定資産減価償却率"/>
        <xdr:cNvSpPr txBox="1"/>
      </xdr:nvSpPr>
      <xdr:spPr>
        <a:xfrm>
          <a:off x="3170564" y="170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21063</xdr:rowOff>
    </xdr:from>
    <xdr:ext cx="405111" cy="259045"/>
    <xdr:sp macro="" textlink="">
      <xdr:nvSpPr>
        <xdr:cNvPr id="403" name="n_2mainValue【市民会館】&#10;有形固定資産減価償却率"/>
        <xdr:cNvSpPr txBox="1"/>
      </xdr:nvSpPr>
      <xdr:spPr>
        <a:xfrm>
          <a:off x="238570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04" name="n_3mainValue【市民会館】&#10;有形固定資産減価償却率"/>
        <xdr:cNvSpPr txBox="1"/>
      </xdr:nvSpPr>
      <xdr:spPr>
        <a:xfrm>
          <a:off x="161100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9219565" y="16693787"/>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9258300" y="1647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9154160" y="16693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9258300" y="1768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919226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844550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68732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58057</xdr:rowOff>
    </xdr:from>
    <xdr:to>
      <xdr:col>55</xdr:col>
      <xdr:colOff>50800</xdr:colOff>
      <xdr:row>108</xdr:row>
      <xdr:rowOff>159657</xdr:rowOff>
    </xdr:to>
    <xdr:sp macro="" textlink="">
      <xdr:nvSpPr>
        <xdr:cNvPr id="445" name="楕円 444"/>
        <xdr:cNvSpPr/>
      </xdr:nvSpPr>
      <xdr:spPr>
        <a:xfrm>
          <a:off x="9192260" y="18163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144434</xdr:rowOff>
    </xdr:from>
    <xdr:ext cx="469744" cy="259045"/>
    <xdr:sp macro="" textlink="">
      <xdr:nvSpPr>
        <xdr:cNvPr id="446" name="【市民会館】&#10;一人当たり面積該当値テキスト"/>
        <xdr:cNvSpPr txBox="1"/>
      </xdr:nvSpPr>
      <xdr:spPr>
        <a:xfrm>
          <a:off x="9258300" y="1808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58057</xdr:rowOff>
    </xdr:from>
    <xdr:to>
      <xdr:col>50</xdr:col>
      <xdr:colOff>165100</xdr:colOff>
      <xdr:row>108</xdr:row>
      <xdr:rowOff>159657</xdr:rowOff>
    </xdr:to>
    <xdr:sp macro="" textlink="">
      <xdr:nvSpPr>
        <xdr:cNvPr id="447" name="楕円 446"/>
        <xdr:cNvSpPr/>
      </xdr:nvSpPr>
      <xdr:spPr>
        <a:xfrm>
          <a:off x="8445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108857</xdr:rowOff>
    </xdr:from>
    <xdr:to>
      <xdr:col>55</xdr:col>
      <xdr:colOff>0</xdr:colOff>
      <xdr:row>108</xdr:row>
      <xdr:rowOff>108857</xdr:rowOff>
    </xdr:to>
    <xdr:cxnSp macro="">
      <xdr:nvCxnSpPr>
        <xdr:cNvPr id="448" name="直線コネクタ 447"/>
        <xdr:cNvCxnSpPr/>
      </xdr:nvCxnSpPr>
      <xdr:spPr>
        <a:xfrm>
          <a:off x="8496300" y="1821397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58057</xdr:rowOff>
    </xdr:from>
    <xdr:to>
      <xdr:col>46</xdr:col>
      <xdr:colOff>38100</xdr:colOff>
      <xdr:row>108</xdr:row>
      <xdr:rowOff>159657</xdr:rowOff>
    </xdr:to>
    <xdr:sp macro="" textlink="">
      <xdr:nvSpPr>
        <xdr:cNvPr id="449" name="楕円 448"/>
        <xdr:cNvSpPr/>
      </xdr:nvSpPr>
      <xdr:spPr>
        <a:xfrm>
          <a:off x="7670800" y="18163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108857</xdr:rowOff>
    </xdr:from>
    <xdr:to>
      <xdr:col>50</xdr:col>
      <xdr:colOff>114300</xdr:colOff>
      <xdr:row>108</xdr:row>
      <xdr:rowOff>108857</xdr:rowOff>
    </xdr:to>
    <xdr:cxnSp macro="">
      <xdr:nvCxnSpPr>
        <xdr:cNvPr id="450" name="直線コネクタ 449"/>
        <xdr:cNvCxnSpPr/>
      </xdr:nvCxnSpPr>
      <xdr:spPr>
        <a:xfrm>
          <a:off x="7713980" y="1821397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89081</xdr:rowOff>
    </xdr:from>
    <xdr:to>
      <xdr:col>41</xdr:col>
      <xdr:colOff>101600</xdr:colOff>
      <xdr:row>108</xdr:row>
      <xdr:rowOff>19231</xdr:rowOff>
    </xdr:to>
    <xdr:sp macro="" textlink="">
      <xdr:nvSpPr>
        <xdr:cNvPr id="451" name="楕円 450"/>
        <xdr:cNvSpPr/>
      </xdr:nvSpPr>
      <xdr:spPr>
        <a:xfrm>
          <a:off x="6873240" y="18026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139881</xdr:rowOff>
    </xdr:from>
    <xdr:to>
      <xdr:col>45</xdr:col>
      <xdr:colOff>177800</xdr:colOff>
      <xdr:row>108</xdr:row>
      <xdr:rowOff>108857</xdr:rowOff>
    </xdr:to>
    <xdr:cxnSp macro="">
      <xdr:nvCxnSpPr>
        <xdr:cNvPr id="452" name="直線コネクタ 451"/>
        <xdr:cNvCxnSpPr/>
      </xdr:nvCxnSpPr>
      <xdr:spPr>
        <a:xfrm>
          <a:off x="6924040" y="18077361"/>
          <a:ext cx="789940" cy="1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8271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67120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150784</xdr:rowOff>
    </xdr:from>
    <xdr:ext cx="469744" cy="259045"/>
    <xdr:sp macro="" textlink="">
      <xdr:nvSpPr>
        <xdr:cNvPr id="456" name="n_1mainValue【市民会館】&#10;一人当たり面積"/>
        <xdr:cNvSpPr txBox="1"/>
      </xdr:nvSpPr>
      <xdr:spPr>
        <a:xfrm>
          <a:off x="827158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150784</xdr:rowOff>
    </xdr:from>
    <xdr:ext cx="469744" cy="259045"/>
    <xdr:sp macro="" textlink="">
      <xdr:nvSpPr>
        <xdr:cNvPr id="457" name="n_2mainValue【市民会館】&#10;一人当たり面積"/>
        <xdr:cNvSpPr txBox="1"/>
      </xdr:nvSpPr>
      <xdr:spPr>
        <a:xfrm>
          <a:off x="750958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10358</xdr:rowOff>
    </xdr:from>
    <xdr:ext cx="469744" cy="259045"/>
    <xdr:sp macro="" textlink="">
      <xdr:nvSpPr>
        <xdr:cNvPr id="458" name="n_3mainValue【市民会館】&#10;一人当たり面積"/>
        <xdr:cNvSpPr txBox="1"/>
      </xdr:nvSpPr>
      <xdr:spPr>
        <a:xfrm>
          <a:off x="671202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4375764" y="5619750"/>
          <a:ext cx="0" cy="137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441450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428750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44145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428750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4414500" y="5894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4325600" y="6039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357884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28041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2029440" y="61371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99" name="楕円 498"/>
        <xdr:cNvSpPr/>
      </xdr:nvSpPr>
      <xdr:spPr>
        <a:xfrm>
          <a:off x="14325600" y="60490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163847</xdr:rowOff>
    </xdr:from>
    <xdr:ext cx="405111" cy="259045"/>
    <xdr:sp macro="" textlink="">
      <xdr:nvSpPr>
        <xdr:cNvPr id="500" name="【一般廃棄物処理施設】&#10;有形固定資産減価償却率該当値テキスト"/>
        <xdr:cNvSpPr txBox="1"/>
      </xdr:nvSpPr>
      <xdr:spPr>
        <a:xfrm>
          <a:off x="14414500"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62956</xdr:rowOff>
    </xdr:from>
    <xdr:to>
      <xdr:col>81</xdr:col>
      <xdr:colOff>101600</xdr:colOff>
      <xdr:row>36</xdr:row>
      <xdr:rowOff>164556</xdr:rowOff>
    </xdr:to>
    <xdr:sp macro="" textlink="">
      <xdr:nvSpPr>
        <xdr:cNvPr id="501" name="楕円 500"/>
        <xdr:cNvSpPr/>
      </xdr:nvSpPr>
      <xdr:spPr>
        <a:xfrm>
          <a:off x="1357884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113756</xdr:rowOff>
    </xdr:to>
    <xdr:cxnSp macro="">
      <xdr:nvCxnSpPr>
        <xdr:cNvPr id="502" name="直線コネクタ 501"/>
        <xdr:cNvCxnSpPr/>
      </xdr:nvCxnSpPr>
      <xdr:spPr>
        <a:xfrm flipV="1">
          <a:off x="13629640" y="6099810"/>
          <a:ext cx="74676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503" name="楕円 502"/>
        <xdr:cNvSpPr/>
      </xdr:nvSpPr>
      <xdr:spPr>
        <a:xfrm>
          <a:off x="12804140" y="6145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113756</xdr:rowOff>
    </xdr:from>
    <xdr:to>
      <xdr:col>81</xdr:col>
      <xdr:colOff>50800</xdr:colOff>
      <xdr:row>36</xdr:row>
      <xdr:rowOff>161108</xdr:rowOff>
    </xdr:to>
    <xdr:cxnSp macro="">
      <xdr:nvCxnSpPr>
        <xdr:cNvPr id="504" name="直線コネクタ 503"/>
        <xdr:cNvCxnSpPr/>
      </xdr:nvCxnSpPr>
      <xdr:spPr>
        <a:xfrm flipV="1">
          <a:off x="12854940" y="6148796"/>
          <a:ext cx="7747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05" name="楕円 504"/>
        <xdr:cNvSpPr/>
      </xdr:nvSpPr>
      <xdr:spPr>
        <a:xfrm>
          <a:off x="12029440" y="63636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161108</xdr:rowOff>
    </xdr:from>
    <xdr:to>
      <xdr:col>76</xdr:col>
      <xdr:colOff>114300</xdr:colOff>
      <xdr:row>38</xdr:row>
      <xdr:rowOff>40277</xdr:rowOff>
    </xdr:to>
    <xdr:cxnSp macro="">
      <xdr:nvCxnSpPr>
        <xdr:cNvPr id="506" name="直線コネクタ 505"/>
        <xdr:cNvCxnSpPr/>
      </xdr:nvCxnSpPr>
      <xdr:spPr>
        <a:xfrm flipV="1">
          <a:off x="12072620" y="6196148"/>
          <a:ext cx="782320" cy="2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34372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2675244"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xdr:cNvSpPr txBox="1"/>
      </xdr:nvSpPr>
      <xdr:spPr>
        <a:xfrm>
          <a:off x="119005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155683</xdr:rowOff>
    </xdr:from>
    <xdr:ext cx="405111" cy="259045"/>
    <xdr:sp macro="" textlink="">
      <xdr:nvSpPr>
        <xdr:cNvPr id="510" name="n_1mainValue【一般廃棄物処理施設】&#10;有形固定資産減価償却率"/>
        <xdr:cNvSpPr txBox="1"/>
      </xdr:nvSpPr>
      <xdr:spPr>
        <a:xfrm>
          <a:off x="13437244" y="619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511" name="n_2mainValue【一般廃棄物処理施設】&#10;有形固定資産減価償却率"/>
        <xdr:cNvSpPr txBox="1"/>
      </xdr:nvSpPr>
      <xdr:spPr>
        <a:xfrm>
          <a:off x="12675244" y="623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512" name="n_3mainValue【一般廃棄物処理施設】&#10;有形固定資産減価償却率"/>
        <xdr:cNvSpPr txBox="1"/>
      </xdr:nvSpPr>
      <xdr:spPr>
        <a:xfrm>
          <a:off x="11900544" y="645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19509104" y="5771342"/>
          <a:ext cx="0" cy="130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19547840" y="708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19443700" y="7078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19547840" y="55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19443700" y="5771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19547840" y="6709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19458940" y="6853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18735040" y="6868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179374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7162780" y="68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61536</xdr:rowOff>
    </xdr:from>
    <xdr:to>
      <xdr:col>116</xdr:col>
      <xdr:colOff>114300</xdr:colOff>
      <xdr:row>41</xdr:row>
      <xdr:rowOff>163136</xdr:rowOff>
    </xdr:to>
    <xdr:sp macro="" textlink="">
      <xdr:nvSpPr>
        <xdr:cNvPr id="551" name="楕円 550"/>
        <xdr:cNvSpPr/>
      </xdr:nvSpPr>
      <xdr:spPr>
        <a:xfrm>
          <a:off x="19458940" y="69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147913</xdr:rowOff>
    </xdr:from>
    <xdr:ext cx="534377" cy="259045"/>
    <xdr:sp macro="" textlink="">
      <xdr:nvSpPr>
        <xdr:cNvPr id="552" name="【一般廃棄物処理施設】&#10;一人当たり有形固定資産（償却資産）額該当値テキスト"/>
        <xdr:cNvSpPr txBox="1"/>
      </xdr:nvSpPr>
      <xdr:spPr>
        <a:xfrm>
          <a:off x="19547840" y="685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60972</xdr:rowOff>
    </xdr:from>
    <xdr:to>
      <xdr:col>112</xdr:col>
      <xdr:colOff>38100</xdr:colOff>
      <xdr:row>41</xdr:row>
      <xdr:rowOff>162572</xdr:rowOff>
    </xdr:to>
    <xdr:sp macro="" textlink="">
      <xdr:nvSpPr>
        <xdr:cNvPr id="553" name="楕円 552"/>
        <xdr:cNvSpPr/>
      </xdr:nvSpPr>
      <xdr:spPr>
        <a:xfrm>
          <a:off x="18735040" y="6934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111772</xdr:rowOff>
    </xdr:from>
    <xdr:to>
      <xdr:col>116</xdr:col>
      <xdr:colOff>63500</xdr:colOff>
      <xdr:row>41</xdr:row>
      <xdr:rowOff>112336</xdr:rowOff>
    </xdr:to>
    <xdr:cxnSp macro="">
      <xdr:nvCxnSpPr>
        <xdr:cNvPr id="554" name="直線コネクタ 553"/>
        <xdr:cNvCxnSpPr/>
      </xdr:nvCxnSpPr>
      <xdr:spPr>
        <a:xfrm>
          <a:off x="18778220" y="6985012"/>
          <a:ext cx="73152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61740</xdr:rowOff>
    </xdr:from>
    <xdr:to>
      <xdr:col>107</xdr:col>
      <xdr:colOff>101600</xdr:colOff>
      <xdr:row>41</xdr:row>
      <xdr:rowOff>163340</xdr:rowOff>
    </xdr:to>
    <xdr:sp macro="" textlink="">
      <xdr:nvSpPr>
        <xdr:cNvPr id="555" name="楕円 554"/>
        <xdr:cNvSpPr/>
      </xdr:nvSpPr>
      <xdr:spPr>
        <a:xfrm>
          <a:off x="17937480" y="69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111772</xdr:rowOff>
    </xdr:from>
    <xdr:to>
      <xdr:col>111</xdr:col>
      <xdr:colOff>177800</xdr:colOff>
      <xdr:row>41</xdr:row>
      <xdr:rowOff>112540</xdr:rowOff>
    </xdr:to>
    <xdr:cxnSp macro="">
      <xdr:nvCxnSpPr>
        <xdr:cNvPr id="556" name="直線コネクタ 555"/>
        <xdr:cNvCxnSpPr/>
      </xdr:nvCxnSpPr>
      <xdr:spPr>
        <a:xfrm flipV="1">
          <a:off x="17988280" y="6985012"/>
          <a:ext cx="78994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126142</xdr:rowOff>
    </xdr:from>
    <xdr:to>
      <xdr:col>102</xdr:col>
      <xdr:colOff>165100</xdr:colOff>
      <xdr:row>42</xdr:row>
      <xdr:rowOff>56292</xdr:rowOff>
    </xdr:to>
    <xdr:sp macro="" textlink="">
      <xdr:nvSpPr>
        <xdr:cNvPr id="557" name="楕円 556"/>
        <xdr:cNvSpPr/>
      </xdr:nvSpPr>
      <xdr:spPr>
        <a:xfrm>
          <a:off x="17162780" y="6999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112540</xdr:rowOff>
    </xdr:from>
    <xdr:to>
      <xdr:col>107</xdr:col>
      <xdr:colOff>50800</xdr:colOff>
      <xdr:row>42</xdr:row>
      <xdr:rowOff>5492</xdr:rowOff>
    </xdr:to>
    <xdr:cxnSp macro="">
      <xdr:nvCxnSpPr>
        <xdr:cNvPr id="558" name="直線コネクタ 557"/>
        <xdr:cNvCxnSpPr/>
      </xdr:nvCxnSpPr>
      <xdr:spPr>
        <a:xfrm flipV="1">
          <a:off x="17213580" y="6985780"/>
          <a:ext cx="774700" cy="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18528811" y="66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17766811" y="66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6969251" y="66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153699</xdr:rowOff>
    </xdr:from>
    <xdr:ext cx="534377" cy="259045"/>
    <xdr:sp macro="" textlink="">
      <xdr:nvSpPr>
        <xdr:cNvPr id="562" name="n_1mainValue【一般廃棄物処理施設】&#10;一人当たり有形固定資産（償却資産）額"/>
        <xdr:cNvSpPr txBox="1"/>
      </xdr:nvSpPr>
      <xdr:spPr>
        <a:xfrm>
          <a:off x="18528811" y="70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154467</xdr:rowOff>
    </xdr:from>
    <xdr:ext cx="534377" cy="259045"/>
    <xdr:sp macro="" textlink="">
      <xdr:nvSpPr>
        <xdr:cNvPr id="563" name="n_2mainValue【一般廃棄物処理施設】&#10;一人当たり有形固定資産（償却資産）額"/>
        <xdr:cNvSpPr txBox="1"/>
      </xdr:nvSpPr>
      <xdr:spPr>
        <a:xfrm>
          <a:off x="17766811" y="70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47419</xdr:rowOff>
    </xdr:from>
    <xdr:ext cx="534377" cy="259045"/>
    <xdr:sp macro="" textlink="">
      <xdr:nvSpPr>
        <xdr:cNvPr id="564" name="n_3mainValue【一般廃棄物処理施設】&#10;一人当たり有形固定資産（償却資産）額"/>
        <xdr:cNvSpPr txBox="1"/>
      </xdr:nvSpPr>
      <xdr:spPr>
        <a:xfrm>
          <a:off x="16969251" y="708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35788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28041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202944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39007</xdr:rowOff>
    </xdr:from>
    <xdr:to>
      <xdr:col>85</xdr:col>
      <xdr:colOff>177800</xdr:colOff>
      <xdr:row>58</xdr:row>
      <xdr:rowOff>140607</xdr:rowOff>
    </xdr:to>
    <xdr:sp macro="" textlink="">
      <xdr:nvSpPr>
        <xdr:cNvPr id="605" name="楕円 604"/>
        <xdr:cNvSpPr/>
      </xdr:nvSpPr>
      <xdr:spPr>
        <a:xfrm>
          <a:off x="14325600" y="97621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61884</xdr:rowOff>
    </xdr:from>
    <xdr:ext cx="405111" cy="259045"/>
    <xdr:sp macro="" textlink="">
      <xdr:nvSpPr>
        <xdr:cNvPr id="606" name="【保健センター・保健所】&#10;有形固定資産減価償却率該当値テキスト"/>
        <xdr:cNvSpPr txBox="1"/>
      </xdr:nvSpPr>
      <xdr:spPr>
        <a:xfrm>
          <a:off x="14414500" y="961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607" name="楕円 606"/>
        <xdr:cNvSpPr/>
      </xdr:nvSpPr>
      <xdr:spPr>
        <a:xfrm>
          <a:off x="13578840" y="9796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89807</xdr:rowOff>
    </xdr:from>
    <xdr:to>
      <xdr:col>85</xdr:col>
      <xdr:colOff>127000</xdr:colOff>
      <xdr:row>58</xdr:row>
      <xdr:rowOff>124097</xdr:rowOff>
    </xdr:to>
    <xdr:cxnSp macro="">
      <xdr:nvCxnSpPr>
        <xdr:cNvPr id="608" name="直線コネクタ 607"/>
        <xdr:cNvCxnSpPr/>
      </xdr:nvCxnSpPr>
      <xdr:spPr>
        <a:xfrm flipV="1">
          <a:off x="13629640" y="9812927"/>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107587</xdr:rowOff>
    </xdr:from>
    <xdr:to>
      <xdr:col>76</xdr:col>
      <xdr:colOff>165100</xdr:colOff>
      <xdr:row>59</xdr:row>
      <xdr:rowOff>37737</xdr:rowOff>
    </xdr:to>
    <xdr:sp macro="" textlink="">
      <xdr:nvSpPr>
        <xdr:cNvPr id="609" name="楕円 608"/>
        <xdr:cNvSpPr/>
      </xdr:nvSpPr>
      <xdr:spPr>
        <a:xfrm>
          <a:off x="12804140" y="9830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58</xdr:row>
      <xdr:rowOff>158387</xdr:rowOff>
    </xdr:to>
    <xdr:cxnSp macro="">
      <xdr:nvCxnSpPr>
        <xdr:cNvPr id="610" name="直線コネクタ 609"/>
        <xdr:cNvCxnSpPr/>
      </xdr:nvCxnSpPr>
      <xdr:spPr>
        <a:xfrm flipV="1">
          <a:off x="12854940" y="9847217"/>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141877</xdr:rowOff>
    </xdr:from>
    <xdr:to>
      <xdr:col>72</xdr:col>
      <xdr:colOff>38100</xdr:colOff>
      <xdr:row>59</xdr:row>
      <xdr:rowOff>72027</xdr:rowOff>
    </xdr:to>
    <xdr:sp macro="" textlink="">
      <xdr:nvSpPr>
        <xdr:cNvPr id="611" name="楕円 610"/>
        <xdr:cNvSpPr/>
      </xdr:nvSpPr>
      <xdr:spPr>
        <a:xfrm>
          <a:off x="12029440" y="98649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158387</xdr:rowOff>
    </xdr:from>
    <xdr:to>
      <xdr:col>76</xdr:col>
      <xdr:colOff>114300</xdr:colOff>
      <xdr:row>59</xdr:row>
      <xdr:rowOff>21227</xdr:rowOff>
    </xdr:to>
    <xdr:cxnSp macro="">
      <xdr:nvCxnSpPr>
        <xdr:cNvPr id="612" name="直線コネクタ 611"/>
        <xdr:cNvCxnSpPr/>
      </xdr:nvCxnSpPr>
      <xdr:spPr>
        <a:xfrm flipV="1">
          <a:off x="12072620" y="9881507"/>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3437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2675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19005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616" name="n_1mainValue【保健センター・保健所】&#10;有形固定資産減価償却率"/>
        <xdr:cNvSpPr txBox="1"/>
      </xdr:nvSpPr>
      <xdr:spPr>
        <a:xfrm>
          <a:off x="134372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54264</xdr:rowOff>
    </xdr:from>
    <xdr:ext cx="405111" cy="259045"/>
    <xdr:sp macro="" textlink="">
      <xdr:nvSpPr>
        <xdr:cNvPr id="617" name="n_2mainValue【保健センター・保健所】&#10;有形固定資産減価償却率"/>
        <xdr:cNvSpPr txBox="1"/>
      </xdr:nvSpPr>
      <xdr:spPr>
        <a:xfrm>
          <a:off x="126752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88554</xdr:rowOff>
    </xdr:from>
    <xdr:ext cx="405111" cy="259045"/>
    <xdr:sp macro="" textlink="">
      <xdr:nvSpPr>
        <xdr:cNvPr id="618" name="n_3mainValue【保健センター・保健所】&#10;有形固定資産減価償却率"/>
        <xdr:cNvSpPr txBox="1"/>
      </xdr:nvSpPr>
      <xdr:spPr>
        <a:xfrm>
          <a:off x="119005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9" name="【保健センター・保健所】&#10;一人当たり面積平均値テキスト"/>
        <xdr:cNvSpPr txBox="1"/>
      </xdr:nvSpPr>
      <xdr:spPr>
        <a:xfrm>
          <a:off x="19547840" y="1034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1873504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716278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49893</xdr:rowOff>
    </xdr:from>
    <xdr:to>
      <xdr:col>116</xdr:col>
      <xdr:colOff>114300</xdr:colOff>
      <xdr:row>61</xdr:row>
      <xdr:rowOff>151493</xdr:rowOff>
    </xdr:to>
    <xdr:sp macro="" textlink="">
      <xdr:nvSpPr>
        <xdr:cNvPr id="659" name="楕円 658"/>
        <xdr:cNvSpPr/>
      </xdr:nvSpPr>
      <xdr:spPr>
        <a:xfrm>
          <a:off x="19458940" y="102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72770</xdr:rowOff>
    </xdr:from>
    <xdr:ext cx="469744" cy="259045"/>
    <xdr:sp macro="" textlink="">
      <xdr:nvSpPr>
        <xdr:cNvPr id="660" name="【保健センター・保健所】&#10;一人当たり面積該当値テキスト"/>
        <xdr:cNvSpPr txBox="1"/>
      </xdr:nvSpPr>
      <xdr:spPr>
        <a:xfrm>
          <a:off x="19547840"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49893</xdr:rowOff>
    </xdr:from>
    <xdr:to>
      <xdr:col>112</xdr:col>
      <xdr:colOff>38100</xdr:colOff>
      <xdr:row>61</xdr:row>
      <xdr:rowOff>151493</xdr:rowOff>
    </xdr:to>
    <xdr:sp macro="" textlink="">
      <xdr:nvSpPr>
        <xdr:cNvPr id="661" name="楕円 660"/>
        <xdr:cNvSpPr/>
      </xdr:nvSpPr>
      <xdr:spPr>
        <a:xfrm>
          <a:off x="18735040" y="102759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100693</xdr:rowOff>
    </xdr:from>
    <xdr:to>
      <xdr:col>116</xdr:col>
      <xdr:colOff>63500</xdr:colOff>
      <xdr:row>61</xdr:row>
      <xdr:rowOff>100693</xdr:rowOff>
    </xdr:to>
    <xdr:cxnSp macro="">
      <xdr:nvCxnSpPr>
        <xdr:cNvPr id="662" name="直線コネクタ 661"/>
        <xdr:cNvCxnSpPr/>
      </xdr:nvCxnSpPr>
      <xdr:spPr>
        <a:xfrm>
          <a:off x="18778220" y="1032673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49893</xdr:rowOff>
    </xdr:from>
    <xdr:to>
      <xdr:col>107</xdr:col>
      <xdr:colOff>101600</xdr:colOff>
      <xdr:row>61</xdr:row>
      <xdr:rowOff>151493</xdr:rowOff>
    </xdr:to>
    <xdr:sp macro="" textlink="">
      <xdr:nvSpPr>
        <xdr:cNvPr id="663" name="楕円 662"/>
        <xdr:cNvSpPr/>
      </xdr:nvSpPr>
      <xdr:spPr>
        <a:xfrm>
          <a:off x="17937480" y="102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100693</xdr:rowOff>
    </xdr:from>
    <xdr:to>
      <xdr:col>111</xdr:col>
      <xdr:colOff>177800</xdr:colOff>
      <xdr:row>61</xdr:row>
      <xdr:rowOff>100693</xdr:rowOff>
    </xdr:to>
    <xdr:cxnSp macro="">
      <xdr:nvCxnSpPr>
        <xdr:cNvPr id="664" name="直線コネクタ 663"/>
        <xdr:cNvCxnSpPr/>
      </xdr:nvCxnSpPr>
      <xdr:spPr>
        <a:xfrm>
          <a:off x="17988280" y="1032673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49893</xdr:rowOff>
    </xdr:from>
    <xdr:to>
      <xdr:col>102</xdr:col>
      <xdr:colOff>165100</xdr:colOff>
      <xdr:row>61</xdr:row>
      <xdr:rowOff>151493</xdr:rowOff>
    </xdr:to>
    <xdr:sp macro="" textlink="">
      <xdr:nvSpPr>
        <xdr:cNvPr id="665" name="楕円 664"/>
        <xdr:cNvSpPr/>
      </xdr:nvSpPr>
      <xdr:spPr>
        <a:xfrm>
          <a:off x="17162780" y="102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100693</xdr:rowOff>
    </xdr:from>
    <xdr:to>
      <xdr:col>107</xdr:col>
      <xdr:colOff>50800</xdr:colOff>
      <xdr:row>61</xdr:row>
      <xdr:rowOff>100693</xdr:rowOff>
    </xdr:to>
    <xdr:cxnSp macro="">
      <xdr:nvCxnSpPr>
        <xdr:cNvPr id="666" name="直線コネクタ 665"/>
        <xdr:cNvCxnSpPr/>
      </xdr:nvCxnSpPr>
      <xdr:spPr>
        <a:xfrm>
          <a:off x="17213580" y="1032673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7" name="n_1aveValue【保健センター・保健所】&#10;一人当たり面積"/>
        <xdr:cNvSpPr txBox="1"/>
      </xdr:nvSpPr>
      <xdr:spPr>
        <a:xfrm>
          <a:off x="1856112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8" name="n_2aveValue【保健センター・保健所】&#10;一人当たり面積"/>
        <xdr:cNvSpPr txBox="1"/>
      </xdr:nvSpPr>
      <xdr:spPr>
        <a:xfrm>
          <a:off x="1777626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69" name="n_3aveValue【保健センター・保健所】&#10;一人当たり面積"/>
        <xdr:cNvSpPr txBox="1"/>
      </xdr:nvSpPr>
      <xdr:spPr>
        <a:xfrm>
          <a:off x="1700156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168020</xdr:rowOff>
    </xdr:from>
    <xdr:ext cx="469744" cy="259045"/>
    <xdr:sp macro="" textlink="">
      <xdr:nvSpPr>
        <xdr:cNvPr id="670" name="n_1mainValue【保健センター・保健所】&#10;一人当たり面積"/>
        <xdr:cNvSpPr txBox="1"/>
      </xdr:nvSpPr>
      <xdr:spPr>
        <a:xfrm>
          <a:off x="18561127" y="100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168020</xdr:rowOff>
    </xdr:from>
    <xdr:ext cx="469744" cy="259045"/>
    <xdr:sp macro="" textlink="">
      <xdr:nvSpPr>
        <xdr:cNvPr id="671" name="n_2mainValue【保健センター・保健所】&#10;一人当たり面積"/>
        <xdr:cNvSpPr txBox="1"/>
      </xdr:nvSpPr>
      <xdr:spPr>
        <a:xfrm>
          <a:off x="17776267" y="100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168020</xdr:rowOff>
    </xdr:from>
    <xdr:ext cx="469744" cy="259045"/>
    <xdr:sp macro="" textlink="">
      <xdr:nvSpPr>
        <xdr:cNvPr id="672" name="n_3mainValue【保健センター・保健所】&#10;一人当たり面積"/>
        <xdr:cNvSpPr txBox="1"/>
      </xdr:nvSpPr>
      <xdr:spPr>
        <a:xfrm>
          <a:off x="17001567" y="100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4375764" y="13036187"/>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4414500" y="143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4287500" y="14388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4414500" y="128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428750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4414500" y="13554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4325600" y="13576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357884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2804140" y="13713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2029440" y="13662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713" name="楕円 712"/>
        <xdr:cNvSpPr/>
      </xdr:nvSpPr>
      <xdr:spPr>
        <a:xfrm>
          <a:off x="14325600" y="134948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714" name="【消防施設】&#10;有形固定資産減価償却率該当値テキスト"/>
        <xdr:cNvSpPr txBox="1"/>
      </xdr:nvSpPr>
      <xdr:spPr>
        <a:xfrm>
          <a:off x="14414500" y="1335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715" name="楕円 714"/>
        <xdr:cNvSpPr/>
      </xdr:nvSpPr>
      <xdr:spPr>
        <a:xfrm>
          <a:off x="13578840" y="1352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134438</xdr:rowOff>
    </xdr:from>
    <xdr:to>
      <xdr:col>85</xdr:col>
      <xdr:colOff>127000</xdr:colOff>
      <xdr:row>80</xdr:row>
      <xdr:rowOff>163830</xdr:rowOff>
    </xdr:to>
    <xdr:cxnSp macro="">
      <xdr:nvCxnSpPr>
        <xdr:cNvPr id="716" name="直線コネクタ 715"/>
        <xdr:cNvCxnSpPr/>
      </xdr:nvCxnSpPr>
      <xdr:spPr>
        <a:xfrm flipV="1">
          <a:off x="13629640" y="13545638"/>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17" name="楕円 716"/>
        <xdr:cNvSpPr/>
      </xdr:nvSpPr>
      <xdr:spPr>
        <a:xfrm>
          <a:off x="12804140" y="13548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16873</xdr:rowOff>
    </xdr:to>
    <xdr:cxnSp macro="">
      <xdr:nvCxnSpPr>
        <xdr:cNvPr id="718" name="直線コネクタ 717"/>
        <xdr:cNvCxnSpPr/>
      </xdr:nvCxnSpPr>
      <xdr:spPr>
        <a:xfrm flipV="1">
          <a:off x="12854940" y="13575030"/>
          <a:ext cx="7747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83638</xdr:rowOff>
    </xdr:from>
    <xdr:to>
      <xdr:col>72</xdr:col>
      <xdr:colOff>38100</xdr:colOff>
      <xdr:row>84</xdr:row>
      <xdr:rowOff>13788</xdr:rowOff>
    </xdr:to>
    <xdr:sp macro="" textlink="">
      <xdr:nvSpPr>
        <xdr:cNvPr id="719" name="楕円 718"/>
        <xdr:cNvSpPr/>
      </xdr:nvSpPr>
      <xdr:spPr>
        <a:xfrm>
          <a:off x="12029440" y="139977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16873</xdr:rowOff>
    </xdr:from>
    <xdr:to>
      <xdr:col>76</xdr:col>
      <xdr:colOff>114300</xdr:colOff>
      <xdr:row>83</xdr:row>
      <xdr:rowOff>134438</xdr:rowOff>
    </xdr:to>
    <xdr:cxnSp macro="">
      <xdr:nvCxnSpPr>
        <xdr:cNvPr id="720" name="直線コネクタ 719"/>
        <xdr:cNvCxnSpPr/>
      </xdr:nvCxnSpPr>
      <xdr:spPr>
        <a:xfrm flipV="1">
          <a:off x="12072620" y="13595713"/>
          <a:ext cx="782320" cy="4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3437244" y="1368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2675244" y="1380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19005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724" name="n_1mainValue【消防施設】&#10;有形固定資産減価償却率"/>
        <xdr:cNvSpPr txBox="1"/>
      </xdr:nvSpPr>
      <xdr:spPr>
        <a:xfrm>
          <a:off x="13437244" y="1330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25" name="n_2mainValue【消防施設】&#10;有形固定資産減価償却率"/>
        <xdr:cNvSpPr txBox="1"/>
      </xdr:nvSpPr>
      <xdr:spPr>
        <a:xfrm>
          <a:off x="12675244" y="1332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4915</xdr:rowOff>
    </xdr:from>
    <xdr:ext cx="405111" cy="259045"/>
    <xdr:sp macro="" textlink="">
      <xdr:nvSpPr>
        <xdr:cNvPr id="726" name="n_3mainValue【消防施設】&#10;有形固定資産減価償却率"/>
        <xdr:cNvSpPr txBox="1"/>
      </xdr:nvSpPr>
      <xdr:spPr>
        <a:xfrm>
          <a:off x="11900544"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19509104" y="1298524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1954784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1944370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19547840" y="13850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1945894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71627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63" name="楕円 762"/>
        <xdr:cNvSpPr/>
      </xdr:nvSpPr>
      <xdr:spPr>
        <a:xfrm>
          <a:off x="19458940" y="14187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764" name="【消防施設】&#10;一人当たり面積該当値テキスト"/>
        <xdr:cNvSpPr txBox="1"/>
      </xdr:nvSpPr>
      <xdr:spPr>
        <a:xfrm>
          <a:off x="19547840"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765" name="楕円 764"/>
        <xdr:cNvSpPr/>
      </xdr:nvSpPr>
      <xdr:spPr>
        <a:xfrm>
          <a:off x="18735040" y="14187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766" name="直線コネクタ 765"/>
        <xdr:cNvCxnSpPr/>
      </xdr:nvCxnSpPr>
      <xdr:spPr>
        <a:xfrm>
          <a:off x="18778220" y="1423873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67" name="楕円 766"/>
        <xdr:cNvSpPr/>
      </xdr:nvSpPr>
      <xdr:spPr>
        <a:xfrm>
          <a:off x="17937480" y="14187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768" name="直線コネクタ 767"/>
        <xdr:cNvCxnSpPr/>
      </xdr:nvCxnSpPr>
      <xdr:spPr>
        <a:xfrm>
          <a:off x="17988280" y="1423873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xdr:rowOff>
    </xdr:from>
    <xdr:to>
      <xdr:col>102</xdr:col>
      <xdr:colOff>165100</xdr:colOff>
      <xdr:row>82</xdr:row>
      <xdr:rowOff>116332</xdr:rowOff>
    </xdr:to>
    <xdr:sp macro="" textlink="">
      <xdr:nvSpPr>
        <xdr:cNvPr id="769" name="楕円 768"/>
        <xdr:cNvSpPr/>
      </xdr:nvSpPr>
      <xdr:spPr>
        <a:xfrm>
          <a:off x="17162780" y="137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65532</xdr:rowOff>
    </xdr:from>
    <xdr:to>
      <xdr:col>107</xdr:col>
      <xdr:colOff>50800</xdr:colOff>
      <xdr:row>84</xdr:row>
      <xdr:rowOff>156972</xdr:rowOff>
    </xdr:to>
    <xdr:cxnSp macro="">
      <xdr:nvCxnSpPr>
        <xdr:cNvPr id="770" name="直線コネクタ 769"/>
        <xdr:cNvCxnSpPr/>
      </xdr:nvCxnSpPr>
      <xdr:spPr>
        <a:xfrm>
          <a:off x="17213580" y="13812012"/>
          <a:ext cx="7747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185611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73" name="n_3aveValue【消防施設】&#10;一人当たり面積"/>
        <xdr:cNvSpPr txBox="1"/>
      </xdr:nvSpPr>
      <xdr:spPr>
        <a:xfrm>
          <a:off x="1700156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774" name="n_1mainValue【消防施設】&#10;一人当たり面積"/>
        <xdr:cNvSpPr txBox="1"/>
      </xdr:nvSpPr>
      <xdr:spPr>
        <a:xfrm>
          <a:off x="1856112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75" name="n_2mainValue【消防施設】&#10;一人当たり面積"/>
        <xdr:cNvSpPr txBox="1"/>
      </xdr:nvSpPr>
      <xdr:spPr>
        <a:xfrm>
          <a:off x="1777626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132859</xdr:rowOff>
    </xdr:from>
    <xdr:ext cx="469744" cy="259045"/>
    <xdr:sp macro="" textlink="">
      <xdr:nvSpPr>
        <xdr:cNvPr id="776" name="n_3mainValue【消防施設】&#10;一人当たり面積"/>
        <xdr:cNvSpPr txBox="1"/>
      </xdr:nvSpPr>
      <xdr:spPr>
        <a:xfrm>
          <a:off x="17001567" y="135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4375764" y="167133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4414500" y="1812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4287500" y="18117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4414500" y="17303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4325600" y="17324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3578840" y="173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2029440" y="17341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xdr:rowOff>
    </xdr:from>
    <xdr:to>
      <xdr:col>85</xdr:col>
      <xdr:colOff>177800</xdr:colOff>
      <xdr:row>102</xdr:row>
      <xdr:rowOff>109038</xdr:rowOff>
    </xdr:to>
    <xdr:sp macro="" textlink="">
      <xdr:nvSpPr>
        <xdr:cNvPr id="817" name="楕円 816"/>
        <xdr:cNvSpPr/>
      </xdr:nvSpPr>
      <xdr:spPr>
        <a:xfrm>
          <a:off x="14325600" y="1710671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30315</xdr:rowOff>
    </xdr:from>
    <xdr:ext cx="405111" cy="259045"/>
    <xdr:sp macro="" textlink="">
      <xdr:nvSpPr>
        <xdr:cNvPr id="818" name="【庁舎】&#10;有形固定資産減価償却率該当値テキスト"/>
        <xdr:cNvSpPr txBox="1"/>
      </xdr:nvSpPr>
      <xdr:spPr>
        <a:xfrm>
          <a:off x="14414500" y="1696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819" name="楕円 818"/>
        <xdr:cNvSpPr/>
      </xdr:nvSpPr>
      <xdr:spPr>
        <a:xfrm>
          <a:off x="13578840" y="171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58238</xdr:rowOff>
    </xdr:from>
    <xdr:to>
      <xdr:col>85</xdr:col>
      <xdr:colOff>127000</xdr:colOff>
      <xdr:row>102</xdr:row>
      <xdr:rowOff>92529</xdr:rowOff>
    </xdr:to>
    <xdr:cxnSp macro="">
      <xdr:nvCxnSpPr>
        <xdr:cNvPr id="820" name="直線コネクタ 819"/>
        <xdr:cNvCxnSpPr/>
      </xdr:nvCxnSpPr>
      <xdr:spPr>
        <a:xfrm flipV="1">
          <a:off x="13629640" y="17157518"/>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821" name="楕円 820"/>
        <xdr:cNvSpPr/>
      </xdr:nvSpPr>
      <xdr:spPr>
        <a:xfrm>
          <a:off x="12804140" y="1717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128451</xdr:rowOff>
    </xdr:to>
    <xdr:cxnSp macro="">
      <xdr:nvCxnSpPr>
        <xdr:cNvPr id="822" name="直線コネクタ 821"/>
        <xdr:cNvCxnSpPr/>
      </xdr:nvCxnSpPr>
      <xdr:spPr>
        <a:xfrm flipV="1">
          <a:off x="12854940" y="17191809"/>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121738</xdr:rowOff>
    </xdr:from>
    <xdr:to>
      <xdr:col>72</xdr:col>
      <xdr:colOff>38100</xdr:colOff>
      <xdr:row>102</xdr:row>
      <xdr:rowOff>51888</xdr:rowOff>
    </xdr:to>
    <xdr:sp macro="" textlink="">
      <xdr:nvSpPr>
        <xdr:cNvPr id="823" name="楕円 822"/>
        <xdr:cNvSpPr/>
      </xdr:nvSpPr>
      <xdr:spPr>
        <a:xfrm>
          <a:off x="12029440" y="17053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1088</xdr:rowOff>
    </xdr:from>
    <xdr:to>
      <xdr:col>76</xdr:col>
      <xdr:colOff>114300</xdr:colOff>
      <xdr:row>102</xdr:row>
      <xdr:rowOff>128451</xdr:rowOff>
    </xdr:to>
    <xdr:cxnSp macro="">
      <xdr:nvCxnSpPr>
        <xdr:cNvPr id="824" name="直線コネクタ 823"/>
        <xdr:cNvCxnSpPr/>
      </xdr:nvCxnSpPr>
      <xdr:spPr>
        <a:xfrm>
          <a:off x="12072620" y="17100368"/>
          <a:ext cx="78232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3437244" y="1742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2675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1900544" y="1743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828" name="n_1mainValue【庁舎】&#10;有形固定資産減価償却率"/>
        <xdr:cNvSpPr txBox="1"/>
      </xdr:nvSpPr>
      <xdr:spPr>
        <a:xfrm>
          <a:off x="13437244" y="1692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829" name="n_2mainValue【庁舎】&#10;有形固定資産減価償却率"/>
        <xdr:cNvSpPr txBox="1"/>
      </xdr:nvSpPr>
      <xdr:spPr>
        <a:xfrm>
          <a:off x="12675244" y="1695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68415</xdr:rowOff>
    </xdr:from>
    <xdr:ext cx="405111" cy="259045"/>
    <xdr:sp macro="" textlink="">
      <xdr:nvSpPr>
        <xdr:cNvPr id="830" name="n_3mainValue【庁舎】&#10;有形固定資産減価償却率"/>
        <xdr:cNvSpPr txBox="1"/>
      </xdr:nvSpPr>
      <xdr:spPr>
        <a:xfrm>
          <a:off x="11900544" y="1683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19509104" y="1682060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19547840" y="1786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17937480" y="17922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71627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872" name="楕円 871"/>
        <xdr:cNvSpPr/>
      </xdr:nvSpPr>
      <xdr:spPr>
        <a:xfrm>
          <a:off x="19458940" y="1755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873" name="【庁舎】&#10;一人当たり面積該当値テキスト"/>
        <xdr:cNvSpPr txBox="1"/>
      </xdr:nvSpPr>
      <xdr:spPr>
        <a:xfrm>
          <a:off x="19547840" y="174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74" name="楕円 873"/>
        <xdr:cNvSpPr/>
      </xdr:nvSpPr>
      <xdr:spPr>
        <a:xfrm>
          <a:off x="18735040" y="175513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170906</xdr:rowOff>
    </xdr:to>
    <xdr:cxnSp macro="">
      <xdr:nvCxnSpPr>
        <xdr:cNvPr id="875" name="直線コネクタ 874"/>
        <xdr:cNvCxnSpPr/>
      </xdr:nvCxnSpPr>
      <xdr:spPr>
        <a:xfrm>
          <a:off x="18778220" y="17602199"/>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876" name="楕円 875"/>
        <xdr:cNvSpPr/>
      </xdr:nvSpPr>
      <xdr:spPr>
        <a:xfrm>
          <a:off x="17937480" y="1755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170906</xdr:rowOff>
    </xdr:to>
    <xdr:cxnSp macro="">
      <xdr:nvCxnSpPr>
        <xdr:cNvPr id="877" name="直線コネクタ 876"/>
        <xdr:cNvCxnSpPr/>
      </xdr:nvCxnSpPr>
      <xdr:spPr>
        <a:xfrm flipV="1">
          <a:off x="17988280" y="17602199"/>
          <a:ext cx="78994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878" name="楕円 877"/>
        <xdr:cNvSpPr/>
      </xdr:nvSpPr>
      <xdr:spPr>
        <a:xfrm>
          <a:off x="17162780" y="179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170906</xdr:rowOff>
    </xdr:from>
    <xdr:to>
      <xdr:col>107</xdr:col>
      <xdr:colOff>50800</xdr:colOff>
      <xdr:row>107</xdr:row>
      <xdr:rowOff>94162</xdr:rowOff>
    </xdr:to>
    <xdr:cxnSp macro="">
      <xdr:nvCxnSpPr>
        <xdr:cNvPr id="879" name="直線コネクタ 878"/>
        <xdr:cNvCxnSpPr/>
      </xdr:nvCxnSpPr>
      <xdr:spPr>
        <a:xfrm flipV="1">
          <a:off x="17213580" y="17605466"/>
          <a:ext cx="7747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177762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2" name="n_3aveValue【庁舎】&#10;一人当たり面積"/>
        <xdr:cNvSpPr txBox="1"/>
      </xdr:nvSpPr>
      <xdr:spPr>
        <a:xfrm>
          <a:off x="170015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83" name="n_1mainValue【庁舎】&#10;一人当たり面積"/>
        <xdr:cNvSpPr txBox="1"/>
      </xdr:nvSpPr>
      <xdr:spPr>
        <a:xfrm>
          <a:off x="1856112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884" name="n_2mainValue【庁舎】&#10;一人当たり面積"/>
        <xdr:cNvSpPr txBox="1"/>
      </xdr:nvSpPr>
      <xdr:spPr>
        <a:xfrm>
          <a:off x="17776267" y="17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136089</xdr:rowOff>
    </xdr:from>
    <xdr:ext cx="469744" cy="259045"/>
    <xdr:sp macro="" textlink="">
      <xdr:nvSpPr>
        <xdr:cNvPr id="885" name="n_3mainValue【庁舎】&#10;一人当たり面積"/>
        <xdr:cNvSpPr txBox="1"/>
      </xdr:nvSpPr>
      <xdr:spPr>
        <a:xfrm>
          <a:off x="17001567" y="1807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図書館、体育館・プール、保健センター・保健所、消防施設、市民会館、庁舎の有形固定資産減価償却率は、類似団体の平均水準を上回っている。これは、どの類型においても昭和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または整備された施設等が多くあり、そのような施設等の老朽化が進んでいるためである。庁舎に関しては、災害時の防災拠点となる重要な施設でもあることから、公共施設等総合管理計画に基づき、他施設との複合化も見据えた個別計画を策定し、庁舎整備事業を進めているところである。また、一人あたりの面積においては、図書館、保健センター・保健所、庁舎は、類似団体の平均水準を上回っており、上記と同様、他施設との複合化も見据えた個別施設計画を策定し、施設の総量削減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要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しかし、近年は社会保障関連経費の増加により低下傾向であるため、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今後も課税客体の的確な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把握や徴収強化等により、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税収の確保に努める。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62795</xdr:rowOff>
    </xdr:to>
    <xdr:cxnSp macro="">
      <xdr:nvCxnSpPr>
        <xdr:cNvPr id="69" name="直線コネクタ 68"/>
        <xdr:cNvCxnSpPr/>
      </xdr:nvCxnSpPr>
      <xdr:spPr>
        <a:xfrm>
          <a:off x="4114800" y="70654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22578</xdr:rowOff>
    </xdr:to>
    <xdr:cxnSp macro="">
      <xdr:nvCxnSpPr>
        <xdr:cNvPr id="75" name="直線コネクタ 74"/>
        <xdr:cNvCxnSpPr/>
      </xdr:nvCxnSpPr>
      <xdr:spPr>
        <a:xfrm>
          <a:off x="2336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合併以降両町の均衡ある発展に資する事業および義務教育施設の耐震化事業等を積極的に実施してきたことによる公債費の増、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障害福祉サービスの利用増加による扶助費の増、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保育園における待機児童減少対策として臨時保育士の雇用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による物件費の増など、社会保障関連経費をはじめとする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経常的支出額が増加し比率が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年度は普通交付税および臨時財政対策債の増による経常一般財源の増や、経費節減の効果により大幅な減となった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長期財政計画では最終年度である令和９年度決算まで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％以下を期間中の目標に定めているため、今後も現在の水準の維持に努める。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65</xdr:row>
      <xdr:rowOff>41656</xdr:rowOff>
    </xdr:to>
    <xdr:cxnSp macro="">
      <xdr:nvCxnSpPr>
        <xdr:cNvPr id="130" name="直線コネクタ 129"/>
        <xdr:cNvCxnSpPr/>
      </xdr:nvCxnSpPr>
      <xdr:spPr>
        <a:xfrm flipV="1">
          <a:off x="4114800" y="1095425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41656</xdr:rowOff>
    </xdr:to>
    <xdr:cxnSp macro="">
      <xdr:nvCxnSpPr>
        <xdr:cNvPr id="133" name="直線コネクタ 132"/>
        <xdr:cNvCxnSpPr/>
      </xdr:nvCxnSpPr>
      <xdr:spPr>
        <a:xfrm>
          <a:off x="3225800" y="111521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118872</xdr:rowOff>
    </xdr:to>
    <xdr:cxnSp macro="">
      <xdr:nvCxnSpPr>
        <xdr:cNvPr id="136" name="直線コネクタ 135"/>
        <xdr:cNvCxnSpPr/>
      </xdr:nvCxnSpPr>
      <xdr:spPr>
        <a:xfrm flipV="1">
          <a:off x="2336800" y="111521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65</xdr:row>
      <xdr:rowOff>118872</xdr:rowOff>
    </xdr:to>
    <xdr:cxnSp macro="">
      <xdr:nvCxnSpPr>
        <xdr:cNvPr id="139" name="直線コネクタ 138"/>
        <xdr:cNvCxnSpPr/>
      </xdr:nvCxnSpPr>
      <xdr:spPr>
        <a:xfrm>
          <a:off x="1447800" y="112341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9" name="楕円 148"/>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118635</xdr:rowOff>
    </xdr:from>
    <xdr:ext cx="762000" cy="259045"/>
    <xdr:sp macro="" textlink="">
      <xdr:nvSpPr>
        <xdr:cNvPr id="150" name="財政構造の弾力性該当値テキスト"/>
        <xdr:cNvSpPr txBox="1"/>
      </xdr:nvSpPr>
      <xdr:spPr>
        <a:xfrm>
          <a:off x="50419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1" name="楕円 150"/>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2" name="テキスト ボックス 151"/>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3" name="楕円 152"/>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4" name="テキスト ボックス 153"/>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7" name="楕円 156"/>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58" name="テキスト ボックス 157"/>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人口１人当たりの金額が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類似団体平均と比較し低くなっている要因として、ごみ処理業務や消防業務などを一部事務組合で行っていることが挙げられ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長期財政計画の最終年度である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年度決算まで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128,000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期間中の目標に定めているため、事務事業の見直しや、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公共施設等総合管理計画に基づく施設ごとの個別管理計画を策定し総量縮減</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を行い、現在の水準の維持に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150919</xdr:rowOff>
    </xdr:from>
    <xdr:to>
      <xdr:col>23</xdr:col>
      <xdr:colOff>133350</xdr:colOff>
      <xdr:row>81</xdr:row>
      <xdr:rowOff>152715</xdr:rowOff>
    </xdr:to>
    <xdr:cxnSp macro="">
      <xdr:nvCxnSpPr>
        <xdr:cNvPr id="191" name="直線コネクタ 190"/>
        <xdr:cNvCxnSpPr/>
      </xdr:nvCxnSpPr>
      <xdr:spPr>
        <a:xfrm>
          <a:off x="4114800" y="14038369"/>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146731</xdr:rowOff>
    </xdr:from>
    <xdr:to>
      <xdr:col>19</xdr:col>
      <xdr:colOff>133350</xdr:colOff>
      <xdr:row>81</xdr:row>
      <xdr:rowOff>150919</xdr:rowOff>
    </xdr:to>
    <xdr:cxnSp macro="">
      <xdr:nvCxnSpPr>
        <xdr:cNvPr id="194" name="直線コネクタ 193"/>
        <xdr:cNvCxnSpPr/>
      </xdr:nvCxnSpPr>
      <xdr:spPr>
        <a:xfrm>
          <a:off x="3225800" y="1403418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146731</xdr:rowOff>
    </xdr:from>
    <xdr:to>
      <xdr:col>15</xdr:col>
      <xdr:colOff>82550</xdr:colOff>
      <xdr:row>81</xdr:row>
      <xdr:rowOff>170610</xdr:rowOff>
    </xdr:to>
    <xdr:cxnSp macro="">
      <xdr:nvCxnSpPr>
        <xdr:cNvPr id="197" name="直線コネクタ 196"/>
        <xdr:cNvCxnSpPr/>
      </xdr:nvCxnSpPr>
      <xdr:spPr>
        <a:xfrm flipV="1">
          <a:off x="2336800" y="14034181"/>
          <a:ext cx="8890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141827</xdr:rowOff>
    </xdr:from>
    <xdr:to>
      <xdr:col>11</xdr:col>
      <xdr:colOff>31750</xdr:colOff>
      <xdr:row>81</xdr:row>
      <xdr:rowOff>170610</xdr:rowOff>
    </xdr:to>
    <xdr:cxnSp macro="">
      <xdr:nvCxnSpPr>
        <xdr:cNvPr id="200" name="直線コネクタ 199"/>
        <xdr:cNvCxnSpPr/>
      </xdr:nvCxnSpPr>
      <xdr:spPr>
        <a:xfrm>
          <a:off x="1447800" y="14029277"/>
          <a:ext cx="889000" cy="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101915</xdr:rowOff>
    </xdr:from>
    <xdr:to>
      <xdr:col>23</xdr:col>
      <xdr:colOff>184150</xdr:colOff>
      <xdr:row>82</xdr:row>
      <xdr:rowOff>32065</xdr:rowOff>
    </xdr:to>
    <xdr:sp macro="" textlink="">
      <xdr:nvSpPr>
        <xdr:cNvPr id="210" name="楕円 209"/>
        <xdr:cNvSpPr/>
      </xdr:nvSpPr>
      <xdr:spPr>
        <a:xfrm>
          <a:off x="4902200" y="139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118442</xdr:rowOff>
    </xdr:from>
    <xdr:ext cx="762000" cy="259045"/>
    <xdr:sp macro="" textlink="">
      <xdr:nvSpPr>
        <xdr:cNvPr id="211" name="人件費・物件費等の状況該当値テキスト"/>
        <xdr:cNvSpPr txBox="1"/>
      </xdr:nvSpPr>
      <xdr:spPr>
        <a:xfrm>
          <a:off x="5041900" y="1383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100119</xdr:rowOff>
    </xdr:from>
    <xdr:to>
      <xdr:col>19</xdr:col>
      <xdr:colOff>184150</xdr:colOff>
      <xdr:row>82</xdr:row>
      <xdr:rowOff>30269</xdr:rowOff>
    </xdr:to>
    <xdr:sp macro="" textlink="">
      <xdr:nvSpPr>
        <xdr:cNvPr id="212" name="楕円 211"/>
        <xdr:cNvSpPr/>
      </xdr:nvSpPr>
      <xdr:spPr>
        <a:xfrm>
          <a:off x="4064000" y="139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40446</xdr:rowOff>
    </xdr:from>
    <xdr:ext cx="736600" cy="259045"/>
    <xdr:sp macro="" textlink="">
      <xdr:nvSpPr>
        <xdr:cNvPr id="213" name="テキスト ボックス 212"/>
        <xdr:cNvSpPr txBox="1"/>
      </xdr:nvSpPr>
      <xdr:spPr>
        <a:xfrm>
          <a:off x="3733800" y="1375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95931</xdr:rowOff>
    </xdr:from>
    <xdr:to>
      <xdr:col>15</xdr:col>
      <xdr:colOff>133350</xdr:colOff>
      <xdr:row>82</xdr:row>
      <xdr:rowOff>26081</xdr:rowOff>
    </xdr:to>
    <xdr:sp macro="" textlink="">
      <xdr:nvSpPr>
        <xdr:cNvPr id="214" name="楕円 213"/>
        <xdr:cNvSpPr/>
      </xdr:nvSpPr>
      <xdr:spPr>
        <a:xfrm>
          <a:off x="3175000" y="139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36258</xdr:rowOff>
    </xdr:from>
    <xdr:ext cx="762000" cy="259045"/>
    <xdr:sp macro="" textlink="">
      <xdr:nvSpPr>
        <xdr:cNvPr id="215" name="テキスト ボックス 214"/>
        <xdr:cNvSpPr txBox="1"/>
      </xdr:nvSpPr>
      <xdr:spPr>
        <a:xfrm>
          <a:off x="2844800" y="137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119810</xdr:rowOff>
    </xdr:from>
    <xdr:to>
      <xdr:col>11</xdr:col>
      <xdr:colOff>82550</xdr:colOff>
      <xdr:row>82</xdr:row>
      <xdr:rowOff>49960</xdr:rowOff>
    </xdr:to>
    <xdr:sp macro="" textlink="">
      <xdr:nvSpPr>
        <xdr:cNvPr id="216" name="楕円 215"/>
        <xdr:cNvSpPr/>
      </xdr:nvSpPr>
      <xdr:spPr>
        <a:xfrm>
          <a:off x="2286000" y="14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60137</xdr:rowOff>
    </xdr:from>
    <xdr:ext cx="762000" cy="259045"/>
    <xdr:sp macro="" textlink="">
      <xdr:nvSpPr>
        <xdr:cNvPr id="217" name="テキスト ボックス 216"/>
        <xdr:cNvSpPr txBox="1"/>
      </xdr:nvSpPr>
      <xdr:spPr>
        <a:xfrm>
          <a:off x="1955800" y="1377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91027</xdr:rowOff>
    </xdr:from>
    <xdr:to>
      <xdr:col>7</xdr:col>
      <xdr:colOff>31750</xdr:colOff>
      <xdr:row>82</xdr:row>
      <xdr:rowOff>21177</xdr:rowOff>
    </xdr:to>
    <xdr:sp macro="" textlink="">
      <xdr:nvSpPr>
        <xdr:cNvPr id="218" name="楕円 217"/>
        <xdr:cNvSpPr/>
      </xdr:nvSpPr>
      <xdr:spPr>
        <a:xfrm>
          <a:off x="1397000" y="139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31354</xdr:rowOff>
    </xdr:from>
    <xdr:ext cx="762000" cy="259045"/>
    <xdr:sp macro="" textlink="">
      <xdr:nvSpPr>
        <xdr:cNvPr id="219" name="テキスト ボックス 218"/>
        <xdr:cNvSpPr txBox="1"/>
      </xdr:nvSpPr>
      <xdr:spPr>
        <a:xfrm>
          <a:off x="1066800" y="1374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、退職等による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職員分布の変動</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、国の水準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を下回っているが、類似団体平均を上回る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引き続き、年齢階層など職員構成の適正化を図り、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るよう努めていく。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87</xdr:row>
      <xdr:rowOff>85271</xdr:rowOff>
    </xdr:to>
    <xdr:cxnSp macro="">
      <xdr:nvCxnSpPr>
        <xdr:cNvPr id="255" name="直線コネクタ 254"/>
        <xdr:cNvCxnSpPr/>
      </xdr:nvCxnSpPr>
      <xdr:spPr>
        <a:xfrm flipV="1">
          <a:off x="16179800" y="14691179"/>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87</xdr:row>
      <xdr:rowOff>85271</xdr:rowOff>
    </xdr:to>
    <xdr:cxnSp macro="">
      <xdr:nvCxnSpPr>
        <xdr:cNvPr id="258" name="直線コネクタ 257"/>
        <xdr:cNvCxnSpPr/>
      </xdr:nvCxnSpPr>
      <xdr:spPr>
        <a:xfrm>
          <a:off x="15290800" y="147601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1" name="直線コネクタ 260"/>
        <xdr:cNvCxnSpPr/>
      </xdr:nvCxnSpPr>
      <xdr:spPr>
        <a:xfrm flipV="1">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49893</xdr:rowOff>
    </xdr:to>
    <xdr:cxnSp macro="">
      <xdr:nvCxnSpPr>
        <xdr:cNvPr id="264" name="直線コネクタ 263"/>
        <xdr:cNvCxnSpPr/>
      </xdr:nvCxnSpPr>
      <xdr:spPr>
        <a:xfrm>
          <a:off x="13512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5" name="給与水準   （国との比較）該当値テキスト"/>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9" name="テキスト ボックス 27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3" name="テキスト ボックス 282"/>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年度まで、指定管理制度の導入や定年退職者の不補充により職員数の削減に努めてきた。また、平成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月に策定した定員管理計画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年度までは職員の削減を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名の職員削減を目標としている。現在計画どおり退職不補充等による職員数調整を行い目標値は達成し、類似団体の平均値以下まで削減できたことから今後は現職員数を維持する方針である。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163619</xdr:rowOff>
    </xdr:to>
    <xdr:cxnSp macro="">
      <xdr:nvCxnSpPr>
        <xdr:cNvPr id="318" name="直線コネクタ 317"/>
        <xdr:cNvCxnSpPr/>
      </xdr:nvCxnSpPr>
      <xdr:spPr>
        <a:xfrm flipV="1">
          <a:off x="16179800" y="106100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163619</xdr:rowOff>
    </xdr:from>
    <xdr:to>
      <xdr:col>77</xdr:col>
      <xdr:colOff>44450</xdr:colOff>
      <xdr:row>62</xdr:row>
      <xdr:rowOff>20320</xdr:rowOff>
    </xdr:to>
    <xdr:cxnSp macro="">
      <xdr:nvCxnSpPr>
        <xdr:cNvPr id="321" name="直線コネクタ 320"/>
        <xdr:cNvCxnSpPr/>
      </xdr:nvCxnSpPr>
      <xdr:spPr>
        <a:xfrm flipV="1">
          <a:off x="15290800" y="1062206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20320</xdr:rowOff>
    </xdr:to>
    <xdr:cxnSp macro="">
      <xdr:nvCxnSpPr>
        <xdr:cNvPr id="324" name="直線コネクタ 323"/>
        <xdr:cNvCxnSpPr/>
      </xdr:nvCxnSpPr>
      <xdr:spPr>
        <a:xfrm>
          <a:off x="14401800" y="1063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2222</xdr:rowOff>
    </xdr:from>
    <xdr:to>
      <xdr:col>68</xdr:col>
      <xdr:colOff>152400</xdr:colOff>
      <xdr:row>62</xdr:row>
      <xdr:rowOff>4233</xdr:rowOff>
    </xdr:to>
    <xdr:cxnSp macro="">
      <xdr:nvCxnSpPr>
        <xdr:cNvPr id="327" name="直線コネクタ 326"/>
        <xdr:cNvCxnSpPr/>
      </xdr:nvCxnSpPr>
      <xdr:spPr>
        <a:xfrm>
          <a:off x="13512800" y="106321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37" name="楕円 336"/>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117281</xdr:rowOff>
    </xdr:from>
    <xdr:ext cx="762000" cy="259045"/>
    <xdr:sp macro="" textlink="">
      <xdr:nvSpPr>
        <xdr:cNvPr id="338" name="定員管理の状況該当値テキスト"/>
        <xdr:cNvSpPr txBox="1"/>
      </xdr:nvSpPr>
      <xdr:spPr>
        <a:xfrm>
          <a:off x="17106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112819</xdr:rowOff>
    </xdr:from>
    <xdr:to>
      <xdr:col>77</xdr:col>
      <xdr:colOff>95250</xdr:colOff>
      <xdr:row>62</xdr:row>
      <xdr:rowOff>42969</xdr:rowOff>
    </xdr:to>
    <xdr:sp macro="" textlink="">
      <xdr:nvSpPr>
        <xdr:cNvPr id="339" name="楕円 338"/>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53146</xdr:rowOff>
    </xdr:from>
    <xdr:ext cx="736600" cy="259045"/>
    <xdr:sp macro="" textlink="">
      <xdr:nvSpPr>
        <xdr:cNvPr id="340" name="テキスト ボックス 339"/>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1" name="楕円 340"/>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2" name="テキスト ボックス 341"/>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43" name="楕円 342"/>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39810</xdr:rowOff>
    </xdr:from>
    <xdr:ext cx="762000" cy="259045"/>
    <xdr:sp macro="" textlink="">
      <xdr:nvSpPr>
        <xdr:cNvPr id="344" name="テキスト ボックス 343"/>
        <xdr:cNvSpPr txBox="1"/>
      </xdr:nvSpPr>
      <xdr:spPr>
        <a:xfrm>
          <a:off x="14020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122872</xdr:rowOff>
    </xdr:from>
    <xdr:to>
      <xdr:col>64</xdr:col>
      <xdr:colOff>152400</xdr:colOff>
      <xdr:row>62</xdr:row>
      <xdr:rowOff>53022</xdr:rowOff>
    </xdr:to>
    <xdr:sp macro="" textlink="">
      <xdr:nvSpPr>
        <xdr:cNvPr id="345" name="楕円 344"/>
        <xdr:cNvSpPr/>
      </xdr:nvSpPr>
      <xdr:spPr>
        <a:xfrm>
          <a:off x="13462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63199</xdr:rowOff>
    </xdr:from>
    <xdr:ext cx="762000" cy="259045"/>
    <xdr:sp macro="" textlink="">
      <xdr:nvSpPr>
        <xdr:cNvPr id="346" name="テキスト ボックス 345"/>
        <xdr:cNvSpPr txBox="1"/>
      </xdr:nvSpPr>
      <xdr:spPr>
        <a:xfrm>
          <a:off x="13131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合併以降両町の均衡ある発展に資する事業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懸案事項であった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義務教育施設の耐震化事業等を積極的に実施してきたことによる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起債の償還により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比率は類似団体を上回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っているが、下水道事業会計や公立甲賀病院の元利償還金に対する繰入額が減少したことにより比率は改善傾向にある。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今後実施する投資的事業においては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後年に過度の負担とならないよう費用対効果、事業手法等を再検討し、基金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どの財源を確保しつつ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起債に依存しない手法により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実施することで比率の改善に努める。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107224</xdr:rowOff>
    </xdr:to>
    <xdr:cxnSp macro="">
      <xdr:nvCxnSpPr>
        <xdr:cNvPr id="381" name="直線コネクタ 380"/>
        <xdr:cNvCxnSpPr/>
      </xdr:nvCxnSpPr>
      <xdr:spPr>
        <a:xfrm flipV="1">
          <a:off x="16179800" y="708152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107224</xdr:rowOff>
    </xdr:from>
    <xdr:to>
      <xdr:col>77</xdr:col>
      <xdr:colOff>44450</xdr:colOff>
      <xdr:row>41</xdr:row>
      <xdr:rowOff>169273</xdr:rowOff>
    </xdr:to>
    <xdr:cxnSp macro="">
      <xdr:nvCxnSpPr>
        <xdr:cNvPr id="384" name="直線コネクタ 383"/>
        <xdr:cNvCxnSpPr/>
      </xdr:nvCxnSpPr>
      <xdr:spPr>
        <a:xfrm flipV="1">
          <a:off x="15290800" y="71366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59872</xdr:rowOff>
    </xdr:to>
    <xdr:cxnSp macro="">
      <xdr:nvCxnSpPr>
        <xdr:cNvPr id="387" name="直線コネクタ 386"/>
        <xdr:cNvCxnSpPr/>
      </xdr:nvCxnSpPr>
      <xdr:spPr>
        <a:xfrm flipV="1">
          <a:off x="14401800" y="71987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52977</xdr:rowOff>
    </xdr:from>
    <xdr:to>
      <xdr:col>68</xdr:col>
      <xdr:colOff>152400</xdr:colOff>
      <xdr:row>42</xdr:row>
      <xdr:rowOff>59872</xdr:rowOff>
    </xdr:to>
    <xdr:cxnSp macro="">
      <xdr:nvCxnSpPr>
        <xdr:cNvPr id="390" name="直線コネクタ 389"/>
        <xdr:cNvCxnSpPr/>
      </xdr:nvCxnSpPr>
      <xdr:spPr>
        <a:xfrm>
          <a:off x="13512800" y="72538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2" name="楕円 401"/>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3" name="テキスト ボックス 402"/>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4" name="楕円 403"/>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5" name="テキスト ボックス 404"/>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06" name="楕円 405"/>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07" name="テキスト ボックス 40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2177</xdr:rowOff>
    </xdr:from>
    <xdr:to>
      <xdr:col>64</xdr:col>
      <xdr:colOff>152400</xdr:colOff>
      <xdr:row>42</xdr:row>
      <xdr:rowOff>103777</xdr:rowOff>
    </xdr:to>
    <xdr:sp macro="" textlink="">
      <xdr:nvSpPr>
        <xdr:cNvPr id="408" name="楕円 407"/>
        <xdr:cNvSpPr/>
      </xdr:nvSpPr>
      <xdr:spPr>
        <a:xfrm>
          <a:off x="13462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88554</xdr:rowOff>
    </xdr:from>
    <xdr:ext cx="762000" cy="259045"/>
    <xdr:sp macro="" textlink="">
      <xdr:nvSpPr>
        <xdr:cNvPr id="409" name="テキスト ボックス 408"/>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合併移行、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義務教育施設の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耐震化をはじめとする大型投資事業の財源を地方債に依存してきたことから、</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一般会計地方債残高が増加し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大幅に上回っていたが、財政調整基金や庁舎整備基金等の積み立てによる充当可能基金の増加や、下水道事業会計において地方債元金残高が減少したこと等により公営企業等に対する繰入見込額が改善されたため、全体として比率が減少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今後においては庁舎</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や石部駅周辺整備事業等の、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比率に大きく影響を及ぼす事業も控えていることから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実施事業の平準化を図り財政の健全化に努める。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90890</xdr:rowOff>
    </xdr:from>
    <xdr:to>
      <xdr:col>81</xdr:col>
      <xdr:colOff>44450</xdr:colOff>
      <xdr:row>16</xdr:row>
      <xdr:rowOff>133392</xdr:rowOff>
    </xdr:to>
    <xdr:cxnSp macro="">
      <xdr:nvCxnSpPr>
        <xdr:cNvPr id="443" name="直線コネクタ 442"/>
        <xdr:cNvCxnSpPr/>
      </xdr:nvCxnSpPr>
      <xdr:spPr>
        <a:xfrm flipV="1">
          <a:off x="16179800" y="2662640"/>
          <a:ext cx="838200" cy="2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133392</xdr:rowOff>
    </xdr:from>
    <xdr:to>
      <xdr:col>77</xdr:col>
      <xdr:colOff>44450</xdr:colOff>
      <xdr:row>16</xdr:row>
      <xdr:rowOff>147066</xdr:rowOff>
    </xdr:to>
    <xdr:cxnSp macro="">
      <xdr:nvCxnSpPr>
        <xdr:cNvPr id="446" name="直線コネクタ 445"/>
        <xdr:cNvCxnSpPr/>
      </xdr:nvCxnSpPr>
      <xdr:spPr>
        <a:xfrm flipV="1">
          <a:off x="15290800" y="287659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16</xdr:row>
      <xdr:rowOff>147066</xdr:rowOff>
    </xdr:to>
    <xdr:cxnSp macro="">
      <xdr:nvCxnSpPr>
        <xdr:cNvPr id="449" name="直線コネクタ 448"/>
        <xdr:cNvCxnSpPr/>
      </xdr:nvCxnSpPr>
      <xdr:spPr>
        <a:xfrm>
          <a:off x="14401800" y="28854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108458</xdr:rowOff>
    </xdr:from>
    <xdr:to>
      <xdr:col>68</xdr:col>
      <xdr:colOff>152400</xdr:colOff>
      <xdr:row>16</xdr:row>
      <xdr:rowOff>142240</xdr:rowOff>
    </xdr:to>
    <xdr:cxnSp macro="">
      <xdr:nvCxnSpPr>
        <xdr:cNvPr id="452" name="直線コネクタ 451"/>
        <xdr:cNvCxnSpPr/>
      </xdr:nvCxnSpPr>
      <xdr:spPr>
        <a:xfrm>
          <a:off x="13512800" y="28516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40090</xdr:rowOff>
    </xdr:from>
    <xdr:to>
      <xdr:col>81</xdr:col>
      <xdr:colOff>95250</xdr:colOff>
      <xdr:row>15</xdr:row>
      <xdr:rowOff>141690</xdr:rowOff>
    </xdr:to>
    <xdr:sp macro="" textlink="">
      <xdr:nvSpPr>
        <xdr:cNvPr id="462" name="楕円 461"/>
        <xdr:cNvSpPr/>
      </xdr:nvSpPr>
      <xdr:spPr>
        <a:xfrm>
          <a:off x="169672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12167</xdr:rowOff>
    </xdr:from>
    <xdr:ext cx="762000" cy="259045"/>
    <xdr:sp macro="" textlink="">
      <xdr:nvSpPr>
        <xdr:cNvPr id="463" name="将来負担の状況該当値テキスト"/>
        <xdr:cNvSpPr txBox="1"/>
      </xdr:nvSpPr>
      <xdr:spPr>
        <a:xfrm>
          <a:off x="17106900" y="2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82592</xdr:rowOff>
    </xdr:from>
    <xdr:to>
      <xdr:col>77</xdr:col>
      <xdr:colOff>95250</xdr:colOff>
      <xdr:row>17</xdr:row>
      <xdr:rowOff>12742</xdr:rowOff>
    </xdr:to>
    <xdr:sp macro="" textlink="">
      <xdr:nvSpPr>
        <xdr:cNvPr id="464" name="楕円 463"/>
        <xdr:cNvSpPr/>
      </xdr:nvSpPr>
      <xdr:spPr>
        <a:xfrm>
          <a:off x="16129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168969</xdr:rowOff>
    </xdr:from>
    <xdr:ext cx="736600" cy="259045"/>
    <xdr:sp macro="" textlink="">
      <xdr:nvSpPr>
        <xdr:cNvPr id="465" name="テキスト ボックス 464"/>
        <xdr:cNvSpPr txBox="1"/>
      </xdr:nvSpPr>
      <xdr:spPr>
        <a:xfrm>
          <a:off x="15798800" y="291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96266</xdr:rowOff>
    </xdr:from>
    <xdr:to>
      <xdr:col>73</xdr:col>
      <xdr:colOff>44450</xdr:colOff>
      <xdr:row>17</xdr:row>
      <xdr:rowOff>26416</xdr:rowOff>
    </xdr:to>
    <xdr:sp macro="" textlink="">
      <xdr:nvSpPr>
        <xdr:cNvPr id="466" name="楕円 465"/>
        <xdr:cNvSpPr/>
      </xdr:nvSpPr>
      <xdr:spPr>
        <a:xfrm>
          <a:off x="15240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11193</xdr:rowOff>
    </xdr:from>
    <xdr:ext cx="762000" cy="259045"/>
    <xdr:sp macro="" textlink="">
      <xdr:nvSpPr>
        <xdr:cNvPr id="467" name="テキスト ボックス 466"/>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8" name="楕円 467"/>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69" name="テキスト ボックス 468"/>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57658</xdr:rowOff>
    </xdr:from>
    <xdr:to>
      <xdr:col>64</xdr:col>
      <xdr:colOff>152400</xdr:colOff>
      <xdr:row>16</xdr:row>
      <xdr:rowOff>159258</xdr:rowOff>
    </xdr:to>
    <xdr:sp macro="" textlink="">
      <xdr:nvSpPr>
        <xdr:cNvPr id="470" name="楕円 469"/>
        <xdr:cNvSpPr/>
      </xdr:nvSpPr>
      <xdr:spPr>
        <a:xfrm>
          <a:off x="13462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144035</xdr:rowOff>
    </xdr:from>
    <xdr:ext cx="762000" cy="259045"/>
    <xdr:sp macro="" textlink="">
      <xdr:nvSpPr>
        <xdr:cNvPr id="471" name="テキスト ボックス 470"/>
        <xdr:cNvSpPr txBox="1"/>
      </xdr:nvSpPr>
      <xdr:spPr>
        <a:xfrm>
          <a:off x="13131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職員の削減や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、ワークライフバランスの実現のため時間外勤務の削減等に取り組んだことにより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、類似団体の平均値</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た。しかし、住民サービスの水準を保つには、これ以上の職員削減は難しいため、今後は時間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外勤務の削減や職員構成の平準化</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に加えて、ＲＰＡやＡＩの導入を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図るなどし人件費の抑制に努める。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92710</xdr:rowOff>
    </xdr:to>
    <xdr:cxnSp macro="">
      <xdr:nvCxnSpPr>
        <xdr:cNvPr id="66" name="直線コネクタ 65"/>
        <xdr:cNvCxnSpPr/>
      </xdr:nvCxnSpPr>
      <xdr:spPr>
        <a:xfrm flipV="1">
          <a:off x="3987800" y="606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100330</xdr:rowOff>
    </xdr:to>
    <xdr:cxnSp macro="">
      <xdr:nvCxnSpPr>
        <xdr:cNvPr id="69" name="直線コネクタ 68"/>
        <xdr:cNvCxnSpPr/>
      </xdr:nvCxnSpPr>
      <xdr:spPr>
        <a:xfrm flipV="1">
          <a:off x="3098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123190</xdr:rowOff>
    </xdr:to>
    <xdr:cxnSp macro="">
      <xdr:nvCxnSpPr>
        <xdr:cNvPr id="72" name="直線コネクタ 71"/>
        <xdr:cNvCxnSpPr/>
      </xdr:nvCxnSpPr>
      <xdr:spPr>
        <a:xfrm flipV="1">
          <a:off x="2209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130810</xdr:rowOff>
    </xdr:to>
    <xdr:cxnSp macro="">
      <xdr:nvCxnSpPr>
        <xdr:cNvPr id="75" name="直線コネクタ 74"/>
        <xdr:cNvCxnSpPr/>
      </xdr:nvCxnSpPr>
      <xdr:spPr>
        <a:xfrm flipV="1">
          <a:off x="1320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保育所等入所児童に対応するための臨時職員賃金の増加や、公共施設の管理運営に指定管理者制度を導入したことによる委託料の増加などにより、類似団体と比較して高い比率となっていたが、合併特例債を活用して積み立てた振興基金を、繰り入れて充当したことにより、比率が大きく低下すること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19</xdr:row>
      <xdr:rowOff>39370</xdr:rowOff>
    </xdr:to>
    <xdr:cxnSp macro="">
      <xdr:nvCxnSpPr>
        <xdr:cNvPr id="127" name="直線コネクタ 126"/>
        <xdr:cNvCxnSpPr/>
      </xdr:nvCxnSpPr>
      <xdr:spPr>
        <a:xfrm flipV="1">
          <a:off x="15671800" y="31064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39370</xdr:rowOff>
    </xdr:to>
    <xdr:cxnSp macro="">
      <xdr:nvCxnSpPr>
        <xdr:cNvPr id="130" name="直線コネクタ 129"/>
        <xdr:cNvCxnSpPr/>
      </xdr:nvCxnSpPr>
      <xdr:spPr>
        <a:xfrm>
          <a:off x="14782800" y="327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85090</xdr:rowOff>
    </xdr:to>
    <xdr:cxnSp macro="">
      <xdr:nvCxnSpPr>
        <xdr:cNvPr id="133" name="直線コネクタ 132"/>
        <xdr:cNvCxnSpPr/>
      </xdr:nvCxnSpPr>
      <xdr:spPr>
        <a:xfrm flipV="1">
          <a:off x="13893800" y="327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85090</xdr:rowOff>
    </xdr:to>
    <xdr:cxnSp macro="">
      <xdr:nvCxnSpPr>
        <xdr:cNvPr id="136" name="直線コネクタ 135"/>
        <xdr:cNvCxnSpPr/>
      </xdr:nvCxnSpPr>
      <xdr:spPr>
        <a:xfrm>
          <a:off x="13004800" y="3266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6" name="楕円 145"/>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7" name="物件費該当値テキスト"/>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160020</xdr:rowOff>
    </xdr:from>
    <xdr:to>
      <xdr:col>78</xdr:col>
      <xdr:colOff>120650</xdr:colOff>
      <xdr:row>19</xdr:row>
      <xdr:rowOff>90170</xdr:rowOff>
    </xdr:to>
    <xdr:sp macro="" textlink="">
      <xdr:nvSpPr>
        <xdr:cNvPr id="148" name="楕円 147"/>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74947</xdr:rowOff>
    </xdr:from>
    <xdr:ext cx="736600" cy="259045"/>
    <xdr:sp macro="" textlink="">
      <xdr:nvSpPr>
        <xdr:cNvPr id="149" name="テキスト ボックス 148"/>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50" name="楕円 149"/>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51" name="テキスト ボックス 150"/>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2" name="楕円 151"/>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3" name="テキスト ボックス 152"/>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の平均値を下回っているものの毎年増加傾向であり、私立保育園等の施設型給付費や障がい福祉事業においては顕著な伸びを示している。また、湖南市特有の人口構成により急激に高齢化率が上昇することから、扶助費については今後も増加することが見込まれるため市単独事業の見直しを行い、事業の重点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101854</xdr:rowOff>
    </xdr:to>
    <xdr:cxnSp macro="">
      <xdr:nvCxnSpPr>
        <xdr:cNvPr id="186" name="直線コネクタ 185"/>
        <xdr:cNvCxnSpPr/>
      </xdr:nvCxnSpPr>
      <xdr:spPr>
        <a:xfrm flipV="1">
          <a:off x="3987800" y="9522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101854</xdr:rowOff>
    </xdr:to>
    <xdr:cxnSp macro="">
      <xdr:nvCxnSpPr>
        <xdr:cNvPr id="189" name="直線コネクタ 188"/>
        <xdr:cNvCxnSpPr/>
      </xdr:nvCxnSpPr>
      <xdr:spPr>
        <a:xfrm>
          <a:off x="3098800" y="9495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65278</xdr:rowOff>
    </xdr:to>
    <xdr:cxnSp macro="">
      <xdr:nvCxnSpPr>
        <xdr:cNvPr id="192" name="直線コネクタ 191"/>
        <xdr:cNvCxnSpPr/>
      </xdr:nvCxnSpPr>
      <xdr:spPr>
        <a:xfrm>
          <a:off x="2209800" y="9476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5" name="直線コネクタ 194"/>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51054</xdr:rowOff>
    </xdr:from>
    <xdr:to>
      <xdr:col>20</xdr:col>
      <xdr:colOff>38100</xdr:colOff>
      <xdr:row>55</xdr:row>
      <xdr:rowOff>152654</xdr:rowOff>
    </xdr:to>
    <xdr:sp macro="" textlink="">
      <xdr:nvSpPr>
        <xdr:cNvPr id="207" name="楕円 206"/>
        <xdr:cNvSpPr/>
      </xdr:nvSpPr>
      <xdr:spPr>
        <a:xfrm>
          <a:off x="3937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208" name="テキスト ボックス 207"/>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9" name="楕円 208"/>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10" name="テキスト ボックス 209"/>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1" name="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2" name="テキスト ボックス 211"/>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3" name="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類似団体と比較して低い比率となっている要因としては、他会計への繰出金において、介護保険特別会計および後期高齢者医療特別会計への繰出金は増加しているが、平成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年度から下水道事業会計が企業会計へ移行したことにより、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繰出金で支出していた一部が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補助金および負担金での支出になったためと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考える。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今後も、受益者負担の原則による料金改定などにより適正な一般会計からの繰出</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原則とし比率の改善に努める。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35560</xdr:rowOff>
    </xdr:to>
    <xdr:cxnSp macro="">
      <xdr:nvCxnSpPr>
        <xdr:cNvPr id="247" name="直線コネクタ 246"/>
        <xdr:cNvCxnSpPr/>
      </xdr:nvCxnSpPr>
      <xdr:spPr>
        <a:xfrm>
          <a:off x="15671800" y="9278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54</xdr:row>
      <xdr:rowOff>43180</xdr:rowOff>
    </xdr:to>
    <xdr:cxnSp macro="">
      <xdr:nvCxnSpPr>
        <xdr:cNvPr id="250" name="直線コネクタ 249"/>
        <xdr:cNvCxnSpPr/>
      </xdr:nvCxnSpPr>
      <xdr:spPr>
        <a:xfrm flipV="1">
          <a:off x="14782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56</xdr:row>
      <xdr:rowOff>73660</xdr:rowOff>
    </xdr:to>
    <xdr:cxnSp macro="">
      <xdr:nvCxnSpPr>
        <xdr:cNvPr id="253" name="直線コネクタ 252"/>
        <xdr:cNvCxnSpPr/>
      </xdr:nvCxnSpPr>
      <xdr:spPr>
        <a:xfrm flipV="1">
          <a:off x="13893800" y="9301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81280</xdr:rowOff>
    </xdr:to>
    <xdr:cxnSp macro="">
      <xdr:nvCxnSpPr>
        <xdr:cNvPr id="256" name="直線コネクタ 255"/>
        <xdr:cNvCxnSpPr/>
      </xdr:nvCxnSpPr>
      <xdr:spPr>
        <a:xfrm flipV="1">
          <a:off x="13004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6" name="楕円 265"/>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1287</xdr:rowOff>
    </xdr:from>
    <xdr:ext cx="762000" cy="259045"/>
    <xdr:sp macro="" textlink="">
      <xdr:nvSpPr>
        <xdr:cNvPr id="267" name="その他該当値テキスト"/>
        <xdr:cNvSpPr txBox="1"/>
      </xdr:nvSpPr>
      <xdr:spPr>
        <a:xfrm>
          <a:off x="16598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68" name="楕円 267"/>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69" name="テキスト ボックス 268"/>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163830</xdr:rowOff>
    </xdr:from>
    <xdr:to>
      <xdr:col>74</xdr:col>
      <xdr:colOff>31750</xdr:colOff>
      <xdr:row>54</xdr:row>
      <xdr:rowOff>93980</xdr:rowOff>
    </xdr:to>
    <xdr:sp macro="" textlink="">
      <xdr:nvSpPr>
        <xdr:cNvPr id="270" name="楕円 269"/>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104157</xdr:rowOff>
    </xdr:from>
    <xdr:ext cx="762000" cy="259045"/>
    <xdr:sp macro="" textlink="">
      <xdr:nvSpPr>
        <xdr:cNvPr id="271" name="テキスト ボックス 270"/>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2" name="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4" name="楕円 273"/>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75" name="テキスト ボックス 274"/>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下水道事業会計への負担金の減や、甲賀病院組合負担金の見直しによる減等により比率は低下しているが、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すると</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高い比率となっている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一部事務組合の事業内容の精査などによる負担金の適正化を図ることや、市単独補助金の必要性を精査し縮減に努める。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26416</xdr:rowOff>
    </xdr:to>
    <xdr:cxnSp macro="">
      <xdr:nvCxnSpPr>
        <xdr:cNvPr id="305" name="直線コネクタ 304"/>
        <xdr:cNvCxnSpPr/>
      </xdr:nvCxnSpPr>
      <xdr:spPr>
        <a:xfrm flipV="1">
          <a:off x="15671800" y="64317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40132</xdr:rowOff>
    </xdr:to>
    <xdr:cxnSp macro="">
      <xdr:nvCxnSpPr>
        <xdr:cNvPr id="308" name="直線コネクタ 307"/>
        <xdr:cNvCxnSpPr/>
      </xdr:nvCxnSpPr>
      <xdr:spPr>
        <a:xfrm flipV="1">
          <a:off x="14782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38</xdr:row>
      <xdr:rowOff>40132</xdr:rowOff>
    </xdr:to>
    <xdr:cxnSp macro="">
      <xdr:nvCxnSpPr>
        <xdr:cNvPr id="311" name="直線コネクタ 310"/>
        <xdr:cNvCxnSpPr/>
      </xdr:nvCxnSpPr>
      <xdr:spPr>
        <a:xfrm>
          <a:off x="13893800" y="6386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42418</xdr:rowOff>
    </xdr:to>
    <xdr:cxnSp macro="">
      <xdr:nvCxnSpPr>
        <xdr:cNvPr id="314" name="直線コネクタ 313"/>
        <xdr:cNvCxnSpPr/>
      </xdr:nvCxnSpPr>
      <xdr:spPr>
        <a:xfrm>
          <a:off x="13004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6" name="楕円 325"/>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7" name="テキスト ボックス 326"/>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8" name="楕円 327"/>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9" name="テキスト ボックス 328"/>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2" name="楕円 331"/>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3" name="テキスト ボックス 33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年の合併以降、義務教育施設の耐震化事業をはじめとする大型投資事業を実施してきたことに加え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臨時財政対策債の償還が増加していることにより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類似団体平均を上回ることとなった。庁舎</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や石部駅周辺整備事業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、財源を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地方債に依存する事業を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進めて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ことから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他の事業との年度間調整、事業規模の見直しなどにより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過度の負担とならないよう調整を行い平準化に努める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85852</xdr:rowOff>
    </xdr:to>
    <xdr:cxnSp macro="">
      <xdr:nvCxnSpPr>
        <xdr:cNvPr id="363" name="直線コネクタ 362"/>
        <xdr:cNvCxnSpPr/>
      </xdr:nvCxnSpPr>
      <xdr:spPr>
        <a:xfrm>
          <a:off x="3987800" y="134406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67563</xdr:rowOff>
    </xdr:to>
    <xdr:cxnSp macro="">
      <xdr:nvCxnSpPr>
        <xdr:cNvPr id="366" name="直線コネクタ 365"/>
        <xdr:cNvCxnSpPr/>
      </xdr:nvCxnSpPr>
      <xdr:spPr>
        <a:xfrm>
          <a:off x="3098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40132</xdr:rowOff>
    </xdr:to>
    <xdr:cxnSp macro="">
      <xdr:nvCxnSpPr>
        <xdr:cNvPr id="369" name="直線コネクタ 368"/>
        <xdr:cNvCxnSpPr/>
      </xdr:nvCxnSpPr>
      <xdr:spPr>
        <a:xfrm flipV="1">
          <a:off x="2209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85852</xdr:rowOff>
    </xdr:to>
    <xdr:cxnSp macro="">
      <xdr:nvCxnSpPr>
        <xdr:cNvPr id="372" name="直線コネクタ 371"/>
        <xdr:cNvCxnSpPr/>
      </xdr:nvCxnSpPr>
      <xdr:spPr>
        <a:xfrm flipV="1">
          <a:off x="1320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2" name="楕円 381"/>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3"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4" name="楕円 383"/>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5" name="テキスト ボックス 38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6" name="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8" name="楕円 387"/>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9" name="テキスト ボックス 388"/>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0" name="楕円 389"/>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1" name="テキスト ボックス 390"/>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合併特例債を活用して積み立てた振興基金を、繰り入れて充当したことにより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の平均値を大きく下回ることとなった。しかし、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一部事務組合への負担金や補助交付金が多額であることに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加え、社会保障関連経費の増加が見込まれるため、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今後も、事業内容の精査などによる負担金の適正化を図ることや、市単独</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必要性を精査し縮減に努める。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42418</xdr:rowOff>
    </xdr:to>
    <xdr:cxnSp macro="">
      <xdr:nvCxnSpPr>
        <xdr:cNvPr id="422" name="直線コネクタ 421"/>
        <xdr:cNvCxnSpPr/>
      </xdr:nvCxnSpPr>
      <xdr:spPr>
        <a:xfrm flipV="1">
          <a:off x="15671800" y="130063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42418</xdr:rowOff>
    </xdr:to>
    <xdr:cxnSp macro="">
      <xdr:nvCxnSpPr>
        <xdr:cNvPr id="425" name="直線コネクタ 424"/>
        <xdr:cNvCxnSpPr/>
      </xdr:nvCxnSpPr>
      <xdr:spPr>
        <a:xfrm>
          <a:off x="14782800" y="13244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143002</xdr:rowOff>
    </xdr:to>
    <xdr:cxnSp macro="">
      <xdr:nvCxnSpPr>
        <xdr:cNvPr id="428" name="直線コネクタ 427"/>
        <xdr:cNvCxnSpPr/>
      </xdr:nvCxnSpPr>
      <xdr:spPr>
        <a:xfrm flipV="1">
          <a:off x="13893800" y="13244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143002</xdr:rowOff>
    </xdr:to>
    <xdr:cxnSp macro="">
      <xdr:nvCxnSpPr>
        <xdr:cNvPr id="431" name="直線コネクタ 430"/>
        <xdr:cNvCxnSpPr/>
      </xdr:nvCxnSpPr>
      <xdr:spPr>
        <a:xfrm>
          <a:off x="13004800" y="13271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1" name="楕円 440"/>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5351</xdr:rowOff>
    </xdr:from>
    <xdr:ext cx="762000" cy="259045"/>
    <xdr:sp macro="" textlink="">
      <xdr:nvSpPr>
        <xdr:cNvPr id="442" name="公債費以外該当値テキスト"/>
        <xdr:cNvSpPr txBox="1"/>
      </xdr:nvSpPr>
      <xdr:spPr>
        <a:xfrm>
          <a:off x="16598900" y="1286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3" name="楕円 442"/>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44" name="テキスト ボックス 443"/>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5" name="楕円 444"/>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46" name="テキスト ボックス 445"/>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7" name="楕円 446"/>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48" name="テキスト ボックス 447"/>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9" name="楕円 44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0" name="テキスト ボックス 44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30770</xdr:rowOff>
    </xdr:from>
    <xdr:to>
      <xdr:col>29</xdr:col>
      <xdr:colOff>127000</xdr:colOff>
      <xdr:row>17</xdr:row>
      <xdr:rowOff>40665</xdr:rowOff>
    </xdr:to>
    <xdr:cxnSp macro="">
      <xdr:nvCxnSpPr>
        <xdr:cNvPr id="52" name="直線コネクタ 51"/>
        <xdr:cNvCxnSpPr/>
      </xdr:nvCxnSpPr>
      <xdr:spPr bwMode="auto">
        <a:xfrm>
          <a:off x="5003800" y="2993045"/>
          <a:ext cx="6477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25442</xdr:rowOff>
    </xdr:from>
    <xdr:ext cx="762000" cy="259045"/>
    <xdr:sp macro="" textlink="">
      <xdr:nvSpPr>
        <xdr:cNvPr id="53" name="人口1人当たり決算額の推移平均値テキスト130"/>
        <xdr:cNvSpPr txBox="1"/>
      </xdr:nvSpPr>
      <xdr:spPr>
        <a:xfrm>
          <a:off x="5740400" y="298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30770</xdr:rowOff>
    </xdr:from>
    <xdr:to>
      <xdr:col>26</xdr:col>
      <xdr:colOff>50800</xdr:colOff>
      <xdr:row>17</xdr:row>
      <xdr:rowOff>68865</xdr:rowOff>
    </xdr:to>
    <xdr:cxnSp macro="">
      <xdr:nvCxnSpPr>
        <xdr:cNvPr id="55" name="直線コネクタ 54"/>
        <xdr:cNvCxnSpPr/>
      </xdr:nvCxnSpPr>
      <xdr:spPr bwMode="auto">
        <a:xfrm flipV="1">
          <a:off x="4305300" y="2993045"/>
          <a:ext cx="698500" cy="3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49140</xdr:rowOff>
    </xdr:from>
    <xdr:to>
      <xdr:col>22</xdr:col>
      <xdr:colOff>114300</xdr:colOff>
      <xdr:row>17</xdr:row>
      <xdr:rowOff>68865</xdr:rowOff>
    </xdr:to>
    <xdr:cxnSp macro="">
      <xdr:nvCxnSpPr>
        <xdr:cNvPr id="58" name="直線コネクタ 57"/>
        <xdr:cNvCxnSpPr/>
      </xdr:nvCxnSpPr>
      <xdr:spPr bwMode="auto">
        <a:xfrm>
          <a:off x="3606800" y="3011415"/>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38118</xdr:rowOff>
    </xdr:from>
    <xdr:to>
      <xdr:col>18</xdr:col>
      <xdr:colOff>177800</xdr:colOff>
      <xdr:row>17</xdr:row>
      <xdr:rowOff>49140</xdr:rowOff>
    </xdr:to>
    <xdr:cxnSp macro="">
      <xdr:nvCxnSpPr>
        <xdr:cNvPr id="61" name="直線コネクタ 60"/>
        <xdr:cNvCxnSpPr/>
      </xdr:nvCxnSpPr>
      <xdr:spPr bwMode="auto">
        <a:xfrm>
          <a:off x="2908300" y="3000393"/>
          <a:ext cx="6985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161315</xdr:rowOff>
    </xdr:from>
    <xdr:to>
      <xdr:col>29</xdr:col>
      <xdr:colOff>177800</xdr:colOff>
      <xdr:row>17</xdr:row>
      <xdr:rowOff>91465</xdr:rowOff>
    </xdr:to>
    <xdr:sp macro="" textlink="">
      <xdr:nvSpPr>
        <xdr:cNvPr id="71" name="楕円 70"/>
        <xdr:cNvSpPr/>
      </xdr:nvSpPr>
      <xdr:spPr bwMode="auto">
        <a:xfrm>
          <a:off x="5600700" y="295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6392</xdr:rowOff>
    </xdr:from>
    <xdr:ext cx="762000" cy="259045"/>
    <xdr:sp macro="" textlink="">
      <xdr:nvSpPr>
        <xdr:cNvPr id="72" name="人口1人当たり決算額の推移該当値テキスト130"/>
        <xdr:cNvSpPr txBox="1"/>
      </xdr:nvSpPr>
      <xdr:spPr>
        <a:xfrm>
          <a:off x="5740400" y="27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151420</xdr:rowOff>
    </xdr:from>
    <xdr:to>
      <xdr:col>26</xdr:col>
      <xdr:colOff>101600</xdr:colOff>
      <xdr:row>17</xdr:row>
      <xdr:rowOff>81570</xdr:rowOff>
    </xdr:to>
    <xdr:sp macro="" textlink="">
      <xdr:nvSpPr>
        <xdr:cNvPr id="73" name="楕円 72"/>
        <xdr:cNvSpPr/>
      </xdr:nvSpPr>
      <xdr:spPr bwMode="auto">
        <a:xfrm>
          <a:off x="4953000" y="294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91747</xdr:rowOff>
    </xdr:from>
    <xdr:ext cx="736600" cy="259045"/>
    <xdr:sp macro="" textlink="">
      <xdr:nvSpPr>
        <xdr:cNvPr id="74" name="テキスト ボックス 73"/>
        <xdr:cNvSpPr txBox="1"/>
      </xdr:nvSpPr>
      <xdr:spPr>
        <a:xfrm>
          <a:off x="4622800" y="271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18065</xdr:rowOff>
    </xdr:from>
    <xdr:to>
      <xdr:col>22</xdr:col>
      <xdr:colOff>165100</xdr:colOff>
      <xdr:row>17</xdr:row>
      <xdr:rowOff>119665</xdr:rowOff>
    </xdr:to>
    <xdr:sp macro="" textlink="">
      <xdr:nvSpPr>
        <xdr:cNvPr id="75" name="楕円 74"/>
        <xdr:cNvSpPr/>
      </xdr:nvSpPr>
      <xdr:spPr bwMode="auto">
        <a:xfrm>
          <a:off x="4254500" y="29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129842</xdr:rowOff>
    </xdr:from>
    <xdr:ext cx="762000" cy="259045"/>
    <xdr:sp macro="" textlink="">
      <xdr:nvSpPr>
        <xdr:cNvPr id="76" name="テキスト ボックス 75"/>
        <xdr:cNvSpPr txBox="1"/>
      </xdr:nvSpPr>
      <xdr:spPr>
        <a:xfrm>
          <a:off x="3924300" y="27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169790</xdr:rowOff>
    </xdr:from>
    <xdr:to>
      <xdr:col>19</xdr:col>
      <xdr:colOff>38100</xdr:colOff>
      <xdr:row>17</xdr:row>
      <xdr:rowOff>99940</xdr:rowOff>
    </xdr:to>
    <xdr:sp macro="" textlink="">
      <xdr:nvSpPr>
        <xdr:cNvPr id="77" name="楕円 76"/>
        <xdr:cNvSpPr/>
      </xdr:nvSpPr>
      <xdr:spPr bwMode="auto">
        <a:xfrm>
          <a:off x="3556000" y="296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110117</xdr:rowOff>
    </xdr:from>
    <xdr:ext cx="762000" cy="259045"/>
    <xdr:sp macro="" textlink="">
      <xdr:nvSpPr>
        <xdr:cNvPr id="78" name="テキスト ボックス 77"/>
        <xdr:cNvSpPr txBox="1"/>
      </xdr:nvSpPr>
      <xdr:spPr>
        <a:xfrm>
          <a:off x="3225800" y="272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158768</xdr:rowOff>
    </xdr:from>
    <xdr:to>
      <xdr:col>15</xdr:col>
      <xdr:colOff>101600</xdr:colOff>
      <xdr:row>17</xdr:row>
      <xdr:rowOff>88918</xdr:rowOff>
    </xdr:to>
    <xdr:sp macro="" textlink="">
      <xdr:nvSpPr>
        <xdr:cNvPr id="79" name="楕円 78"/>
        <xdr:cNvSpPr/>
      </xdr:nvSpPr>
      <xdr:spPr bwMode="auto">
        <a:xfrm>
          <a:off x="2857500" y="294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73695</xdr:rowOff>
    </xdr:from>
    <xdr:ext cx="762000" cy="259045"/>
    <xdr:sp macro="" textlink="">
      <xdr:nvSpPr>
        <xdr:cNvPr id="80" name="テキスト ボックス 79"/>
        <xdr:cNvSpPr txBox="1"/>
      </xdr:nvSpPr>
      <xdr:spPr>
        <a:xfrm>
          <a:off x="2527300" y="3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96694</xdr:rowOff>
    </xdr:from>
    <xdr:to>
      <xdr:col>29</xdr:col>
      <xdr:colOff>127000</xdr:colOff>
      <xdr:row>35</xdr:row>
      <xdr:rowOff>138528</xdr:rowOff>
    </xdr:to>
    <xdr:cxnSp macro="">
      <xdr:nvCxnSpPr>
        <xdr:cNvPr id="115" name="直線コネクタ 114"/>
        <xdr:cNvCxnSpPr/>
      </xdr:nvCxnSpPr>
      <xdr:spPr bwMode="auto">
        <a:xfrm>
          <a:off x="5003800" y="6707044"/>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96694</xdr:rowOff>
    </xdr:from>
    <xdr:to>
      <xdr:col>26</xdr:col>
      <xdr:colOff>50800</xdr:colOff>
      <xdr:row>35</xdr:row>
      <xdr:rowOff>135882</xdr:rowOff>
    </xdr:to>
    <xdr:cxnSp macro="">
      <xdr:nvCxnSpPr>
        <xdr:cNvPr id="118" name="直線コネクタ 117"/>
        <xdr:cNvCxnSpPr/>
      </xdr:nvCxnSpPr>
      <xdr:spPr bwMode="auto">
        <a:xfrm flipV="1">
          <a:off x="4305300" y="6707044"/>
          <a:ext cx="6985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338782</xdr:rowOff>
    </xdr:from>
    <xdr:to>
      <xdr:col>22</xdr:col>
      <xdr:colOff>114300</xdr:colOff>
      <xdr:row>35</xdr:row>
      <xdr:rowOff>135882</xdr:rowOff>
    </xdr:to>
    <xdr:cxnSp macro="">
      <xdr:nvCxnSpPr>
        <xdr:cNvPr id="121" name="直線コネクタ 120"/>
        <xdr:cNvCxnSpPr/>
      </xdr:nvCxnSpPr>
      <xdr:spPr bwMode="auto">
        <a:xfrm>
          <a:off x="3606800" y="6606232"/>
          <a:ext cx="698500" cy="14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303773</xdr:rowOff>
    </xdr:from>
    <xdr:to>
      <xdr:col>18</xdr:col>
      <xdr:colOff>177800</xdr:colOff>
      <xdr:row>34</xdr:row>
      <xdr:rowOff>338782</xdr:rowOff>
    </xdr:to>
    <xdr:cxnSp macro="">
      <xdr:nvCxnSpPr>
        <xdr:cNvPr id="124" name="直線コネクタ 123"/>
        <xdr:cNvCxnSpPr/>
      </xdr:nvCxnSpPr>
      <xdr:spPr bwMode="auto">
        <a:xfrm>
          <a:off x="2908300" y="6571223"/>
          <a:ext cx="698500" cy="3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87728</xdr:rowOff>
    </xdr:from>
    <xdr:to>
      <xdr:col>29</xdr:col>
      <xdr:colOff>177800</xdr:colOff>
      <xdr:row>35</xdr:row>
      <xdr:rowOff>189328</xdr:rowOff>
    </xdr:to>
    <xdr:sp macro="" textlink="">
      <xdr:nvSpPr>
        <xdr:cNvPr id="134" name="楕円 133"/>
        <xdr:cNvSpPr/>
      </xdr:nvSpPr>
      <xdr:spPr bwMode="auto">
        <a:xfrm>
          <a:off x="5600700" y="669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275705</xdr:rowOff>
    </xdr:from>
    <xdr:ext cx="762000" cy="259045"/>
    <xdr:sp macro="" textlink="">
      <xdr:nvSpPr>
        <xdr:cNvPr id="135" name="人口1人当たり決算額の推移該当値テキスト445"/>
        <xdr:cNvSpPr txBox="1"/>
      </xdr:nvSpPr>
      <xdr:spPr>
        <a:xfrm>
          <a:off x="5740400" y="654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45894</xdr:rowOff>
    </xdr:from>
    <xdr:to>
      <xdr:col>26</xdr:col>
      <xdr:colOff>101600</xdr:colOff>
      <xdr:row>35</xdr:row>
      <xdr:rowOff>147494</xdr:rowOff>
    </xdr:to>
    <xdr:sp macro="" textlink="">
      <xdr:nvSpPr>
        <xdr:cNvPr id="136" name="楕円 135"/>
        <xdr:cNvSpPr/>
      </xdr:nvSpPr>
      <xdr:spPr bwMode="auto">
        <a:xfrm>
          <a:off x="4953000" y="665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157671</xdr:rowOff>
    </xdr:from>
    <xdr:ext cx="736600" cy="259045"/>
    <xdr:sp macro="" textlink="">
      <xdr:nvSpPr>
        <xdr:cNvPr id="137" name="テキスト ボックス 136"/>
        <xdr:cNvSpPr txBox="1"/>
      </xdr:nvSpPr>
      <xdr:spPr>
        <a:xfrm>
          <a:off x="4622800" y="642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85082</xdr:rowOff>
    </xdr:from>
    <xdr:to>
      <xdr:col>22</xdr:col>
      <xdr:colOff>165100</xdr:colOff>
      <xdr:row>35</xdr:row>
      <xdr:rowOff>186682</xdr:rowOff>
    </xdr:to>
    <xdr:sp macro="" textlink="">
      <xdr:nvSpPr>
        <xdr:cNvPr id="138" name="楕円 137"/>
        <xdr:cNvSpPr/>
      </xdr:nvSpPr>
      <xdr:spPr bwMode="auto">
        <a:xfrm>
          <a:off x="4254500" y="669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196859</xdr:rowOff>
    </xdr:from>
    <xdr:ext cx="762000" cy="259045"/>
    <xdr:sp macro="" textlink="">
      <xdr:nvSpPr>
        <xdr:cNvPr id="139" name="テキスト ボックス 138"/>
        <xdr:cNvSpPr txBox="1"/>
      </xdr:nvSpPr>
      <xdr:spPr>
        <a:xfrm>
          <a:off x="3924300" y="646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287982</xdr:rowOff>
    </xdr:from>
    <xdr:to>
      <xdr:col>19</xdr:col>
      <xdr:colOff>38100</xdr:colOff>
      <xdr:row>35</xdr:row>
      <xdr:rowOff>46682</xdr:rowOff>
    </xdr:to>
    <xdr:sp macro="" textlink="">
      <xdr:nvSpPr>
        <xdr:cNvPr id="140" name="楕円 139"/>
        <xdr:cNvSpPr/>
      </xdr:nvSpPr>
      <xdr:spPr bwMode="auto">
        <a:xfrm>
          <a:off x="3556000" y="655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56859</xdr:rowOff>
    </xdr:from>
    <xdr:ext cx="762000" cy="259045"/>
    <xdr:sp macro="" textlink="">
      <xdr:nvSpPr>
        <xdr:cNvPr id="141" name="テキスト ボックス 140"/>
        <xdr:cNvSpPr txBox="1"/>
      </xdr:nvSpPr>
      <xdr:spPr>
        <a:xfrm>
          <a:off x="3225800" y="632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252973</xdr:rowOff>
    </xdr:from>
    <xdr:to>
      <xdr:col>15</xdr:col>
      <xdr:colOff>101600</xdr:colOff>
      <xdr:row>35</xdr:row>
      <xdr:rowOff>11673</xdr:rowOff>
    </xdr:to>
    <xdr:sp macro="" textlink="">
      <xdr:nvSpPr>
        <xdr:cNvPr id="142" name="楕円 141"/>
        <xdr:cNvSpPr/>
      </xdr:nvSpPr>
      <xdr:spPr bwMode="auto">
        <a:xfrm>
          <a:off x="2857500" y="652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21850</xdr:rowOff>
    </xdr:from>
    <xdr:ext cx="762000" cy="259045"/>
    <xdr:sp macro="" textlink="">
      <xdr:nvSpPr>
        <xdr:cNvPr id="143" name="テキスト ボックス 142"/>
        <xdr:cNvSpPr txBox="1"/>
      </xdr:nvSpPr>
      <xdr:spPr>
        <a:xfrm>
          <a:off x="2527300" y="62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106142</xdr:rowOff>
    </xdr:from>
    <xdr:to>
      <xdr:col>24</xdr:col>
      <xdr:colOff>63500</xdr:colOff>
      <xdr:row>36</xdr:row>
      <xdr:rowOff>117549</xdr:rowOff>
    </xdr:to>
    <xdr:cxnSp macro="">
      <xdr:nvCxnSpPr>
        <xdr:cNvPr id="59" name="直線コネクタ 58"/>
        <xdr:cNvCxnSpPr/>
      </xdr:nvCxnSpPr>
      <xdr:spPr>
        <a:xfrm flipV="1">
          <a:off x="3797300" y="6278342"/>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117549</xdr:rowOff>
    </xdr:from>
    <xdr:to>
      <xdr:col>19</xdr:col>
      <xdr:colOff>177800</xdr:colOff>
      <xdr:row>36</xdr:row>
      <xdr:rowOff>138214</xdr:rowOff>
    </xdr:to>
    <xdr:cxnSp macro="">
      <xdr:nvCxnSpPr>
        <xdr:cNvPr id="62" name="直線コネクタ 61"/>
        <xdr:cNvCxnSpPr/>
      </xdr:nvCxnSpPr>
      <xdr:spPr>
        <a:xfrm flipV="1">
          <a:off x="2908300" y="6289749"/>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96517</xdr:rowOff>
    </xdr:from>
    <xdr:to>
      <xdr:col>15</xdr:col>
      <xdr:colOff>50800</xdr:colOff>
      <xdr:row>36</xdr:row>
      <xdr:rowOff>138214</xdr:rowOff>
    </xdr:to>
    <xdr:cxnSp macro="">
      <xdr:nvCxnSpPr>
        <xdr:cNvPr id="65" name="直線コネクタ 64"/>
        <xdr:cNvCxnSpPr/>
      </xdr:nvCxnSpPr>
      <xdr:spPr>
        <a:xfrm>
          <a:off x="2019300" y="6268717"/>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94369</xdr:rowOff>
    </xdr:from>
    <xdr:to>
      <xdr:col>10</xdr:col>
      <xdr:colOff>114300</xdr:colOff>
      <xdr:row>36</xdr:row>
      <xdr:rowOff>96517</xdr:rowOff>
    </xdr:to>
    <xdr:cxnSp macro="">
      <xdr:nvCxnSpPr>
        <xdr:cNvPr id="68" name="直線コネクタ 67"/>
        <xdr:cNvCxnSpPr/>
      </xdr:nvCxnSpPr>
      <xdr:spPr>
        <a:xfrm>
          <a:off x="1130300" y="626656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55342</xdr:rowOff>
    </xdr:from>
    <xdr:to>
      <xdr:col>24</xdr:col>
      <xdr:colOff>114300</xdr:colOff>
      <xdr:row>36</xdr:row>
      <xdr:rowOff>156942</xdr:rowOff>
    </xdr:to>
    <xdr:sp macro="" textlink="">
      <xdr:nvSpPr>
        <xdr:cNvPr id="78" name="楕円 77"/>
        <xdr:cNvSpPr/>
      </xdr:nvSpPr>
      <xdr:spPr>
        <a:xfrm>
          <a:off x="4584700" y="62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33769</xdr:rowOff>
    </xdr:from>
    <xdr:ext cx="534377" cy="259045"/>
    <xdr:sp macro="" textlink="">
      <xdr:nvSpPr>
        <xdr:cNvPr id="79" name="人件費該当値テキスト"/>
        <xdr:cNvSpPr txBox="1"/>
      </xdr:nvSpPr>
      <xdr:spPr>
        <a:xfrm>
          <a:off x="4686300" y="62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66749</xdr:rowOff>
    </xdr:from>
    <xdr:to>
      <xdr:col>20</xdr:col>
      <xdr:colOff>38100</xdr:colOff>
      <xdr:row>36</xdr:row>
      <xdr:rowOff>168349</xdr:rowOff>
    </xdr:to>
    <xdr:sp macro="" textlink="">
      <xdr:nvSpPr>
        <xdr:cNvPr id="80" name="楕円 79"/>
        <xdr:cNvSpPr/>
      </xdr:nvSpPr>
      <xdr:spPr>
        <a:xfrm>
          <a:off x="3746500" y="62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159476</xdr:rowOff>
    </xdr:from>
    <xdr:ext cx="534377" cy="259045"/>
    <xdr:sp macro="" textlink="">
      <xdr:nvSpPr>
        <xdr:cNvPr id="81" name="テキスト ボックス 80"/>
        <xdr:cNvSpPr txBox="1"/>
      </xdr:nvSpPr>
      <xdr:spPr>
        <a:xfrm>
          <a:off x="3530111" y="63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87414</xdr:rowOff>
    </xdr:from>
    <xdr:to>
      <xdr:col>15</xdr:col>
      <xdr:colOff>101600</xdr:colOff>
      <xdr:row>37</xdr:row>
      <xdr:rowOff>17564</xdr:rowOff>
    </xdr:to>
    <xdr:sp macro="" textlink="">
      <xdr:nvSpPr>
        <xdr:cNvPr id="82" name="楕円 81"/>
        <xdr:cNvSpPr/>
      </xdr:nvSpPr>
      <xdr:spPr>
        <a:xfrm>
          <a:off x="2857500" y="62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8691</xdr:rowOff>
    </xdr:from>
    <xdr:ext cx="534377" cy="259045"/>
    <xdr:sp macro="" textlink="">
      <xdr:nvSpPr>
        <xdr:cNvPr id="83" name="テキスト ボックス 82"/>
        <xdr:cNvSpPr txBox="1"/>
      </xdr:nvSpPr>
      <xdr:spPr>
        <a:xfrm>
          <a:off x="2641111" y="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45717</xdr:rowOff>
    </xdr:from>
    <xdr:to>
      <xdr:col>10</xdr:col>
      <xdr:colOff>165100</xdr:colOff>
      <xdr:row>36</xdr:row>
      <xdr:rowOff>147317</xdr:rowOff>
    </xdr:to>
    <xdr:sp macro="" textlink="">
      <xdr:nvSpPr>
        <xdr:cNvPr id="84" name="楕円 83"/>
        <xdr:cNvSpPr/>
      </xdr:nvSpPr>
      <xdr:spPr>
        <a:xfrm>
          <a:off x="1968500" y="62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138444</xdr:rowOff>
    </xdr:from>
    <xdr:ext cx="534377" cy="259045"/>
    <xdr:sp macro="" textlink="">
      <xdr:nvSpPr>
        <xdr:cNvPr id="85" name="テキスト ボックス 84"/>
        <xdr:cNvSpPr txBox="1"/>
      </xdr:nvSpPr>
      <xdr:spPr>
        <a:xfrm>
          <a:off x="1752111" y="631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43569</xdr:rowOff>
    </xdr:from>
    <xdr:to>
      <xdr:col>6</xdr:col>
      <xdr:colOff>38100</xdr:colOff>
      <xdr:row>36</xdr:row>
      <xdr:rowOff>145169</xdr:rowOff>
    </xdr:to>
    <xdr:sp macro="" textlink="">
      <xdr:nvSpPr>
        <xdr:cNvPr id="86" name="楕円 85"/>
        <xdr:cNvSpPr/>
      </xdr:nvSpPr>
      <xdr:spPr>
        <a:xfrm>
          <a:off x="1079500" y="62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136296</xdr:rowOff>
    </xdr:from>
    <xdr:ext cx="534377" cy="259045"/>
    <xdr:sp macro="" textlink="">
      <xdr:nvSpPr>
        <xdr:cNvPr id="87" name="テキスト ボックス 86"/>
        <xdr:cNvSpPr txBox="1"/>
      </xdr:nvSpPr>
      <xdr:spPr>
        <a:xfrm>
          <a:off x="863111" y="630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168351</xdr:rowOff>
    </xdr:from>
    <xdr:to>
      <xdr:col>24</xdr:col>
      <xdr:colOff>63500</xdr:colOff>
      <xdr:row>57</xdr:row>
      <xdr:rowOff>876</xdr:rowOff>
    </xdr:to>
    <xdr:cxnSp macro="">
      <xdr:nvCxnSpPr>
        <xdr:cNvPr id="117" name="直線コネクタ 116"/>
        <xdr:cNvCxnSpPr/>
      </xdr:nvCxnSpPr>
      <xdr:spPr>
        <a:xfrm flipV="1">
          <a:off x="3797300" y="9769551"/>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159258</xdr:rowOff>
    </xdr:from>
    <xdr:to>
      <xdr:col>19</xdr:col>
      <xdr:colOff>177800</xdr:colOff>
      <xdr:row>57</xdr:row>
      <xdr:rowOff>876</xdr:rowOff>
    </xdr:to>
    <xdr:cxnSp macro="">
      <xdr:nvCxnSpPr>
        <xdr:cNvPr id="120" name="直線コネクタ 119"/>
        <xdr:cNvCxnSpPr/>
      </xdr:nvCxnSpPr>
      <xdr:spPr>
        <a:xfrm>
          <a:off x="2908300" y="9760458"/>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151473</xdr:rowOff>
    </xdr:from>
    <xdr:to>
      <xdr:col>15</xdr:col>
      <xdr:colOff>50800</xdr:colOff>
      <xdr:row>56</xdr:row>
      <xdr:rowOff>159258</xdr:rowOff>
    </xdr:to>
    <xdr:cxnSp macro="">
      <xdr:nvCxnSpPr>
        <xdr:cNvPr id="123" name="直線コネクタ 122"/>
        <xdr:cNvCxnSpPr/>
      </xdr:nvCxnSpPr>
      <xdr:spPr>
        <a:xfrm>
          <a:off x="2019300" y="9752673"/>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151473</xdr:rowOff>
    </xdr:from>
    <xdr:to>
      <xdr:col>10</xdr:col>
      <xdr:colOff>114300</xdr:colOff>
      <xdr:row>57</xdr:row>
      <xdr:rowOff>29553</xdr:rowOff>
    </xdr:to>
    <xdr:cxnSp macro="">
      <xdr:nvCxnSpPr>
        <xdr:cNvPr id="126" name="直線コネクタ 125"/>
        <xdr:cNvCxnSpPr/>
      </xdr:nvCxnSpPr>
      <xdr:spPr>
        <a:xfrm flipV="1">
          <a:off x="1130300" y="975267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117551</xdr:rowOff>
    </xdr:from>
    <xdr:to>
      <xdr:col>24</xdr:col>
      <xdr:colOff>114300</xdr:colOff>
      <xdr:row>57</xdr:row>
      <xdr:rowOff>47701</xdr:rowOff>
    </xdr:to>
    <xdr:sp macro="" textlink="">
      <xdr:nvSpPr>
        <xdr:cNvPr id="136" name="楕円 135"/>
        <xdr:cNvSpPr/>
      </xdr:nvSpPr>
      <xdr:spPr>
        <a:xfrm>
          <a:off x="4584700" y="97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95978</xdr:rowOff>
    </xdr:from>
    <xdr:ext cx="534377" cy="259045"/>
    <xdr:sp macro="" textlink="">
      <xdr:nvSpPr>
        <xdr:cNvPr id="137" name="物件費該当値テキスト"/>
        <xdr:cNvSpPr txBox="1"/>
      </xdr:nvSpPr>
      <xdr:spPr>
        <a:xfrm>
          <a:off x="4686300" y="96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121526</xdr:rowOff>
    </xdr:from>
    <xdr:to>
      <xdr:col>20</xdr:col>
      <xdr:colOff>38100</xdr:colOff>
      <xdr:row>57</xdr:row>
      <xdr:rowOff>51676</xdr:rowOff>
    </xdr:to>
    <xdr:sp macro="" textlink="">
      <xdr:nvSpPr>
        <xdr:cNvPr id="138" name="楕円 137"/>
        <xdr:cNvSpPr/>
      </xdr:nvSpPr>
      <xdr:spPr>
        <a:xfrm>
          <a:off x="3746500" y="97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42803</xdr:rowOff>
    </xdr:from>
    <xdr:ext cx="534377" cy="259045"/>
    <xdr:sp macro="" textlink="">
      <xdr:nvSpPr>
        <xdr:cNvPr id="139" name="テキスト ボックス 138"/>
        <xdr:cNvSpPr txBox="1"/>
      </xdr:nvSpPr>
      <xdr:spPr>
        <a:xfrm>
          <a:off x="3530111" y="98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108458</xdr:rowOff>
    </xdr:from>
    <xdr:to>
      <xdr:col>15</xdr:col>
      <xdr:colOff>101600</xdr:colOff>
      <xdr:row>57</xdr:row>
      <xdr:rowOff>38608</xdr:rowOff>
    </xdr:to>
    <xdr:sp macro="" textlink="">
      <xdr:nvSpPr>
        <xdr:cNvPr id="140" name="楕円 139"/>
        <xdr:cNvSpPr/>
      </xdr:nvSpPr>
      <xdr:spPr>
        <a:xfrm>
          <a:off x="2857500" y="97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29735</xdr:rowOff>
    </xdr:from>
    <xdr:ext cx="534377" cy="259045"/>
    <xdr:sp macro="" textlink="">
      <xdr:nvSpPr>
        <xdr:cNvPr id="141" name="テキスト ボックス 140"/>
        <xdr:cNvSpPr txBox="1"/>
      </xdr:nvSpPr>
      <xdr:spPr>
        <a:xfrm>
          <a:off x="2641111" y="98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100673</xdr:rowOff>
    </xdr:from>
    <xdr:to>
      <xdr:col>10</xdr:col>
      <xdr:colOff>165100</xdr:colOff>
      <xdr:row>57</xdr:row>
      <xdr:rowOff>30823</xdr:rowOff>
    </xdr:to>
    <xdr:sp macro="" textlink="">
      <xdr:nvSpPr>
        <xdr:cNvPr id="142" name="楕円 141"/>
        <xdr:cNvSpPr/>
      </xdr:nvSpPr>
      <xdr:spPr>
        <a:xfrm>
          <a:off x="1968500" y="97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47350</xdr:rowOff>
    </xdr:from>
    <xdr:ext cx="534377" cy="259045"/>
    <xdr:sp macro="" textlink="">
      <xdr:nvSpPr>
        <xdr:cNvPr id="143" name="テキスト ボックス 142"/>
        <xdr:cNvSpPr txBox="1"/>
      </xdr:nvSpPr>
      <xdr:spPr>
        <a:xfrm>
          <a:off x="1752111" y="94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150203</xdr:rowOff>
    </xdr:from>
    <xdr:to>
      <xdr:col>6</xdr:col>
      <xdr:colOff>38100</xdr:colOff>
      <xdr:row>57</xdr:row>
      <xdr:rowOff>80353</xdr:rowOff>
    </xdr:to>
    <xdr:sp macro="" textlink="">
      <xdr:nvSpPr>
        <xdr:cNvPr id="144" name="楕円 143"/>
        <xdr:cNvSpPr/>
      </xdr:nvSpPr>
      <xdr:spPr>
        <a:xfrm>
          <a:off x="1079500" y="97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71480</xdr:rowOff>
    </xdr:from>
    <xdr:ext cx="534377" cy="259045"/>
    <xdr:sp macro="" textlink="">
      <xdr:nvSpPr>
        <xdr:cNvPr id="145" name="テキスト ボックス 144"/>
        <xdr:cNvSpPr txBox="1"/>
      </xdr:nvSpPr>
      <xdr:spPr>
        <a:xfrm>
          <a:off x="863111" y="98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153036</xdr:rowOff>
    </xdr:from>
    <xdr:to>
      <xdr:col>24</xdr:col>
      <xdr:colOff>63500</xdr:colOff>
      <xdr:row>78</xdr:row>
      <xdr:rowOff>154406</xdr:rowOff>
    </xdr:to>
    <xdr:cxnSp macro="">
      <xdr:nvCxnSpPr>
        <xdr:cNvPr id="174" name="直線コネクタ 173"/>
        <xdr:cNvCxnSpPr/>
      </xdr:nvCxnSpPr>
      <xdr:spPr>
        <a:xfrm>
          <a:off x="3797300" y="13526136"/>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153036</xdr:rowOff>
    </xdr:from>
    <xdr:to>
      <xdr:col>19</xdr:col>
      <xdr:colOff>177800</xdr:colOff>
      <xdr:row>78</xdr:row>
      <xdr:rowOff>161341</xdr:rowOff>
    </xdr:to>
    <xdr:cxnSp macro="">
      <xdr:nvCxnSpPr>
        <xdr:cNvPr id="177" name="直線コネクタ 176"/>
        <xdr:cNvCxnSpPr/>
      </xdr:nvCxnSpPr>
      <xdr:spPr>
        <a:xfrm flipV="1">
          <a:off x="2908300" y="13526136"/>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144577</xdr:rowOff>
    </xdr:from>
    <xdr:to>
      <xdr:col>15</xdr:col>
      <xdr:colOff>50800</xdr:colOff>
      <xdr:row>78</xdr:row>
      <xdr:rowOff>161341</xdr:rowOff>
    </xdr:to>
    <xdr:cxnSp macro="">
      <xdr:nvCxnSpPr>
        <xdr:cNvPr id="180" name="直線コネクタ 179"/>
        <xdr:cNvCxnSpPr/>
      </xdr:nvCxnSpPr>
      <xdr:spPr>
        <a:xfrm>
          <a:off x="2019300" y="1351767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113640</xdr:rowOff>
    </xdr:from>
    <xdr:to>
      <xdr:col>10</xdr:col>
      <xdr:colOff>114300</xdr:colOff>
      <xdr:row>78</xdr:row>
      <xdr:rowOff>144577</xdr:rowOff>
    </xdr:to>
    <xdr:cxnSp macro="">
      <xdr:nvCxnSpPr>
        <xdr:cNvPr id="183" name="直線コネクタ 182"/>
        <xdr:cNvCxnSpPr/>
      </xdr:nvCxnSpPr>
      <xdr:spPr>
        <a:xfrm>
          <a:off x="1130300" y="13486740"/>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103606</xdr:rowOff>
    </xdr:from>
    <xdr:to>
      <xdr:col>24</xdr:col>
      <xdr:colOff>114300</xdr:colOff>
      <xdr:row>79</xdr:row>
      <xdr:rowOff>33756</xdr:rowOff>
    </xdr:to>
    <xdr:sp macro="" textlink="">
      <xdr:nvSpPr>
        <xdr:cNvPr id="193" name="楕円 192"/>
        <xdr:cNvSpPr/>
      </xdr:nvSpPr>
      <xdr:spPr>
        <a:xfrm>
          <a:off x="4584700" y="13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18533</xdr:rowOff>
    </xdr:from>
    <xdr:ext cx="378565" cy="259045"/>
    <xdr:sp macro="" textlink="">
      <xdr:nvSpPr>
        <xdr:cNvPr id="194" name="維持補修費該当値テキスト"/>
        <xdr:cNvSpPr txBox="1"/>
      </xdr:nvSpPr>
      <xdr:spPr>
        <a:xfrm>
          <a:off x="4686300" y="13391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102236</xdr:rowOff>
    </xdr:from>
    <xdr:to>
      <xdr:col>20</xdr:col>
      <xdr:colOff>38100</xdr:colOff>
      <xdr:row>79</xdr:row>
      <xdr:rowOff>32386</xdr:rowOff>
    </xdr:to>
    <xdr:sp macro="" textlink="">
      <xdr:nvSpPr>
        <xdr:cNvPr id="195" name="楕円 194"/>
        <xdr:cNvSpPr/>
      </xdr:nvSpPr>
      <xdr:spPr>
        <a:xfrm>
          <a:off x="3746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23513</xdr:rowOff>
    </xdr:from>
    <xdr:ext cx="378565" cy="259045"/>
    <xdr:sp macro="" textlink="">
      <xdr:nvSpPr>
        <xdr:cNvPr id="196" name="テキスト ボックス 195"/>
        <xdr:cNvSpPr txBox="1"/>
      </xdr:nvSpPr>
      <xdr:spPr>
        <a:xfrm>
          <a:off x="3608017" y="1356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110541</xdr:rowOff>
    </xdr:from>
    <xdr:to>
      <xdr:col>15</xdr:col>
      <xdr:colOff>101600</xdr:colOff>
      <xdr:row>79</xdr:row>
      <xdr:rowOff>40691</xdr:rowOff>
    </xdr:to>
    <xdr:sp macro="" textlink="">
      <xdr:nvSpPr>
        <xdr:cNvPr id="197" name="楕円 196"/>
        <xdr:cNvSpPr/>
      </xdr:nvSpPr>
      <xdr:spPr>
        <a:xfrm>
          <a:off x="2857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31818</xdr:rowOff>
    </xdr:from>
    <xdr:ext cx="378565" cy="259045"/>
    <xdr:sp macro="" textlink="">
      <xdr:nvSpPr>
        <xdr:cNvPr id="198" name="テキスト ボックス 197"/>
        <xdr:cNvSpPr txBox="1"/>
      </xdr:nvSpPr>
      <xdr:spPr>
        <a:xfrm>
          <a:off x="2719017" y="13576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93777</xdr:rowOff>
    </xdr:from>
    <xdr:to>
      <xdr:col>10</xdr:col>
      <xdr:colOff>165100</xdr:colOff>
      <xdr:row>79</xdr:row>
      <xdr:rowOff>23927</xdr:rowOff>
    </xdr:to>
    <xdr:sp macro="" textlink="">
      <xdr:nvSpPr>
        <xdr:cNvPr id="199" name="楕円 198"/>
        <xdr:cNvSpPr/>
      </xdr:nvSpPr>
      <xdr:spPr>
        <a:xfrm>
          <a:off x="1968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15054</xdr:rowOff>
    </xdr:from>
    <xdr:ext cx="378565" cy="259045"/>
    <xdr:sp macro="" textlink="">
      <xdr:nvSpPr>
        <xdr:cNvPr id="200" name="テキスト ボックス 199"/>
        <xdr:cNvSpPr txBox="1"/>
      </xdr:nvSpPr>
      <xdr:spPr>
        <a:xfrm>
          <a:off x="1830017" y="13559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62840</xdr:rowOff>
    </xdr:from>
    <xdr:to>
      <xdr:col>6</xdr:col>
      <xdr:colOff>38100</xdr:colOff>
      <xdr:row>78</xdr:row>
      <xdr:rowOff>164440</xdr:rowOff>
    </xdr:to>
    <xdr:sp macro="" textlink="">
      <xdr:nvSpPr>
        <xdr:cNvPr id="201" name="楕円 200"/>
        <xdr:cNvSpPr/>
      </xdr:nvSpPr>
      <xdr:spPr>
        <a:xfrm>
          <a:off x="1079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155567</xdr:rowOff>
    </xdr:from>
    <xdr:ext cx="469744" cy="259045"/>
    <xdr:sp macro="" textlink="">
      <xdr:nvSpPr>
        <xdr:cNvPr id="202" name="テキスト ボックス 201"/>
        <xdr:cNvSpPr txBox="1"/>
      </xdr:nvSpPr>
      <xdr:spPr>
        <a:xfrm>
          <a:off x="895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29604</xdr:rowOff>
    </xdr:from>
    <xdr:to>
      <xdr:col>24</xdr:col>
      <xdr:colOff>63500</xdr:colOff>
      <xdr:row>96</xdr:row>
      <xdr:rowOff>41503</xdr:rowOff>
    </xdr:to>
    <xdr:cxnSp macro="">
      <xdr:nvCxnSpPr>
        <xdr:cNvPr id="232" name="直線コネクタ 231"/>
        <xdr:cNvCxnSpPr/>
      </xdr:nvCxnSpPr>
      <xdr:spPr>
        <a:xfrm>
          <a:off x="3797300" y="16488804"/>
          <a:ext cx="838200" cy="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29604</xdr:rowOff>
    </xdr:from>
    <xdr:to>
      <xdr:col>19</xdr:col>
      <xdr:colOff>177800</xdr:colOff>
      <xdr:row>96</xdr:row>
      <xdr:rowOff>82004</xdr:rowOff>
    </xdr:to>
    <xdr:cxnSp macro="">
      <xdr:nvCxnSpPr>
        <xdr:cNvPr id="235" name="直線コネクタ 234"/>
        <xdr:cNvCxnSpPr/>
      </xdr:nvCxnSpPr>
      <xdr:spPr>
        <a:xfrm flipV="1">
          <a:off x="2908300" y="16488804"/>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82004</xdr:rowOff>
    </xdr:from>
    <xdr:to>
      <xdr:col>15</xdr:col>
      <xdr:colOff>50800</xdr:colOff>
      <xdr:row>96</xdr:row>
      <xdr:rowOff>102057</xdr:rowOff>
    </xdr:to>
    <xdr:cxnSp macro="">
      <xdr:nvCxnSpPr>
        <xdr:cNvPr id="238" name="直線コネクタ 237"/>
        <xdr:cNvCxnSpPr/>
      </xdr:nvCxnSpPr>
      <xdr:spPr>
        <a:xfrm flipV="1">
          <a:off x="2019300" y="16541204"/>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102057</xdr:rowOff>
    </xdr:from>
    <xdr:to>
      <xdr:col>10</xdr:col>
      <xdr:colOff>114300</xdr:colOff>
      <xdr:row>96</xdr:row>
      <xdr:rowOff>135065</xdr:rowOff>
    </xdr:to>
    <xdr:cxnSp macro="">
      <xdr:nvCxnSpPr>
        <xdr:cNvPr id="241" name="直線コネクタ 240"/>
        <xdr:cNvCxnSpPr/>
      </xdr:nvCxnSpPr>
      <xdr:spPr>
        <a:xfrm flipV="1">
          <a:off x="1130300" y="16561257"/>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162153</xdr:rowOff>
    </xdr:from>
    <xdr:to>
      <xdr:col>24</xdr:col>
      <xdr:colOff>114300</xdr:colOff>
      <xdr:row>96</xdr:row>
      <xdr:rowOff>92303</xdr:rowOff>
    </xdr:to>
    <xdr:sp macro="" textlink="">
      <xdr:nvSpPr>
        <xdr:cNvPr id="251" name="楕円 250"/>
        <xdr:cNvSpPr/>
      </xdr:nvSpPr>
      <xdr:spPr>
        <a:xfrm>
          <a:off x="4584700" y="16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140580</xdr:rowOff>
    </xdr:from>
    <xdr:ext cx="534377" cy="259045"/>
    <xdr:sp macro="" textlink="">
      <xdr:nvSpPr>
        <xdr:cNvPr id="252" name="扶助費該当値テキスト"/>
        <xdr:cNvSpPr txBox="1"/>
      </xdr:nvSpPr>
      <xdr:spPr>
        <a:xfrm>
          <a:off x="4686300" y="164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150254</xdr:rowOff>
    </xdr:from>
    <xdr:to>
      <xdr:col>20</xdr:col>
      <xdr:colOff>38100</xdr:colOff>
      <xdr:row>96</xdr:row>
      <xdr:rowOff>80404</xdr:rowOff>
    </xdr:to>
    <xdr:sp macro="" textlink="">
      <xdr:nvSpPr>
        <xdr:cNvPr id="253" name="楕円 252"/>
        <xdr:cNvSpPr/>
      </xdr:nvSpPr>
      <xdr:spPr>
        <a:xfrm>
          <a:off x="3746500" y="1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71531</xdr:rowOff>
    </xdr:from>
    <xdr:ext cx="534377" cy="259045"/>
    <xdr:sp macro="" textlink="">
      <xdr:nvSpPr>
        <xdr:cNvPr id="254" name="テキスト ボックス 253"/>
        <xdr:cNvSpPr txBox="1"/>
      </xdr:nvSpPr>
      <xdr:spPr>
        <a:xfrm>
          <a:off x="3530111" y="165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31204</xdr:rowOff>
    </xdr:from>
    <xdr:to>
      <xdr:col>15</xdr:col>
      <xdr:colOff>101600</xdr:colOff>
      <xdr:row>96</xdr:row>
      <xdr:rowOff>132804</xdr:rowOff>
    </xdr:to>
    <xdr:sp macro="" textlink="">
      <xdr:nvSpPr>
        <xdr:cNvPr id="255" name="楕円 254"/>
        <xdr:cNvSpPr/>
      </xdr:nvSpPr>
      <xdr:spPr>
        <a:xfrm>
          <a:off x="2857500" y="164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123931</xdr:rowOff>
    </xdr:from>
    <xdr:ext cx="534377" cy="259045"/>
    <xdr:sp macro="" textlink="">
      <xdr:nvSpPr>
        <xdr:cNvPr id="256" name="テキスト ボックス 255"/>
        <xdr:cNvSpPr txBox="1"/>
      </xdr:nvSpPr>
      <xdr:spPr>
        <a:xfrm>
          <a:off x="2641111" y="165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51257</xdr:rowOff>
    </xdr:from>
    <xdr:to>
      <xdr:col>10</xdr:col>
      <xdr:colOff>165100</xdr:colOff>
      <xdr:row>96</xdr:row>
      <xdr:rowOff>152857</xdr:rowOff>
    </xdr:to>
    <xdr:sp macro="" textlink="">
      <xdr:nvSpPr>
        <xdr:cNvPr id="257" name="楕円 256"/>
        <xdr:cNvSpPr/>
      </xdr:nvSpPr>
      <xdr:spPr>
        <a:xfrm>
          <a:off x="1968500" y="1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143984</xdr:rowOff>
    </xdr:from>
    <xdr:ext cx="534377" cy="259045"/>
    <xdr:sp macro="" textlink="">
      <xdr:nvSpPr>
        <xdr:cNvPr id="258" name="テキスト ボックス 257"/>
        <xdr:cNvSpPr txBox="1"/>
      </xdr:nvSpPr>
      <xdr:spPr>
        <a:xfrm>
          <a:off x="1752111" y="1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84265</xdr:rowOff>
    </xdr:from>
    <xdr:to>
      <xdr:col>6</xdr:col>
      <xdr:colOff>38100</xdr:colOff>
      <xdr:row>97</xdr:row>
      <xdr:rowOff>14415</xdr:rowOff>
    </xdr:to>
    <xdr:sp macro="" textlink="">
      <xdr:nvSpPr>
        <xdr:cNvPr id="259" name="楕円 258"/>
        <xdr:cNvSpPr/>
      </xdr:nvSpPr>
      <xdr:spPr>
        <a:xfrm>
          <a:off x="1079500" y="165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5542</xdr:rowOff>
    </xdr:from>
    <xdr:ext cx="534377" cy="259045"/>
    <xdr:sp macro="" textlink="">
      <xdr:nvSpPr>
        <xdr:cNvPr id="260" name="テキスト ボックス 259"/>
        <xdr:cNvSpPr txBox="1"/>
      </xdr:nvSpPr>
      <xdr:spPr>
        <a:xfrm>
          <a:off x="863111" y="166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108567</xdr:rowOff>
    </xdr:from>
    <xdr:to>
      <xdr:col>55</xdr:col>
      <xdr:colOff>0</xdr:colOff>
      <xdr:row>36</xdr:row>
      <xdr:rowOff>121967</xdr:rowOff>
    </xdr:to>
    <xdr:cxnSp macro="">
      <xdr:nvCxnSpPr>
        <xdr:cNvPr id="291" name="直線コネクタ 290"/>
        <xdr:cNvCxnSpPr/>
      </xdr:nvCxnSpPr>
      <xdr:spPr>
        <a:xfrm>
          <a:off x="9639300" y="6280767"/>
          <a:ext cx="8382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100174</xdr:rowOff>
    </xdr:from>
    <xdr:to>
      <xdr:col>50</xdr:col>
      <xdr:colOff>114300</xdr:colOff>
      <xdr:row>36</xdr:row>
      <xdr:rowOff>108567</xdr:rowOff>
    </xdr:to>
    <xdr:cxnSp macro="">
      <xdr:nvCxnSpPr>
        <xdr:cNvPr id="294" name="直線コネクタ 293"/>
        <xdr:cNvCxnSpPr/>
      </xdr:nvCxnSpPr>
      <xdr:spPr>
        <a:xfrm>
          <a:off x="8750300" y="6272374"/>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100174</xdr:rowOff>
    </xdr:from>
    <xdr:to>
      <xdr:col>45</xdr:col>
      <xdr:colOff>177800</xdr:colOff>
      <xdr:row>37</xdr:row>
      <xdr:rowOff>17878</xdr:rowOff>
    </xdr:to>
    <xdr:cxnSp macro="">
      <xdr:nvCxnSpPr>
        <xdr:cNvPr id="297" name="直線コネクタ 296"/>
        <xdr:cNvCxnSpPr/>
      </xdr:nvCxnSpPr>
      <xdr:spPr>
        <a:xfrm flipV="1">
          <a:off x="7861300" y="627237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17878</xdr:rowOff>
    </xdr:from>
    <xdr:to>
      <xdr:col>41</xdr:col>
      <xdr:colOff>50800</xdr:colOff>
      <xdr:row>37</xdr:row>
      <xdr:rowOff>25814</xdr:rowOff>
    </xdr:to>
    <xdr:cxnSp macro="">
      <xdr:nvCxnSpPr>
        <xdr:cNvPr id="300" name="直線コネクタ 299"/>
        <xdr:cNvCxnSpPr/>
      </xdr:nvCxnSpPr>
      <xdr:spPr>
        <a:xfrm flipV="1">
          <a:off x="6972300" y="636152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145860</xdr:rowOff>
    </xdr:from>
    <xdr:ext cx="534377" cy="259045"/>
    <xdr:sp macro="" textlink="">
      <xdr:nvSpPr>
        <xdr:cNvPr id="304" name="テキスト ボックス 303"/>
        <xdr:cNvSpPr txBox="1"/>
      </xdr:nvSpPr>
      <xdr:spPr>
        <a:xfrm>
          <a:off x="6705111" y="59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71167</xdr:rowOff>
    </xdr:from>
    <xdr:to>
      <xdr:col>55</xdr:col>
      <xdr:colOff>50800</xdr:colOff>
      <xdr:row>37</xdr:row>
      <xdr:rowOff>1317</xdr:rowOff>
    </xdr:to>
    <xdr:sp macro="" textlink="">
      <xdr:nvSpPr>
        <xdr:cNvPr id="310" name="楕円 309"/>
        <xdr:cNvSpPr/>
      </xdr:nvSpPr>
      <xdr:spPr>
        <a:xfrm>
          <a:off x="10426700" y="62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49594</xdr:rowOff>
    </xdr:from>
    <xdr:ext cx="534377" cy="259045"/>
    <xdr:sp macro="" textlink="">
      <xdr:nvSpPr>
        <xdr:cNvPr id="311" name="補助費等該当値テキスト"/>
        <xdr:cNvSpPr txBox="1"/>
      </xdr:nvSpPr>
      <xdr:spPr>
        <a:xfrm>
          <a:off x="10528300" y="62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57767</xdr:rowOff>
    </xdr:from>
    <xdr:to>
      <xdr:col>50</xdr:col>
      <xdr:colOff>165100</xdr:colOff>
      <xdr:row>36</xdr:row>
      <xdr:rowOff>159367</xdr:rowOff>
    </xdr:to>
    <xdr:sp macro="" textlink="">
      <xdr:nvSpPr>
        <xdr:cNvPr id="312" name="楕円 311"/>
        <xdr:cNvSpPr/>
      </xdr:nvSpPr>
      <xdr:spPr>
        <a:xfrm>
          <a:off x="9588500" y="62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4444</xdr:rowOff>
    </xdr:from>
    <xdr:ext cx="534377" cy="259045"/>
    <xdr:sp macro="" textlink="">
      <xdr:nvSpPr>
        <xdr:cNvPr id="313" name="テキスト ボックス 312"/>
        <xdr:cNvSpPr txBox="1"/>
      </xdr:nvSpPr>
      <xdr:spPr>
        <a:xfrm>
          <a:off x="9372111" y="60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49374</xdr:rowOff>
    </xdr:from>
    <xdr:to>
      <xdr:col>46</xdr:col>
      <xdr:colOff>38100</xdr:colOff>
      <xdr:row>36</xdr:row>
      <xdr:rowOff>150974</xdr:rowOff>
    </xdr:to>
    <xdr:sp macro="" textlink="">
      <xdr:nvSpPr>
        <xdr:cNvPr id="314" name="楕円 313"/>
        <xdr:cNvSpPr/>
      </xdr:nvSpPr>
      <xdr:spPr>
        <a:xfrm>
          <a:off x="8699500" y="62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167501</xdr:rowOff>
    </xdr:from>
    <xdr:ext cx="534377" cy="259045"/>
    <xdr:sp macro="" textlink="">
      <xdr:nvSpPr>
        <xdr:cNvPr id="315" name="テキスト ボックス 314"/>
        <xdr:cNvSpPr txBox="1"/>
      </xdr:nvSpPr>
      <xdr:spPr>
        <a:xfrm>
          <a:off x="8483111" y="59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138528</xdr:rowOff>
    </xdr:from>
    <xdr:to>
      <xdr:col>41</xdr:col>
      <xdr:colOff>101600</xdr:colOff>
      <xdr:row>37</xdr:row>
      <xdr:rowOff>68678</xdr:rowOff>
    </xdr:to>
    <xdr:sp macro="" textlink="">
      <xdr:nvSpPr>
        <xdr:cNvPr id="316" name="楕円 315"/>
        <xdr:cNvSpPr/>
      </xdr:nvSpPr>
      <xdr:spPr>
        <a:xfrm>
          <a:off x="7810500" y="631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59805</xdr:rowOff>
    </xdr:from>
    <xdr:ext cx="534377" cy="259045"/>
    <xdr:sp macro="" textlink="">
      <xdr:nvSpPr>
        <xdr:cNvPr id="317" name="テキスト ボックス 316"/>
        <xdr:cNvSpPr txBox="1"/>
      </xdr:nvSpPr>
      <xdr:spPr>
        <a:xfrm>
          <a:off x="7594111" y="640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146464</xdr:rowOff>
    </xdr:from>
    <xdr:to>
      <xdr:col>36</xdr:col>
      <xdr:colOff>165100</xdr:colOff>
      <xdr:row>37</xdr:row>
      <xdr:rowOff>76614</xdr:rowOff>
    </xdr:to>
    <xdr:sp macro="" textlink="">
      <xdr:nvSpPr>
        <xdr:cNvPr id="318" name="楕円 317"/>
        <xdr:cNvSpPr/>
      </xdr:nvSpPr>
      <xdr:spPr>
        <a:xfrm>
          <a:off x="6921500" y="63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67741</xdr:rowOff>
    </xdr:from>
    <xdr:ext cx="534377" cy="259045"/>
    <xdr:sp macro="" textlink="">
      <xdr:nvSpPr>
        <xdr:cNvPr id="319" name="テキスト ボックス 318"/>
        <xdr:cNvSpPr txBox="1"/>
      </xdr:nvSpPr>
      <xdr:spPr>
        <a:xfrm>
          <a:off x="6705111" y="64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10882</xdr:rowOff>
    </xdr:from>
    <xdr:to>
      <xdr:col>55</xdr:col>
      <xdr:colOff>0</xdr:colOff>
      <xdr:row>58</xdr:row>
      <xdr:rowOff>29124</xdr:rowOff>
    </xdr:to>
    <xdr:cxnSp macro="">
      <xdr:nvCxnSpPr>
        <xdr:cNvPr id="346" name="直線コネクタ 345"/>
        <xdr:cNvCxnSpPr/>
      </xdr:nvCxnSpPr>
      <xdr:spPr>
        <a:xfrm>
          <a:off x="9639300" y="9954982"/>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162393</xdr:rowOff>
    </xdr:from>
    <xdr:to>
      <xdr:col>50</xdr:col>
      <xdr:colOff>114300</xdr:colOff>
      <xdr:row>58</xdr:row>
      <xdr:rowOff>10882</xdr:rowOff>
    </xdr:to>
    <xdr:cxnSp macro="">
      <xdr:nvCxnSpPr>
        <xdr:cNvPr id="349" name="直線コネクタ 348"/>
        <xdr:cNvCxnSpPr/>
      </xdr:nvCxnSpPr>
      <xdr:spPr>
        <a:xfrm>
          <a:off x="8750300" y="993504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156907</xdr:rowOff>
    </xdr:from>
    <xdr:to>
      <xdr:col>45</xdr:col>
      <xdr:colOff>177800</xdr:colOff>
      <xdr:row>57</xdr:row>
      <xdr:rowOff>162393</xdr:rowOff>
    </xdr:to>
    <xdr:cxnSp macro="">
      <xdr:nvCxnSpPr>
        <xdr:cNvPr id="352" name="直線コネクタ 351"/>
        <xdr:cNvCxnSpPr/>
      </xdr:nvCxnSpPr>
      <xdr:spPr>
        <a:xfrm>
          <a:off x="7861300" y="992955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145200</xdr:rowOff>
    </xdr:from>
    <xdr:to>
      <xdr:col>41</xdr:col>
      <xdr:colOff>50800</xdr:colOff>
      <xdr:row>57</xdr:row>
      <xdr:rowOff>156907</xdr:rowOff>
    </xdr:to>
    <xdr:cxnSp macro="">
      <xdr:nvCxnSpPr>
        <xdr:cNvPr id="355" name="直線コネクタ 354"/>
        <xdr:cNvCxnSpPr/>
      </xdr:nvCxnSpPr>
      <xdr:spPr>
        <a:xfrm>
          <a:off x="6972300" y="9917850"/>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30778</xdr:rowOff>
    </xdr:from>
    <xdr:ext cx="534377" cy="259045"/>
    <xdr:sp macro="" textlink="">
      <xdr:nvSpPr>
        <xdr:cNvPr id="359" name="テキスト ボックス 358"/>
        <xdr:cNvSpPr txBox="1"/>
      </xdr:nvSpPr>
      <xdr:spPr>
        <a:xfrm>
          <a:off x="6705111" y="99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149774</xdr:rowOff>
    </xdr:from>
    <xdr:to>
      <xdr:col>55</xdr:col>
      <xdr:colOff>50800</xdr:colOff>
      <xdr:row>58</xdr:row>
      <xdr:rowOff>79924</xdr:rowOff>
    </xdr:to>
    <xdr:sp macro="" textlink="">
      <xdr:nvSpPr>
        <xdr:cNvPr id="365" name="楕円 364"/>
        <xdr:cNvSpPr/>
      </xdr:nvSpPr>
      <xdr:spPr>
        <a:xfrm>
          <a:off x="10426700" y="99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131532</xdr:rowOff>
    </xdr:from>
    <xdr:to>
      <xdr:col>50</xdr:col>
      <xdr:colOff>165100</xdr:colOff>
      <xdr:row>58</xdr:row>
      <xdr:rowOff>61682</xdr:rowOff>
    </xdr:to>
    <xdr:sp macro="" textlink="">
      <xdr:nvSpPr>
        <xdr:cNvPr id="367" name="楕円 366"/>
        <xdr:cNvSpPr/>
      </xdr:nvSpPr>
      <xdr:spPr>
        <a:xfrm>
          <a:off x="9588500" y="9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78209</xdr:rowOff>
    </xdr:from>
    <xdr:ext cx="534377" cy="259045"/>
    <xdr:sp macro="" textlink="">
      <xdr:nvSpPr>
        <xdr:cNvPr id="368" name="テキスト ボックス 367"/>
        <xdr:cNvSpPr txBox="1"/>
      </xdr:nvSpPr>
      <xdr:spPr>
        <a:xfrm>
          <a:off x="9372111" y="9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111593</xdr:rowOff>
    </xdr:from>
    <xdr:to>
      <xdr:col>46</xdr:col>
      <xdr:colOff>38100</xdr:colOff>
      <xdr:row>58</xdr:row>
      <xdr:rowOff>41743</xdr:rowOff>
    </xdr:to>
    <xdr:sp macro="" textlink="">
      <xdr:nvSpPr>
        <xdr:cNvPr id="369" name="楕円 368"/>
        <xdr:cNvSpPr/>
      </xdr:nvSpPr>
      <xdr:spPr>
        <a:xfrm>
          <a:off x="8699500" y="98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58270</xdr:rowOff>
    </xdr:from>
    <xdr:ext cx="534377" cy="259045"/>
    <xdr:sp macro="" textlink="">
      <xdr:nvSpPr>
        <xdr:cNvPr id="370" name="テキスト ボックス 369"/>
        <xdr:cNvSpPr txBox="1"/>
      </xdr:nvSpPr>
      <xdr:spPr>
        <a:xfrm>
          <a:off x="8483111" y="965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106107</xdr:rowOff>
    </xdr:from>
    <xdr:to>
      <xdr:col>41</xdr:col>
      <xdr:colOff>101600</xdr:colOff>
      <xdr:row>58</xdr:row>
      <xdr:rowOff>36257</xdr:rowOff>
    </xdr:to>
    <xdr:sp macro="" textlink="">
      <xdr:nvSpPr>
        <xdr:cNvPr id="371" name="楕円 370"/>
        <xdr:cNvSpPr/>
      </xdr:nvSpPr>
      <xdr:spPr>
        <a:xfrm>
          <a:off x="7810500" y="98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52784</xdr:rowOff>
    </xdr:from>
    <xdr:ext cx="534377" cy="259045"/>
    <xdr:sp macro="" textlink="">
      <xdr:nvSpPr>
        <xdr:cNvPr id="372" name="テキスト ボックス 371"/>
        <xdr:cNvSpPr txBox="1"/>
      </xdr:nvSpPr>
      <xdr:spPr>
        <a:xfrm>
          <a:off x="7594111" y="96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94400</xdr:rowOff>
    </xdr:from>
    <xdr:to>
      <xdr:col>36</xdr:col>
      <xdr:colOff>165100</xdr:colOff>
      <xdr:row>58</xdr:row>
      <xdr:rowOff>24550</xdr:rowOff>
    </xdr:to>
    <xdr:sp macro="" textlink="">
      <xdr:nvSpPr>
        <xdr:cNvPr id="373" name="楕円 372"/>
        <xdr:cNvSpPr/>
      </xdr:nvSpPr>
      <xdr:spPr>
        <a:xfrm>
          <a:off x="6921500" y="98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41077</xdr:rowOff>
    </xdr:from>
    <xdr:ext cx="534377" cy="259045"/>
    <xdr:sp macro="" textlink="">
      <xdr:nvSpPr>
        <xdr:cNvPr id="374" name="テキスト ボックス 373"/>
        <xdr:cNvSpPr txBox="1"/>
      </xdr:nvSpPr>
      <xdr:spPr>
        <a:xfrm>
          <a:off x="6705111" y="96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9496</xdr:rowOff>
    </xdr:from>
    <xdr:to>
      <xdr:col>55</xdr:col>
      <xdr:colOff>0</xdr:colOff>
      <xdr:row>79</xdr:row>
      <xdr:rowOff>25628</xdr:rowOff>
    </xdr:to>
    <xdr:cxnSp macro="">
      <xdr:nvCxnSpPr>
        <xdr:cNvPr id="405" name="直線コネクタ 404"/>
        <xdr:cNvCxnSpPr/>
      </xdr:nvCxnSpPr>
      <xdr:spPr>
        <a:xfrm>
          <a:off x="9639300" y="13554046"/>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167213</xdr:rowOff>
    </xdr:from>
    <xdr:to>
      <xdr:col>50</xdr:col>
      <xdr:colOff>114300</xdr:colOff>
      <xdr:row>79</xdr:row>
      <xdr:rowOff>9496</xdr:rowOff>
    </xdr:to>
    <xdr:cxnSp macro="">
      <xdr:nvCxnSpPr>
        <xdr:cNvPr id="408" name="直線コネクタ 407"/>
        <xdr:cNvCxnSpPr/>
      </xdr:nvCxnSpPr>
      <xdr:spPr>
        <a:xfrm>
          <a:off x="8750300" y="13540313"/>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72628</xdr:rowOff>
    </xdr:from>
    <xdr:to>
      <xdr:col>45</xdr:col>
      <xdr:colOff>177800</xdr:colOff>
      <xdr:row>78</xdr:row>
      <xdr:rowOff>167213</xdr:rowOff>
    </xdr:to>
    <xdr:cxnSp macro="">
      <xdr:nvCxnSpPr>
        <xdr:cNvPr id="411" name="直線コネクタ 410"/>
        <xdr:cNvCxnSpPr/>
      </xdr:nvCxnSpPr>
      <xdr:spPr>
        <a:xfrm>
          <a:off x="7861300" y="13445728"/>
          <a:ext cx="889000" cy="9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72628</xdr:rowOff>
    </xdr:from>
    <xdr:to>
      <xdr:col>41</xdr:col>
      <xdr:colOff>50800</xdr:colOff>
      <xdr:row>79</xdr:row>
      <xdr:rowOff>48205</xdr:rowOff>
    </xdr:to>
    <xdr:cxnSp macro="">
      <xdr:nvCxnSpPr>
        <xdr:cNvPr id="414" name="直線コネクタ 413"/>
        <xdr:cNvCxnSpPr/>
      </xdr:nvCxnSpPr>
      <xdr:spPr>
        <a:xfrm flipV="1">
          <a:off x="6972300" y="13445728"/>
          <a:ext cx="889000" cy="1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146278</xdr:rowOff>
    </xdr:from>
    <xdr:to>
      <xdr:col>55</xdr:col>
      <xdr:colOff>50800</xdr:colOff>
      <xdr:row>79</xdr:row>
      <xdr:rowOff>76428</xdr:rowOff>
    </xdr:to>
    <xdr:sp macro="" textlink="">
      <xdr:nvSpPr>
        <xdr:cNvPr id="424" name="楕円 423"/>
        <xdr:cNvSpPr/>
      </xdr:nvSpPr>
      <xdr:spPr>
        <a:xfrm>
          <a:off x="10426700" y="135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105655</xdr:rowOff>
    </xdr:from>
    <xdr:ext cx="534377" cy="259045"/>
    <xdr:sp macro="" textlink="">
      <xdr:nvSpPr>
        <xdr:cNvPr id="425" name="普通建設事業費 （ うち新規整備　）該当値テキスト"/>
        <xdr:cNvSpPr txBox="1"/>
      </xdr:nvSpPr>
      <xdr:spPr>
        <a:xfrm>
          <a:off x="10528300" y="133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130146</xdr:rowOff>
    </xdr:from>
    <xdr:to>
      <xdr:col>50</xdr:col>
      <xdr:colOff>165100</xdr:colOff>
      <xdr:row>79</xdr:row>
      <xdr:rowOff>60296</xdr:rowOff>
    </xdr:to>
    <xdr:sp macro="" textlink="">
      <xdr:nvSpPr>
        <xdr:cNvPr id="426" name="楕円 425"/>
        <xdr:cNvSpPr/>
      </xdr:nvSpPr>
      <xdr:spPr>
        <a:xfrm>
          <a:off x="9588500" y="135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76823</xdr:rowOff>
    </xdr:from>
    <xdr:ext cx="534377" cy="259045"/>
    <xdr:sp macro="" textlink="">
      <xdr:nvSpPr>
        <xdr:cNvPr id="427" name="テキスト ボックス 426"/>
        <xdr:cNvSpPr txBox="1"/>
      </xdr:nvSpPr>
      <xdr:spPr>
        <a:xfrm>
          <a:off x="9372111" y="132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116413</xdr:rowOff>
    </xdr:from>
    <xdr:to>
      <xdr:col>46</xdr:col>
      <xdr:colOff>38100</xdr:colOff>
      <xdr:row>79</xdr:row>
      <xdr:rowOff>46563</xdr:rowOff>
    </xdr:to>
    <xdr:sp macro="" textlink="">
      <xdr:nvSpPr>
        <xdr:cNvPr id="428" name="楕円 427"/>
        <xdr:cNvSpPr/>
      </xdr:nvSpPr>
      <xdr:spPr>
        <a:xfrm>
          <a:off x="8699500" y="134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63090</xdr:rowOff>
    </xdr:from>
    <xdr:ext cx="534377" cy="259045"/>
    <xdr:sp macro="" textlink="">
      <xdr:nvSpPr>
        <xdr:cNvPr id="429" name="テキスト ボックス 428"/>
        <xdr:cNvSpPr txBox="1"/>
      </xdr:nvSpPr>
      <xdr:spPr>
        <a:xfrm>
          <a:off x="8483111" y="132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21828</xdr:rowOff>
    </xdr:from>
    <xdr:to>
      <xdr:col>41</xdr:col>
      <xdr:colOff>101600</xdr:colOff>
      <xdr:row>78</xdr:row>
      <xdr:rowOff>123428</xdr:rowOff>
    </xdr:to>
    <xdr:sp macro="" textlink="">
      <xdr:nvSpPr>
        <xdr:cNvPr id="430" name="楕円 429"/>
        <xdr:cNvSpPr/>
      </xdr:nvSpPr>
      <xdr:spPr>
        <a:xfrm>
          <a:off x="7810500" y="133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139955</xdr:rowOff>
    </xdr:from>
    <xdr:ext cx="534377" cy="259045"/>
    <xdr:sp macro="" textlink="">
      <xdr:nvSpPr>
        <xdr:cNvPr id="431" name="テキスト ボックス 430"/>
        <xdr:cNvSpPr txBox="1"/>
      </xdr:nvSpPr>
      <xdr:spPr>
        <a:xfrm>
          <a:off x="7594111" y="131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168855</xdr:rowOff>
    </xdr:from>
    <xdr:to>
      <xdr:col>36</xdr:col>
      <xdr:colOff>165100</xdr:colOff>
      <xdr:row>79</xdr:row>
      <xdr:rowOff>99005</xdr:rowOff>
    </xdr:to>
    <xdr:sp macro="" textlink="">
      <xdr:nvSpPr>
        <xdr:cNvPr id="432" name="楕円 431"/>
        <xdr:cNvSpPr/>
      </xdr:nvSpPr>
      <xdr:spPr>
        <a:xfrm>
          <a:off x="6921500" y="135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90132</xdr:rowOff>
    </xdr:from>
    <xdr:ext cx="534377" cy="259045"/>
    <xdr:sp macro="" textlink="">
      <xdr:nvSpPr>
        <xdr:cNvPr id="433" name="テキスト ボックス 432"/>
        <xdr:cNvSpPr txBox="1"/>
      </xdr:nvSpPr>
      <xdr:spPr>
        <a:xfrm>
          <a:off x="6705111" y="136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170382</xdr:rowOff>
    </xdr:from>
    <xdr:to>
      <xdr:col>55</xdr:col>
      <xdr:colOff>0</xdr:colOff>
      <xdr:row>97</xdr:row>
      <xdr:rowOff>160911</xdr:rowOff>
    </xdr:to>
    <xdr:cxnSp macro="">
      <xdr:nvCxnSpPr>
        <xdr:cNvPr id="464" name="直線コネクタ 463"/>
        <xdr:cNvCxnSpPr/>
      </xdr:nvCxnSpPr>
      <xdr:spPr>
        <a:xfrm>
          <a:off x="9639300" y="16629582"/>
          <a:ext cx="838200" cy="16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121379</xdr:rowOff>
    </xdr:from>
    <xdr:to>
      <xdr:col>50</xdr:col>
      <xdr:colOff>114300</xdr:colOff>
      <xdr:row>96</xdr:row>
      <xdr:rowOff>170382</xdr:rowOff>
    </xdr:to>
    <xdr:cxnSp macro="">
      <xdr:nvCxnSpPr>
        <xdr:cNvPr id="467" name="直線コネクタ 466"/>
        <xdr:cNvCxnSpPr/>
      </xdr:nvCxnSpPr>
      <xdr:spPr>
        <a:xfrm>
          <a:off x="8750300" y="16580579"/>
          <a:ext cx="8890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121379</xdr:rowOff>
    </xdr:from>
    <xdr:to>
      <xdr:col>45</xdr:col>
      <xdr:colOff>177800</xdr:colOff>
      <xdr:row>99</xdr:row>
      <xdr:rowOff>10720</xdr:rowOff>
    </xdr:to>
    <xdr:cxnSp macro="">
      <xdr:nvCxnSpPr>
        <xdr:cNvPr id="470" name="直線コネクタ 469"/>
        <xdr:cNvCxnSpPr/>
      </xdr:nvCxnSpPr>
      <xdr:spPr>
        <a:xfrm flipV="1">
          <a:off x="7861300" y="16580579"/>
          <a:ext cx="889000" cy="40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66988</xdr:rowOff>
    </xdr:from>
    <xdr:to>
      <xdr:col>41</xdr:col>
      <xdr:colOff>50800</xdr:colOff>
      <xdr:row>99</xdr:row>
      <xdr:rowOff>10720</xdr:rowOff>
    </xdr:to>
    <xdr:cxnSp macro="">
      <xdr:nvCxnSpPr>
        <xdr:cNvPr id="473" name="直線コネクタ 472"/>
        <xdr:cNvCxnSpPr/>
      </xdr:nvCxnSpPr>
      <xdr:spPr>
        <a:xfrm>
          <a:off x="6972300" y="16183288"/>
          <a:ext cx="889000" cy="80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77" name="テキスト ボックス 476"/>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110111</xdr:rowOff>
    </xdr:from>
    <xdr:to>
      <xdr:col>55</xdr:col>
      <xdr:colOff>50800</xdr:colOff>
      <xdr:row>98</xdr:row>
      <xdr:rowOff>40261</xdr:rowOff>
    </xdr:to>
    <xdr:sp macro="" textlink="">
      <xdr:nvSpPr>
        <xdr:cNvPr id="483" name="楕円 482"/>
        <xdr:cNvSpPr/>
      </xdr:nvSpPr>
      <xdr:spPr>
        <a:xfrm>
          <a:off x="104267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88538</xdr:rowOff>
    </xdr:from>
    <xdr:ext cx="534377" cy="259045"/>
    <xdr:sp macro="" textlink="">
      <xdr:nvSpPr>
        <xdr:cNvPr id="484" name="普通建設事業費 （ うち更新整備　）該当値テキスト"/>
        <xdr:cNvSpPr txBox="1"/>
      </xdr:nvSpPr>
      <xdr:spPr>
        <a:xfrm>
          <a:off x="10528300" y="167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119582</xdr:rowOff>
    </xdr:from>
    <xdr:to>
      <xdr:col>50</xdr:col>
      <xdr:colOff>165100</xdr:colOff>
      <xdr:row>97</xdr:row>
      <xdr:rowOff>49732</xdr:rowOff>
    </xdr:to>
    <xdr:sp macro="" textlink="">
      <xdr:nvSpPr>
        <xdr:cNvPr id="485" name="楕円 484"/>
        <xdr:cNvSpPr/>
      </xdr:nvSpPr>
      <xdr:spPr>
        <a:xfrm>
          <a:off x="9588500" y="165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40859</xdr:rowOff>
    </xdr:from>
    <xdr:ext cx="534377" cy="259045"/>
    <xdr:sp macro="" textlink="">
      <xdr:nvSpPr>
        <xdr:cNvPr id="486" name="テキスト ボックス 485"/>
        <xdr:cNvSpPr txBox="1"/>
      </xdr:nvSpPr>
      <xdr:spPr>
        <a:xfrm>
          <a:off x="9372111" y="166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70579</xdr:rowOff>
    </xdr:from>
    <xdr:to>
      <xdr:col>46</xdr:col>
      <xdr:colOff>38100</xdr:colOff>
      <xdr:row>97</xdr:row>
      <xdr:rowOff>729</xdr:rowOff>
    </xdr:to>
    <xdr:sp macro="" textlink="">
      <xdr:nvSpPr>
        <xdr:cNvPr id="487" name="楕円 486"/>
        <xdr:cNvSpPr/>
      </xdr:nvSpPr>
      <xdr:spPr>
        <a:xfrm>
          <a:off x="8699500" y="165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17256</xdr:rowOff>
    </xdr:from>
    <xdr:ext cx="534377" cy="259045"/>
    <xdr:sp macro="" textlink="">
      <xdr:nvSpPr>
        <xdr:cNvPr id="488" name="テキスト ボックス 487"/>
        <xdr:cNvSpPr txBox="1"/>
      </xdr:nvSpPr>
      <xdr:spPr>
        <a:xfrm>
          <a:off x="8483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131370</xdr:rowOff>
    </xdr:from>
    <xdr:to>
      <xdr:col>41</xdr:col>
      <xdr:colOff>101600</xdr:colOff>
      <xdr:row>99</xdr:row>
      <xdr:rowOff>61520</xdr:rowOff>
    </xdr:to>
    <xdr:sp macro="" textlink="">
      <xdr:nvSpPr>
        <xdr:cNvPr id="489" name="楕円 488"/>
        <xdr:cNvSpPr/>
      </xdr:nvSpPr>
      <xdr:spPr>
        <a:xfrm>
          <a:off x="7810500" y="169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52647</xdr:rowOff>
    </xdr:from>
    <xdr:ext cx="469744" cy="259045"/>
    <xdr:sp macro="" textlink="">
      <xdr:nvSpPr>
        <xdr:cNvPr id="490" name="テキスト ボックス 489"/>
        <xdr:cNvSpPr txBox="1"/>
      </xdr:nvSpPr>
      <xdr:spPr>
        <a:xfrm>
          <a:off x="7626428" y="170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16188</xdr:rowOff>
    </xdr:from>
    <xdr:to>
      <xdr:col>36</xdr:col>
      <xdr:colOff>165100</xdr:colOff>
      <xdr:row>94</xdr:row>
      <xdr:rowOff>117788</xdr:rowOff>
    </xdr:to>
    <xdr:sp macro="" textlink="">
      <xdr:nvSpPr>
        <xdr:cNvPr id="491" name="楕円 490"/>
        <xdr:cNvSpPr/>
      </xdr:nvSpPr>
      <xdr:spPr>
        <a:xfrm>
          <a:off x="6921500" y="161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134315</xdr:rowOff>
    </xdr:from>
    <xdr:ext cx="534377" cy="259045"/>
    <xdr:sp macro="" textlink="">
      <xdr:nvSpPr>
        <xdr:cNvPr id="492" name="テキスト ボックス 491"/>
        <xdr:cNvSpPr txBox="1"/>
      </xdr:nvSpPr>
      <xdr:spPr>
        <a:xfrm>
          <a:off x="6705111" y="159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35611</xdr:rowOff>
    </xdr:from>
    <xdr:to>
      <xdr:col>85</xdr:col>
      <xdr:colOff>127000</xdr:colOff>
      <xdr:row>39</xdr:row>
      <xdr:rowOff>41808</xdr:rowOff>
    </xdr:to>
    <xdr:cxnSp macro="">
      <xdr:nvCxnSpPr>
        <xdr:cNvPr id="521" name="直線コネクタ 520"/>
        <xdr:cNvCxnSpPr/>
      </xdr:nvCxnSpPr>
      <xdr:spPr>
        <a:xfrm>
          <a:off x="15481300" y="6722161"/>
          <a:ext cx="8382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35611</xdr:rowOff>
    </xdr:from>
    <xdr:to>
      <xdr:col>81</xdr:col>
      <xdr:colOff>50800</xdr:colOff>
      <xdr:row>39</xdr:row>
      <xdr:rowOff>44450</xdr:rowOff>
    </xdr:to>
    <xdr:cxnSp macro="">
      <xdr:nvCxnSpPr>
        <xdr:cNvPr id="524" name="直線コネクタ 523"/>
        <xdr:cNvCxnSpPr/>
      </xdr:nvCxnSpPr>
      <xdr:spPr>
        <a:xfrm flipV="1">
          <a:off x="14592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43866</xdr:rowOff>
    </xdr:from>
    <xdr:to>
      <xdr:col>76</xdr:col>
      <xdr:colOff>114300</xdr:colOff>
      <xdr:row>39</xdr:row>
      <xdr:rowOff>44450</xdr:rowOff>
    </xdr:to>
    <xdr:cxnSp macro="">
      <xdr:nvCxnSpPr>
        <xdr:cNvPr id="527" name="直線コネクタ 526"/>
        <xdr:cNvCxnSpPr/>
      </xdr:nvCxnSpPr>
      <xdr:spPr>
        <a:xfrm>
          <a:off x="13703300" y="6730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12192</xdr:rowOff>
    </xdr:from>
    <xdr:to>
      <xdr:col>71</xdr:col>
      <xdr:colOff>177800</xdr:colOff>
      <xdr:row>39</xdr:row>
      <xdr:rowOff>43866</xdr:rowOff>
    </xdr:to>
    <xdr:cxnSp macro="">
      <xdr:nvCxnSpPr>
        <xdr:cNvPr id="530" name="直線コネクタ 529"/>
        <xdr:cNvCxnSpPr/>
      </xdr:nvCxnSpPr>
      <xdr:spPr>
        <a:xfrm>
          <a:off x="12814300" y="6698742"/>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162458</xdr:rowOff>
    </xdr:from>
    <xdr:to>
      <xdr:col>85</xdr:col>
      <xdr:colOff>177800</xdr:colOff>
      <xdr:row>39</xdr:row>
      <xdr:rowOff>92608</xdr:rowOff>
    </xdr:to>
    <xdr:sp macro="" textlink="">
      <xdr:nvSpPr>
        <xdr:cNvPr id="540" name="楕円 539"/>
        <xdr:cNvSpPr/>
      </xdr:nvSpPr>
      <xdr:spPr>
        <a:xfrm>
          <a:off x="162687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115891</xdr:rowOff>
    </xdr:from>
    <xdr:ext cx="378565" cy="259045"/>
    <xdr:sp macro="" textlink="">
      <xdr:nvSpPr>
        <xdr:cNvPr id="541" name="災害復旧事業費該当値テキスト"/>
        <xdr:cNvSpPr txBox="1"/>
      </xdr:nvSpPr>
      <xdr:spPr>
        <a:xfrm>
          <a:off x="16370300" y="6630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156261</xdr:rowOff>
    </xdr:from>
    <xdr:to>
      <xdr:col>81</xdr:col>
      <xdr:colOff>101600</xdr:colOff>
      <xdr:row>39</xdr:row>
      <xdr:rowOff>86411</xdr:rowOff>
    </xdr:to>
    <xdr:sp macro="" textlink="">
      <xdr:nvSpPr>
        <xdr:cNvPr id="542" name="楕円 541"/>
        <xdr:cNvSpPr/>
      </xdr:nvSpPr>
      <xdr:spPr>
        <a:xfrm>
          <a:off x="15430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77538</xdr:rowOff>
    </xdr:from>
    <xdr:ext cx="378565" cy="259045"/>
    <xdr:sp macro="" textlink="">
      <xdr:nvSpPr>
        <xdr:cNvPr id="543" name="テキスト ボックス 542"/>
        <xdr:cNvSpPr txBox="1"/>
      </xdr:nvSpPr>
      <xdr:spPr>
        <a:xfrm>
          <a:off x="15292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164516</xdr:rowOff>
    </xdr:from>
    <xdr:to>
      <xdr:col>72</xdr:col>
      <xdr:colOff>38100</xdr:colOff>
      <xdr:row>39</xdr:row>
      <xdr:rowOff>94666</xdr:rowOff>
    </xdr:to>
    <xdr:sp macro="" textlink="">
      <xdr:nvSpPr>
        <xdr:cNvPr id="546" name="楕円 545"/>
        <xdr:cNvSpPr/>
      </xdr:nvSpPr>
      <xdr:spPr>
        <a:xfrm>
          <a:off x="13652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85793</xdr:rowOff>
    </xdr:from>
    <xdr:ext cx="313932" cy="259045"/>
    <xdr:sp macro="" textlink="">
      <xdr:nvSpPr>
        <xdr:cNvPr id="547" name="テキスト ボックス 546"/>
        <xdr:cNvSpPr txBox="1"/>
      </xdr:nvSpPr>
      <xdr:spPr>
        <a:xfrm>
          <a:off x="13546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132842</xdr:rowOff>
    </xdr:from>
    <xdr:to>
      <xdr:col>67</xdr:col>
      <xdr:colOff>101600</xdr:colOff>
      <xdr:row>39</xdr:row>
      <xdr:rowOff>62992</xdr:rowOff>
    </xdr:to>
    <xdr:sp macro="" textlink="">
      <xdr:nvSpPr>
        <xdr:cNvPr id="548" name="楕円 547"/>
        <xdr:cNvSpPr/>
      </xdr:nvSpPr>
      <xdr:spPr>
        <a:xfrm>
          <a:off x="1276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54119</xdr:rowOff>
    </xdr:from>
    <xdr:ext cx="469744" cy="259045"/>
    <xdr:sp macro="" textlink="">
      <xdr:nvSpPr>
        <xdr:cNvPr id="549" name="テキスト ボックス 548"/>
        <xdr:cNvSpPr txBox="1"/>
      </xdr:nvSpPr>
      <xdr:spPr>
        <a:xfrm>
          <a:off x="12579428"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33972</xdr:rowOff>
    </xdr:from>
    <xdr:to>
      <xdr:col>85</xdr:col>
      <xdr:colOff>127000</xdr:colOff>
      <xdr:row>75</xdr:row>
      <xdr:rowOff>71741</xdr:rowOff>
    </xdr:to>
    <xdr:cxnSp macro="">
      <xdr:nvCxnSpPr>
        <xdr:cNvPr id="629" name="直線コネクタ 628"/>
        <xdr:cNvCxnSpPr/>
      </xdr:nvCxnSpPr>
      <xdr:spPr>
        <a:xfrm flipV="1">
          <a:off x="15481300" y="12892722"/>
          <a:ext cx="8382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71741</xdr:rowOff>
    </xdr:from>
    <xdr:to>
      <xdr:col>81</xdr:col>
      <xdr:colOff>50800</xdr:colOff>
      <xdr:row>75</xdr:row>
      <xdr:rowOff>110733</xdr:rowOff>
    </xdr:to>
    <xdr:cxnSp macro="">
      <xdr:nvCxnSpPr>
        <xdr:cNvPr id="632" name="直線コネクタ 631"/>
        <xdr:cNvCxnSpPr/>
      </xdr:nvCxnSpPr>
      <xdr:spPr>
        <a:xfrm flipV="1">
          <a:off x="14592300" y="12930491"/>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100919</xdr:rowOff>
    </xdr:from>
    <xdr:to>
      <xdr:col>76</xdr:col>
      <xdr:colOff>114300</xdr:colOff>
      <xdr:row>75</xdr:row>
      <xdr:rowOff>110733</xdr:rowOff>
    </xdr:to>
    <xdr:cxnSp macro="">
      <xdr:nvCxnSpPr>
        <xdr:cNvPr id="635" name="直線コネクタ 634"/>
        <xdr:cNvCxnSpPr/>
      </xdr:nvCxnSpPr>
      <xdr:spPr>
        <a:xfrm>
          <a:off x="13703300" y="1295966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73569</xdr:rowOff>
    </xdr:from>
    <xdr:to>
      <xdr:col>71</xdr:col>
      <xdr:colOff>177800</xdr:colOff>
      <xdr:row>75</xdr:row>
      <xdr:rowOff>100919</xdr:rowOff>
    </xdr:to>
    <xdr:cxnSp macro="">
      <xdr:nvCxnSpPr>
        <xdr:cNvPr id="638" name="直線コネクタ 637"/>
        <xdr:cNvCxnSpPr/>
      </xdr:nvCxnSpPr>
      <xdr:spPr>
        <a:xfrm>
          <a:off x="12814300" y="12932319"/>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154622</xdr:rowOff>
    </xdr:from>
    <xdr:to>
      <xdr:col>85</xdr:col>
      <xdr:colOff>177800</xdr:colOff>
      <xdr:row>75</xdr:row>
      <xdr:rowOff>84772</xdr:rowOff>
    </xdr:to>
    <xdr:sp macro="" textlink="">
      <xdr:nvSpPr>
        <xdr:cNvPr id="648" name="楕円 647"/>
        <xdr:cNvSpPr/>
      </xdr:nvSpPr>
      <xdr:spPr>
        <a:xfrm>
          <a:off x="162687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6049</xdr:rowOff>
    </xdr:from>
    <xdr:ext cx="534377" cy="259045"/>
    <xdr:sp macro="" textlink="">
      <xdr:nvSpPr>
        <xdr:cNvPr id="649" name="公債費該当値テキスト"/>
        <xdr:cNvSpPr txBox="1"/>
      </xdr:nvSpPr>
      <xdr:spPr>
        <a:xfrm>
          <a:off x="16370300" y="126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20941</xdr:rowOff>
    </xdr:from>
    <xdr:to>
      <xdr:col>81</xdr:col>
      <xdr:colOff>101600</xdr:colOff>
      <xdr:row>75</xdr:row>
      <xdr:rowOff>122541</xdr:rowOff>
    </xdr:to>
    <xdr:sp macro="" textlink="">
      <xdr:nvSpPr>
        <xdr:cNvPr id="650" name="楕円 649"/>
        <xdr:cNvSpPr/>
      </xdr:nvSpPr>
      <xdr:spPr>
        <a:xfrm>
          <a:off x="15430500" y="12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139068</xdr:rowOff>
    </xdr:from>
    <xdr:ext cx="534377" cy="259045"/>
    <xdr:sp macro="" textlink="">
      <xdr:nvSpPr>
        <xdr:cNvPr id="651" name="テキスト ボックス 650"/>
        <xdr:cNvSpPr txBox="1"/>
      </xdr:nvSpPr>
      <xdr:spPr>
        <a:xfrm>
          <a:off x="15214111" y="126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59933</xdr:rowOff>
    </xdr:from>
    <xdr:to>
      <xdr:col>76</xdr:col>
      <xdr:colOff>165100</xdr:colOff>
      <xdr:row>75</xdr:row>
      <xdr:rowOff>161533</xdr:rowOff>
    </xdr:to>
    <xdr:sp macro="" textlink="">
      <xdr:nvSpPr>
        <xdr:cNvPr id="652" name="楕円 651"/>
        <xdr:cNvSpPr/>
      </xdr:nvSpPr>
      <xdr:spPr>
        <a:xfrm>
          <a:off x="14541500" y="12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6610</xdr:rowOff>
    </xdr:from>
    <xdr:ext cx="534377" cy="259045"/>
    <xdr:sp macro="" textlink="">
      <xdr:nvSpPr>
        <xdr:cNvPr id="653" name="テキスト ボックス 652"/>
        <xdr:cNvSpPr txBox="1"/>
      </xdr:nvSpPr>
      <xdr:spPr>
        <a:xfrm>
          <a:off x="14325111" y="126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50119</xdr:rowOff>
    </xdr:from>
    <xdr:to>
      <xdr:col>72</xdr:col>
      <xdr:colOff>38100</xdr:colOff>
      <xdr:row>75</xdr:row>
      <xdr:rowOff>151719</xdr:rowOff>
    </xdr:to>
    <xdr:sp macro="" textlink="">
      <xdr:nvSpPr>
        <xdr:cNvPr id="654" name="楕円 653"/>
        <xdr:cNvSpPr/>
      </xdr:nvSpPr>
      <xdr:spPr>
        <a:xfrm>
          <a:off x="13652500" y="129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168246</xdr:rowOff>
    </xdr:from>
    <xdr:ext cx="534377" cy="259045"/>
    <xdr:sp macro="" textlink="">
      <xdr:nvSpPr>
        <xdr:cNvPr id="655" name="テキスト ボックス 654"/>
        <xdr:cNvSpPr txBox="1"/>
      </xdr:nvSpPr>
      <xdr:spPr>
        <a:xfrm>
          <a:off x="13436111" y="126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22769</xdr:rowOff>
    </xdr:from>
    <xdr:to>
      <xdr:col>67</xdr:col>
      <xdr:colOff>101600</xdr:colOff>
      <xdr:row>75</xdr:row>
      <xdr:rowOff>124369</xdr:rowOff>
    </xdr:to>
    <xdr:sp macro="" textlink="">
      <xdr:nvSpPr>
        <xdr:cNvPr id="656" name="楕円 655"/>
        <xdr:cNvSpPr/>
      </xdr:nvSpPr>
      <xdr:spPr>
        <a:xfrm>
          <a:off x="12763500" y="128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115496</xdr:rowOff>
    </xdr:from>
    <xdr:ext cx="534377" cy="259045"/>
    <xdr:sp macro="" textlink="">
      <xdr:nvSpPr>
        <xdr:cNvPr id="657" name="テキスト ボックス 656"/>
        <xdr:cNvSpPr txBox="1"/>
      </xdr:nvSpPr>
      <xdr:spPr>
        <a:xfrm>
          <a:off x="12547111" y="129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52494</xdr:rowOff>
    </xdr:from>
    <xdr:to>
      <xdr:col>85</xdr:col>
      <xdr:colOff>127000</xdr:colOff>
      <xdr:row>99</xdr:row>
      <xdr:rowOff>5784</xdr:rowOff>
    </xdr:to>
    <xdr:cxnSp macro="">
      <xdr:nvCxnSpPr>
        <xdr:cNvPr id="688" name="直線コネクタ 687"/>
        <xdr:cNvCxnSpPr/>
      </xdr:nvCxnSpPr>
      <xdr:spPr>
        <a:xfrm flipV="1">
          <a:off x="15481300" y="16854594"/>
          <a:ext cx="838200" cy="1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5784</xdr:rowOff>
    </xdr:from>
    <xdr:to>
      <xdr:col>81</xdr:col>
      <xdr:colOff>50800</xdr:colOff>
      <xdr:row>99</xdr:row>
      <xdr:rowOff>66429</xdr:rowOff>
    </xdr:to>
    <xdr:cxnSp macro="">
      <xdr:nvCxnSpPr>
        <xdr:cNvPr id="691" name="直線コネクタ 690"/>
        <xdr:cNvCxnSpPr/>
      </xdr:nvCxnSpPr>
      <xdr:spPr>
        <a:xfrm flipV="1">
          <a:off x="14592300" y="16979334"/>
          <a:ext cx="889000" cy="6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66429</xdr:rowOff>
    </xdr:from>
    <xdr:to>
      <xdr:col>76</xdr:col>
      <xdr:colOff>114300</xdr:colOff>
      <xdr:row>99</xdr:row>
      <xdr:rowOff>69531</xdr:rowOff>
    </xdr:to>
    <xdr:cxnSp macro="">
      <xdr:nvCxnSpPr>
        <xdr:cNvPr id="694" name="直線コネクタ 693"/>
        <xdr:cNvCxnSpPr/>
      </xdr:nvCxnSpPr>
      <xdr:spPr>
        <a:xfrm flipV="1">
          <a:off x="13703300" y="1703997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69531</xdr:rowOff>
    </xdr:from>
    <xdr:to>
      <xdr:col>71</xdr:col>
      <xdr:colOff>177800</xdr:colOff>
      <xdr:row>99</xdr:row>
      <xdr:rowOff>96265</xdr:rowOff>
    </xdr:to>
    <xdr:cxnSp macro="">
      <xdr:nvCxnSpPr>
        <xdr:cNvPr id="697" name="直線コネクタ 696"/>
        <xdr:cNvCxnSpPr/>
      </xdr:nvCxnSpPr>
      <xdr:spPr>
        <a:xfrm flipV="1">
          <a:off x="12814300" y="17043081"/>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1694</xdr:rowOff>
    </xdr:from>
    <xdr:to>
      <xdr:col>85</xdr:col>
      <xdr:colOff>177800</xdr:colOff>
      <xdr:row>98</xdr:row>
      <xdr:rowOff>103294</xdr:rowOff>
    </xdr:to>
    <xdr:sp macro="" textlink="">
      <xdr:nvSpPr>
        <xdr:cNvPr id="707" name="楕円 706"/>
        <xdr:cNvSpPr/>
      </xdr:nvSpPr>
      <xdr:spPr>
        <a:xfrm>
          <a:off x="16268700" y="168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24571</xdr:rowOff>
    </xdr:from>
    <xdr:ext cx="534377" cy="259045"/>
    <xdr:sp macro="" textlink="">
      <xdr:nvSpPr>
        <xdr:cNvPr id="708" name="積立金該当値テキスト"/>
        <xdr:cNvSpPr txBox="1"/>
      </xdr:nvSpPr>
      <xdr:spPr>
        <a:xfrm>
          <a:off x="16370300" y="166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126434</xdr:rowOff>
    </xdr:from>
    <xdr:to>
      <xdr:col>81</xdr:col>
      <xdr:colOff>101600</xdr:colOff>
      <xdr:row>99</xdr:row>
      <xdr:rowOff>56584</xdr:rowOff>
    </xdr:to>
    <xdr:sp macro="" textlink="">
      <xdr:nvSpPr>
        <xdr:cNvPr id="709" name="楕円 708"/>
        <xdr:cNvSpPr/>
      </xdr:nvSpPr>
      <xdr:spPr>
        <a:xfrm>
          <a:off x="15430500" y="169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47711</xdr:rowOff>
    </xdr:from>
    <xdr:ext cx="469744" cy="259045"/>
    <xdr:sp macro="" textlink="">
      <xdr:nvSpPr>
        <xdr:cNvPr id="710" name="テキスト ボックス 709"/>
        <xdr:cNvSpPr txBox="1"/>
      </xdr:nvSpPr>
      <xdr:spPr>
        <a:xfrm>
          <a:off x="15246428" y="170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15629</xdr:rowOff>
    </xdr:from>
    <xdr:to>
      <xdr:col>76</xdr:col>
      <xdr:colOff>165100</xdr:colOff>
      <xdr:row>99</xdr:row>
      <xdr:rowOff>117229</xdr:rowOff>
    </xdr:to>
    <xdr:sp macro="" textlink="">
      <xdr:nvSpPr>
        <xdr:cNvPr id="711" name="楕円 710"/>
        <xdr:cNvSpPr/>
      </xdr:nvSpPr>
      <xdr:spPr>
        <a:xfrm>
          <a:off x="14541500" y="169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108356</xdr:rowOff>
    </xdr:from>
    <xdr:ext cx="469744" cy="259045"/>
    <xdr:sp macro="" textlink="">
      <xdr:nvSpPr>
        <xdr:cNvPr id="712" name="テキスト ボックス 711"/>
        <xdr:cNvSpPr txBox="1"/>
      </xdr:nvSpPr>
      <xdr:spPr>
        <a:xfrm>
          <a:off x="14357428" y="1708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18731</xdr:rowOff>
    </xdr:from>
    <xdr:to>
      <xdr:col>72</xdr:col>
      <xdr:colOff>38100</xdr:colOff>
      <xdr:row>99</xdr:row>
      <xdr:rowOff>120331</xdr:rowOff>
    </xdr:to>
    <xdr:sp macro="" textlink="">
      <xdr:nvSpPr>
        <xdr:cNvPr id="713" name="楕円 712"/>
        <xdr:cNvSpPr/>
      </xdr:nvSpPr>
      <xdr:spPr>
        <a:xfrm>
          <a:off x="13652500" y="169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111458</xdr:rowOff>
    </xdr:from>
    <xdr:ext cx="469744" cy="259045"/>
    <xdr:sp macro="" textlink="">
      <xdr:nvSpPr>
        <xdr:cNvPr id="714" name="テキスト ボックス 713"/>
        <xdr:cNvSpPr txBox="1"/>
      </xdr:nvSpPr>
      <xdr:spPr>
        <a:xfrm>
          <a:off x="13468428" y="1708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45465</xdr:rowOff>
    </xdr:from>
    <xdr:to>
      <xdr:col>67</xdr:col>
      <xdr:colOff>101600</xdr:colOff>
      <xdr:row>99</xdr:row>
      <xdr:rowOff>147065</xdr:rowOff>
    </xdr:to>
    <xdr:sp macro="" textlink="">
      <xdr:nvSpPr>
        <xdr:cNvPr id="715" name="楕円 714"/>
        <xdr:cNvSpPr/>
      </xdr:nvSpPr>
      <xdr:spPr>
        <a:xfrm>
          <a:off x="12763500" y="170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138192</xdr:rowOff>
    </xdr:from>
    <xdr:ext cx="378565" cy="259045"/>
    <xdr:sp macro="" textlink="">
      <xdr:nvSpPr>
        <xdr:cNvPr id="716" name="テキスト ボックス 715"/>
        <xdr:cNvSpPr txBox="1"/>
      </xdr:nvSpPr>
      <xdr:spPr>
        <a:xfrm>
          <a:off x="12625017" y="17111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135631</xdr:rowOff>
    </xdr:from>
    <xdr:to>
      <xdr:col>116</xdr:col>
      <xdr:colOff>63500</xdr:colOff>
      <xdr:row>38</xdr:row>
      <xdr:rowOff>8118</xdr:rowOff>
    </xdr:to>
    <xdr:cxnSp macro="">
      <xdr:nvCxnSpPr>
        <xdr:cNvPr id="743" name="直線コネクタ 742"/>
        <xdr:cNvCxnSpPr/>
      </xdr:nvCxnSpPr>
      <xdr:spPr>
        <a:xfrm flipV="1">
          <a:off x="21323300" y="6479281"/>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150764</xdr:rowOff>
    </xdr:from>
    <xdr:to>
      <xdr:col>111</xdr:col>
      <xdr:colOff>177800</xdr:colOff>
      <xdr:row>38</xdr:row>
      <xdr:rowOff>8118</xdr:rowOff>
    </xdr:to>
    <xdr:cxnSp macro="">
      <xdr:nvCxnSpPr>
        <xdr:cNvPr id="746" name="直線コネクタ 745"/>
        <xdr:cNvCxnSpPr/>
      </xdr:nvCxnSpPr>
      <xdr:spPr>
        <a:xfrm>
          <a:off x="20434300" y="6494414"/>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150764</xdr:rowOff>
    </xdr:from>
    <xdr:to>
      <xdr:col>107</xdr:col>
      <xdr:colOff>50800</xdr:colOff>
      <xdr:row>38</xdr:row>
      <xdr:rowOff>139700</xdr:rowOff>
    </xdr:to>
    <xdr:cxnSp macro="">
      <xdr:nvCxnSpPr>
        <xdr:cNvPr id="749" name="直線コネクタ 748"/>
        <xdr:cNvCxnSpPr/>
      </xdr:nvCxnSpPr>
      <xdr:spPr>
        <a:xfrm flipV="1">
          <a:off x="19545300" y="6494414"/>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84831</xdr:rowOff>
    </xdr:from>
    <xdr:to>
      <xdr:col>116</xdr:col>
      <xdr:colOff>114300</xdr:colOff>
      <xdr:row>38</xdr:row>
      <xdr:rowOff>14980</xdr:rowOff>
    </xdr:to>
    <xdr:sp macro="" textlink="">
      <xdr:nvSpPr>
        <xdr:cNvPr id="762" name="楕円 761"/>
        <xdr:cNvSpPr/>
      </xdr:nvSpPr>
      <xdr:spPr>
        <a:xfrm>
          <a:off x="22110700" y="6428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107708</xdr:rowOff>
    </xdr:from>
    <xdr:ext cx="469744" cy="259045"/>
    <xdr:sp macro="" textlink="">
      <xdr:nvSpPr>
        <xdr:cNvPr id="763" name="投資及び出資金該当値テキスト"/>
        <xdr:cNvSpPr txBox="1"/>
      </xdr:nvSpPr>
      <xdr:spPr>
        <a:xfrm>
          <a:off x="22212300" y="627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128768</xdr:rowOff>
    </xdr:from>
    <xdr:to>
      <xdr:col>112</xdr:col>
      <xdr:colOff>38100</xdr:colOff>
      <xdr:row>38</xdr:row>
      <xdr:rowOff>58917</xdr:rowOff>
    </xdr:to>
    <xdr:sp macro="" textlink="">
      <xdr:nvSpPr>
        <xdr:cNvPr id="764" name="楕円 763"/>
        <xdr:cNvSpPr/>
      </xdr:nvSpPr>
      <xdr:spPr>
        <a:xfrm>
          <a:off x="21272500" y="64724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75445</xdr:rowOff>
    </xdr:from>
    <xdr:ext cx="469744" cy="259045"/>
    <xdr:sp macro="" textlink="">
      <xdr:nvSpPr>
        <xdr:cNvPr id="765" name="テキスト ボックス 764"/>
        <xdr:cNvSpPr txBox="1"/>
      </xdr:nvSpPr>
      <xdr:spPr>
        <a:xfrm>
          <a:off x="21088428" y="624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99964</xdr:rowOff>
    </xdr:from>
    <xdr:to>
      <xdr:col>107</xdr:col>
      <xdr:colOff>101600</xdr:colOff>
      <xdr:row>38</xdr:row>
      <xdr:rowOff>30114</xdr:rowOff>
    </xdr:to>
    <xdr:sp macro="" textlink="">
      <xdr:nvSpPr>
        <xdr:cNvPr id="766" name="楕円 765"/>
        <xdr:cNvSpPr/>
      </xdr:nvSpPr>
      <xdr:spPr>
        <a:xfrm>
          <a:off x="20383500" y="64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46641</xdr:rowOff>
    </xdr:from>
    <xdr:ext cx="469744" cy="259045"/>
    <xdr:sp macro="" textlink="">
      <xdr:nvSpPr>
        <xdr:cNvPr id="767" name="テキスト ボックス 766"/>
        <xdr:cNvSpPr txBox="1"/>
      </xdr:nvSpPr>
      <xdr:spPr>
        <a:xfrm>
          <a:off x="20199428" y="62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42393</xdr:rowOff>
    </xdr:to>
    <xdr:cxnSp macro="">
      <xdr:nvCxnSpPr>
        <xdr:cNvPr id="800" name="直線コネクタ 799"/>
        <xdr:cNvCxnSpPr/>
      </xdr:nvCxnSpPr>
      <xdr:spPr>
        <a:xfrm>
          <a:off x="21323300" y="1015790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42011</xdr:rowOff>
    </xdr:from>
    <xdr:to>
      <xdr:col>111</xdr:col>
      <xdr:colOff>177800</xdr:colOff>
      <xdr:row>59</xdr:row>
      <xdr:rowOff>42355</xdr:rowOff>
    </xdr:to>
    <xdr:cxnSp macro="">
      <xdr:nvCxnSpPr>
        <xdr:cNvPr id="803" name="直線コネクタ 802"/>
        <xdr:cNvCxnSpPr/>
      </xdr:nvCxnSpPr>
      <xdr:spPr>
        <a:xfrm>
          <a:off x="20434300" y="1015756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40983</xdr:rowOff>
    </xdr:from>
    <xdr:to>
      <xdr:col>107</xdr:col>
      <xdr:colOff>50800</xdr:colOff>
      <xdr:row>59</xdr:row>
      <xdr:rowOff>42011</xdr:rowOff>
    </xdr:to>
    <xdr:cxnSp macro="">
      <xdr:nvCxnSpPr>
        <xdr:cNvPr id="806" name="直線コネクタ 805"/>
        <xdr:cNvCxnSpPr/>
      </xdr:nvCxnSpPr>
      <xdr:spPr>
        <a:xfrm>
          <a:off x="19545300" y="1015653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36144</xdr:rowOff>
    </xdr:from>
    <xdr:to>
      <xdr:col>102</xdr:col>
      <xdr:colOff>114300</xdr:colOff>
      <xdr:row>59</xdr:row>
      <xdr:rowOff>40983</xdr:rowOff>
    </xdr:to>
    <xdr:cxnSp macro="">
      <xdr:nvCxnSpPr>
        <xdr:cNvPr id="809" name="直線コネクタ 808"/>
        <xdr:cNvCxnSpPr/>
      </xdr:nvCxnSpPr>
      <xdr:spPr>
        <a:xfrm>
          <a:off x="18656300" y="10151694"/>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163043</xdr:rowOff>
    </xdr:from>
    <xdr:to>
      <xdr:col>116</xdr:col>
      <xdr:colOff>114300</xdr:colOff>
      <xdr:row>59</xdr:row>
      <xdr:rowOff>93193</xdr:rowOff>
    </xdr:to>
    <xdr:sp macro="" textlink="">
      <xdr:nvSpPr>
        <xdr:cNvPr id="819" name="楕円 818"/>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77970</xdr:rowOff>
    </xdr:from>
    <xdr:ext cx="313932" cy="259045"/>
    <xdr:sp macro="" textlink="">
      <xdr:nvSpPr>
        <xdr:cNvPr id="820" name="貸付金該当値テキスト"/>
        <xdr:cNvSpPr txBox="1"/>
      </xdr:nvSpPr>
      <xdr:spPr>
        <a:xfrm>
          <a:off x="22212300" y="1002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21" name="楕円 820"/>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84282</xdr:rowOff>
    </xdr:from>
    <xdr:ext cx="313932" cy="259045"/>
    <xdr:sp macro="" textlink="">
      <xdr:nvSpPr>
        <xdr:cNvPr id="822" name="テキスト ボックス 821"/>
        <xdr:cNvSpPr txBox="1"/>
      </xdr:nvSpPr>
      <xdr:spPr>
        <a:xfrm>
          <a:off x="21166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162661</xdr:rowOff>
    </xdr:from>
    <xdr:to>
      <xdr:col>107</xdr:col>
      <xdr:colOff>101600</xdr:colOff>
      <xdr:row>59</xdr:row>
      <xdr:rowOff>92811</xdr:rowOff>
    </xdr:to>
    <xdr:sp macro="" textlink="">
      <xdr:nvSpPr>
        <xdr:cNvPr id="823" name="楕円 822"/>
        <xdr:cNvSpPr/>
      </xdr:nvSpPr>
      <xdr:spPr>
        <a:xfrm>
          <a:off x="203835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83938</xdr:rowOff>
    </xdr:from>
    <xdr:ext cx="313932" cy="259045"/>
    <xdr:sp macro="" textlink="">
      <xdr:nvSpPr>
        <xdr:cNvPr id="824" name="テキスト ボックス 823"/>
        <xdr:cNvSpPr txBox="1"/>
      </xdr:nvSpPr>
      <xdr:spPr>
        <a:xfrm>
          <a:off x="20277333" y="10199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161633</xdr:rowOff>
    </xdr:from>
    <xdr:to>
      <xdr:col>102</xdr:col>
      <xdr:colOff>165100</xdr:colOff>
      <xdr:row>59</xdr:row>
      <xdr:rowOff>91783</xdr:rowOff>
    </xdr:to>
    <xdr:sp macro="" textlink="">
      <xdr:nvSpPr>
        <xdr:cNvPr id="825" name="楕円 824"/>
        <xdr:cNvSpPr/>
      </xdr:nvSpPr>
      <xdr:spPr>
        <a:xfrm>
          <a:off x="19494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82910</xdr:rowOff>
    </xdr:from>
    <xdr:ext cx="313932" cy="259045"/>
    <xdr:sp macro="" textlink="">
      <xdr:nvSpPr>
        <xdr:cNvPr id="826" name="テキスト ボックス 825"/>
        <xdr:cNvSpPr txBox="1"/>
      </xdr:nvSpPr>
      <xdr:spPr>
        <a:xfrm>
          <a:off x="19388333" y="10198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156794</xdr:rowOff>
    </xdr:from>
    <xdr:to>
      <xdr:col>98</xdr:col>
      <xdr:colOff>38100</xdr:colOff>
      <xdr:row>59</xdr:row>
      <xdr:rowOff>86944</xdr:rowOff>
    </xdr:to>
    <xdr:sp macro="" textlink="">
      <xdr:nvSpPr>
        <xdr:cNvPr id="827" name="楕円 826"/>
        <xdr:cNvSpPr/>
      </xdr:nvSpPr>
      <xdr:spPr>
        <a:xfrm>
          <a:off x="18605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78071</xdr:rowOff>
    </xdr:from>
    <xdr:ext cx="378565" cy="259045"/>
    <xdr:sp macro="" textlink="">
      <xdr:nvSpPr>
        <xdr:cNvPr id="828" name="テキスト ボックス 827"/>
        <xdr:cNvSpPr txBox="1"/>
      </xdr:nvSpPr>
      <xdr:spPr>
        <a:xfrm>
          <a:off x="18467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120726</xdr:rowOff>
    </xdr:from>
    <xdr:to>
      <xdr:col>116</xdr:col>
      <xdr:colOff>63500</xdr:colOff>
      <xdr:row>78</xdr:row>
      <xdr:rowOff>121126</xdr:rowOff>
    </xdr:to>
    <xdr:cxnSp macro="">
      <xdr:nvCxnSpPr>
        <xdr:cNvPr id="858" name="直線コネクタ 857"/>
        <xdr:cNvCxnSpPr/>
      </xdr:nvCxnSpPr>
      <xdr:spPr>
        <a:xfrm>
          <a:off x="21323300" y="13493826"/>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120726</xdr:rowOff>
    </xdr:from>
    <xdr:to>
      <xdr:col>111</xdr:col>
      <xdr:colOff>177800</xdr:colOff>
      <xdr:row>78</xdr:row>
      <xdr:rowOff>127927</xdr:rowOff>
    </xdr:to>
    <xdr:cxnSp macro="">
      <xdr:nvCxnSpPr>
        <xdr:cNvPr id="861" name="直線コネクタ 860"/>
        <xdr:cNvCxnSpPr/>
      </xdr:nvCxnSpPr>
      <xdr:spPr>
        <a:xfrm flipV="1">
          <a:off x="20434300" y="1349382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83959</xdr:rowOff>
    </xdr:from>
    <xdr:to>
      <xdr:col>107</xdr:col>
      <xdr:colOff>50800</xdr:colOff>
      <xdr:row>78</xdr:row>
      <xdr:rowOff>127927</xdr:rowOff>
    </xdr:to>
    <xdr:cxnSp macro="">
      <xdr:nvCxnSpPr>
        <xdr:cNvPr id="864" name="直線コネクタ 863"/>
        <xdr:cNvCxnSpPr/>
      </xdr:nvCxnSpPr>
      <xdr:spPr>
        <a:xfrm>
          <a:off x="19545300" y="13285609"/>
          <a:ext cx="889000" cy="2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83959</xdr:rowOff>
    </xdr:from>
    <xdr:to>
      <xdr:col>102</xdr:col>
      <xdr:colOff>114300</xdr:colOff>
      <xdr:row>77</xdr:row>
      <xdr:rowOff>113888</xdr:rowOff>
    </xdr:to>
    <xdr:cxnSp macro="">
      <xdr:nvCxnSpPr>
        <xdr:cNvPr id="867" name="直線コネクタ 866"/>
        <xdr:cNvCxnSpPr/>
      </xdr:nvCxnSpPr>
      <xdr:spPr>
        <a:xfrm flipV="1">
          <a:off x="18656300" y="13285609"/>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70326</xdr:rowOff>
    </xdr:from>
    <xdr:to>
      <xdr:col>116</xdr:col>
      <xdr:colOff>114300</xdr:colOff>
      <xdr:row>79</xdr:row>
      <xdr:rowOff>476</xdr:rowOff>
    </xdr:to>
    <xdr:sp macro="" textlink="">
      <xdr:nvSpPr>
        <xdr:cNvPr id="877" name="楕円 876"/>
        <xdr:cNvSpPr/>
      </xdr:nvSpPr>
      <xdr:spPr>
        <a:xfrm>
          <a:off x="22110700" y="134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156703</xdr:rowOff>
    </xdr:from>
    <xdr:ext cx="534377" cy="259045"/>
    <xdr:sp macro="" textlink="">
      <xdr:nvSpPr>
        <xdr:cNvPr id="878" name="繰出金該当値テキスト"/>
        <xdr:cNvSpPr txBox="1"/>
      </xdr:nvSpPr>
      <xdr:spPr>
        <a:xfrm>
          <a:off x="22212300" y="133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69926</xdr:rowOff>
    </xdr:from>
    <xdr:to>
      <xdr:col>112</xdr:col>
      <xdr:colOff>38100</xdr:colOff>
      <xdr:row>79</xdr:row>
      <xdr:rowOff>76</xdr:rowOff>
    </xdr:to>
    <xdr:sp macro="" textlink="">
      <xdr:nvSpPr>
        <xdr:cNvPr id="879" name="楕円 878"/>
        <xdr:cNvSpPr/>
      </xdr:nvSpPr>
      <xdr:spPr>
        <a:xfrm>
          <a:off x="21272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162653</xdr:rowOff>
    </xdr:from>
    <xdr:ext cx="534377" cy="259045"/>
    <xdr:sp macro="" textlink="">
      <xdr:nvSpPr>
        <xdr:cNvPr id="880" name="テキスト ボックス 879"/>
        <xdr:cNvSpPr txBox="1"/>
      </xdr:nvSpPr>
      <xdr:spPr>
        <a:xfrm>
          <a:off x="21056111" y="135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77127</xdr:rowOff>
    </xdr:from>
    <xdr:to>
      <xdr:col>107</xdr:col>
      <xdr:colOff>101600</xdr:colOff>
      <xdr:row>79</xdr:row>
      <xdr:rowOff>7277</xdr:rowOff>
    </xdr:to>
    <xdr:sp macro="" textlink="">
      <xdr:nvSpPr>
        <xdr:cNvPr id="881" name="楕円 880"/>
        <xdr:cNvSpPr/>
      </xdr:nvSpPr>
      <xdr:spPr>
        <a:xfrm>
          <a:off x="20383500" y="134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169854</xdr:rowOff>
    </xdr:from>
    <xdr:ext cx="534377" cy="259045"/>
    <xdr:sp macro="" textlink="">
      <xdr:nvSpPr>
        <xdr:cNvPr id="882" name="テキスト ボックス 881"/>
        <xdr:cNvSpPr txBox="1"/>
      </xdr:nvSpPr>
      <xdr:spPr>
        <a:xfrm>
          <a:off x="20167111" y="135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33159</xdr:rowOff>
    </xdr:from>
    <xdr:to>
      <xdr:col>102</xdr:col>
      <xdr:colOff>165100</xdr:colOff>
      <xdr:row>77</xdr:row>
      <xdr:rowOff>134759</xdr:rowOff>
    </xdr:to>
    <xdr:sp macro="" textlink="">
      <xdr:nvSpPr>
        <xdr:cNvPr id="883" name="楕円 882"/>
        <xdr:cNvSpPr/>
      </xdr:nvSpPr>
      <xdr:spPr>
        <a:xfrm>
          <a:off x="19494500" y="13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125886</xdr:rowOff>
    </xdr:from>
    <xdr:ext cx="534377" cy="259045"/>
    <xdr:sp macro="" textlink="">
      <xdr:nvSpPr>
        <xdr:cNvPr id="884" name="テキスト ボックス 883"/>
        <xdr:cNvSpPr txBox="1"/>
      </xdr:nvSpPr>
      <xdr:spPr>
        <a:xfrm>
          <a:off x="19278111" y="133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63088</xdr:rowOff>
    </xdr:from>
    <xdr:to>
      <xdr:col>98</xdr:col>
      <xdr:colOff>38100</xdr:colOff>
      <xdr:row>77</xdr:row>
      <xdr:rowOff>164688</xdr:rowOff>
    </xdr:to>
    <xdr:sp macro="" textlink="">
      <xdr:nvSpPr>
        <xdr:cNvPr id="885" name="楕円 884"/>
        <xdr:cNvSpPr/>
      </xdr:nvSpPr>
      <xdr:spPr>
        <a:xfrm>
          <a:off x="18605500" y="132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155815</xdr:rowOff>
    </xdr:from>
    <xdr:ext cx="534377" cy="259045"/>
    <xdr:sp macro="" textlink="">
      <xdr:nvSpPr>
        <xdr:cNvPr id="886" name="テキスト ボックス 885"/>
        <xdr:cNvSpPr txBox="1"/>
      </xdr:nvSpPr>
      <xdr:spPr>
        <a:xfrm>
          <a:off x="18389111" y="1335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おいてはワークライフバランスの実現のために時間外勤務の削減等に取り組んだことや、定員管理計画に則った職員数調整を行ってきたことにより類似団体平均を下回ることとなった。維持補修費において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円の減となり、類似団体平均を大きく下回っている要因としては、平成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ている公共施設等総合管理計画に基づき施設の統廃合、長寿命化等を進めることから、緊急的な維持補修以外を先送りしているためである。扶助費においては生活保護費について受給者数および医療扶助の減に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円の減、臨時特例給付金給付事業が終了したことにより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円の減が主な要因となり前年度比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円の減となった。普通建設事業費においては小学校空調機整備事業を実施したが、甲西中学校改築事業の減や三雲駅舎の完成により三雲駅周辺整備事業が減となり前年度比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7,980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今後人口減少社会を迎えるにあたり新規事業から既存施設の長寿命化への方向転換および地方債の新規発行と償還のバランスに注視しながら事業を実施する必要がある。積立金においては、ふるさと納税による寄付の増加によりふるさときらめき湖南づくり応援基金積立金の増、庁舎整備に備えて庁舎整備基金を積み増したことによる増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11,459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繰出金では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介護保険特別会計繰出金、滋賀県後期高齢者医療広域連合繰出金は増であったが、国民健康保険特別会計繰出金の減により前年度比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円の減となっているが、平成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年度から下水道事業会計が企業会計へ移行したことにより繰出金で支出していた一部が補助費等での支出になったため類似団体平均を大きく下回っている。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55,053
52,066
70.40
21,082,590
20,772,274
283,805
12,866,938
27,707,678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21590</xdr:rowOff>
    </xdr:from>
    <xdr:to>
      <xdr:col>24</xdr:col>
      <xdr:colOff>63500</xdr:colOff>
      <xdr:row>36</xdr:row>
      <xdr:rowOff>49403</xdr:rowOff>
    </xdr:to>
    <xdr:cxnSp macro="">
      <xdr:nvCxnSpPr>
        <xdr:cNvPr id="61" name="直線コネクタ 60"/>
        <xdr:cNvCxnSpPr/>
      </xdr:nvCxnSpPr>
      <xdr:spPr>
        <a:xfrm flipV="1">
          <a:off x="3797300" y="6193790"/>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49403</xdr:rowOff>
    </xdr:from>
    <xdr:to>
      <xdr:col>19</xdr:col>
      <xdr:colOff>177800</xdr:colOff>
      <xdr:row>36</xdr:row>
      <xdr:rowOff>107315</xdr:rowOff>
    </xdr:to>
    <xdr:cxnSp macro="">
      <xdr:nvCxnSpPr>
        <xdr:cNvPr id="64" name="直線コネクタ 63"/>
        <xdr:cNvCxnSpPr/>
      </xdr:nvCxnSpPr>
      <xdr:spPr>
        <a:xfrm flipV="1">
          <a:off x="2908300" y="622160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25781</xdr:rowOff>
    </xdr:from>
    <xdr:to>
      <xdr:col>15</xdr:col>
      <xdr:colOff>50800</xdr:colOff>
      <xdr:row>36</xdr:row>
      <xdr:rowOff>107315</xdr:rowOff>
    </xdr:to>
    <xdr:cxnSp macro="">
      <xdr:nvCxnSpPr>
        <xdr:cNvPr id="67" name="直線コネクタ 66"/>
        <xdr:cNvCxnSpPr/>
      </xdr:nvCxnSpPr>
      <xdr:spPr>
        <a:xfrm>
          <a:off x="2019300" y="6197981"/>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161036</xdr:rowOff>
    </xdr:from>
    <xdr:to>
      <xdr:col>10</xdr:col>
      <xdr:colOff>114300</xdr:colOff>
      <xdr:row>36</xdr:row>
      <xdr:rowOff>25781</xdr:rowOff>
    </xdr:to>
    <xdr:cxnSp macro="">
      <xdr:nvCxnSpPr>
        <xdr:cNvPr id="70" name="直線コネクタ 69"/>
        <xdr:cNvCxnSpPr/>
      </xdr:nvCxnSpPr>
      <xdr:spPr>
        <a:xfrm>
          <a:off x="1130300" y="61617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142240</xdr:rowOff>
    </xdr:from>
    <xdr:to>
      <xdr:col>24</xdr:col>
      <xdr:colOff>114300</xdr:colOff>
      <xdr:row>36</xdr:row>
      <xdr:rowOff>72390</xdr:rowOff>
    </xdr:to>
    <xdr:sp macro="" textlink="">
      <xdr:nvSpPr>
        <xdr:cNvPr id="80" name="楕円 79"/>
        <xdr:cNvSpPr/>
      </xdr:nvSpPr>
      <xdr:spPr>
        <a:xfrm>
          <a:off x="4584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469744" cy="259045"/>
    <xdr:sp macro="" textlink="">
      <xdr:nvSpPr>
        <xdr:cNvPr id="81" name="議会費該当値テキスト"/>
        <xdr:cNvSpPr txBox="1"/>
      </xdr:nvSpPr>
      <xdr:spPr>
        <a:xfrm>
          <a:off x="4686300"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170053</xdr:rowOff>
    </xdr:from>
    <xdr:to>
      <xdr:col>20</xdr:col>
      <xdr:colOff>38100</xdr:colOff>
      <xdr:row>36</xdr:row>
      <xdr:rowOff>100203</xdr:rowOff>
    </xdr:to>
    <xdr:sp macro="" textlink="">
      <xdr:nvSpPr>
        <xdr:cNvPr id="82" name="楕円 81"/>
        <xdr:cNvSpPr/>
      </xdr:nvSpPr>
      <xdr:spPr>
        <a:xfrm>
          <a:off x="3746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116730</xdr:rowOff>
    </xdr:from>
    <xdr:ext cx="469744" cy="259045"/>
    <xdr:sp macro="" textlink="">
      <xdr:nvSpPr>
        <xdr:cNvPr id="83" name="テキスト ボックス 82"/>
        <xdr:cNvSpPr txBox="1"/>
      </xdr:nvSpPr>
      <xdr:spPr>
        <a:xfrm>
          <a:off x="3562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56515</xdr:rowOff>
    </xdr:from>
    <xdr:to>
      <xdr:col>15</xdr:col>
      <xdr:colOff>101600</xdr:colOff>
      <xdr:row>36</xdr:row>
      <xdr:rowOff>158115</xdr:rowOff>
    </xdr:to>
    <xdr:sp macro="" textlink="">
      <xdr:nvSpPr>
        <xdr:cNvPr id="84" name="楕円 83"/>
        <xdr:cNvSpPr/>
      </xdr:nvSpPr>
      <xdr:spPr>
        <a:xfrm>
          <a:off x="2857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149242</xdr:rowOff>
    </xdr:from>
    <xdr:ext cx="469744" cy="259045"/>
    <xdr:sp macro="" textlink="">
      <xdr:nvSpPr>
        <xdr:cNvPr id="85" name="テキスト ボックス 84"/>
        <xdr:cNvSpPr txBox="1"/>
      </xdr:nvSpPr>
      <xdr:spPr>
        <a:xfrm>
          <a:off x="2673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146431</xdr:rowOff>
    </xdr:from>
    <xdr:to>
      <xdr:col>10</xdr:col>
      <xdr:colOff>165100</xdr:colOff>
      <xdr:row>36</xdr:row>
      <xdr:rowOff>76581</xdr:rowOff>
    </xdr:to>
    <xdr:sp macro="" textlink="">
      <xdr:nvSpPr>
        <xdr:cNvPr id="86" name="楕円 85"/>
        <xdr:cNvSpPr/>
      </xdr:nvSpPr>
      <xdr:spPr>
        <a:xfrm>
          <a:off x="1968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67708</xdr:rowOff>
    </xdr:from>
    <xdr:ext cx="469744" cy="259045"/>
    <xdr:sp macro="" textlink="">
      <xdr:nvSpPr>
        <xdr:cNvPr id="87" name="テキスト ボックス 86"/>
        <xdr:cNvSpPr txBox="1"/>
      </xdr:nvSpPr>
      <xdr:spPr>
        <a:xfrm>
          <a:off x="1784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110236</xdr:rowOff>
    </xdr:from>
    <xdr:to>
      <xdr:col>6</xdr:col>
      <xdr:colOff>38100</xdr:colOff>
      <xdr:row>36</xdr:row>
      <xdr:rowOff>40386</xdr:rowOff>
    </xdr:to>
    <xdr:sp macro="" textlink="">
      <xdr:nvSpPr>
        <xdr:cNvPr id="88" name="楕円 87"/>
        <xdr:cNvSpPr/>
      </xdr:nvSpPr>
      <xdr:spPr>
        <a:xfrm>
          <a:off x="1079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31513</xdr:rowOff>
    </xdr:from>
    <xdr:ext cx="469744" cy="259045"/>
    <xdr:sp macro="" textlink="">
      <xdr:nvSpPr>
        <xdr:cNvPr id="89" name="テキスト ボックス 88"/>
        <xdr:cNvSpPr txBox="1"/>
      </xdr:nvSpPr>
      <xdr:spPr>
        <a:xfrm>
          <a:off x="895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51735</xdr:rowOff>
    </xdr:from>
    <xdr:to>
      <xdr:col>24</xdr:col>
      <xdr:colOff>63500</xdr:colOff>
      <xdr:row>57</xdr:row>
      <xdr:rowOff>107289</xdr:rowOff>
    </xdr:to>
    <xdr:cxnSp macro="">
      <xdr:nvCxnSpPr>
        <xdr:cNvPr id="116" name="直線コネクタ 115"/>
        <xdr:cNvCxnSpPr/>
      </xdr:nvCxnSpPr>
      <xdr:spPr>
        <a:xfrm flipV="1">
          <a:off x="3797300" y="9824385"/>
          <a:ext cx="838200" cy="5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107289</xdr:rowOff>
    </xdr:from>
    <xdr:to>
      <xdr:col>19</xdr:col>
      <xdr:colOff>177800</xdr:colOff>
      <xdr:row>57</xdr:row>
      <xdr:rowOff>123954</xdr:rowOff>
    </xdr:to>
    <xdr:cxnSp macro="">
      <xdr:nvCxnSpPr>
        <xdr:cNvPr id="119" name="直線コネクタ 118"/>
        <xdr:cNvCxnSpPr/>
      </xdr:nvCxnSpPr>
      <xdr:spPr>
        <a:xfrm flipV="1">
          <a:off x="2908300" y="987993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109525</xdr:rowOff>
    </xdr:from>
    <xdr:to>
      <xdr:col>15</xdr:col>
      <xdr:colOff>50800</xdr:colOff>
      <xdr:row>57</xdr:row>
      <xdr:rowOff>123954</xdr:rowOff>
    </xdr:to>
    <xdr:cxnSp macro="">
      <xdr:nvCxnSpPr>
        <xdr:cNvPr id="122" name="直線コネクタ 121"/>
        <xdr:cNvCxnSpPr/>
      </xdr:nvCxnSpPr>
      <xdr:spPr>
        <a:xfrm>
          <a:off x="2019300" y="9882175"/>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106631</xdr:rowOff>
    </xdr:from>
    <xdr:to>
      <xdr:col>10</xdr:col>
      <xdr:colOff>114300</xdr:colOff>
      <xdr:row>57</xdr:row>
      <xdr:rowOff>109525</xdr:rowOff>
    </xdr:to>
    <xdr:cxnSp macro="">
      <xdr:nvCxnSpPr>
        <xdr:cNvPr id="125" name="直線コネクタ 124"/>
        <xdr:cNvCxnSpPr/>
      </xdr:nvCxnSpPr>
      <xdr:spPr>
        <a:xfrm>
          <a:off x="1130300" y="9879281"/>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935</xdr:rowOff>
    </xdr:from>
    <xdr:to>
      <xdr:col>24</xdr:col>
      <xdr:colOff>114300</xdr:colOff>
      <xdr:row>57</xdr:row>
      <xdr:rowOff>102535</xdr:rowOff>
    </xdr:to>
    <xdr:sp macro="" textlink="">
      <xdr:nvSpPr>
        <xdr:cNvPr id="135" name="楕円 134"/>
        <xdr:cNvSpPr/>
      </xdr:nvSpPr>
      <xdr:spPr>
        <a:xfrm>
          <a:off x="4584700" y="97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150812</xdr:rowOff>
    </xdr:from>
    <xdr:ext cx="534377" cy="259045"/>
    <xdr:sp macro="" textlink="">
      <xdr:nvSpPr>
        <xdr:cNvPr id="136" name="総務費該当値テキスト"/>
        <xdr:cNvSpPr txBox="1"/>
      </xdr:nvSpPr>
      <xdr:spPr>
        <a:xfrm>
          <a:off x="4686300" y="97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56489</xdr:rowOff>
    </xdr:from>
    <xdr:to>
      <xdr:col>20</xdr:col>
      <xdr:colOff>38100</xdr:colOff>
      <xdr:row>57</xdr:row>
      <xdr:rowOff>158089</xdr:rowOff>
    </xdr:to>
    <xdr:sp macro="" textlink="">
      <xdr:nvSpPr>
        <xdr:cNvPr id="137" name="楕円 136"/>
        <xdr:cNvSpPr/>
      </xdr:nvSpPr>
      <xdr:spPr>
        <a:xfrm>
          <a:off x="3746500" y="9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149216</xdr:rowOff>
    </xdr:from>
    <xdr:ext cx="534377" cy="259045"/>
    <xdr:sp macro="" textlink="">
      <xdr:nvSpPr>
        <xdr:cNvPr id="138" name="テキスト ボックス 137"/>
        <xdr:cNvSpPr txBox="1"/>
      </xdr:nvSpPr>
      <xdr:spPr>
        <a:xfrm>
          <a:off x="3530111" y="99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73154</xdr:rowOff>
    </xdr:from>
    <xdr:to>
      <xdr:col>15</xdr:col>
      <xdr:colOff>101600</xdr:colOff>
      <xdr:row>58</xdr:row>
      <xdr:rowOff>3304</xdr:rowOff>
    </xdr:to>
    <xdr:sp macro="" textlink="">
      <xdr:nvSpPr>
        <xdr:cNvPr id="139" name="楕円 138"/>
        <xdr:cNvSpPr/>
      </xdr:nvSpPr>
      <xdr:spPr>
        <a:xfrm>
          <a:off x="2857500" y="98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165881</xdr:rowOff>
    </xdr:from>
    <xdr:ext cx="534377" cy="259045"/>
    <xdr:sp macro="" textlink="">
      <xdr:nvSpPr>
        <xdr:cNvPr id="140" name="テキスト ボックス 139"/>
        <xdr:cNvSpPr txBox="1"/>
      </xdr:nvSpPr>
      <xdr:spPr>
        <a:xfrm>
          <a:off x="2641111" y="99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58725</xdr:rowOff>
    </xdr:from>
    <xdr:to>
      <xdr:col>10</xdr:col>
      <xdr:colOff>165100</xdr:colOff>
      <xdr:row>57</xdr:row>
      <xdr:rowOff>160325</xdr:rowOff>
    </xdr:to>
    <xdr:sp macro="" textlink="">
      <xdr:nvSpPr>
        <xdr:cNvPr id="141" name="楕円 140"/>
        <xdr:cNvSpPr/>
      </xdr:nvSpPr>
      <xdr:spPr>
        <a:xfrm>
          <a:off x="1968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151452</xdr:rowOff>
    </xdr:from>
    <xdr:ext cx="534377" cy="259045"/>
    <xdr:sp macro="" textlink="">
      <xdr:nvSpPr>
        <xdr:cNvPr id="142" name="テキスト ボックス 141"/>
        <xdr:cNvSpPr txBox="1"/>
      </xdr:nvSpPr>
      <xdr:spPr>
        <a:xfrm>
          <a:off x="1752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55831</xdr:rowOff>
    </xdr:from>
    <xdr:to>
      <xdr:col>6</xdr:col>
      <xdr:colOff>38100</xdr:colOff>
      <xdr:row>57</xdr:row>
      <xdr:rowOff>157431</xdr:rowOff>
    </xdr:to>
    <xdr:sp macro="" textlink="">
      <xdr:nvSpPr>
        <xdr:cNvPr id="143" name="楕円 142"/>
        <xdr:cNvSpPr/>
      </xdr:nvSpPr>
      <xdr:spPr>
        <a:xfrm>
          <a:off x="1079500" y="98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148558</xdr:rowOff>
    </xdr:from>
    <xdr:ext cx="534377" cy="259045"/>
    <xdr:sp macro="" textlink="">
      <xdr:nvSpPr>
        <xdr:cNvPr id="144" name="テキスト ボックス 143"/>
        <xdr:cNvSpPr txBox="1"/>
      </xdr:nvSpPr>
      <xdr:spPr>
        <a:xfrm>
          <a:off x="863111" y="99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46583</xdr:rowOff>
    </xdr:from>
    <xdr:to>
      <xdr:col>24</xdr:col>
      <xdr:colOff>63500</xdr:colOff>
      <xdr:row>76</xdr:row>
      <xdr:rowOff>89333</xdr:rowOff>
    </xdr:to>
    <xdr:cxnSp macro="">
      <xdr:nvCxnSpPr>
        <xdr:cNvPr id="174" name="直線コネクタ 173"/>
        <xdr:cNvCxnSpPr/>
      </xdr:nvCxnSpPr>
      <xdr:spPr>
        <a:xfrm flipV="1">
          <a:off x="3797300" y="13076783"/>
          <a:ext cx="838200" cy="4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89333</xdr:rowOff>
    </xdr:from>
    <xdr:to>
      <xdr:col>19</xdr:col>
      <xdr:colOff>177800</xdr:colOff>
      <xdr:row>76</xdr:row>
      <xdr:rowOff>126276</xdr:rowOff>
    </xdr:to>
    <xdr:cxnSp macro="">
      <xdr:nvCxnSpPr>
        <xdr:cNvPr id="177" name="直線コネクタ 176"/>
        <xdr:cNvCxnSpPr/>
      </xdr:nvCxnSpPr>
      <xdr:spPr>
        <a:xfrm flipV="1">
          <a:off x="2908300" y="13119533"/>
          <a:ext cx="8890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126276</xdr:rowOff>
    </xdr:from>
    <xdr:to>
      <xdr:col>15</xdr:col>
      <xdr:colOff>50800</xdr:colOff>
      <xdr:row>77</xdr:row>
      <xdr:rowOff>13360</xdr:rowOff>
    </xdr:to>
    <xdr:cxnSp macro="">
      <xdr:nvCxnSpPr>
        <xdr:cNvPr id="180" name="直線コネクタ 179"/>
        <xdr:cNvCxnSpPr/>
      </xdr:nvCxnSpPr>
      <xdr:spPr>
        <a:xfrm flipV="1">
          <a:off x="2019300" y="13156476"/>
          <a:ext cx="889000" cy="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13360</xdr:rowOff>
    </xdr:from>
    <xdr:to>
      <xdr:col>10</xdr:col>
      <xdr:colOff>114300</xdr:colOff>
      <xdr:row>77</xdr:row>
      <xdr:rowOff>89015</xdr:rowOff>
    </xdr:to>
    <xdr:cxnSp macro="">
      <xdr:nvCxnSpPr>
        <xdr:cNvPr id="183" name="直線コネクタ 182"/>
        <xdr:cNvCxnSpPr/>
      </xdr:nvCxnSpPr>
      <xdr:spPr>
        <a:xfrm flipV="1">
          <a:off x="1130300" y="13215010"/>
          <a:ext cx="889000" cy="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167233</xdr:rowOff>
    </xdr:from>
    <xdr:to>
      <xdr:col>24</xdr:col>
      <xdr:colOff>114300</xdr:colOff>
      <xdr:row>76</xdr:row>
      <xdr:rowOff>97383</xdr:rowOff>
    </xdr:to>
    <xdr:sp macro="" textlink="">
      <xdr:nvSpPr>
        <xdr:cNvPr id="193" name="楕円 192"/>
        <xdr:cNvSpPr/>
      </xdr:nvSpPr>
      <xdr:spPr>
        <a:xfrm>
          <a:off x="45847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145660</xdr:rowOff>
    </xdr:from>
    <xdr:ext cx="599010" cy="259045"/>
    <xdr:sp macro="" textlink="">
      <xdr:nvSpPr>
        <xdr:cNvPr id="194" name="民生費該当値テキスト"/>
        <xdr:cNvSpPr txBox="1"/>
      </xdr:nvSpPr>
      <xdr:spPr>
        <a:xfrm>
          <a:off x="4686300" y="1300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38533</xdr:rowOff>
    </xdr:from>
    <xdr:to>
      <xdr:col>20</xdr:col>
      <xdr:colOff>38100</xdr:colOff>
      <xdr:row>76</xdr:row>
      <xdr:rowOff>140133</xdr:rowOff>
    </xdr:to>
    <xdr:sp macro="" textlink="">
      <xdr:nvSpPr>
        <xdr:cNvPr id="195" name="楕円 194"/>
        <xdr:cNvSpPr/>
      </xdr:nvSpPr>
      <xdr:spPr>
        <a:xfrm>
          <a:off x="3746500" y="130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131260</xdr:rowOff>
    </xdr:from>
    <xdr:ext cx="599010" cy="259045"/>
    <xdr:sp macro="" textlink="">
      <xdr:nvSpPr>
        <xdr:cNvPr id="196" name="テキスト ボックス 195"/>
        <xdr:cNvSpPr txBox="1"/>
      </xdr:nvSpPr>
      <xdr:spPr>
        <a:xfrm>
          <a:off x="3497795" y="1316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75476</xdr:rowOff>
    </xdr:from>
    <xdr:to>
      <xdr:col>15</xdr:col>
      <xdr:colOff>101600</xdr:colOff>
      <xdr:row>77</xdr:row>
      <xdr:rowOff>5626</xdr:rowOff>
    </xdr:to>
    <xdr:sp macro="" textlink="">
      <xdr:nvSpPr>
        <xdr:cNvPr id="197" name="楕円 196"/>
        <xdr:cNvSpPr/>
      </xdr:nvSpPr>
      <xdr:spPr>
        <a:xfrm>
          <a:off x="2857500" y="131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168203</xdr:rowOff>
    </xdr:from>
    <xdr:ext cx="599010" cy="259045"/>
    <xdr:sp macro="" textlink="">
      <xdr:nvSpPr>
        <xdr:cNvPr id="198" name="テキスト ボックス 197"/>
        <xdr:cNvSpPr txBox="1"/>
      </xdr:nvSpPr>
      <xdr:spPr>
        <a:xfrm>
          <a:off x="2608795" y="1319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134010</xdr:rowOff>
    </xdr:from>
    <xdr:to>
      <xdr:col>10</xdr:col>
      <xdr:colOff>165100</xdr:colOff>
      <xdr:row>77</xdr:row>
      <xdr:rowOff>64160</xdr:rowOff>
    </xdr:to>
    <xdr:sp macro="" textlink="">
      <xdr:nvSpPr>
        <xdr:cNvPr id="199" name="楕円 198"/>
        <xdr:cNvSpPr/>
      </xdr:nvSpPr>
      <xdr:spPr>
        <a:xfrm>
          <a:off x="1968500" y="131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55287</xdr:rowOff>
    </xdr:from>
    <xdr:ext cx="599010" cy="259045"/>
    <xdr:sp macro="" textlink="">
      <xdr:nvSpPr>
        <xdr:cNvPr id="200" name="テキスト ボックス 199"/>
        <xdr:cNvSpPr txBox="1"/>
      </xdr:nvSpPr>
      <xdr:spPr>
        <a:xfrm>
          <a:off x="1719795" y="1325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38215</xdr:rowOff>
    </xdr:from>
    <xdr:to>
      <xdr:col>6</xdr:col>
      <xdr:colOff>38100</xdr:colOff>
      <xdr:row>77</xdr:row>
      <xdr:rowOff>139815</xdr:rowOff>
    </xdr:to>
    <xdr:sp macro="" textlink="">
      <xdr:nvSpPr>
        <xdr:cNvPr id="201" name="楕円 200"/>
        <xdr:cNvSpPr/>
      </xdr:nvSpPr>
      <xdr:spPr>
        <a:xfrm>
          <a:off x="1079500" y="132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130942</xdr:rowOff>
    </xdr:from>
    <xdr:ext cx="599010" cy="259045"/>
    <xdr:sp macro="" textlink="">
      <xdr:nvSpPr>
        <xdr:cNvPr id="202" name="テキスト ボックス 201"/>
        <xdr:cNvSpPr txBox="1"/>
      </xdr:nvSpPr>
      <xdr:spPr>
        <a:xfrm>
          <a:off x="830795" y="1333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1569</xdr:rowOff>
    </xdr:from>
    <xdr:to>
      <xdr:col>24</xdr:col>
      <xdr:colOff>63500</xdr:colOff>
      <xdr:row>98</xdr:row>
      <xdr:rowOff>35916</xdr:rowOff>
    </xdr:to>
    <xdr:cxnSp macro="">
      <xdr:nvCxnSpPr>
        <xdr:cNvPr id="232" name="直線コネクタ 231"/>
        <xdr:cNvCxnSpPr/>
      </xdr:nvCxnSpPr>
      <xdr:spPr>
        <a:xfrm>
          <a:off x="3797300" y="16803669"/>
          <a:ext cx="8382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156959</xdr:rowOff>
    </xdr:from>
    <xdr:to>
      <xdr:col>19</xdr:col>
      <xdr:colOff>177800</xdr:colOff>
      <xdr:row>98</xdr:row>
      <xdr:rowOff>1569</xdr:rowOff>
    </xdr:to>
    <xdr:cxnSp macro="">
      <xdr:nvCxnSpPr>
        <xdr:cNvPr id="235" name="直線コネクタ 234"/>
        <xdr:cNvCxnSpPr/>
      </xdr:nvCxnSpPr>
      <xdr:spPr>
        <a:xfrm>
          <a:off x="2908300" y="16787609"/>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108038</xdr:rowOff>
    </xdr:from>
    <xdr:to>
      <xdr:col>15</xdr:col>
      <xdr:colOff>50800</xdr:colOff>
      <xdr:row>97</xdr:row>
      <xdr:rowOff>156959</xdr:rowOff>
    </xdr:to>
    <xdr:cxnSp macro="">
      <xdr:nvCxnSpPr>
        <xdr:cNvPr id="238" name="直線コネクタ 237"/>
        <xdr:cNvCxnSpPr/>
      </xdr:nvCxnSpPr>
      <xdr:spPr>
        <a:xfrm>
          <a:off x="2019300" y="16738688"/>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13627</xdr:rowOff>
    </xdr:from>
    <xdr:to>
      <xdr:col>10</xdr:col>
      <xdr:colOff>114300</xdr:colOff>
      <xdr:row>97</xdr:row>
      <xdr:rowOff>108038</xdr:rowOff>
    </xdr:to>
    <xdr:cxnSp macro="">
      <xdr:nvCxnSpPr>
        <xdr:cNvPr id="241" name="直線コネクタ 240"/>
        <xdr:cNvCxnSpPr/>
      </xdr:nvCxnSpPr>
      <xdr:spPr>
        <a:xfrm>
          <a:off x="1130300" y="16644277"/>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156566</xdr:rowOff>
    </xdr:from>
    <xdr:to>
      <xdr:col>24</xdr:col>
      <xdr:colOff>114300</xdr:colOff>
      <xdr:row>98</xdr:row>
      <xdr:rowOff>86716</xdr:rowOff>
    </xdr:to>
    <xdr:sp macro="" textlink="">
      <xdr:nvSpPr>
        <xdr:cNvPr id="251" name="楕円 250"/>
        <xdr:cNvSpPr/>
      </xdr:nvSpPr>
      <xdr:spPr>
        <a:xfrm>
          <a:off x="45847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134993</xdr:rowOff>
    </xdr:from>
    <xdr:ext cx="534377" cy="259045"/>
    <xdr:sp macro="" textlink="">
      <xdr:nvSpPr>
        <xdr:cNvPr id="252" name="衛生費該当値テキスト"/>
        <xdr:cNvSpPr txBox="1"/>
      </xdr:nvSpPr>
      <xdr:spPr>
        <a:xfrm>
          <a:off x="4686300" y="167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122219</xdr:rowOff>
    </xdr:from>
    <xdr:to>
      <xdr:col>20</xdr:col>
      <xdr:colOff>38100</xdr:colOff>
      <xdr:row>98</xdr:row>
      <xdr:rowOff>52369</xdr:rowOff>
    </xdr:to>
    <xdr:sp macro="" textlink="">
      <xdr:nvSpPr>
        <xdr:cNvPr id="253" name="楕円 252"/>
        <xdr:cNvSpPr/>
      </xdr:nvSpPr>
      <xdr:spPr>
        <a:xfrm>
          <a:off x="3746500" y="167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43496</xdr:rowOff>
    </xdr:from>
    <xdr:ext cx="534377" cy="259045"/>
    <xdr:sp macro="" textlink="">
      <xdr:nvSpPr>
        <xdr:cNvPr id="254" name="テキスト ボックス 253"/>
        <xdr:cNvSpPr txBox="1"/>
      </xdr:nvSpPr>
      <xdr:spPr>
        <a:xfrm>
          <a:off x="3530111" y="168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106159</xdr:rowOff>
    </xdr:from>
    <xdr:to>
      <xdr:col>15</xdr:col>
      <xdr:colOff>101600</xdr:colOff>
      <xdr:row>98</xdr:row>
      <xdr:rowOff>36309</xdr:rowOff>
    </xdr:to>
    <xdr:sp macro="" textlink="">
      <xdr:nvSpPr>
        <xdr:cNvPr id="255" name="楕円 254"/>
        <xdr:cNvSpPr/>
      </xdr:nvSpPr>
      <xdr:spPr>
        <a:xfrm>
          <a:off x="2857500" y="167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27436</xdr:rowOff>
    </xdr:from>
    <xdr:ext cx="534377" cy="259045"/>
    <xdr:sp macro="" textlink="">
      <xdr:nvSpPr>
        <xdr:cNvPr id="256" name="テキスト ボックス 255"/>
        <xdr:cNvSpPr txBox="1"/>
      </xdr:nvSpPr>
      <xdr:spPr>
        <a:xfrm>
          <a:off x="2641111" y="16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57238</xdr:rowOff>
    </xdr:from>
    <xdr:to>
      <xdr:col>10</xdr:col>
      <xdr:colOff>165100</xdr:colOff>
      <xdr:row>97</xdr:row>
      <xdr:rowOff>158838</xdr:rowOff>
    </xdr:to>
    <xdr:sp macro="" textlink="">
      <xdr:nvSpPr>
        <xdr:cNvPr id="257" name="楕円 256"/>
        <xdr:cNvSpPr/>
      </xdr:nvSpPr>
      <xdr:spPr>
        <a:xfrm>
          <a:off x="1968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149965</xdr:rowOff>
    </xdr:from>
    <xdr:ext cx="534377" cy="259045"/>
    <xdr:sp macro="" textlink="">
      <xdr:nvSpPr>
        <xdr:cNvPr id="258" name="テキスト ボックス 257"/>
        <xdr:cNvSpPr txBox="1"/>
      </xdr:nvSpPr>
      <xdr:spPr>
        <a:xfrm>
          <a:off x="1752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134277</xdr:rowOff>
    </xdr:from>
    <xdr:to>
      <xdr:col>6</xdr:col>
      <xdr:colOff>38100</xdr:colOff>
      <xdr:row>97</xdr:row>
      <xdr:rowOff>64427</xdr:rowOff>
    </xdr:to>
    <xdr:sp macro="" textlink="">
      <xdr:nvSpPr>
        <xdr:cNvPr id="259" name="楕円 258"/>
        <xdr:cNvSpPr/>
      </xdr:nvSpPr>
      <xdr:spPr>
        <a:xfrm>
          <a:off x="1079500" y="165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80954</xdr:rowOff>
    </xdr:from>
    <xdr:ext cx="534377" cy="259045"/>
    <xdr:sp macro="" textlink="">
      <xdr:nvSpPr>
        <xdr:cNvPr id="260" name="テキスト ボックス 259"/>
        <xdr:cNvSpPr txBox="1"/>
      </xdr:nvSpPr>
      <xdr:spPr>
        <a:xfrm>
          <a:off x="863111" y="163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82687</xdr:rowOff>
    </xdr:from>
    <xdr:to>
      <xdr:col>55</xdr:col>
      <xdr:colOff>0</xdr:colOff>
      <xdr:row>38</xdr:row>
      <xdr:rowOff>85979</xdr:rowOff>
    </xdr:to>
    <xdr:cxnSp macro="">
      <xdr:nvCxnSpPr>
        <xdr:cNvPr id="287" name="直線コネクタ 286"/>
        <xdr:cNvCxnSpPr/>
      </xdr:nvCxnSpPr>
      <xdr:spPr>
        <a:xfrm>
          <a:off x="9639300" y="6597787"/>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82687</xdr:rowOff>
    </xdr:from>
    <xdr:to>
      <xdr:col>50</xdr:col>
      <xdr:colOff>114300</xdr:colOff>
      <xdr:row>38</xdr:row>
      <xdr:rowOff>84424</xdr:rowOff>
    </xdr:to>
    <xdr:cxnSp macro="">
      <xdr:nvCxnSpPr>
        <xdr:cNvPr id="290" name="直線コネクタ 289"/>
        <xdr:cNvCxnSpPr/>
      </xdr:nvCxnSpPr>
      <xdr:spPr>
        <a:xfrm flipV="1">
          <a:off x="8750300" y="6597787"/>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84424</xdr:rowOff>
    </xdr:from>
    <xdr:to>
      <xdr:col>45</xdr:col>
      <xdr:colOff>177800</xdr:colOff>
      <xdr:row>38</xdr:row>
      <xdr:rowOff>85659</xdr:rowOff>
    </xdr:to>
    <xdr:cxnSp macro="">
      <xdr:nvCxnSpPr>
        <xdr:cNvPr id="293" name="直線コネクタ 292"/>
        <xdr:cNvCxnSpPr/>
      </xdr:nvCxnSpPr>
      <xdr:spPr>
        <a:xfrm flipV="1">
          <a:off x="7861300" y="659952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81864</xdr:rowOff>
    </xdr:from>
    <xdr:to>
      <xdr:col>41</xdr:col>
      <xdr:colOff>50800</xdr:colOff>
      <xdr:row>38</xdr:row>
      <xdr:rowOff>85659</xdr:rowOff>
    </xdr:to>
    <xdr:cxnSp macro="">
      <xdr:nvCxnSpPr>
        <xdr:cNvPr id="296" name="直線コネクタ 295"/>
        <xdr:cNvCxnSpPr/>
      </xdr:nvCxnSpPr>
      <xdr:spPr>
        <a:xfrm>
          <a:off x="6972300" y="659696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35179</xdr:rowOff>
    </xdr:from>
    <xdr:to>
      <xdr:col>55</xdr:col>
      <xdr:colOff>50800</xdr:colOff>
      <xdr:row>38</xdr:row>
      <xdr:rowOff>136779</xdr:rowOff>
    </xdr:to>
    <xdr:sp macro="" textlink="">
      <xdr:nvSpPr>
        <xdr:cNvPr id="306" name="楕円 305"/>
        <xdr:cNvSpPr/>
      </xdr:nvSpPr>
      <xdr:spPr>
        <a:xfrm>
          <a:off x="104267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31887</xdr:rowOff>
    </xdr:from>
    <xdr:to>
      <xdr:col>50</xdr:col>
      <xdr:colOff>165100</xdr:colOff>
      <xdr:row>38</xdr:row>
      <xdr:rowOff>133487</xdr:rowOff>
    </xdr:to>
    <xdr:sp macro="" textlink="">
      <xdr:nvSpPr>
        <xdr:cNvPr id="308" name="楕円 307"/>
        <xdr:cNvSpPr/>
      </xdr:nvSpPr>
      <xdr:spPr>
        <a:xfrm>
          <a:off x="9588500" y="65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124614</xdr:rowOff>
    </xdr:from>
    <xdr:ext cx="469744" cy="259045"/>
    <xdr:sp macro="" textlink="">
      <xdr:nvSpPr>
        <xdr:cNvPr id="309" name="テキスト ボックス 308"/>
        <xdr:cNvSpPr txBox="1"/>
      </xdr:nvSpPr>
      <xdr:spPr>
        <a:xfrm>
          <a:off x="9404428" y="66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33624</xdr:rowOff>
    </xdr:from>
    <xdr:to>
      <xdr:col>46</xdr:col>
      <xdr:colOff>38100</xdr:colOff>
      <xdr:row>38</xdr:row>
      <xdr:rowOff>135224</xdr:rowOff>
    </xdr:to>
    <xdr:sp macro="" textlink="">
      <xdr:nvSpPr>
        <xdr:cNvPr id="310" name="楕円 309"/>
        <xdr:cNvSpPr/>
      </xdr:nvSpPr>
      <xdr:spPr>
        <a:xfrm>
          <a:off x="8699500" y="65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126351</xdr:rowOff>
    </xdr:from>
    <xdr:ext cx="469744" cy="259045"/>
    <xdr:sp macro="" textlink="">
      <xdr:nvSpPr>
        <xdr:cNvPr id="311" name="テキスト ボックス 310"/>
        <xdr:cNvSpPr txBox="1"/>
      </xdr:nvSpPr>
      <xdr:spPr>
        <a:xfrm>
          <a:off x="8515428" y="66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34859</xdr:rowOff>
    </xdr:from>
    <xdr:to>
      <xdr:col>41</xdr:col>
      <xdr:colOff>101600</xdr:colOff>
      <xdr:row>38</xdr:row>
      <xdr:rowOff>136459</xdr:rowOff>
    </xdr:to>
    <xdr:sp macro="" textlink="">
      <xdr:nvSpPr>
        <xdr:cNvPr id="312" name="楕円 311"/>
        <xdr:cNvSpPr/>
      </xdr:nvSpPr>
      <xdr:spPr>
        <a:xfrm>
          <a:off x="7810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127586</xdr:rowOff>
    </xdr:from>
    <xdr:ext cx="469744" cy="259045"/>
    <xdr:sp macro="" textlink="">
      <xdr:nvSpPr>
        <xdr:cNvPr id="313" name="テキスト ボックス 312"/>
        <xdr:cNvSpPr txBox="1"/>
      </xdr:nvSpPr>
      <xdr:spPr>
        <a:xfrm>
          <a:off x="7626428"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31064</xdr:rowOff>
    </xdr:from>
    <xdr:to>
      <xdr:col>36</xdr:col>
      <xdr:colOff>165100</xdr:colOff>
      <xdr:row>38</xdr:row>
      <xdr:rowOff>132664</xdr:rowOff>
    </xdr:to>
    <xdr:sp macro="" textlink="">
      <xdr:nvSpPr>
        <xdr:cNvPr id="314" name="楕円 313"/>
        <xdr:cNvSpPr/>
      </xdr:nvSpPr>
      <xdr:spPr>
        <a:xfrm>
          <a:off x="6921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123791</xdr:rowOff>
    </xdr:from>
    <xdr:ext cx="469744" cy="259045"/>
    <xdr:sp macro="" textlink="">
      <xdr:nvSpPr>
        <xdr:cNvPr id="315" name="テキスト ボックス 314"/>
        <xdr:cNvSpPr txBox="1"/>
      </xdr:nvSpPr>
      <xdr:spPr>
        <a:xfrm>
          <a:off x="6737428" y="66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148958</xdr:rowOff>
    </xdr:from>
    <xdr:to>
      <xdr:col>55</xdr:col>
      <xdr:colOff>0</xdr:colOff>
      <xdr:row>58</xdr:row>
      <xdr:rowOff>159756</xdr:rowOff>
    </xdr:to>
    <xdr:cxnSp macro="">
      <xdr:nvCxnSpPr>
        <xdr:cNvPr id="344" name="直線コネクタ 343"/>
        <xdr:cNvCxnSpPr/>
      </xdr:nvCxnSpPr>
      <xdr:spPr>
        <a:xfrm flipV="1">
          <a:off x="9639300" y="10093058"/>
          <a:ext cx="8382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113578</xdr:rowOff>
    </xdr:from>
    <xdr:to>
      <xdr:col>50</xdr:col>
      <xdr:colOff>114300</xdr:colOff>
      <xdr:row>58</xdr:row>
      <xdr:rowOff>159756</xdr:rowOff>
    </xdr:to>
    <xdr:cxnSp macro="">
      <xdr:nvCxnSpPr>
        <xdr:cNvPr id="347" name="直線コネクタ 346"/>
        <xdr:cNvCxnSpPr/>
      </xdr:nvCxnSpPr>
      <xdr:spPr>
        <a:xfrm>
          <a:off x="8750300" y="10057678"/>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113578</xdr:rowOff>
    </xdr:from>
    <xdr:to>
      <xdr:col>45</xdr:col>
      <xdr:colOff>177800</xdr:colOff>
      <xdr:row>59</xdr:row>
      <xdr:rowOff>429</xdr:rowOff>
    </xdr:to>
    <xdr:cxnSp macro="">
      <xdr:nvCxnSpPr>
        <xdr:cNvPr id="350" name="直線コネクタ 349"/>
        <xdr:cNvCxnSpPr/>
      </xdr:nvCxnSpPr>
      <xdr:spPr>
        <a:xfrm flipV="1">
          <a:off x="7861300" y="10057678"/>
          <a:ext cx="889000" cy="5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167742</xdr:rowOff>
    </xdr:from>
    <xdr:to>
      <xdr:col>41</xdr:col>
      <xdr:colOff>50800</xdr:colOff>
      <xdr:row>59</xdr:row>
      <xdr:rowOff>429</xdr:rowOff>
    </xdr:to>
    <xdr:cxnSp macro="">
      <xdr:nvCxnSpPr>
        <xdr:cNvPr id="353" name="直線コネクタ 352"/>
        <xdr:cNvCxnSpPr/>
      </xdr:nvCxnSpPr>
      <xdr:spPr>
        <a:xfrm>
          <a:off x="6972300" y="1011184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98158</xdr:rowOff>
    </xdr:from>
    <xdr:to>
      <xdr:col>55</xdr:col>
      <xdr:colOff>50800</xdr:colOff>
      <xdr:row>59</xdr:row>
      <xdr:rowOff>28308</xdr:rowOff>
    </xdr:to>
    <xdr:sp macro="" textlink="">
      <xdr:nvSpPr>
        <xdr:cNvPr id="363" name="楕円 362"/>
        <xdr:cNvSpPr/>
      </xdr:nvSpPr>
      <xdr:spPr>
        <a:xfrm>
          <a:off x="10426700" y="100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108956</xdr:rowOff>
    </xdr:from>
    <xdr:to>
      <xdr:col>50</xdr:col>
      <xdr:colOff>165100</xdr:colOff>
      <xdr:row>59</xdr:row>
      <xdr:rowOff>39106</xdr:rowOff>
    </xdr:to>
    <xdr:sp macro="" textlink="">
      <xdr:nvSpPr>
        <xdr:cNvPr id="365" name="楕円 364"/>
        <xdr:cNvSpPr/>
      </xdr:nvSpPr>
      <xdr:spPr>
        <a:xfrm>
          <a:off x="9588500" y="100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30233</xdr:rowOff>
    </xdr:from>
    <xdr:ext cx="469744" cy="259045"/>
    <xdr:sp macro="" textlink="">
      <xdr:nvSpPr>
        <xdr:cNvPr id="366" name="テキスト ボックス 365"/>
        <xdr:cNvSpPr txBox="1"/>
      </xdr:nvSpPr>
      <xdr:spPr>
        <a:xfrm>
          <a:off x="9404428" y="1014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62778</xdr:rowOff>
    </xdr:from>
    <xdr:to>
      <xdr:col>46</xdr:col>
      <xdr:colOff>38100</xdr:colOff>
      <xdr:row>58</xdr:row>
      <xdr:rowOff>164378</xdr:rowOff>
    </xdr:to>
    <xdr:sp macro="" textlink="">
      <xdr:nvSpPr>
        <xdr:cNvPr id="367" name="楕円 366"/>
        <xdr:cNvSpPr/>
      </xdr:nvSpPr>
      <xdr:spPr>
        <a:xfrm>
          <a:off x="8699500" y="100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9455</xdr:rowOff>
    </xdr:from>
    <xdr:ext cx="534377" cy="259045"/>
    <xdr:sp macro="" textlink="">
      <xdr:nvSpPr>
        <xdr:cNvPr id="368" name="テキスト ボックス 367"/>
        <xdr:cNvSpPr txBox="1"/>
      </xdr:nvSpPr>
      <xdr:spPr>
        <a:xfrm>
          <a:off x="8483111" y="978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121079</xdr:rowOff>
    </xdr:from>
    <xdr:to>
      <xdr:col>41</xdr:col>
      <xdr:colOff>101600</xdr:colOff>
      <xdr:row>59</xdr:row>
      <xdr:rowOff>51229</xdr:rowOff>
    </xdr:to>
    <xdr:sp macro="" textlink="">
      <xdr:nvSpPr>
        <xdr:cNvPr id="369" name="楕円 368"/>
        <xdr:cNvSpPr/>
      </xdr:nvSpPr>
      <xdr:spPr>
        <a:xfrm>
          <a:off x="7810500" y="100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42356</xdr:rowOff>
    </xdr:from>
    <xdr:ext cx="469744" cy="259045"/>
    <xdr:sp macro="" textlink="">
      <xdr:nvSpPr>
        <xdr:cNvPr id="370" name="テキスト ボックス 369"/>
        <xdr:cNvSpPr txBox="1"/>
      </xdr:nvSpPr>
      <xdr:spPr>
        <a:xfrm>
          <a:off x="7626428" y="101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116942</xdr:rowOff>
    </xdr:from>
    <xdr:to>
      <xdr:col>36</xdr:col>
      <xdr:colOff>165100</xdr:colOff>
      <xdr:row>59</xdr:row>
      <xdr:rowOff>47092</xdr:rowOff>
    </xdr:to>
    <xdr:sp macro="" textlink="">
      <xdr:nvSpPr>
        <xdr:cNvPr id="371" name="楕円 370"/>
        <xdr:cNvSpPr/>
      </xdr:nvSpPr>
      <xdr:spPr>
        <a:xfrm>
          <a:off x="6921500" y="100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38219</xdr:rowOff>
    </xdr:from>
    <xdr:ext cx="469744" cy="259045"/>
    <xdr:sp macro="" textlink="">
      <xdr:nvSpPr>
        <xdr:cNvPr id="372" name="テキスト ボックス 371"/>
        <xdr:cNvSpPr txBox="1"/>
      </xdr:nvSpPr>
      <xdr:spPr>
        <a:xfrm>
          <a:off x="6737428" y="1015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109220</xdr:rowOff>
    </xdr:from>
    <xdr:to>
      <xdr:col>55</xdr:col>
      <xdr:colOff>0</xdr:colOff>
      <xdr:row>78</xdr:row>
      <xdr:rowOff>149701</xdr:rowOff>
    </xdr:to>
    <xdr:cxnSp macro="">
      <xdr:nvCxnSpPr>
        <xdr:cNvPr id="401" name="直線コネクタ 400"/>
        <xdr:cNvCxnSpPr/>
      </xdr:nvCxnSpPr>
      <xdr:spPr>
        <a:xfrm>
          <a:off x="9639300" y="13482320"/>
          <a:ext cx="838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109220</xdr:rowOff>
    </xdr:from>
    <xdr:to>
      <xdr:col>50</xdr:col>
      <xdr:colOff>114300</xdr:colOff>
      <xdr:row>78</xdr:row>
      <xdr:rowOff>142100</xdr:rowOff>
    </xdr:to>
    <xdr:cxnSp macro="">
      <xdr:nvCxnSpPr>
        <xdr:cNvPr id="404" name="直線コネクタ 403"/>
        <xdr:cNvCxnSpPr/>
      </xdr:nvCxnSpPr>
      <xdr:spPr>
        <a:xfrm flipV="1">
          <a:off x="8750300" y="13482320"/>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118974</xdr:rowOff>
    </xdr:from>
    <xdr:to>
      <xdr:col>45</xdr:col>
      <xdr:colOff>177800</xdr:colOff>
      <xdr:row>78</xdr:row>
      <xdr:rowOff>142100</xdr:rowOff>
    </xdr:to>
    <xdr:cxnSp macro="">
      <xdr:nvCxnSpPr>
        <xdr:cNvPr id="407" name="直線コネクタ 406"/>
        <xdr:cNvCxnSpPr/>
      </xdr:nvCxnSpPr>
      <xdr:spPr>
        <a:xfrm>
          <a:off x="7861300" y="13492074"/>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118974</xdr:rowOff>
    </xdr:from>
    <xdr:to>
      <xdr:col>41</xdr:col>
      <xdr:colOff>50800</xdr:colOff>
      <xdr:row>78</xdr:row>
      <xdr:rowOff>137680</xdr:rowOff>
    </xdr:to>
    <xdr:cxnSp macro="">
      <xdr:nvCxnSpPr>
        <xdr:cNvPr id="410" name="直線コネクタ 409"/>
        <xdr:cNvCxnSpPr/>
      </xdr:nvCxnSpPr>
      <xdr:spPr>
        <a:xfrm flipV="1">
          <a:off x="6972300" y="13492074"/>
          <a:ext cx="8890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98901</xdr:rowOff>
    </xdr:from>
    <xdr:to>
      <xdr:col>55</xdr:col>
      <xdr:colOff>50800</xdr:colOff>
      <xdr:row>79</xdr:row>
      <xdr:rowOff>29051</xdr:rowOff>
    </xdr:to>
    <xdr:sp macro="" textlink="">
      <xdr:nvSpPr>
        <xdr:cNvPr id="420" name="楕円 419"/>
        <xdr:cNvSpPr/>
      </xdr:nvSpPr>
      <xdr:spPr>
        <a:xfrm>
          <a:off x="104267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13828</xdr:rowOff>
    </xdr:from>
    <xdr:ext cx="469744" cy="259045"/>
    <xdr:sp macro="" textlink="">
      <xdr:nvSpPr>
        <xdr:cNvPr id="421" name="商工費該当値テキスト"/>
        <xdr:cNvSpPr txBox="1"/>
      </xdr:nvSpPr>
      <xdr:spPr>
        <a:xfrm>
          <a:off x="10528300" y="133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58420</xdr:rowOff>
    </xdr:from>
    <xdr:to>
      <xdr:col>50</xdr:col>
      <xdr:colOff>165100</xdr:colOff>
      <xdr:row>78</xdr:row>
      <xdr:rowOff>160020</xdr:rowOff>
    </xdr:to>
    <xdr:sp macro="" textlink="">
      <xdr:nvSpPr>
        <xdr:cNvPr id="422" name="楕円 421"/>
        <xdr:cNvSpPr/>
      </xdr:nvSpPr>
      <xdr:spPr>
        <a:xfrm>
          <a:off x="958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151147</xdr:rowOff>
    </xdr:from>
    <xdr:ext cx="469744" cy="259045"/>
    <xdr:sp macro="" textlink="">
      <xdr:nvSpPr>
        <xdr:cNvPr id="423" name="テキスト ボックス 422"/>
        <xdr:cNvSpPr txBox="1"/>
      </xdr:nvSpPr>
      <xdr:spPr>
        <a:xfrm>
          <a:off x="9404428"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91300</xdr:rowOff>
    </xdr:from>
    <xdr:to>
      <xdr:col>46</xdr:col>
      <xdr:colOff>38100</xdr:colOff>
      <xdr:row>79</xdr:row>
      <xdr:rowOff>21450</xdr:rowOff>
    </xdr:to>
    <xdr:sp macro="" textlink="">
      <xdr:nvSpPr>
        <xdr:cNvPr id="424" name="楕円 423"/>
        <xdr:cNvSpPr/>
      </xdr:nvSpPr>
      <xdr:spPr>
        <a:xfrm>
          <a:off x="8699500" y="134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12577</xdr:rowOff>
    </xdr:from>
    <xdr:ext cx="469744" cy="259045"/>
    <xdr:sp macro="" textlink="">
      <xdr:nvSpPr>
        <xdr:cNvPr id="425" name="テキスト ボックス 424"/>
        <xdr:cNvSpPr txBox="1"/>
      </xdr:nvSpPr>
      <xdr:spPr>
        <a:xfrm>
          <a:off x="8515428" y="135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68174</xdr:rowOff>
    </xdr:from>
    <xdr:to>
      <xdr:col>41</xdr:col>
      <xdr:colOff>101600</xdr:colOff>
      <xdr:row>78</xdr:row>
      <xdr:rowOff>169774</xdr:rowOff>
    </xdr:to>
    <xdr:sp macro="" textlink="">
      <xdr:nvSpPr>
        <xdr:cNvPr id="426" name="楕円 425"/>
        <xdr:cNvSpPr/>
      </xdr:nvSpPr>
      <xdr:spPr>
        <a:xfrm>
          <a:off x="7810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160901</xdr:rowOff>
    </xdr:from>
    <xdr:ext cx="469744" cy="259045"/>
    <xdr:sp macro="" textlink="">
      <xdr:nvSpPr>
        <xdr:cNvPr id="427" name="テキスト ボックス 426"/>
        <xdr:cNvSpPr txBox="1"/>
      </xdr:nvSpPr>
      <xdr:spPr>
        <a:xfrm>
          <a:off x="7626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86880</xdr:rowOff>
    </xdr:from>
    <xdr:to>
      <xdr:col>36</xdr:col>
      <xdr:colOff>165100</xdr:colOff>
      <xdr:row>79</xdr:row>
      <xdr:rowOff>17030</xdr:rowOff>
    </xdr:to>
    <xdr:sp macro="" textlink="">
      <xdr:nvSpPr>
        <xdr:cNvPr id="428" name="楕円 427"/>
        <xdr:cNvSpPr/>
      </xdr:nvSpPr>
      <xdr:spPr>
        <a:xfrm>
          <a:off x="6921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8157</xdr:rowOff>
    </xdr:from>
    <xdr:ext cx="469744" cy="259045"/>
    <xdr:sp macro="" textlink="">
      <xdr:nvSpPr>
        <xdr:cNvPr id="429" name="テキスト ボックス 428"/>
        <xdr:cNvSpPr txBox="1"/>
      </xdr:nvSpPr>
      <xdr:spPr>
        <a:xfrm>
          <a:off x="6737428" y="1355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51910</xdr:rowOff>
    </xdr:from>
    <xdr:to>
      <xdr:col>55</xdr:col>
      <xdr:colOff>0</xdr:colOff>
      <xdr:row>98</xdr:row>
      <xdr:rowOff>97172</xdr:rowOff>
    </xdr:to>
    <xdr:cxnSp macro="">
      <xdr:nvCxnSpPr>
        <xdr:cNvPr id="458" name="直線コネクタ 457"/>
        <xdr:cNvCxnSpPr/>
      </xdr:nvCxnSpPr>
      <xdr:spPr>
        <a:xfrm>
          <a:off x="9639300" y="16854010"/>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51910</xdr:rowOff>
    </xdr:from>
    <xdr:to>
      <xdr:col>50</xdr:col>
      <xdr:colOff>114300</xdr:colOff>
      <xdr:row>98</xdr:row>
      <xdr:rowOff>89022</xdr:rowOff>
    </xdr:to>
    <xdr:cxnSp macro="">
      <xdr:nvCxnSpPr>
        <xdr:cNvPr id="461" name="直線コネクタ 460"/>
        <xdr:cNvCxnSpPr/>
      </xdr:nvCxnSpPr>
      <xdr:spPr>
        <a:xfrm flipV="1">
          <a:off x="8750300" y="16854010"/>
          <a:ext cx="889000" cy="3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89022</xdr:rowOff>
    </xdr:from>
    <xdr:to>
      <xdr:col>45</xdr:col>
      <xdr:colOff>177800</xdr:colOff>
      <xdr:row>98</xdr:row>
      <xdr:rowOff>102640</xdr:rowOff>
    </xdr:to>
    <xdr:cxnSp macro="">
      <xdr:nvCxnSpPr>
        <xdr:cNvPr id="464" name="直線コネクタ 463"/>
        <xdr:cNvCxnSpPr/>
      </xdr:nvCxnSpPr>
      <xdr:spPr>
        <a:xfrm flipV="1">
          <a:off x="7861300" y="16891122"/>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101901</xdr:rowOff>
    </xdr:from>
    <xdr:to>
      <xdr:col>41</xdr:col>
      <xdr:colOff>50800</xdr:colOff>
      <xdr:row>98</xdr:row>
      <xdr:rowOff>102640</xdr:rowOff>
    </xdr:to>
    <xdr:cxnSp macro="">
      <xdr:nvCxnSpPr>
        <xdr:cNvPr id="467" name="直線コネクタ 466"/>
        <xdr:cNvCxnSpPr/>
      </xdr:nvCxnSpPr>
      <xdr:spPr>
        <a:xfrm>
          <a:off x="6972300" y="16904001"/>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46372</xdr:rowOff>
    </xdr:from>
    <xdr:to>
      <xdr:col>55</xdr:col>
      <xdr:colOff>50800</xdr:colOff>
      <xdr:row>98</xdr:row>
      <xdr:rowOff>147972</xdr:rowOff>
    </xdr:to>
    <xdr:sp macro="" textlink="">
      <xdr:nvSpPr>
        <xdr:cNvPr id="477" name="楕円 476"/>
        <xdr:cNvSpPr/>
      </xdr:nvSpPr>
      <xdr:spPr>
        <a:xfrm>
          <a:off x="10426700" y="168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149016</xdr:rowOff>
    </xdr:from>
    <xdr:ext cx="534377" cy="259045"/>
    <xdr:sp macro="" textlink="">
      <xdr:nvSpPr>
        <xdr:cNvPr id="478" name="土木費該当値テキスト"/>
        <xdr:cNvSpPr txBox="1"/>
      </xdr:nvSpPr>
      <xdr:spPr>
        <a:xfrm>
          <a:off x="10528300" y="167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1110</xdr:rowOff>
    </xdr:from>
    <xdr:to>
      <xdr:col>50</xdr:col>
      <xdr:colOff>165100</xdr:colOff>
      <xdr:row>98</xdr:row>
      <xdr:rowOff>102710</xdr:rowOff>
    </xdr:to>
    <xdr:sp macro="" textlink="">
      <xdr:nvSpPr>
        <xdr:cNvPr id="479" name="楕円 478"/>
        <xdr:cNvSpPr/>
      </xdr:nvSpPr>
      <xdr:spPr>
        <a:xfrm>
          <a:off x="9588500" y="168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93837</xdr:rowOff>
    </xdr:from>
    <xdr:ext cx="534377" cy="259045"/>
    <xdr:sp macro="" textlink="">
      <xdr:nvSpPr>
        <xdr:cNvPr id="480" name="テキスト ボックス 479"/>
        <xdr:cNvSpPr txBox="1"/>
      </xdr:nvSpPr>
      <xdr:spPr>
        <a:xfrm>
          <a:off x="9372111" y="168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38222</xdr:rowOff>
    </xdr:from>
    <xdr:to>
      <xdr:col>46</xdr:col>
      <xdr:colOff>38100</xdr:colOff>
      <xdr:row>98</xdr:row>
      <xdr:rowOff>139822</xdr:rowOff>
    </xdr:to>
    <xdr:sp macro="" textlink="">
      <xdr:nvSpPr>
        <xdr:cNvPr id="481" name="楕円 480"/>
        <xdr:cNvSpPr/>
      </xdr:nvSpPr>
      <xdr:spPr>
        <a:xfrm>
          <a:off x="8699500" y="168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130949</xdr:rowOff>
    </xdr:from>
    <xdr:ext cx="534377" cy="259045"/>
    <xdr:sp macro="" textlink="">
      <xdr:nvSpPr>
        <xdr:cNvPr id="482" name="テキスト ボックス 481"/>
        <xdr:cNvSpPr txBox="1"/>
      </xdr:nvSpPr>
      <xdr:spPr>
        <a:xfrm>
          <a:off x="8483111" y="169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51840</xdr:rowOff>
    </xdr:from>
    <xdr:to>
      <xdr:col>41</xdr:col>
      <xdr:colOff>101600</xdr:colOff>
      <xdr:row>98</xdr:row>
      <xdr:rowOff>153440</xdr:rowOff>
    </xdr:to>
    <xdr:sp macro="" textlink="">
      <xdr:nvSpPr>
        <xdr:cNvPr id="483" name="楕円 482"/>
        <xdr:cNvSpPr/>
      </xdr:nvSpPr>
      <xdr:spPr>
        <a:xfrm>
          <a:off x="7810500" y="16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144567</xdr:rowOff>
    </xdr:from>
    <xdr:ext cx="534377" cy="259045"/>
    <xdr:sp macro="" textlink="">
      <xdr:nvSpPr>
        <xdr:cNvPr id="484" name="テキスト ボックス 483"/>
        <xdr:cNvSpPr txBox="1"/>
      </xdr:nvSpPr>
      <xdr:spPr>
        <a:xfrm>
          <a:off x="7594111" y="1694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51101</xdr:rowOff>
    </xdr:from>
    <xdr:to>
      <xdr:col>36</xdr:col>
      <xdr:colOff>165100</xdr:colOff>
      <xdr:row>98</xdr:row>
      <xdr:rowOff>152701</xdr:rowOff>
    </xdr:to>
    <xdr:sp macro="" textlink="">
      <xdr:nvSpPr>
        <xdr:cNvPr id="485" name="楕円 484"/>
        <xdr:cNvSpPr/>
      </xdr:nvSpPr>
      <xdr:spPr>
        <a:xfrm>
          <a:off x="6921500" y="168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143828</xdr:rowOff>
    </xdr:from>
    <xdr:ext cx="534377" cy="259045"/>
    <xdr:sp macro="" textlink="">
      <xdr:nvSpPr>
        <xdr:cNvPr id="486" name="テキスト ボックス 485"/>
        <xdr:cNvSpPr txBox="1"/>
      </xdr:nvSpPr>
      <xdr:spPr>
        <a:xfrm>
          <a:off x="6705111" y="169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147472</xdr:rowOff>
    </xdr:from>
    <xdr:to>
      <xdr:col>85</xdr:col>
      <xdr:colOff>127000</xdr:colOff>
      <xdr:row>37</xdr:row>
      <xdr:rowOff>154285</xdr:rowOff>
    </xdr:to>
    <xdr:cxnSp macro="">
      <xdr:nvCxnSpPr>
        <xdr:cNvPr id="514" name="直線コネクタ 513"/>
        <xdr:cNvCxnSpPr/>
      </xdr:nvCxnSpPr>
      <xdr:spPr>
        <a:xfrm>
          <a:off x="15481300" y="6491122"/>
          <a:ext cx="8382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147472</xdr:rowOff>
    </xdr:from>
    <xdr:to>
      <xdr:col>81</xdr:col>
      <xdr:colOff>50800</xdr:colOff>
      <xdr:row>37</xdr:row>
      <xdr:rowOff>169921</xdr:rowOff>
    </xdr:to>
    <xdr:cxnSp macro="">
      <xdr:nvCxnSpPr>
        <xdr:cNvPr id="517" name="直線コネクタ 516"/>
        <xdr:cNvCxnSpPr/>
      </xdr:nvCxnSpPr>
      <xdr:spPr>
        <a:xfrm flipV="1">
          <a:off x="14592300" y="6491122"/>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169921</xdr:rowOff>
    </xdr:from>
    <xdr:to>
      <xdr:col>76</xdr:col>
      <xdr:colOff>114300</xdr:colOff>
      <xdr:row>38</xdr:row>
      <xdr:rowOff>39345</xdr:rowOff>
    </xdr:to>
    <xdr:cxnSp macro="">
      <xdr:nvCxnSpPr>
        <xdr:cNvPr id="520" name="直線コネクタ 519"/>
        <xdr:cNvCxnSpPr/>
      </xdr:nvCxnSpPr>
      <xdr:spPr>
        <a:xfrm flipV="1">
          <a:off x="13703300" y="6513571"/>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26040</xdr:rowOff>
    </xdr:from>
    <xdr:to>
      <xdr:col>71</xdr:col>
      <xdr:colOff>177800</xdr:colOff>
      <xdr:row>38</xdr:row>
      <xdr:rowOff>39345</xdr:rowOff>
    </xdr:to>
    <xdr:cxnSp macro="">
      <xdr:nvCxnSpPr>
        <xdr:cNvPr id="523" name="直線コネクタ 522"/>
        <xdr:cNvCxnSpPr/>
      </xdr:nvCxnSpPr>
      <xdr:spPr>
        <a:xfrm>
          <a:off x="12814300" y="654114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103485</xdr:rowOff>
    </xdr:from>
    <xdr:to>
      <xdr:col>85</xdr:col>
      <xdr:colOff>177800</xdr:colOff>
      <xdr:row>38</xdr:row>
      <xdr:rowOff>33635</xdr:rowOff>
    </xdr:to>
    <xdr:sp macro="" textlink="">
      <xdr:nvSpPr>
        <xdr:cNvPr id="533" name="楕円 532"/>
        <xdr:cNvSpPr/>
      </xdr:nvSpPr>
      <xdr:spPr>
        <a:xfrm>
          <a:off x="16268700" y="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81912</xdr:rowOff>
    </xdr:from>
    <xdr:ext cx="534377" cy="259045"/>
    <xdr:sp macro="" textlink="">
      <xdr:nvSpPr>
        <xdr:cNvPr id="534" name="消防費該当値テキスト"/>
        <xdr:cNvSpPr txBox="1"/>
      </xdr:nvSpPr>
      <xdr:spPr>
        <a:xfrm>
          <a:off x="16370300" y="64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96672</xdr:rowOff>
    </xdr:from>
    <xdr:to>
      <xdr:col>81</xdr:col>
      <xdr:colOff>101600</xdr:colOff>
      <xdr:row>38</xdr:row>
      <xdr:rowOff>26822</xdr:rowOff>
    </xdr:to>
    <xdr:sp macro="" textlink="">
      <xdr:nvSpPr>
        <xdr:cNvPr id="535" name="楕円 534"/>
        <xdr:cNvSpPr/>
      </xdr:nvSpPr>
      <xdr:spPr>
        <a:xfrm>
          <a:off x="15430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17949</xdr:rowOff>
    </xdr:from>
    <xdr:ext cx="534377" cy="259045"/>
    <xdr:sp macro="" textlink="">
      <xdr:nvSpPr>
        <xdr:cNvPr id="536" name="テキスト ボックス 535"/>
        <xdr:cNvSpPr txBox="1"/>
      </xdr:nvSpPr>
      <xdr:spPr>
        <a:xfrm>
          <a:off x="15214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119121</xdr:rowOff>
    </xdr:from>
    <xdr:to>
      <xdr:col>76</xdr:col>
      <xdr:colOff>165100</xdr:colOff>
      <xdr:row>38</xdr:row>
      <xdr:rowOff>49271</xdr:rowOff>
    </xdr:to>
    <xdr:sp macro="" textlink="">
      <xdr:nvSpPr>
        <xdr:cNvPr id="537" name="楕円 536"/>
        <xdr:cNvSpPr/>
      </xdr:nvSpPr>
      <xdr:spPr>
        <a:xfrm>
          <a:off x="14541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40398</xdr:rowOff>
    </xdr:from>
    <xdr:ext cx="534377" cy="259045"/>
    <xdr:sp macro="" textlink="">
      <xdr:nvSpPr>
        <xdr:cNvPr id="538" name="テキスト ボックス 537"/>
        <xdr:cNvSpPr txBox="1"/>
      </xdr:nvSpPr>
      <xdr:spPr>
        <a:xfrm>
          <a:off x="14325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159995</xdr:rowOff>
    </xdr:from>
    <xdr:to>
      <xdr:col>72</xdr:col>
      <xdr:colOff>38100</xdr:colOff>
      <xdr:row>38</xdr:row>
      <xdr:rowOff>90145</xdr:rowOff>
    </xdr:to>
    <xdr:sp macro="" textlink="">
      <xdr:nvSpPr>
        <xdr:cNvPr id="539" name="楕円 538"/>
        <xdr:cNvSpPr/>
      </xdr:nvSpPr>
      <xdr:spPr>
        <a:xfrm>
          <a:off x="13652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81272</xdr:rowOff>
    </xdr:from>
    <xdr:ext cx="534377" cy="259045"/>
    <xdr:sp macro="" textlink="">
      <xdr:nvSpPr>
        <xdr:cNvPr id="540" name="テキスト ボックス 539"/>
        <xdr:cNvSpPr txBox="1"/>
      </xdr:nvSpPr>
      <xdr:spPr>
        <a:xfrm>
          <a:off x="13436111" y="65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146690</xdr:rowOff>
    </xdr:from>
    <xdr:to>
      <xdr:col>67</xdr:col>
      <xdr:colOff>101600</xdr:colOff>
      <xdr:row>38</xdr:row>
      <xdr:rowOff>76840</xdr:rowOff>
    </xdr:to>
    <xdr:sp macro="" textlink="">
      <xdr:nvSpPr>
        <xdr:cNvPr id="541" name="楕円 540"/>
        <xdr:cNvSpPr/>
      </xdr:nvSpPr>
      <xdr:spPr>
        <a:xfrm>
          <a:off x="12763500" y="64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67967</xdr:rowOff>
    </xdr:from>
    <xdr:ext cx="534377" cy="259045"/>
    <xdr:sp macro="" textlink="">
      <xdr:nvSpPr>
        <xdr:cNvPr id="542" name="テキスト ボックス 541"/>
        <xdr:cNvSpPr txBox="1"/>
      </xdr:nvSpPr>
      <xdr:spPr>
        <a:xfrm>
          <a:off x="12547111" y="65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129429</xdr:rowOff>
    </xdr:from>
    <xdr:to>
      <xdr:col>85</xdr:col>
      <xdr:colOff>127000</xdr:colOff>
      <xdr:row>56</xdr:row>
      <xdr:rowOff>160944</xdr:rowOff>
    </xdr:to>
    <xdr:cxnSp macro="">
      <xdr:nvCxnSpPr>
        <xdr:cNvPr id="570" name="直線コネクタ 569"/>
        <xdr:cNvCxnSpPr/>
      </xdr:nvCxnSpPr>
      <xdr:spPr>
        <a:xfrm flipV="1">
          <a:off x="15481300" y="9730629"/>
          <a:ext cx="8382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151465</xdr:rowOff>
    </xdr:from>
    <xdr:to>
      <xdr:col>81</xdr:col>
      <xdr:colOff>50800</xdr:colOff>
      <xdr:row>56</xdr:row>
      <xdr:rowOff>160944</xdr:rowOff>
    </xdr:to>
    <xdr:cxnSp macro="">
      <xdr:nvCxnSpPr>
        <xdr:cNvPr id="573" name="直線コネクタ 572"/>
        <xdr:cNvCxnSpPr/>
      </xdr:nvCxnSpPr>
      <xdr:spPr>
        <a:xfrm>
          <a:off x="14592300" y="9581215"/>
          <a:ext cx="889000" cy="18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133452</xdr:rowOff>
    </xdr:from>
    <xdr:to>
      <xdr:col>76</xdr:col>
      <xdr:colOff>114300</xdr:colOff>
      <xdr:row>55</xdr:row>
      <xdr:rowOff>151465</xdr:rowOff>
    </xdr:to>
    <xdr:cxnSp macro="">
      <xdr:nvCxnSpPr>
        <xdr:cNvPr id="576" name="直線コネクタ 575"/>
        <xdr:cNvCxnSpPr/>
      </xdr:nvCxnSpPr>
      <xdr:spPr>
        <a:xfrm>
          <a:off x="13703300" y="9391752"/>
          <a:ext cx="889000" cy="18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133452</xdr:rowOff>
    </xdr:from>
    <xdr:to>
      <xdr:col>71</xdr:col>
      <xdr:colOff>177800</xdr:colOff>
      <xdr:row>55</xdr:row>
      <xdr:rowOff>43704</xdr:rowOff>
    </xdr:to>
    <xdr:cxnSp macro="">
      <xdr:nvCxnSpPr>
        <xdr:cNvPr id="579" name="直線コネクタ 578"/>
        <xdr:cNvCxnSpPr/>
      </xdr:nvCxnSpPr>
      <xdr:spPr>
        <a:xfrm flipV="1">
          <a:off x="12814300" y="9391752"/>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168551</xdr:rowOff>
    </xdr:from>
    <xdr:ext cx="534377" cy="259045"/>
    <xdr:sp macro="" textlink="">
      <xdr:nvSpPr>
        <xdr:cNvPr id="583" name="テキスト ボックス 582"/>
        <xdr:cNvSpPr txBox="1"/>
      </xdr:nvSpPr>
      <xdr:spPr>
        <a:xfrm>
          <a:off x="12547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78629</xdr:rowOff>
    </xdr:from>
    <xdr:to>
      <xdr:col>85</xdr:col>
      <xdr:colOff>177800</xdr:colOff>
      <xdr:row>57</xdr:row>
      <xdr:rowOff>8779</xdr:rowOff>
    </xdr:to>
    <xdr:sp macro="" textlink="">
      <xdr:nvSpPr>
        <xdr:cNvPr id="589" name="楕円 588"/>
        <xdr:cNvSpPr/>
      </xdr:nvSpPr>
      <xdr:spPr>
        <a:xfrm>
          <a:off x="16268700" y="96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101506</xdr:rowOff>
    </xdr:from>
    <xdr:ext cx="534377" cy="259045"/>
    <xdr:sp macro="" textlink="">
      <xdr:nvSpPr>
        <xdr:cNvPr id="590" name="教育費該当値テキスト"/>
        <xdr:cNvSpPr txBox="1"/>
      </xdr:nvSpPr>
      <xdr:spPr>
        <a:xfrm>
          <a:off x="16370300" y="95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110144</xdr:rowOff>
    </xdr:from>
    <xdr:to>
      <xdr:col>81</xdr:col>
      <xdr:colOff>101600</xdr:colOff>
      <xdr:row>57</xdr:row>
      <xdr:rowOff>40294</xdr:rowOff>
    </xdr:to>
    <xdr:sp macro="" textlink="">
      <xdr:nvSpPr>
        <xdr:cNvPr id="591" name="楕円 590"/>
        <xdr:cNvSpPr/>
      </xdr:nvSpPr>
      <xdr:spPr>
        <a:xfrm>
          <a:off x="15430500" y="9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56821</xdr:rowOff>
    </xdr:from>
    <xdr:ext cx="534377" cy="259045"/>
    <xdr:sp macro="" textlink="">
      <xdr:nvSpPr>
        <xdr:cNvPr id="592" name="テキスト ボックス 591"/>
        <xdr:cNvSpPr txBox="1"/>
      </xdr:nvSpPr>
      <xdr:spPr>
        <a:xfrm>
          <a:off x="15214111" y="94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100665</xdr:rowOff>
    </xdr:from>
    <xdr:to>
      <xdr:col>76</xdr:col>
      <xdr:colOff>165100</xdr:colOff>
      <xdr:row>56</xdr:row>
      <xdr:rowOff>30815</xdr:rowOff>
    </xdr:to>
    <xdr:sp macro="" textlink="">
      <xdr:nvSpPr>
        <xdr:cNvPr id="593" name="楕円 592"/>
        <xdr:cNvSpPr/>
      </xdr:nvSpPr>
      <xdr:spPr>
        <a:xfrm>
          <a:off x="14541500" y="95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47342</xdr:rowOff>
    </xdr:from>
    <xdr:ext cx="534377" cy="259045"/>
    <xdr:sp macro="" textlink="">
      <xdr:nvSpPr>
        <xdr:cNvPr id="594" name="テキスト ボックス 593"/>
        <xdr:cNvSpPr txBox="1"/>
      </xdr:nvSpPr>
      <xdr:spPr>
        <a:xfrm>
          <a:off x="14325111" y="930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82652</xdr:rowOff>
    </xdr:from>
    <xdr:to>
      <xdr:col>72</xdr:col>
      <xdr:colOff>38100</xdr:colOff>
      <xdr:row>55</xdr:row>
      <xdr:rowOff>12802</xdr:rowOff>
    </xdr:to>
    <xdr:sp macro="" textlink="">
      <xdr:nvSpPr>
        <xdr:cNvPr id="595" name="楕円 594"/>
        <xdr:cNvSpPr/>
      </xdr:nvSpPr>
      <xdr:spPr>
        <a:xfrm>
          <a:off x="13652500" y="93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29329</xdr:rowOff>
    </xdr:from>
    <xdr:ext cx="534377" cy="259045"/>
    <xdr:sp macro="" textlink="">
      <xdr:nvSpPr>
        <xdr:cNvPr id="596" name="テキスト ボックス 595"/>
        <xdr:cNvSpPr txBox="1"/>
      </xdr:nvSpPr>
      <xdr:spPr>
        <a:xfrm>
          <a:off x="13436111" y="91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164354</xdr:rowOff>
    </xdr:from>
    <xdr:to>
      <xdr:col>67</xdr:col>
      <xdr:colOff>101600</xdr:colOff>
      <xdr:row>55</xdr:row>
      <xdr:rowOff>94504</xdr:rowOff>
    </xdr:to>
    <xdr:sp macro="" textlink="">
      <xdr:nvSpPr>
        <xdr:cNvPr id="597" name="楕円 596"/>
        <xdr:cNvSpPr/>
      </xdr:nvSpPr>
      <xdr:spPr>
        <a:xfrm>
          <a:off x="12763500" y="94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111031</xdr:rowOff>
    </xdr:from>
    <xdr:ext cx="534377" cy="259045"/>
    <xdr:sp macro="" textlink="">
      <xdr:nvSpPr>
        <xdr:cNvPr id="598" name="テキスト ボックス 597"/>
        <xdr:cNvSpPr txBox="1"/>
      </xdr:nvSpPr>
      <xdr:spPr>
        <a:xfrm>
          <a:off x="12547111" y="91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35610</xdr:rowOff>
    </xdr:from>
    <xdr:to>
      <xdr:col>85</xdr:col>
      <xdr:colOff>127000</xdr:colOff>
      <xdr:row>79</xdr:row>
      <xdr:rowOff>41808</xdr:rowOff>
    </xdr:to>
    <xdr:cxnSp macro="">
      <xdr:nvCxnSpPr>
        <xdr:cNvPr id="627" name="直線コネクタ 626"/>
        <xdr:cNvCxnSpPr/>
      </xdr:nvCxnSpPr>
      <xdr:spPr>
        <a:xfrm>
          <a:off x="15481300" y="13580160"/>
          <a:ext cx="8382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35610</xdr:rowOff>
    </xdr:from>
    <xdr:to>
      <xdr:col>81</xdr:col>
      <xdr:colOff>50800</xdr:colOff>
      <xdr:row>79</xdr:row>
      <xdr:rowOff>44450</xdr:rowOff>
    </xdr:to>
    <xdr:cxnSp macro="">
      <xdr:nvCxnSpPr>
        <xdr:cNvPr id="630" name="直線コネクタ 629"/>
        <xdr:cNvCxnSpPr/>
      </xdr:nvCxnSpPr>
      <xdr:spPr>
        <a:xfrm flipV="1">
          <a:off x="14592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43866</xdr:rowOff>
    </xdr:from>
    <xdr:to>
      <xdr:col>76</xdr:col>
      <xdr:colOff>114300</xdr:colOff>
      <xdr:row>79</xdr:row>
      <xdr:rowOff>44450</xdr:rowOff>
    </xdr:to>
    <xdr:cxnSp macro="">
      <xdr:nvCxnSpPr>
        <xdr:cNvPr id="633" name="直線コネクタ 632"/>
        <xdr:cNvCxnSpPr/>
      </xdr:nvCxnSpPr>
      <xdr:spPr>
        <a:xfrm>
          <a:off x="13703300" y="13588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12192</xdr:rowOff>
    </xdr:from>
    <xdr:to>
      <xdr:col>71</xdr:col>
      <xdr:colOff>177800</xdr:colOff>
      <xdr:row>79</xdr:row>
      <xdr:rowOff>43866</xdr:rowOff>
    </xdr:to>
    <xdr:cxnSp macro="">
      <xdr:nvCxnSpPr>
        <xdr:cNvPr id="636" name="直線コネクタ 635"/>
        <xdr:cNvCxnSpPr/>
      </xdr:nvCxnSpPr>
      <xdr:spPr>
        <a:xfrm>
          <a:off x="12814300" y="13556742"/>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162458</xdr:rowOff>
    </xdr:from>
    <xdr:to>
      <xdr:col>85</xdr:col>
      <xdr:colOff>177800</xdr:colOff>
      <xdr:row>79</xdr:row>
      <xdr:rowOff>92608</xdr:rowOff>
    </xdr:to>
    <xdr:sp macro="" textlink="">
      <xdr:nvSpPr>
        <xdr:cNvPr id="646" name="楕円 645"/>
        <xdr:cNvSpPr/>
      </xdr:nvSpPr>
      <xdr:spPr>
        <a:xfrm>
          <a:off x="162687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156260</xdr:rowOff>
    </xdr:from>
    <xdr:to>
      <xdr:col>81</xdr:col>
      <xdr:colOff>101600</xdr:colOff>
      <xdr:row>79</xdr:row>
      <xdr:rowOff>86410</xdr:rowOff>
    </xdr:to>
    <xdr:sp macro="" textlink="">
      <xdr:nvSpPr>
        <xdr:cNvPr id="648" name="楕円 647"/>
        <xdr:cNvSpPr/>
      </xdr:nvSpPr>
      <xdr:spPr>
        <a:xfrm>
          <a:off x="15430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77537</xdr:rowOff>
    </xdr:from>
    <xdr:ext cx="378565" cy="259045"/>
    <xdr:sp macro="" textlink="">
      <xdr:nvSpPr>
        <xdr:cNvPr id="649" name="テキスト ボックス 648"/>
        <xdr:cNvSpPr txBox="1"/>
      </xdr:nvSpPr>
      <xdr:spPr>
        <a:xfrm>
          <a:off x="15292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164516</xdr:rowOff>
    </xdr:from>
    <xdr:to>
      <xdr:col>72</xdr:col>
      <xdr:colOff>38100</xdr:colOff>
      <xdr:row>79</xdr:row>
      <xdr:rowOff>94666</xdr:rowOff>
    </xdr:to>
    <xdr:sp macro="" textlink="">
      <xdr:nvSpPr>
        <xdr:cNvPr id="652" name="楕円 651"/>
        <xdr:cNvSpPr/>
      </xdr:nvSpPr>
      <xdr:spPr>
        <a:xfrm>
          <a:off x="13652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85793</xdr:rowOff>
    </xdr:from>
    <xdr:ext cx="313932" cy="259045"/>
    <xdr:sp macro="" textlink="">
      <xdr:nvSpPr>
        <xdr:cNvPr id="653" name="テキスト ボックス 652"/>
        <xdr:cNvSpPr txBox="1"/>
      </xdr:nvSpPr>
      <xdr:spPr>
        <a:xfrm>
          <a:off x="13546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132842</xdr:rowOff>
    </xdr:from>
    <xdr:to>
      <xdr:col>67</xdr:col>
      <xdr:colOff>101600</xdr:colOff>
      <xdr:row>79</xdr:row>
      <xdr:rowOff>62992</xdr:rowOff>
    </xdr:to>
    <xdr:sp macro="" textlink="">
      <xdr:nvSpPr>
        <xdr:cNvPr id="654" name="楕円 653"/>
        <xdr:cNvSpPr/>
      </xdr:nvSpPr>
      <xdr:spPr>
        <a:xfrm>
          <a:off x="12763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54119</xdr:rowOff>
    </xdr:from>
    <xdr:ext cx="469744" cy="259045"/>
    <xdr:sp macro="" textlink="">
      <xdr:nvSpPr>
        <xdr:cNvPr id="655" name="テキスト ボックス 654"/>
        <xdr:cNvSpPr txBox="1"/>
      </xdr:nvSpPr>
      <xdr:spPr>
        <a:xfrm>
          <a:off x="12579428"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33973</xdr:rowOff>
    </xdr:from>
    <xdr:to>
      <xdr:col>85</xdr:col>
      <xdr:colOff>127000</xdr:colOff>
      <xdr:row>95</xdr:row>
      <xdr:rowOff>71740</xdr:rowOff>
    </xdr:to>
    <xdr:cxnSp macro="">
      <xdr:nvCxnSpPr>
        <xdr:cNvPr id="686" name="直線コネクタ 685"/>
        <xdr:cNvCxnSpPr/>
      </xdr:nvCxnSpPr>
      <xdr:spPr>
        <a:xfrm flipV="1">
          <a:off x="15481300" y="16321723"/>
          <a:ext cx="8382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71740</xdr:rowOff>
    </xdr:from>
    <xdr:to>
      <xdr:col>81</xdr:col>
      <xdr:colOff>50800</xdr:colOff>
      <xdr:row>95</xdr:row>
      <xdr:rowOff>110733</xdr:rowOff>
    </xdr:to>
    <xdr:cxnSp macro="">
      <xdr:nvCxnSpPr>
        <xdr:cNvPr id="689" name="直線コネクタ 688"/>
        <xdr:cNvCxnSpPr/>
      </xdr:nvCxnSpPr>
      <xdr:spPr>
        <a:xfrm flipV="1">
          <a:off x="14592300" y="16359490"/>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100919</xdr:rowOff>
    </xdr:from>
    <xdr:to>
      <xdr:col>76</xdr:col>
      <xdr:colOff>114300</xdr:colOff>
      <xdr:row>95</xdr:row>
      <xdr:rowOff>110733</xdr:rowOff>
    </xdr:to>
    <xdr:cxnSp macro="">
      <xdr:nvCxnSpPr>
        <xdr:cNvPr id="692" name="直線コネクタ 691"/>
        <xdr:cNvCxnSpPr/>
      </xdr:nvCxnSpPr>
      <xdr:spPr>
        <a:xfrm>
          <a:off x="13703300" y="16388669"/>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73569</xdr:rowOff>
    </xdr:from>
    <xdr:to>
      <xdr:col>71</xdr:col>
      <xdr:colOff>177800</xdr:colOff>
      <xdr:row>95</xdr:row>
      <xdr:rowOff>100919</xdr:rowOff>
    </xdr:to>
    <xdr:cxnSp macro="">
      <xdr:nvCxnSpPr>
        <xdr:cNvPr id="695" name="直線コネクタ 694"/>
        <xdr:cNvCxnSpPr/>
      </xdr:nvCxnSpPr>
      <xdr:spPr>
        <a:xfrm>
          <a:off x="12814300" y="16361319"/>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154623</xdr:rowOff>
    </xdr:from>
    <xdr:to>
      <xdr:col>85</xdr:col>
      <xdr:colOff>177800</xdr:colOff>
      <xdr:row>95</xdr:row>
      <xdr:rowOff>84773</xdr:rowOff>
    </xdr:to>
    <xdr:sp macro="" textlink="">
      <xdr:nvSpPr>
        <xdr:cNvPr id="705" name="楕円 704"/>
        <xdr:cNvSpPr/>
      </xdr:nvSpPr>
      <xdr:spPr>
        <a:xfrm>
          <a:off x="1626870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6050</xdr:rowOff>
    </xdr:from>
    <xdr:ext cx="534377" cy="259045"/>
    <xdr:sp macro="" textlink="">
      <xdr:nvSpPr>
        <xdr:cNvPr id="706" name="公債費該当値テキスト"/>
        <xdr:cNvSpPr txBox="1"/>
      </xdr:nvSpPr>
      <xdr:spPr>
        <a:xfrm>
          <a:off x="16370300" y="16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20940</xdr:rowOff>
    </xdr:from>
    <xdr:to>
      <xdr:col>81</xdr:col>
      <xdr:colOff>101600</xdr:colOff>
      <xdr:row>95</xdr:row>
      <xdr:rowOff>122540</xdr:rowOff>
    </xdr:to>
    <xdr:sp macro="" textlink="">
      <xdr:nvSpPr>
        <xdr:cNvPr id="707" name="楕円 706"/>
        <xdr:cNvSpPr/>
      </xdr:nvSpPr>
      <xdr:spPr>
        <a:xfrm>
          <a:off x="15430500" y="163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139067</xdr:rowOff>
    </xdr:from>
    <xdr:ext cx="534377" cy="259045"/>
    <xdr:sp macro="" textlink="">
      <xdr:nvSpPr>
        <xdr:cNvPr id="708" name="テキスト ボックス 707"/>
        <xdr:cNvSpPr txBox="1"/>
      </xdr:nvSpPr>
      <xdr:spPr>
        <a:xfrm>
          <a:off x="15214111" y="160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59933</xdr:rowOff>
    </xdr:from>
    <xdr:to>
      <xdr:col>76</xdr:col>
      <xdr:colOff>165100</xdr:colOff>
      <xdr:row>95</xdr:row>
      <xdr:rowOff>161533</xdr:rowOff>
    </xdr:to>
    <xdr:sp macro="" textlink="">
      <xdr:nvSpPr>
        <xdr:cNvPr id="709" name="楕円 708"/>
        <xdr:cNvSpPr/>
      </xdr:nvSpPr>
      <xdr:spPr>
        <a:xfrm>
          <a:off x="14541500" y="16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6610</xdr:rowOff>
    </xdr:from>
    <xdr:ext cx="534377" cy="259045"/>
    <xdr:sp macro="" textlink="">
      <xdr:nvSpPr>
        <xdr:cNvPr id="710" name="テキスト ボックス 709"/>
        <xdr:cNvSpPr txBox="1"/>
      </xdr:nvSpPr>
      <xdr:spPr>
        <a:xfrm>
          <a:off x="14325111" y="1612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50119</xdr:rowOff>
    </xdr:from>
    <xdr:to>
      <xdr:col>72</xdr:col>
      <xdr:colOff>38100</xdr:colOff>
      <xdr:row>95</xdr:row>
      <xdr:rowOff>151719</xdr:rowOff>
    </xdr:to>
    <xdr:sp macro="" textlink="">
      <xdr:nvSpPr>
        <xdr:cNvPr id="711" name="楕円 710"/>
        <xdr:cNvSpPr/>
      </xdr:nvSpPr>
      <xdr:spPr>
        <a:xfrm>
          <a:off x="13652500" y="163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168246</xdr:rowOff>
    </xdr:from>
    <xdr:ext cx="534377" cy="259045"/>
    <xdr:sp macro="" textlink="">
      <xdr:nvSpPr>
        <xdr:cNvPr id="712" name="テキスト ボックス 711"/>
        <xdr:cNvSpPr txBox="1"/>
      </xdr:nvSpPr>
      <xdr:spPr>
        <a:xfrm>
          <a:off x="13436111" y="161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22769</xdr:rowOff>
    </xdr:from>
    <xdr:to>
      <xdr:col>67</xdr:col>
      <xdr:colOff>101600</xdr:colOff>
      <xdr:row>95</xdr:row>
      <xdr:rowOff>124369</xdr:rowOff>
    </xdr:to>
    <xdr:sp macro="" textlink="">
      <xdr:nvSpPr>
        <xdr:cNvPr id="713" name="楕円 712"/>
        <xdr:cNvSpPr/>
      </xdr:nvSpPr>
      <xdr:spPr>
        <a:xfrm>
          <a:off x="12763500" y="163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115496</xdr:rowOff>
    </xdr:from>
    <xdr:ext cx="534377" cy="259045"/>
    <xdr:sp macro="" textlink="">
      <xdr:nvSpPr>
        <xdr:cNvPr id="714" name="テキスト ボックス 713"/>
        <xdr:cNvSpPr txBox="1"/>
      </xdr:nvSpPr>
      <xdr:spPr>
        <a:xfrm>
          <a:off x="12547111" y="164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円の増となったが、資料のペーパーレス化のためタブレットを導入したことが主な要因である。総務費においては前年度比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円の増となったが、主な要因として、庁舎整備に備えるための庁舎整備基金積立金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4,284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円の増、ふるさと納税による寄附の増加によりふるさときらめき湖南づくり応援基金積立金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1,559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円の増、財政調整基金積立金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4,375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円の増である。民生費においては、前年度比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3,366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円の増となったが、主な要因として、私立保育園の施設整備に対する補助金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円の増、重症心身障がい者通所施設整備事業補助金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円の増、障がい福祉サービス費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円の増、臨時特例給付金給付事業が終了したことにより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円の減、生活保護費において受給者数および医療扶助の減により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なっており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、社会保障関係経費が上昇する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増加する見込みである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予防事業および自立支援の展開により抑制に努める必要がある。農林水産業費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においては、主な要因として、魅力発信拠点施設の整備を行ったことにより前年度比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十二坊温泉ゆららの増築等施設整備の完了により前年度比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市道甲西駅美松線整備事業において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円の増、吉永山手線道路新設事業において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3,957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円の減、荒川橋架替事業が事業完了により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2,721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円の減、三雲駅周辺整備事業において駅舎完成により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円の減となった。事業費については年度間調整を行っているものの事業の進捗状況に影響を受けるため、前年度比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11,880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道路事業においては新規路線整備から既存路線の長寿命化対策への転換を行い抑制に努める。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教育費においては、甲西中学校改築事業においては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4,133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円の減となったが、市内４小学校の空調機整備事業において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5,582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円の増、甲西図書館の用地購入費において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2,068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財政調整基金については、各年度とも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億円を超える残高を保有しており、標準財政規模の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程度の残高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確保を目標とし取り組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実質収支については、実質収支については、各年度とも黒字を計上しており、健全な状態を維持している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義務教育施設の建替え事業等の大型投資的事業による財源の不足を財政調整基金等に依存したことにより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年連続してのマイナスとなって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年度は普通交付税の増加により取り崩しを回避することができたため黒字となった。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繰出対象会計の収入確保を念頭に置き、独立採算の原則により繰出額を少しでも減少させるようしていかなければならない。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今後も、限りある予算の効率性を高め、適切な受益者負担となるよう健全な行財政運営及び経営管理を推進していく。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21082590</v>
      </c>
      <c r="BO4" s="461"/>
      <c r="BP4" s="461"/>
      <c r="BQ4" s="461"/>
      <c r="BR4" s="461"/>
      <c r="BS4" s="461"/>
      <c r="BT4" s="461"/>
      <c r="BU4" s="462"/>
      <c r="BV4" s="460">
        <v>20795019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2.2000000000000002</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20772274</v>
      </c>
      <c r="BO5" s="466"/>
      <c r="BP5" s="466"/>
      <c r="BQ5" s="466"/>
      <c r="BR5" s="466"/>
      <c r="BS5" s="466"/>
      <c r="BT5" s="466"/>
      <c r="BU5" s="467"/>
      <c r="BV5" s="465">
        <v>20455385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88.3</v>
      </c>
      <c r="CU5" s="436"/>
      <c r="CV5" s="436"/>
      <c r="CW5" s="436"/>
      <c r="CX5" s="436"/>
      <c r="CY5" s="436"/>
      <c r="CZ5" s="436"/>
      <c r="DA5" s="437"/>
      <c r="DB5" s="435">
        <v>93.1</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310316</v>
      </c>
      <c r="BO6" s="466"/>
      <c r="BP6" s="466"/>
      <c r="BQ6" s="466"/>
      <c r="BR6" s="466"/>
      <c r="BS6" s="466"/>
      <c r="BT6" s="466"/>
      <c r="BU6" s="467"/>
      <c r="BV6" s="465">
        <v>339634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v>
      </c>
      <c r="CU6" s="616"/>
      <c r="CV6" s="616"/>
      <c r="CW6" s="616"/>
      <c r="CX6" s="616"/>
      <c r="CY6" s="616"/>
      <c r="CZ6" s="616"/>
      <c r="DA6" s="617"/>
      <c r="DB6" s="615">
        <v>100.9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26511</v>
      </c>
      <c r="BO7" s="466"/>
      <c r="BP7" s="466"/>
      <c r="BQ7" s="466"/>
      <c r="BR7" s="466"/>
      <c r="BS7" s="466"/>
      <c r="BT7" s="466"/>
      <c r="BU7" s="467"/>
      <c r="BV7" s="465">
        <v>73457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12866938</v>
      </c>
      <c r="CU7" s="466"/>
      <c r="CV7" s="466"/>
      <c r="CW7" s="466"/>
      <c r="CX7" s="466"/>
      <c r="CY7" s="466"/>
      <c r="CZ7" s="466"/>
      <c r="DA7" s="467"/>
      <c r="DB7" s="465">
        <v>12426102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283805</v>
      </c>
      <c r="BO8" s="466"/>
      <c r="BP8" s="466"/>
      <c r="BQ8" s="466"/>
      <c r="BR8" s="466"/>
      <c r="BS8" s="466"/>
      <c r="BT8" s="466"/>
      <c r="BU8" s="467"/>
      <c r="BV8" s="465">
        <v>266177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0.84</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54289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17628</v>
      </c>
      <c r="BO9" s="466"/>
      <c r="BP9" s="466"/>
      <c r="BQ9" s="466"/>
      <c r="BR9" s="466"/>
      <c r="BS9" s="466"/>
      <c r="BT9" s="466"/>
      <c r="BU9" s="467"/>
      <c r="BV9" s="465">
        <v>-43326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17.899999999999999</v>
      </c>
      <c r="CU9" s="436"/>
      <c r="CV9" s="436"/>
      <c r="CW9" s="436"/>
      <c r="CX9" s="436"/>
      <c r="CY9" s="436"/>
      <c r="CZ9" s="436"/>
      <c r="DA9" s="437"/>
      <c r="DB9" s="435">
        <v>17.100000000000001</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54614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492199</v>
      </c>
      <c r="BO10" s="466"/>
      <c r="BP10" s="466"/>
      <c r="BQ10" s="466"/>
      <c r="BR10" s="466"/>
      <c r="BS10" s="466"/>
      <c r="BT10" s="466"/>
      <c r="BU10" s="467"/>
      <c r="BV10" s="465">
        <v>251350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55053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360000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52066</v>
      </c>
      <c r="S13" s="569"/>
      <c r="T13" s="569"/>
      <c r="U13" s="569"/>
      <c r="V13" s="570"/>
      <c r="W13" s="556" t="s">
        <v>140</v>
      </c>
      <c r="X13" s="478"/>
      <c r="Y13" s="478"/>
      <c r="Z13" s="478"/>
      <c r="AA13" s="478"/>
      <c r="AB13" s="479"/>
      <c r="AC13" s="441">
        <v>394</v>
      </c>
      <c r="AD13" s="442"/>
      <c r="AE13" s="442"/>
      <c r="AF13" s="442"/>
      <c r="AG13" s="443"/>
      <c r="AH13" s="441">
        <v>338</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509827</v>
      </c>
      <c r="BO13" s="466"/>
      <c r="BP13" s="466"/>
      <c r="BQ13" s="466"/>
      <c r="BR13" s="466"/>
      <c r="BS13" s="466"/>
      <c r="BT13" s="466"/>
      <c r="BU13" s="467"/>
      <c r="BV13" s="465">
        <v>-151976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8.9</v>
      </c>
      <c r="CU13" s="436"/>
      <c r="CV13" s="436"/>
      <c r="CW13" s="436"/>
      <c r="CX13" s="436"/>
      <c r="CY13" s="436"/>
      <c r="CZ13" s="436"/>
      <c r="DA13" s="437"/>
      <c r="DB13" s="435">
        <v>9.6999999999999993</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54922</v>
      </c>
      <c r="S14" s="569"/>
      <c r="T14" s="569"/>
      <c r="U14" s="569"/>
      <c r="V14" s="570"/>
      <c r="W14" s="571"/>
      <c r="X14" s="481"/>
      <c r="Y14" s="481"/>
      <c r="Z14" s="481"/>
      <c r="AA14" s="481"/>
      <c r="AB14" s="482"/>
      <c r="AC14" s="561">
        <v>1.5</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36.299999999999997</v>
      </c>
      <c r="CU14" s="573"/>
      <c r="CV14" s="573"/>
      <c r="CW14" s="573"/>
      <c r="CX14" s="573"/>
      <c r="CY14" s="573"/>
      <c r="CZ14" s="573"/>
      <c r="DA14" s="574"/>
      <c r="DB14" s="572">
        <v>62.9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147</v>
      </c>
      <c r="N15" s="566"/>
      <c r="O15" s="566"/>
      <c r="P15" s="566"/>
      <c r="Q15" s="567"/>
      <c r="R15" s="568">
        <v>52310</v>
      </c>
      <c r="S15" s="569"/>
      <c r="T15" s="569"/>
      <c r="U15" s="569"/>
      <c r="V15" s="570"/>
      <c r="W15" s="556" t="s">
        <v>148</v>
      </c>
      <c r="X15" s="478"/>
      <c r="Y15" s="478"/>
      <c r="Z15" s="478"/>
      <c r="AA15" s="478"/>
      <c r="AB15" s="479"/>
      <c r="AC15" s="441">
        <v>11663</v>
      </c>
      <c r="AD15" s="442"/>
      <c r="AE15" s="442"/>
      <c r="AF15" s="442"/>
      <c r="AG15" s="443"/>
      <c r="AH15" s="441">
        <v>11931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7611902</v>
      </c>
      <c r="BO15" s="461"/>
      <c r="BP15" s="461"/>
      <c r="BQ15" s="461"/>
      <c r="BR15" s="461"/>
      <c r="BS15" s="461"/>
      <c r="BT15" s="461"/>
      <c r="BU15" s="462"/>
      <c r="BV15" s="460">
        <v>7491164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44.3</v>
      </c>
      <c r="AD16" s="562"/>
      <c r="AE16" s="562"/>
      <c r="AF16" s="562"/>
      <c r="AG16" s="563"/>
      <c r="AH16" s="561">
        <v>45.1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9457847</v>
      </c>
      <c r="BO16" s="466"/>
      <c r="BP16" s="466"/>
      <c r="BQ16" s="466"/>
      <c r="BR16" s="466"/>
      <c r="BS16" s="466"/>
      <c r="BT16" s="466"/>
      <c r="BU16" s="467"/>
      <c r="BV16" s="465">
        <v>9081865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14288</v>
      </c>
      <c r="AD17" s="442"/>
      <c r="AE17" s="442"/>
      <c r="AF17" s="442"/>
      <c r="AG17" s="443"/>
      <c r="AH17" s="441">
        <v>14211</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9747616</v>
      </c>
      <c r="BO17" s="466"/>
      <c r="BP17" s="466"/>
      <c r="BQ17" s="466"/>
      <c r="BR17" s="466"/>
      <c r="BS17" s="466"/>
      <c r="BT17" s="466"/>
      <c r="BU17" s="467"/>
      <c r="BV17" s="465">
        <v>9586122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70.400000000000006</v>
      </c>
      <c r="M18" s="530"/>
      <c r="N18" s="530"/>
      <c r="O18" s="530"/>
      <c r="P18" s="530"/>
      <c r="Q18" s="530"/>
      <c r="R18" s="531"/>
      <c r="S18" s="531"/>
      <c r="T18" s="531"/>
      <c r="U18" s="531"/>
      <c r="V18" s="532"/>
      <c r="W18" s="546"/>
      <c r="X18" s="547"/>
      <c r="Y18" s="547"/>
      <c r="Z18" s="547"/>
      <c r="AA18" s="547"/>
      <c r="AB18" s="557"/>
      <c r="AC18" s="429">
        <v>54.2</v>
      </c>
      <c r="AD18" s="430"/>
      <c r="AE18" s="430"/>
      <c r="AF18" s="430"/>
      <c r="AG18" s="533"/>
      <c r="AH18" s="429">
        <v>53.7</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11574973</v>
      </c>
      <c r="BO18" s="466"/>
      <c r="BP18" s="466"/>
      <c r="BQ18" s="466"/>
      <c r="BR18" s="466"/>
      <c r="BS18" s="466"/>
      <c r="BT18" s="466"/>
      <c r="BU18" s="467"/>
      <c r="BV18" s="465">
        <v>11796660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771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13966491</v>
      </c>
      <c r="BO19" s="466"/>
      <c r="BP19" s="466"/>
      <c r="BQ19" s="466"/>
      <c r="BR19" s="466"/>
      <c r="BS19" s="466"/>
      <c r="BT19" s="466"/>
      <c r="BU19" s="467"/>
      <c r="BV19" s="465">
        <v>13880532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21286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27707678</v>
      </c>
      <c r="BO23" s="466"/>
      <c r="BP23" s="466"/>
      <c r="BQ23" s="466"/>
      <c r="BR23" s="466"/>
      <c r="BS23" s="466"/>
      <c r="BT23" s="466"/>
      <c r="BU23" s="467"/>
      <c r="BV23" s="465">
        <v>27643512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7600</v>
      </c>
      <c r="R24" s="442"/>
      <c r="S24" s="442"/>
      <c r="T24" s="442"/>
      <c r="U24" s="442"/>
      <c r="V24" s="443"/>
      <c r="W24" s="507"/>
      <c r="X24" s="498"/>
      <c r="Y24" s="499"/>
      <c r="Z24" s="438" t="s">
        <v>172</v>
      </c>
      <c r="AA24" s="439"/>
      <c r="AB24" s="439"/>
      <c r="AC24" s="439"/>
      <c r="AD24" s="439"/>
      <c r="AE24" s="439"/>
      <c r="AF24" s="439"/>
      <c r="AG24" s="440"/>
      <c r="AH24" s="441">
        <v>370</v>
      </c>
      <c r="AI24" s="442"/>
      <c r="AJ24" s="442"/>
      <c r="AK24" s="442"/>
      <c r="AL24" s="443"/>
      <c r="AM24" s="441">
        <v>1158470</v>
      </c>
      <c r="AN24" s="442"/>
      <c r="AO24" s="442"/>
      <c r="AP24" s="442"/>
      <c r="AQ24" s="442"/>
      <c r="AR24" s="443"/>
      <c r="AS24" s="441">
        <v>3131</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23998230</v>
      </c>
      <c r="BO24" s="466"/>
      <c r="BP24" s="466"/>
      <c r="BQ24" s="466"/>
      <c r="BR24" s="466"/>
      <c r="BS24" s="466"/>
      <c r="BT24" s="466"/>
      <c r="BU24" s="467"/>
      <c r="BV24" s="465">
        <v>23188867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6500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138</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3401725</v>
      </c>
      <c r="BO25" s="461"/>
      <c r="BP25" s="461"/>
      <c r="BQ25" s="461"/>
      <c r="BR25" s="461"/>
      <c r="BS25" s="461"/>
      <c r="BT25" s="461"/>
      <c r="BU25" s="462"/>
      <c r="BV25" s="460">
        <v>4054104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v>1</v>
      </c>
      <c r="M26" s="442"/>
      <c r="N26" s="442"/>
      <c r="O26" s="442"/>
      <c r="P26" s="443"/>
      <c r="Q26" s="441">
        <v>6200</v>
      </c>
      <c r="R26" s="442"/>
      <c r="S26" s="442"/>
      <c r="T26" s="442"/>
      <c r="U26" s="442"/>
      <c r="V26" s="443"/>
      <c r="W26" s="507"/>
      <c r="X26" s="498"/>
      <c r="Y26" s="499"/>
      <c r="Z26" s="438" t="s">
        <v>179</v>
      </c>
      <c r="AA26" s="520"/>
      <c r="AB26" s="520"/>
      <c r="AC26" s="520"/>
      <c r="AD26" s="520"/>
      <c r="AE26" s="520"/>
      <c r="AF26" s="520"/>
      <c r="AG26" s="521"/>
      <c r="AH26" s="441">
        <v>12</v>
      </c>
      <c r="AI26" s="442"/>
      <c r="AJ26" s="442"/>
      <c r="AK26" s="442"/>
      <c r="AL26" s="443"/>
      <c r="AM26" s="441">
        <v>36336</v>
      </c>
      <c r="AN26" s="442"/>
      <c r="AO26" s="442"/>
      <c r="AP26" s="442"/>
      <c r="AQ26" s="442"/>
      <c r="AR26" s="443"/>
      <c r="AS26" s="441">
        <v>3028</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4400</v>
      </c>
      <c r="R27" s="442"/>
      <c r="S27" s="442"/>
      <c r="T27" s="442"/>
      <c r="U27" s="442"/>
      <c r="V27" s="443"/>
      <c r="W27" s="507"/>
      <c r="X27" s="498"/>
      <c r="Y27" s="499"/>
      <c r="Z27" s="438" t="s">
        <v>182</v>
      </c>
      <c r="AA27" s="439"/>
      <c r="AB27" s="439"/>
      <c r="AC27" s="439"/>
      <c r="AD27" s="439"/>
      <c r="AE27" s="439"/>
      <c r="AF27" s="439"/>
      <c r="AG27" s="440"/>
      <c r="AH27" s="441">
        <v>20</v>
      </c>
      <c r="AI27" s="442"/>
      <c r="AJ27" s="442"/>
      <c r="AK27" s="442"/>
      <c r="AL27" s="443"/>
      <c r="AM27" s="441">
        <v>72187</v>
      </c>
      <c r="AN27" s="442"/>
      <c r="AO27" s="442"/>
      <c r="AP27" s="442"/>
      <c r="AQ27" s="442"/>
      <c r="AR27" s="443"/>
      <c r="AS27" s="441">
        <v>3609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523138</v>
      </c>
      <c r="BO27" s="469"/>
      <c r="BP27" s="469"/>
      <c r="BQ27" s="469"/>
      <c r="BR27" s="469"/>
      <c r="BS27" s="469"/>
      <c r="BT27" s="469"/>
      <c r="BU27" s="470"/>
      <c r="BV27" s="468">
        <v>523061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3800</v>
      </c>
      <c r="R28" s="442"/>
      <c r="S28" s="442"/>
      <c r="T28" s="442"/>
      <c r="U28" s="442"/>
      <c r="V28" s="443"/>
      <c r="W28" s="507"/>
      <c r="X28" s="498"/>
      <c r="Y28" s="499"/>
      <c r="Z28" s="438" t="s">
        <v>185</v>
      </c>
      <c r="AA28" s="439"/>
      <c r="AB28" s="439"/>
      <c r="AC28" s="439"/>
      <c r="AD28" s="439"/>
      <c r="AE28" s="439"/>
      <c r="AF28" s="439"/>
      <c r="AG28" s="440"/>
      <c r="AH28" s="441" t="s">
        <v>176</v>
      </c>
      <c r="AI28" s="442"/>
      <c r="AJ28" s="442"/>
      <c r="AK28" s="442"/>
      <c r="AL28" s="443"/>
      <c r="AM28" s="441" t="s">
        <v>129</v>
      </c>
      <c r="AN28" s="442"/>
      <c r="AO28" s="442"/>
      <c r="AP28" s="442"/>
      <c r="AQ28" s="442"/>
      <c r="AR28" s="443"/>
      <c r="AS28" s="441" t="s">
        <v>128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1692767</v>
      </c>
      <c r="BO28" s="461"/>
      <c r="BP28" s="461"/>
      <c r="BQ28" s="461"/>
      <c r="BR28" s="461"/>
      <c r="BS28" s="461"/>
      <c r="BT28" s="461"/>
      <c r="BU28" s="462"/>
      <c r="BV28" s="460">
        <v>1200568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16</v>
      </c>
      <c r="M29" s="442"/>
      <c r="N29" s="442"/>
      <c r="O29" s="442"/>
      <c r="P29" s="443"/>
      <c r="Q29" s="441">
        <v>3500</v>
      </c>
      <c r="R29" s="442"/>
      <c r="S29" s="442"/>
      <c r="T29" s="442"/>
      <c r="U29" s="442"/>
      <c r="V29" s="443"/>
      <c r="W29" s="508"/>
      <c r="X29" s="509"/>
      <c r="Y29" s="510"/>
      <c r="Z29" s="438" t="s">
        <v>188</v>
      </c>
      <c r="AA29" s="439"/>
      <c r="AB29" s="439"/>
      <c r="AC29" s="439"/>
      <c r="AD29" s="439"/>
      <c r="AE29" s="439"/>
      <c r="AF29" s="439"/>
      <c r="AG29" s="440"/>
      <c r="AH29" s="441">
        <v>390</v>
      </c>
      <c r="AI29" s="442"/>
      <c r="AJ29" s="442"/>
      <c r="AK29" s="442"/>
      <c r="AL29" s="443"/>
      <c r="AM29" s="441">
        <v>1230657</v>
      </c>
      <c r="AN29" s="442"/>
      <c r="AO29" s="442"/>
      <c r="AP29" s="442"/>
      <c r="AQ29" s="442"/>
      <c r="AR29" s="443"/>
      <c r="AS29" s="441">
        <v>3156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240669</v>
      </c>
      <c r="BO29" s="466"/>
      <c r="BP29" s="466"/>
      <c r="BQ29" s="466"/>
      <c r="BR29" s="466"/>
      <c r="BS29" s="466"/>
      <c r="BT29" s="466"/>
      <c r="BU29" s="467"/>
      <c r="BV29" s="465">
        <v>190543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2180817</v>
      </c>
      <c r="BO30" s="469"/>
      <c r="BP30" s="469"/>
      <c r="BQ30" s="469"/>
      <c r="BR30" s="469"/>
      <c r="BS30" s="469"/>
      <c r="BT30" s="469"/>
      <c r="BU30" s="470"/>
      <c r="BV30" s="468">
        <v>2108165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199</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滋賀県市町村職員退職手当組合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湖南市文化体育振興事業団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国民健康保険診療所特別会計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IF('各会計、関係団体の財政状況及び健全化判断比率'!B34="","",'各会計、関係団体の財政状況及び健全化判断比率'!B34)</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公立甲賀病院組合　一般会計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石部公共サービス株式会社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公立甲賀病院組合　病院事業会計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こなんウルトラパワー株式会社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滋賀県市町村交通災害共済組合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訪問看護ステーション事業特別会計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甲賀広域行政組合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滋賀県市町村職員研修センター　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滋賀県後期高齢者医療広域連合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滋賀県後期高齢者医療広域連合　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XDoEjsHlMa1FD37YqVjMoTBYJu0UUM3PBtlW3LCV/VvcseSHOQd2l1urAMm14QIjLFThYuiKX53x7sdQB6Owqw==" saltValue="ffX+HQo4LFFdyjJoe7fA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4" t="s">
        <v>569</v>
      </c>
      <c r="D34" s="1244"/>
      <c r="E34" s="1245"/>
      <c r="F34" s="32">
        <v>6.78</v>
      </c>
      <c r="G34" s="33">
        <v>6.51</v>
      </c>
      <c r="H34" s="33">
        <v>7.52</v>
      </c>
      <c r="I34" s="33">
        <v>8.42</v>
      </c>
      <c r="J34" s="34">
        <v>8.6199999999999992</v>
      </c>
      <c r="K34" s="22"/>
      <c r="L34" s="22"/>
      <c r="M34" s="22"/>
      <c r="N34" s="22"/>
      <c r="O34" s="22"/>
      <c r="P34" s="22"/>
    </row>
    <row r="35" spans="1:16" ht="39" customHeight="1" x14ac:dyDescent="0.2">
      <c r="A35" s="22"/>
      <c r="B35" s="35"/>
      <c r="C35" s="1238" t="s">
        <v>570</v>
      </c>
      <c r="D35" s="1239"/>
      <c r="E35" s="1240"/>
      <c r="F35" s="36">
        <v>2.98</v>
      </c>
      <c r="G35" s="37">
        <v>2.76</v>
      </c>
      <c r="H35" s="37">
        <v>2.4900000000000002</v>
      </c>
      <c r="I35" s="37">
        <v>2.14</v>
      </c>
      <c r="J35" s="38">
        <v>2.2000000000000002</v>
      </c>
      <c r="K35" s="22"/>
      <c r="L35" s="22"/>
      <c r="M35" s="22"/>
      <c r="N35" s="22"/>
      <c r="O35" s="22"/>
      <c r="P35" s="22"/>
    </row>
    <row r="36" spans="1:16" ht="39" customHeight="1" x14ac:dyDescent="0.2">
      <c r="A36" s="22"/>
      <c r="B36" s="35"/>
      <c r="C36" s="1238" t="s">
        <v>571</v>
      </c>
      <c r="D36" s="1239"/>
      <c r="E36" s="1240"/>
      <c r="F36" s="36">
        <v>2.66</v>
      </c>
      <c r="G36" s="37">
        <v>1.06</v>
      </c>
      <c r="H36" s="37">
        <v>0.88</v>
      </c>
      <c r="I36" s="37">
        <v>1.68</v>
      </c>
      <c r="J36" s="38">
        <v>0.87</v>
      </c>
      <c r="K36" s="22"/>
      <c r="L36" s="22"/>
      <c r="M36" s="22"/>
      <c r="N36" s="22"/>
      <c r="O36" s="22"/>
      <c r="P36" s="22"/>
    </row>
    <row r="37" spans="1:16" ht="39" customHeight="1" x14ac:dyDescent="0.2">
      <c r="A37" s="22"/>
      <c r="B37" s="35"/>
      <c r="C37" s="1238" t="s">
        <v>572</v>
      </c>
      <c r="D37" s="1239"/>
      <c r="E37" s="1240"/>
      <c r="F37" s="36" t="s">
        <v>518</v>
      </c>
      <c r="G37" s="37" t="s">
        <v>518</v>
      </c>
      <c r="H37" s="37">
        <v>0.48</v>
      </c>
      <c r="I37" s="37">
        <v>0.43</v>
      </c>
      <c r="J37" s="38">
        <v>0.76</v>
      </c>
      <c r="K37" s="22"/>
      <c r="L37" s="22"/>
      <c r="M37" s="22"/>
      <c r="N37" s="22"/>
      <c r="O37" s="22"/>
      <c r="P37" s="22"/>
    </row>
    <row r="38" spans="1:16" ht="39" customHeight="1" x14ac:dyDescent="0.2">
      <c r="A38" s="22"/>
      <c r="B38" s="35"/>
      <c r="C38" s="1238" t="s">
        <v>573</v>
      </c>
      <c r="D38" s="1239"/>
      <c r="E38" s="1240"/>
      <c r="F38" s="36">
        <v>0.22</v>
      </c>
      <c r="G38" s="37">
        <v>0.22</v>
      </c>
      <c r="H38" s="37">
        <v>0.15</v>
      </c>
      <c r="I38" s="37">
        <v>0.13</v>
      </c>
      <c r="J38" s="38">
        <v>0.17</v>
      </c>
      <c r="K38" s="22"/>
      <c r="L38" s="22"/>
      <c r="M38" s="22"/>
      <c r="N38" s="22"/>
      <c r="O38" s="22"/>
      <c r="P38" s="22"/>
    </row>
    <row r="39" spans="1:16" ht="39" customHeight="1" x14ac:dyDescent="0.2">
      <c r="A39" s="22"/>
      <c r="B39" s="35"/>
      <c r="C39" s="1238" t="s">
        <v>574</v>
      </c>
      <c r="D39" s="1239"/>
      <c r="E39" s="1240"/>
      <c r="F39" s="36">
        <v>0.56999999999999995</v>
      </c>
      <c r="G39" s="37">
        <v>0.26</v>
      </c>
      <c r="H39" s="37">
        <v>0.63</v>
      </c>
      <c r="I39" s="37">
        <v>0.44</v>
      </c>
      <c r="J39" s="38">
        <v>7.0000000000000007E-2</v>
      </c>
      <c r="K39" s="22"/>
      <c r="L39" s="22"/>
      <c r="M39" s="22"/>
      <c r="N39" s="22"/>
      <c r="O39" s="22"/>
      <c r="P39" s="22"/>
    </row>
    <row r="40" spans="1:16" ht="39" customHeight="1" x14ac:dyDescent="0.2">
      <c r="A40" s="22"/>
      <c r="B40" s="35"/>
      <c r="C40" s="1238" t="s">
        <v>575</v>
      </c>
      <c r="D40" s="1239"/>
      <c r="E40" s="1240"/>
      <c r="F40" s="36">
        <v>0.09</v>
      </c>
      <c r="G40" s="37">
        <v>0.09</v>
      </c>
      <c r="H40" s="37">
        <v>0.08</v>
      </c>
      <c r="I40" s="37">
        <v>0.08</v>
      </c>
      <c r="J40" s="38">
        <v>0.06</v>
      </c>
      <c r="K40" s="22"/>
      <c r="L40" s="22"/>
      <c r="M40" s="22"/>
      <c r="N40" s="22"/>
      <c r="O40" s="22"/>
      <c r="P40" s="22"/>
    </row>
    <row r="41" spans="1:16" ht="39" customHeight="1" x14ac:dyDescent="0.2">
      <c r="A41" s="22"/>
      <c r="B41" s="35"/>
      <c r="C41" s="1238" t="s">
        <v>576</v>
      </c>
      <c r="D41" s="1239"/>
      <c r="E41" s="1240"/>
      <c r="F41" s="36" t="s">
        <v>577</v>
      </c>
      <c r="G41" s="37" t="s">
        <v>578</v>
      </c>
      <c r="H41" s="37">
        <v>0</v>
      </c>
      <c r="I41" s="37">
        <v>0</v>
      </c>
      <c r="J41" s="38">
        <v>0</v>
      </c>
      <c r="K41" s="22"/>
      <c r="L41" s="22"/>
      <c r="M41" s="22"/>
      <c r="N41" s="22"/>
      <c r="O41" s="22"/>
      <c r="P41" s="22"/>
    </row>
    <row r="42" spans="1:16" ht="39" customHeight="1" x14ac:dyDescent="0.2">
      <c r="A42" s="22"/>
      <c r="B42" s="39"/>
      <c r="C42" s="1238" t="s">
        <v>579</v>
      </c>
      <c r="D42" s="1239"/>
      <c r="E42" s="1240"/>
      <c r="F42" s="36" t="s">
        <v>580</v>
      </c>
      <c r="G42" s="37" t="s">
        <v>518</v>
      </c>
      <c r="H42" s="37" t="s">
        <v>518</v>
      </c>
      <c r="I42" s="37" t="s">
        <v>518</v>
      </c>
      <c r="J42" s="38" t="s">
        <v>518</v>
      </c>
      <c r="K42" s="22"/>
      <c r="L42" s="22"/>
      <c r="M42" s="22"/>
      <c r="N42" s="22"/>
      <c r="O42" s="22"/>
      <c r="P42" s="22"/>
    </row>
    <row r="43" spans="1:16" ht="39" customHeight="1" thickBot="1" x14ac:dyDescent="0.25">
      <c r="A43" s="22"/>
      <c r="B43" s="40"/>
      <c r="C43" s="1241" t="s">
        <v>581</v>
      </c>
      <c r="D43" s="1242"/>
      <c r="E43" s="1243"/>
      <c r="F43" s="41">
        <v>0.55000000000000004</v>
      </c>
      <c r="G43" s="42">
        <v>1.0900000000000001</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OYg9hsaY83qTiPhdBAHjdEN4XNqCoO8xbJl428YwOykhvdCrnropcLVyXu33JHcUFmDfutZTJX0BUz1k9OR2w==" saltValue="i1JpWtqn0VfZOW/pY3h9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2391</v>
      </c>
      <c r="L45" s="60">
        <v>2295</v>
      </c>
      <c r="M45" s="60">
        <v>2273</v>
      </c>
      <c r="N45" s="60">
        <v>2397</v>
      </c>
      <c r="O45" s="61">
        <v>2529</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15</v>
      </c>
      <c r="F48" s="1248"/>
      <c r="G48" s="1248"/>
      <c r="H48" s="1248"/>
      <c r="I48" s="1248"/>
      <c r="J48" s="1249"/>
      <c r="K48" s="63">
        <v>607</v>
      </c>
      <c r="L48" s="64">
        <v>610</v>
      </c>
      <c r="M48" s="64">
        <v>447</v>
      </c>
      <c r="N48" s="64">
        <v>486</v>
      </c>
      <c r="O48" s="65">
        <v>420</v>
      </c>
      <c r="P48" s="48"/>
      <c r="Q48" s="48"/>
      <c r="R48" s="48"/>
      <c r="S48" s="48"/>
      <c r="T48" s="48"/>
      <c r="U48" s="48"/>
    </row>
    <row r="49" spans="1:21" ht="30.75" customHeight="1" x14ac:dyDescent="0.2">
      <c r="A49" s="48"/>
      <c r="B49" s="1266"/>
      <c r="C49" s="1267"/>
      <c r="D49" s="62"/>
      <c r="E49" s="1248" t="s">
        <v>16</v>
      </c>
      <c r="F49" s="1248"/>
      <c r="G49" s="1248"/>
      <c r="H49" s="1248"/>
      <c r="I49" s="1248"/>
      <c r="J49" s="1249"/>
      <c r="K49" s="63">
        <v>244</v>
      </c>
      <c r="L49" s="64">
        <v>242</v>
      </c>
      <c r="M49" s="64">
        <v>283</v>
      </c>
      <c r="N49" s="64">
        <v>289</v>
      </c>
      <c r="O49" s="65">
        <v>234</v>
      </c>
      <c r="P49" s="48"/>
      <c r="Q49" s="48"/>
      <c r="R49" s="48"/>
      <c r="S49" s="48"/>
      <c r="T49" s="48"/>
      <c r="U49" s="48"/>
    </row>
    <row r="50" spans="1:21" ht="30.75" customHeight="1" x14ac:dyDescent="0.2">
      <c r="A50" s="48"/>
      <c r="B50" s="1266"/>
      <c r="C50" s="1267"/>
      <c r="D50" s="62"/>
      <c r="E50" s="1248" t="s">
        <v>17</v>
      </c>
      <c r="F50" s="1248"/>
      <c r="G50" s="1248"/>
      <c r="H50" s="1248"/>
      <c r="I50" s="1248"/>
      <c r="J50" s="1249"/>
      <c r="K50" s="63">
        <v>5</v>
      </c>
      <c r="L50" s="64" t="s">
        <v>518</v>
      </c>
      <c r="M50" s="64" t="s">
        <v>518</v>
      </c>
      <c r="N50" s="64" t="s">
        <v>518</v>
      </c>
      <c r="O50" s="65" t="s">
        <v>518</v>
      </c>
      <c r="P50" s="48"/>
      <c r="Q50" s="48"/>
      <c r="R50" s="48"/>
      <c r="S50" s="48"/>
      <c r="T50" s="48"/>
      <c r="U50" s="48"/>
    </row>
    <row r="51" spans="1:21" ht="30.75" customHeight="1" x14ac:dyDescent="0.2">
      <c r="A51" s="48"/>
      <c r="B51" s="1268"/>
      <c r="C51" s="1269"/>
      <c r="D51" s="66"/>
      <c r="E51" s="1248" t="s">
        <v>18</v>
      </c>
      <c r="F51" s="1248"/>
      <c r="G51" s="1248"/>
      <c r="H51" s="1248"/>
      <c r="I51" s="1248"/>
      <c r="J51" s="1249"/>
      <c r="K51" s="63">
        <v>1</v>
      </c>
      <c r="L51" s="64">
        <v>1</v>
      </c>
      <c r="M51" s="64">
        <v>0</v>
      </c>
      <c r="N51" s="64">
        <v>1</v>
      </c>
      <c r="O51" s="65">
        <v>1</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2049</v>
      </c>
      <c r="L52" s="64">
        <v>2010</v>
      </c>
      <c r="M52" s="64">
        <v>2095</v>
      </c>
      <c r="N52" s="64">
        <v>2201</v>
      </c>
      <c r="O52" s="65">
        <v>2281</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1199</v>
      </c>
      <c r="L53" s="69">
        <v>1138</v>
      </c>
      <c r="M53" s="69">
        <v>908</v>
      </c>
      <c r="N53" s="69">
        <v>972</v>
      </c>
      <c r="O53" s="70">
        <v>903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607</v>
      </c>
      <c r="L57" s="83" t="s">
        <v>608</v>
      </c>
      <c r="M57" s="83" t="s">
        <v>607</v>
      </c>
      <c r="N57" s="83" t="s">
        <v>610</v>
      </c>
      <c r="O57" s="84" t="s">
        <v>611</v>
      </c>
    </row>
    <row r="58" spans="1:21" ht="31.5" customHeight="1" thickBot="1" x14ac:dyDescent="0.25">
      <c r="B58" s="1256"/>
      <c r="C58" s="1257"/>
      <c r="D58" s="1261" t="s">
        <v>27</v>
      </c>
      <c r="E58" s="1262"/>
      <c r="F58" s="1262"/>
      <c r="G58" s="1262"/>
      <c r="H58" s="1262"/>
      <c r="I58" s="1262"/>
      <c r="J58" s="1263"/>
      <c r="K58" s="85" t="s">
        <v>607</v>
      </c>
      <c r="L58" s="86" t="s">
        <v>609</v>
      </c>
      <c r="M58" s="86" t="s">
        <v>611</v>
      </c>
      <c r="N58" s="86" t="s">
        <v>607</v>
      </c>
      <c r="O58" s="87" t="s">
        <v>607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Q+nT73AV24jl0AacqNDJjqb8o/rmg/MKmuijB9/kWtKqO6j4jPY3twuwohOdltwOc6V4VIRi3S1o1wzx1gQQ==" saltValue="G4UxSodYNczWrbkSYJF6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560</v>
      </c>
      <c r="J40" s="99" t="s">
        <v>561</v>
      </c>
      <c r="K40" s="99" t="s">
        <v>562</v>
      </c>
      <c r="L40" s="99" t="s">
        <v>563</v>
      </c>
      <c r="M40" s="100" t="s">
        <v>564</v>
      </c>
    </row>
    <row r="41" spans="2:13" ht="27.75" customHeight="1" x14ac:dyDescent="0.2">
      <c r="B41" s="1284" t="s">
        <v>30</v>
      </c>
      <c r="C41" s="1285"/>
      <c r="D41" s="101"/>
      <c r="E41" s="1286" t="s">
        <v>31</v>
      </c>
      <c r="F41" s="1286"/>
      <c r="G41" s="1286"/>
      <c r="H41" s="1287"/>
      <c r="I41" s="102">
        <v>24803</v>
      </c>
      <c r="J41" s="103">
        <v>26491</v>
      </c>
      <c r="K41" s="103">
        <v>27099</v>
      </c>
      <c r="L41" s="103">
        <v>27644</v>
      </c>
      <c r="M41" s="104">
        <v>27708</v>
      </c>
    </row>
    <row r="42" spans="2:13" ht="27.75" customHeight="1" x14ac:dyDescent="0.2">
      <c r="B42" s="1274"/>
      <c r="C42" s="1275"/>
      <c r="D42" s="105"/>
      <c r="E42" s="1278" t="s">
        <v>32</v>
      </c>
      <c r="F42" s="1278"/>
      <c r="G42" s="1278"/>
      <c r="H42" s="1279"/>
      <c r="I42" s="106" t="s">
        <v>518</v>
      </c>
      <c r="J42" s="107" t="s">
        <v>518</v>
      </c>
      <c r="K42" s="107" t="s">
        <v>518</v>
      </c>
      <c r="L42" s="107" t="s">
        <v>518</v>
      </c>
      <c r="M42" s="108" t="s">
        <v>518</v>
      </c>
    </row>
    <row r="43" spans="2:13" ht="27.75" customHeight="1" x14ac:dyDescent="0.2">
      <c r="B43" s="1274"/>
      <c r="C43" s="1275"/>
      <c r="D43" s="105"/>
      <c r="E43" s="1278" t="s">
        <v>33</v>
      </c>
      <c r="F43" s="1278"/>
      <c r="G43" s="1278"/>
      <c r="H43" s="1279"/>
      <c r="I43" s="106">
        <v>8614</v>
      </c>
      <c r="J43" s="107">
        <v>8319</v>
      </c>
      <c r="K43" s="107">
        <v>7285</v>
      </c>
      <c r="L43" s="107">
        <v>6553</v>
      </c>
      <c r="M43" s="108">
        <v>5685</v>
      </c>
    </row>
    <row r="44" spans="2:13" ht="27.75" customHeight="1" x14ac:dyDescent="0.2">
      <c r="B44" s="1274"/>
      <c r="C44" s="1275"/>
      <c r="D44" s="105"/>
      <c r="E44" s="1278" t="s">
        <v>34</v>
      </c>
      <c r="F44" s="1278"/>
      <c r="G44" s="1278"/>
      <c r="H44" s="1279"/>
      <c r="I44" s="106">
        <v>2639</v>
      </c>
      <c r="J44" s="107">
        <v>2267</v>
      </c>
      <c r="K44" s="107">
        <v>2062</v>
      </c>
      <c r="L44" s="107">
        <v>1916</v>
      </c>
      <c r="M44" s="108">
        <v>1918</v>
      </c>
    </row>
    <row r="45" spans="2:13" ht="27.75" customHeight="1" x14ac:dyDescent="0.2">
      <c r="B45" s="1274"/>
      <c r="C45" s="1275"/>
      <c r="D45" s="105"/>
      <c r="E45" s="1278" t="s">
        <v>35</v>
      </c>
      <c r="F45" s="1278"/>
      <c r="G45" s="1278"/>
      <c r="H45" s="1279"/>
      <c r="I45" s="106">
        <v>694</v>
      </c>
      <c r="J45" s="107">
        <v>638</v>
      </c>
      <c r="K45" s="107">
        <v>832</v>
      </c>
      <c r="L45" s="107">
        <v>1012</v>
      </c>
      <c r="M45" s="108">
        <v>105</v>
      </c>
    </row>
    <row r="46" spans="2:13" ht="27.75" customHeight="1" x14ac:dyDescent="0.2">
      <c r="B46" s="1274"/>
      <c r="C46" s="1275"/>
      <c r="D46" s="109"/>
      <c r="E46" s="1278" t="s">
        <v>36</v>
      </c>
      <c r="F46" s="1278"/>
      <c r="G46" s="1278"/>
      <c r="H46" s="1279"/>
      <c r="I46" s="106" t="s">
        <v>518</v>
      </c>
      <c r="J46" s="107" t="s">
        <v>518</v>
      </c>
      <c r="K46" s="107" t="s">
        <v>518</v>
      </c>
      <c r="L46" s="107" t="s">
        <v>518</v>
      </c>
      <c r="M46" s="108" t="s">
        <v>518</v>
      </c>
    </row>
    <row r="47" spans="2:13" ht="27.75" customHeight="1" x14ac:dyDescent="0.2">
      <c r="B47" s="1274"/>
      <c r="C47" s="1275"/>
      <c r="D47" s="110"/>
      <c r="E47" s="1288" t="s">
        <v>37</v>
      </c>
      <c r="F47" s="1289"/>
      <c r="G47" s="1289"/>
      <c r="H47" s="1290"/>
      <c r="I47" s="106" t="s">
        <v>518</v>
      </c>
      <c r="J47" s="107" t="s">
        <v>518</v>
      </c>
      <c r="K47" s="107" t="s">
        <v>518</v>
      </c>
      <c r="L47" s="107" t="s">
        <v>518</v>
      </c>
      <c r="M47" s="108" t="s">
        <v>518</v>
      </c>
    </row>
    <row r="48" spans="2:13" ht="27.75" customHeight="1" x14ac:dyDescent="0.2">
      <c r="B48" s="1274"/>
      <c r="C48" s="1275"/>
      <c r="D48" s="105"/>
      <c r="E48" s="1278" t="s">
        <v>38</v>
      </c>
      <c r="F48" s="1278"/>
      <c r="G48" s="1278"/>
      <c r="H48" s="1279"/>
      <c r="I48" s="106" t="s">
        <v>518</v>
      </c>
      <c r="J48" s="107" t="s">
        <v>518</v>
      </c>
      <c r="K48" s="107" t="s">
        <v>518</v>
      </c>
      <c r="L48" s="107" t="s">
        <v>518</v>
      </c>
      <c r="M48" s="108" t="s">
        <v>518</v>
      </c>
    </row>
    <row r="49" spans="2:13" ht="27.75" customHeight="1" x14ac:dyDescent="0.2">
      <c r="B49" s="1276"/>
      <c r="C49" s="1277"/>
      <c r="D49" s="105"/>
      <c r="E49" s="1278" t="s">
        <v>39</v>
      </c>
      <c r="F49" s="1278"/>
      <c r="G49" s="1278"/>
      <c r="H49" s="1279"/>
      <c r="I49" s="106" t="s">
        <v>518</v>
      </c>
      <c r="J49" s="107" t="s">
        <v>518</v>
      </c>
      <c r="K49" s="107" t="s">
        <v>518</v>
      </c>
      <c r="L49" s="107" t="s">
        <v>518</v>
      </c>
      <c r="M49" s="108" t="s">
        <v>518</v>
      </c>
    </row>
    <row r="50" spans="2:13" ht="27.75" customHeight="1" x14ac:dyDescent="0.2">
      <c r="B50" s="1272" t="s">
        <v>40</v>
      </c>
      <c r="C50" s="1273"/>
      <c r="D50" s="111"/>
      <c r="E50" s="1278" t="s">
        <v>41</v>
      </c>
      <c r="F50" s="1278"/>
      <c r="G50" s="1278"/>
      <c r="H50" s="1279"/>
      <c r="I50" s="106">
        <v>2556</v>
      </c>
      <c r="J50" s="107">
        <v>2773</v>
      </c>
      <c r="K50" s="107">
        <v>2621</v>
      </c>
      <c r="L50" s="107">
        <v>2711</v>
      </c>
      <c r="M50" s="108">
        <v>3863</v>
      </c>
    </row>
    <row r="51" spans="2:13" ht="27.75" customHeight="1" x14ac:dyDescent="0.2">
      <c r="B51" s="1274"/>
      <c r="C51" s="1275"/>
      <c r="D51" s="105"/>
      <c r="E51" s="1278" t="s">
        <v>42</v>
      </c>
      <c r="F51" s="1278"/>
      <c r="G51" s="1278"/>
      <c r="H51" s="1279"/>
      <c r="I51" s="106">
        <v>262</v>
      </c>
      <c r="J51" s="107">
        <v>261</v>
      </c>
      <c r="K51" s="107">
        <v>265</v>
      </c>
      <c r="L51" s="107">
        <v>255</v>
      </c>
      <c r="M51" s="108">
        <v>238</v>
      </c>
    </row>
    <row r="52" spans="2:13" ht="27.75" customHeight="1" x14ac:dyDescent="0.2">
      <c r="B52" s="1276"/>
      <c r="C52" s="1277"/>
      <c r="D52" s="105"/>
      <c r="E52" s="1278" t="s">
        <v>43</v>
      </c>
      <c r="F52" s="1278"/>
      <c r="G52" s="1278"/>
      <c r="H52" s="1279"/>
      <c r="I52" s="106">
        <v>27954</v>
      </c>
      <c r="J52" s="107">
        <v>28114</v>
      </c>
      <c r="K52" s="107">
        <v>27723</v>
      </c>
      <c r="L52" s="107">
        <v>27705</v>
      </c>
      <c r="M52" s="108">
        <v>27457</v>
      </c>
    </row>
    <row r="53" spans="2:13" ht="27.75" customHeight="1" thickBot="1" x14ac:dyDescent="0.25">
      <c r="B53" s="1280" t="s">
        <v>44</v>
      </c>
      <c r="C53" s="1281"/>
      <c r="D53" s="112"/>
      <c r="E53" s="1282" t="s">
        <v>45</v>
      </c>
      <c r="F53" s="1282"/>
      <c r="G53" s="1282"/>
      <c r="H53" s="1283"/>
      <c r="I53" s="113">
        <v>5977</v>
      </c>
      <c r="J53" s="114">
        <v>6568</v>
      </c>
      <c r="K53" s="114">
        <v>6668</v>
      </c>
      <c r="L53" s="114">
        <v>6454</v>
      </c>
      <c r="M53" s="115">
        <v>3858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6aSe6yAuaAud7FdqJwOmzmhEmJN6xISOfPeA2ggaXRvGMYn2JwzVfLkWs/N3FUPhMa5CqUjrRNaPHbU3qqopw==" saltValue="gXFkMpj6LZlf8+bV3nJr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562</v>
      </c>
      <c r="G54" s="124" t="s">
        <v>563</v>
      </c>
      <c r="H54" s="125" t="s">
        <v>564</v>
      </c>
    </row>
    <row r="55" spans="2:8" ht="52.5" customHeight="1" x14ac:dyDescent="0.2">
      <c r="B55" s="126"/>
      <c r="C55" s="1299" t="s">
        <v>48</v>
      </c>
      <c r="D55" s="1299"/>
      <c r="E55" s="1300"/>
      <c r="F55" s="127">
        <v>1309</v>
      </c>
      <c r="G55" s="127">
        <v>1201</v>
      </c>
      <c r="H55" s="128">
        <v>1693</v>
      </c>
    </row>
    <row r="56" spans="2:8" ht="52.5" customHeight="1" x14ac:dyDescent="0.2">
      <c r="B56" s="129"/>
      <c r="C56" s="1301" t="s">
        <v>49</v>
      </c>
      <c r="D56" s="1301"/>
      <c r="E56" s="1302"/>
      <c r="F56" s="130">
        <v>190</v>
      </c>
      <c r="G56" s="130">
        <v>191</v>
      </c>
      <c r="H56" s="131">
        <v>241</v>
      </c>
    </row>
    <row r="57" spans="2:8" ht="53.25" customHeight="1" x14ac:dyDescent="0.2">
      <c r="B57" s="129"/>
      <c r="C57" s="1303" t="s">
        <v>50</v>
      </c>
      <c r="D57" s="1303"/>
      <c r="E57" s="1304"/>
      <c r="F57" s="132">
        <v>2071</v>
      </c>
      <c r="G57" s="132">
        <v>2108</v>
      </c>
      <c r="H57" s="133">
        <v>2181</v>
      </c>
    </row>
    <row r="58" spans="2:8" ht="45.75" customHeight="1" x14ac:dyDescent="0.2">
      <c r="B58" s="134"/>
      <c r="C58" s="1291" t="s">
        <v>602</v>
      </c>
      <c r="D58" s="1292"/>
      <c r="E58" s="1293"/>
      <c r="F58" s="135">
        <v>1516</v>
      </c>
      <c r="G58" s="135">
        <v>1490</v>
      </c>
      <c r="H58" s="136">
        <v>1085</v>
      </c>
    </row>
    <row r="59" spans="2:8" ht="45.75" customHeight="1" x14ac:dyDescent="0.2">
      <c r="B59" s="134"/>
      <c r="C59" s="1291" t="s">
        <v>603</v>
      </c>
      <c r="D59" s="1292"/>
      <c r="E59" s="1293"/>
      <c r="F59" s="135">
        <v>67</v>
      </c>
      <c r="G59" s="135">
        <v>135</v>
      </c>
      <c r="H59" s="136">
        <v>439</v>
      </c>
    </row>
    <row r="60" spans="2:8" ht="45.75" customHeight="1" x14ac:dyDescent="0.2">
      <c r="B60" s="134"/>
      <c r="C60" s="1291" t="s">
        <v>604</v>
      </c>
      <c r="D60" s="1292"/>
      <c r="E60" s="1293"/>
      <c r="F60" s="135">
        <v>170</v>
      </c>
      <c r="G60" s="135">
        <v>243</v>
      </c>
      <c r="H60" s="136">
        <v>317</v>
      </c>
    </row>
    <row r="61" spans="2:8" ht="45.75" customHeight="1" x14ac:dyDescent="0.2">
      <c r="B61" s="134"/>
      <c r="C61" s="1291" t="s">
        <v>605</v>
      </c>
      <c r="D61" s="1292"/>
      <c r="E61" s="1293"/>
      <c r="F61" s="135">
        <v>74</v>
      </c>
      <c r="G61" s="135">
        <v>75</v>
      </c>
      <c r="H61" s="136">
        <v>161</v>
      </c>
    </row>
    <row r="62" spans="2:8" ht="45.75" customHeight="1" thickBot="1" x14ac:dyDescent="0.25">
      <c r="B62" s="137"/>
      <c r="C62" s="1294" t="s">
        <v>606</v>
      </c>
      <c r="D62" s="1295"/>
      <c r="E62" s="1296"/>
      <c r="F62" s="138">
        <v>106</v>
      </c>
      <c r="G62" s="138">
        <v>104</v>
      </c>
      <c r="H62" s="139">
        <v>102</v>
      </c>
    </row>
    <row r="63" spans="2:8" ht="52.5" customHeight="1" thickBot="1" x14ac:dyDescent="0.25">
      <c r="B63" s="140"/>
      <c r="C63" s="1297" t="s">
        <v>51</v>
      </c>
      <c r="D63" s="1297"/>
      <c r="E63" s="1298"/>
      <c r="F63" s="141">
        <v>3571</v>
      </c>
      <c r="G63" s="141">
        <v>3499</v>
      </c>
      <c r="H63" s="142">
        <v>4114</v>
      </c>
    </row>
    <row r="64" spans="2:8" ht="15" customHeight="1" x14ac:dyDescent="0.2"/>
    <row r="65" ht="0" hidden="1" customHeight="1" x14ac:dyDescent="0.2"/>
    <row r="66" ht="0" hidden="1" customHeight="1" x14ac:dyDescent="0.2"/>
  </sheetData>
  <sheetProtection algorithmName="SHA-512" hashValue="iS1ZpYPKb2tQJpu1n6d9V9f52YfvNPlKhhellWFQAnaTEL6FJ3nU1HF2OF35yt8o3N119lgGhaavQMRVPtULDA==" saltValue="lM2zbYBrGBTP2gj43Kw7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C19" zoomScaleNormal="100" zoomScaleSheetLayoutView="55" workbookViewId="0">
      <selection activeCell="CN41" sqref="CN41"/>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626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615</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616</v>
      </c>
      <c r="AO51" s="1321"/>
      <c r="AP51" s="1321"/>
      <c r="AQ51" s="1321"/>
      <c r="AR51" s="1321"/>
      <c r="AS51" s="1321"/>
      <c r="AT51" s="1321"/>
      <c r="AU51" s="1321"/>
      <c r="AV51" s="1321"/>
      <c r="AW51" s="1321"/>
      <c r="AX51" s="1321"/>
      <c r="AY51" s="1321"/>
      <c r="AZ51" s="1321"/>
      <c r="BA51" s="1321"/>
      <c r="BB51" s="1321" t="s">
        <v>617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64</v>
      </c>
      <c r="BY51" s="1319"/>
      <c r="BZ51" s="1319"/>
      <c r="CA51" s="1319"/>
      <c r="CB51" s="1319"/>
      <c r="CC51" s="1319"/>
      <c r="CD51" s="1319"/>
      <c r="CE51" s="1319"/>
      <c r="CF51" s="1319">
        <v>64.599999999999994</v>
      </c>
      <c r="CG51" s="1319"/>
      <c r="CH51" s="1319"/>
      <c r="CI51" s="1319"/>
      <c r="CJ51" s="1319"/>
      <c r="CK51" s="1319"/>
      <c r="CL51" s="1319"/>
      <c r="CM51" s="1319"/>
      <c r="CN51" s="1319">
        <v>62.9</v>
      </c>
      <c r="CO51" s="1319"/>
      <c r="CP51" s="1319"/>
      <c r="CQ51" s="1319"/>
      <c r="CR51" s="1319"/>
      <c r="CS51" s="1319"/>
      <c r="CT51" s="1319"/>
      <c r="CU51" s="1319"/>
      <c r="CV51" s="1319">
        <v>36.299999999999997</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41.3</v>
      </c>
      <c r="BY53" s="1319"/>
      <c r="BZ53" s="1319"/>
      <c r="CA53" s="1319"/>
      <c r="CB53" s="1319"/>
      <c r="CC53" s="1319"/>
      <c r="CD53" s="1319"/>
      <c r="CE53" s="1319"/>
      <c r="CF53" s="1319">
        <v>58.3</v>
      </c>
      <c r="CG53" s="1319"/>
      <c r="CH53" s="1319"/>
      <c r="CI53" s="1319"/>
      <c r="CJ53" s="1319"/>
      <c r="CK53" s="1319"/>
      <c r="CL53" s="1319"/>
      <c r="CM53" s="1319"/>
      <c r="CN53" s="1319">
        <v>59.9</v>
      </c>
      <c r="CO53" s="1319"/>
      <c r="CP53" s="1319"/>
      <c r="CQ53" s="1319"/>
      <c r="CR53" s="1319"/>
      <c r="CS53" s="1319"/>
      <c r="CT53" s="1319"/>
      <c r="CU53" s="1319"/>
      <c r="CV53" s="1319">
        <v>60.3</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619</v>
      </c>
      <c r="AO55" s="1318"/>
      <c r="AP55" s="1318"/>
      <c r="AQ55" s="1318"/>
      <c r="AR55" s="1318"/>
      <c r="AS55" s="1318"/>
      <c r="AT55" s="1318"/>
      <c r="AU55" s="1318"/>
      <c r="AV55" s="1318"/>
      <c r="AW55" s="1318"/>
      <c r="AX55" s="1318"/>
      <c r="AY55" s="1318"/>
      <c r="AZ55" s="1318"/>
      <c r="BA55" s="1318"/>
      <c r="BB55" s="1321" t="s">
        <v>620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37.299999999999997</v>
      </c>
      <c r="BY55" s="1319"/>
      <c r="BZ55" s="1319"/>
      <c r="CA55" s="1319"/>
      <c r="CB55" s="1319"/>
      <c r="CC55" s="1319"/>
      <c r="CD55" s="1319"/>
      <c r="CE55" s="1319"/>
      <c r="CF55" s="1319">
        <v>33.1</v>
      </c>
      <c r="CG55" s="1319"/>
      <c r="CH55" s="1319"/>
      <c r="CI55" s="1319"/>
      <c r="CJ55" s="1319"/>
      <c r="CK55" s="1319"/>
      <c r="CL55" s="1319"/>
      <c r="CM55" s="1319"/>
      <c r="CN55" s="1319">
        <v>31.3</v>
      </c>
      <c r="CO55" s="1319"/>
      <c r="CP55" s="1319"/>
      <c r="CQ55" s="1319"/>
      <c r="CR55" s="1319"/>
      <c r="CS55" s="1319"/>
      <c r="CT55" s="1319"/>
      <c r="CU55" s="1319"/>
      <c r="CV55" s="1319">
        <v>25.3</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55.2</v>
      </c>
      <c r="BY57" s="1319"/>
      <c r="BZ57" s="1319"/>
      <c r="CA57" s="1319"/>
      <c r="CB57" s="1319"/>
      <c r="CC57" s="1319"/>
      <c r="CD57" s="1319"/>
      <c r="CE57" s="1319"/>
      <c r="CF57" s="1319">
        <v>57.2</v>
      </c>
      <c r="CG57" s="1319"/>
      <c r="CH57" s="1319"/>
      <c r="CI57" s="1319"/>
      <c r="CJ57" s="1319"/>
      <c r="CK57" s="1319"/>
      <c r="CL57" s="1319"/>
      <c r="CM57" s="1319"/>
      <c r="CN57" s="1319">
        <v>58.5</v>
      </c>
      <c r="CO57" s="1319"/>
      <c r="CP57" s="1319"/>
      <c r="CQ57" s="1319"/>
      <c r="CR57" s="1319"/>
      <c r="CS57" s="1319"/>
      <c r="CT57" s="1319"/>
      <c r="CU57" s="1319"/>
      <c r="CV57" s="1319">
        <v>59.9</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621</v>
      </c>
    </row>
    <row r="64" spans="1:109" ht="13.2" x14ac:dyDescent="0.2">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625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615</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616</v>
      </c>
      <c r="AO73" s="1321"/>
      <c r="AP73" s="1321"/>
      <c r="AQ73" s="1321"/>
      <c r="AR73" s="1321"/>
      <c r="AS73" s="1321"/>
      <c r="AT73" s="1321"/>
      <c r="AU73" s="1321"/>
      <c r="AV73" s="1321"/>
      <c r="AW73" s="1321"/>
      <c r="AX73" s="1321"/>
      <c r="AY73" s="1321"/>
      <c r="AZ73" s="1321"/>
      <c r="BA73" s="1321"/>
      <c r="BB73" s="1321" t="s">
        <v>617</v>
      </c>
      <c r="BC73" s="1321"/>
      <c r="BD73" s="1321"/>
      <c r="BE73" s="1321"/>
      <c r="BF73" s="1321"/>
      <c r="BG73" s="1321"/>
      <c r="BH73" s="1321"/>
      <c r="BI73" s="1321"/>
      <c r="BJ73" s="1321"/>
      <c r="BK73" s="1321"/>
      <c r="BL73" s="1321"/>
      <c r="BM73" s="1321"/>
      <c r="BN73" s="1321"/>
      <c r="BO73" s="1321"/>
      <c r="BP73" s="1319">
        <v>59.8</v>
      </c>
      <c r="BQ73" s="1319"/>
      <c r="BR73" s="1319"/>
      <c r="BS73" s="1319"/>
      <c r="BT73" s="1319"/>
      <c r="BU73" s="1319"/>
      <c r="BV73" s="1319"/>
      <c r="BW73" s="1319"/>
      <c r="BX73" s="1319">
        <v>64</v>
      </c>
      <c r="BY73" s="1319"/>
      <c r="BZ73" s="1319"/>
      <c r="CA73" s="1319"/>
      <c r="CB73" s="1319"/>
      <c r="CC73" s="1319"/>
      <c r="CD73" s="1319"/>
      <c r="CE73" s="1319"/>
      <c r="CF73" s="1319">
        <v>64.599999999999994</v>
      </c>
      <c r="CG73" s="1319"/>
      <c r="CH73" s="1319"/>
      <c r="CI73" s="1319"/>
      <c r="CJ73" s="1319"/>
      <c r="CK73" s="1319"/>
      <c r="CL73" s="1319"/>
      <c r="CM73" s="1319"/>
      <c r="CN73" s="1319">
        <v>62.9</v>
      </c>
      <c r="CO73" s="1319"/>
      <c r="CP73" s="1319"/>
      <c r="CQ73" s="1319"/>
      <c r="CR73" s="1319"/>
      <c r="CS73" s="1319"/>
      <c r="CT73" s="1319"/>
      <c r="CU73" s="1319"/>
      <c r="CV73" s="1319">
        <v>36.299999999999997</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622</v>
      </c>
      <c r="BC75" s="1321"/>
      <c r="BD75" s="1321"/>
      <c r="BE75" s="1321"/>
      <c r="BF75" s="1321"/>
      <c r="BG75" s="1321"/>
      <c r="BH75" s="1321"/>
      <c r="BI75" s="1321"/>
      <c r="BJ75" s="1321"/>
      <c r="BK75" s="1321"/>
      <c r="BL75" s="1321"/>
      <c r="BM75" s="1321"/>
      <c r="BN75" s="1321"/>
      <c r="BO75" s="1321"/>
      <c r="BP75" s="1319">
        <v>11.4</v>
      </c>
      <c r="BQ75" s="1319"/>
      <c r="BR75" s="1319"/>
      <c r="BS75" s="1319"/>
      <c r="BT75" s="1319"/>
      <c r="BU75" s="1319"/>
      <c r="BV75" s="1319"/>
      <c r="BW75" s="1319"/>
      <c r="BX75" s="1319">
        <v>11.5</v>
      </c>
      <c r="BY75" s="1319"/>
      <c r="BZ75" s="1319"/>
      <c r="CA75" s="1319"/>
      <c r="CB75" s="1319"/>
      <c r="CC75" s="1319"/>
      <c r="CD75" s="1319"/>
      <c r="CE75" s="1319"/>
      <c r="CF75" s="1319">
        <v>10.6</v>
      </c>
      <c r="CG75" s="1319"/>
      <c r="CH75" s="1319"/>
      <c r="CI75" s="1319"/>
      <c r="CJ75" s="1319"/>
      <c r="CK75" s="1319"/>
      <c r="CL75" s="1319"/>
      <c r="CM75" s="1319"/>
      <c r="CN75" s="1319">
        <v>9.6999999999999993</v>
      </c>
      <c r="CO75" s="1319"/>
      <c r="CP75" s="1319"/>
      <c r="CQ75" s="1319"/>
      <c r="CR75" s="1319"/>
      <c r="CS75" s="1319"/>
      <c r="CT75" s="1319"/>
      <c r="CU75" s="1319"/>
      <c r="CV75" s="1319">
        <v>8.9</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619</v>
      </c>
      <c r="AO77" s="1318"/>
      <c r="AP77" s="1318"/>
      <c r="AQ77" s="1318"/>
      <c r="AR77" s="1318"/>
      <c r="AS77" s="1318"/>
      <c r="AT77" s="1318"/>
      <c r="AU77" s="1318"/>
      <c r="AV77" s="1318"/>
      <c r="AW77" s="1318"/>
      <c r="AX77" s="1318"/>
      <c r="AY77" s="1318"/>
      <c r="AZ77" s="1318"/>
      <c r="BA77" s="1318"/>
      <c r="BB77" s="1321" t="s">
        <v>617</v>
      </c>
      <c r="BC77" s="1321"/>
      <c r="BD77" s="1321"/>
      <c r="BE77" s="1321"/>
      <c r="BF77" s="1321"/>
      <c r="BG77" s="1321"/>
      <c r="BH77" s="1321"/>
      <c r="BI77" s="1321"/>
      <c r="BJ77" s="1321"/>
      <c r="BK77" s="1321"/>
      <c r="BL77" s="1321"/>
      <c r="BM77" s="1321"/>
      <c r="BN77" s="1321"/>
      <c r="BO77" s="1321"/>
      <c r="BP77" s="1319">
        <v>33</v>
      </c>
      <c r="BQ77" s="1319"/>
      <c r="BR77" s="1319"/>
      <c r="BS77" s="1319"/>
      <c r="BT77" s="1319"/>
      <c r="BU77" s="1319"/>
      <c r="BV77" s="1319"/>
      <c r="BW77" s="1319"/>
      <c r="BX77" s="1319">
        <v>37.299999999999997</v>
      </c>
      <c r="BY77" s="1319"/>
      <c r="BZ77" s="1319"/>
      <c r="CA77" s="1319"/>
      <c r="CB77" s="1319"/>
      <c r="CC77" s="1319"/>
      <c r="CD77" s="1319"/>
      <c r="CE77" s="1319"/>
      <c r="CF77" s="1319">
        <v>33.1</v>
      </c>
      <c r="CG77" s="1319"/>
      <c r="CH77" s="1319"/>
      <c r="CI77" s="1319"/>
      <c r="CJ77" s="1319"/>
      <c r="CK77" s="1319"/>
      <c r="CL77" s="1319"/>
      <c r="CM77" s="1319"/>
      <c r="CN77" s="1319">
        <v>31.3</v>
      </c>
      <c r="CO77" s="1319"/>
      <c r="CP77" s="1319"/>
      <c r="CQ77" s="1319"/>
      <c r="CR77" s="1319"/>
      <c r="CS77" s="1319"/>
      <c r="CT77" s="1319"/>
      <c r="CU77" s="1319"/>
      <c r="CV77" s="1319">
        <v>25.3</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622</v>
      </c>
      <c r="BC79" s="1321"/>
      <c r="BD79" s="1321"/>
      <c r="BE79" s="1321"/>
      <c r="BF79" s="1321"/>
      <c r="BG79" s="1321"/>
      <c r="BH79" s="1321"/>
      <c r="BI79" s="1321"/>
      <c r="BJ79" s="1321"/>
      <c r="BK79" s="1321"/>
      <c r="BL79" s="1321"/>
      <c r="BM79" s="1321"/>
      <c r="BN79" s="1321"/>
      <c r="BO79" s="1321"/>
      <c r="BP79" s="1319">
        <v>8.5</v>
      </c>
      <c r="BQ79" s="1319"/>
      <c r="BR79" s="1319"/>
      <c r="BS79" s="1319"/>
      <c r="BT79" s="1319"/>
      <c r="BU79" s="1319"/>
      <c r="BV79" s="1319"/>
      <c r="BW79" s="1319"/>
      <c r="BX79" s="1319">
        <v>7.8</v>
      </c>
      <c r="BY79" s="1319"/>
      <c r="BZ79" s="1319"/>
      <c r="CA79" s="1319"/>
      <c r="CB79" s="1319"/>
      <c r="CC79" s="1319"/>
      <c r="CD79" s="1319"/>
      <c r="CE79" s="1319"/>
      <c r="CF79" s="1319">
        <v>7.5</v>
      </c>
      <c r="CG79" s="1319"/>
      <c r="CH79" s="1319"/>
      <c r="CI79" s="1319"/>
      <c r="CJ79" s="1319"/>
      <c r="CK79" s="1319"/>
      <c r="CL79" s="1319"/>
      <c r="CM79" s="1319"/>
      <c r="CN79" s="1319">
        <v>7.2</v>
      </c>
      <c r="CO79" s="1319"/>
      <c r="CP79" s="1319"/>
      <c r="CQ79" s="1319"/>
      <c r="CR79" s="1319"/>
      <c r="CS79" s="1319"/>
      <c r="CT79" s="1319"/>
      <c r="CU79" s="1319"/>
      <c r="CV79" s="1319">
        <v>6.9</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92LwhIRK9zg9eOzZVx8vcS0ZrK239sC/QAbltKpYaPpudU/7t7gUCMWt5H/YHRoqU8PJbph0jMuarBybkpNWA==" saltValue="lr7Fz+jVjYed0/pw/ixL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1" zoomScaleNormal="100" zoomScaleSheetLayoutView="70" workbookViewId="0">
      <selection activeCell="AE101" sqref="AE101"/>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CgrrgHpehlBzrJ3rmYs17GynUUkQUPYhtHSqwI9d2cQs+ueH32sc4V8sRm30Akry4U3+iTmAwkXzvrs/batvg==" saltValue="/tVAwpyMMB0WSn1JQjmFCA=="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BK59" sqref="BK5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6OOeAQs+u6V059GHPJuVN4CORWK15+sP+gRrXbSaUi4U1TqUbbEppQH5iZ/MLVUT5RYp3P+NvEeDngicrwufQ==" saltValue="GSthnO/MqUZVynIuxWcUc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557</v>
      </c>
      <c r="G2" s="156"/>
      <c r="H2" s="157"/>
    </row>
    <row r="3" spans="1:8" x14ac:dyDescent="0.2">
      <c r="A3" s="153" t="s">
        <v>550</v>
      </c>
      <c r="B3" s="158"/>
      <c r="C3" s="159"/>
      <c r="D3" s="160">
        <v>72594</v>
      </c>
      <c r="E3" s="161"/>
      <c r="F3" s="162">
        <v>65988</v>
      </c>
      <c r="G3" s="163"/>
      <c r="H3" s="164"/>
    </row>
    <row r="4" spans="1:8" x14ac:dyDescent="0.2">
      <c r="A4" s="165"/>
      <c r="B4" s="166"/>
      <c r="C4" s="167"/>
      <c r="D4" s="168">
        <v>46050</v>
      </c>
      <c r="E4" s="169"/>
      <c r="F4" s="170">
        <v>36473</v>
      </c>
      <c r="G4" s="171"/>
      <c r="H4" s="172"/>
    </row>
    <row r="5" spans="1:8" x14ac:dyDescent="0.2">
      <c r="A5" s="153" t="s">
        <v>552</v>
      </c>
      <c r="B5" s="158"/>
      <c r="C5" s="159"/>
      <c r="D5" s="160">
        <v>67473</v>
      </c>
      <c r="E5" s="161"/>
      <c r="F5" s="162">
        <v>54227</v>
      </c>
      <c r="G5" s="163"/>
      <c r="H5" s="164"/>
    </row>
    <row r="6" spans="1:8" x14ac:dyDescent="0.2">
      <c r="A6" s="165"/>
      <c r="B6" s="166"/>
      <c r="C6" s="167"/>
      <c r="D6" s="168">
        <v>49172</v>
      </c>
      <c r="E6" s="169"/>
      <c r="F6" s="170">
        <v>29694</v>
      </c>
      <c r="G6" s="171"/>
      <c r="H6" s="172"/>
    </row>
    <row r="7" spans="1:8" x14ac:dyDescent="0.2">
      <c r="A7" s="153" t="s">
        <v>553</v>
      </c>
      <c r="B7" s="158"/>
      <c r="C7" s="159"/>
      <c r="D7" s="160">
        <v>65073</v>
      </c>
      <c r="E7" s="161"/>
      <c r="F7" s="162">
        <v>57295</v>
      </c>
      <c r="G7" s="163"/>
      <c r="H7" s="164"/>
    </row>
    <row r="8" spans="1:8" x14ac:dyDescent="0.2">
      <c r="A8" s="165"/>
      <c r="B8" s="166"/>
      <c r="C8" s="167"/>
      <c r="D8" s="168">
        <v>31015</v>
      </c>
      <c r="E8" s="169"/>
      <c r="F8" s="170">
        <v>32771</v>
      </c>
      <c r="G8" s="171"/>
      <c r="H8" s="172"/>
    </row>
    <row r="9" spans="1:8" x14ac:dyDescent="0.2">
      <c r="A9" s="153" t="s">
        <v>554</v>
      </c>
      <c r="B9" s="158"/>
      <c r="C9" s="159"/>
      <c r="D9" s="160">
        <v>56351</v>
      </c>
      <c r="E9" s="161"/>
      <c r="F9" s="162">
        <v>54110</v>
      </c>
      <c r="G9" s="163"/>
      <c r="H9" s="164"/>
    </row>
    <row r="10" spans="1:8" x14ac:dyDescent="0.2">
      <c r="A10" s="165"/>
      <c r="B10" s="166"/>
      <c r="C10" s="167"/>
      <c r="D10" s="168">
        <v>40047</v>
      </c>
      <c r="E10" s="169"/>
      <c r="F10" s="170">
        <v>30620</v>
      </c>
      <c r="G10" s="171"/>
      <c r="H10" s="172"/>
    </row>
    <row r="11" spans="1:8" x14ac:dyDescent="0.2">
      <c r="A11" s="153" t="s">
        <v>555</v>
      </c>
      <c r="B11" s="158"/>
      <c r="C11" s="159"/>
      <c r="D11" s="160">
        <v>48371</v>
      </c>
      <c r="E11" s="161"/>
      <c r="F11" s="162">
        <v>54684</v>
      </c>
      <c r="G11" s="163"/>
      <c r="H11" s="164"/>
    </row>
    <row r="12" spans="1:8" x14ac:dyDescent="0.2">
      <c r="A12" s="165"/>
      <c r="B12" s="166"/>
      <c r="C12" s="173"/>
      <c r="D12" s="168">
        <v>29652</v>
      </c>
      <c r="E12" s="169"/>
      <c r="F12" s="170">
        <v>32829</v>
      </c>
      <c r="G12" s="171"/>
      <c r="H12" s="172"/>
    </row>
    <row r="13" spans="1:8" x14ac:dyDescent="0.2">
      <c r="A13" s="153"/>
      <c r="B13" s="158"/>
      <c r="C13" s="174"/>
      <c r="D13" s="175">
        <v>61972</v>
      </c>
      <c r="E13" s="176"/>
      <c r="F13" s="177">
        <v>57261</v>
      </c>
      <c r="G13" s="178"/>
      <c r="H13" s="164"/>
    </row>
    <row r="14" spans="1:8" x14ac:dyDescent="0.2">
      <c r="A14" s="165"/>
      <c r="B14" s="166"/>
      <c r="C14" s="167"/>
      <c r="D14" s="168">
        <v>39187</v>
      </c>
      <c r="E14" s="169"/>
      <c r="F14" s="170">
        <v>32477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2.83</v>
      </c>
      <c r="C19" s="179">
        <f>ROUND(VALUE(SUBSTITUTE(実質収支比率等に係る経年分析!G$48,"▲","-")),2)</f>
        <v>2.77</v>
      </c>
      <c r="D19" s="179">
        <f>ROUND(VALUE(SUBSTITUTE(実質収支比率等に係る経年分析!H$48,"▲","-")),2)</f>
        <v>2.5</v>
      </c>
      <c r="E19" s="179">
        <f>ROUND(VALUE(SUBSTITUTE(実質収支比率等に係る経年分析!I$48,"▲","-")),2)</f>
        <v>2.14</v>
      </c>
      <c r="F19" s="179">
        <f>ROUND(VALUE(SUBSTITUTE(実質収支比率等に係る経年分析!J$48,"▲","-")),2)</f>
        <v>2.21</v>
      </c>
    </row>
    <row r="20" spans="1:11" x14ac:dyDescent="0.2">
      <c r="A20" s="179" t="s">
        <v>55</v>
      </c>
      <c r="B20" s="179">
        <f>ROUND(VALUE(SUBSTITUTE(実質収支比率等に係る経年分析!F$47,"▲","-")),2)</f>
        <v>13.45</v>
      </c>
      <c r="C20" s="179">
        <f>ROUND(VALUE(SUBSTITUTE(実質収支比率等に係る経年分析!G$47,"▲","-")),2)</f>
        <v>13.06</v>
      </c>
      <c r="D20" s="179">
        <f>ROUND(VALUE(SUBSTITUTE(実質収支比率等に係る経年分析!H$47,"▲","-")),2)</f>
        <v>10.57</v>
      </c>
      <c r="E20" s="179">
        <f>ROUND(VALUE(SUBSTITUTE(実質収支比率等に係る経年分析!I$47,"▲","-")),2)</f>
        <v>9.66</v>
      </c>
      <c r="F20" s="179">
        <f>ROUND(VALUE(SUBSTITUTE(実質収支比率等に係る経年分析!J$47,"▲","-")),2)</f>
        <v>13.16</v>
      </c>
    </row>
    <row r="21" spans="1:11" x14ac:dyDescent="0.2">
      <c r="A21" s="179" t="s">
        <v>56</v>
      </c>
      <c r="B21" s="179">
        <f>IF(ISNUMBER(VALUE(SUBSTITUTE(実質収支比率等に係る経年分析!F$49,"▲","-"))),ROUND(VALUE(SUBSTITUTE(実質収支比率等に係る経年分析!F$49,"▲","-")),2),NA())</f>
        <v>-3.36</v>
      </c>
      <c r="C21" s="179">
        <f>IF(ISNUMBER(VALUE(SUBSTITUTE(実質収支比率等に係る経年分析!G$49,"▲","-"))),ROUND(VALUE(SUBSTITUTE(実質収支比率等に係る経年分析!G$49,"▲","-")),2),NA())</f>
        <v>-2.2000000000000002</v>
      </c>
      <c r="D21" s="179">
        <f>IF(ISNUMBER(VALUE(SUBSTITUTE(実質収支比率等に係る経年分析!H$49,"▲","-"))),ROUND(VALUE(SUBSTITUTE(実質収支比率等に係る経年分析!H$49,"▲","-")),2),NA())</f>
        <v>-4.58</v>
      </c>
      <c r="E21" s="179">
        <f>IF(ISNUMBER(VALUE(SUBSTITUTE(実質収支比率等に係る経年分析!I$49,"▲","-"))),ROUND(VALUE(SUBSTITUTE(実質収支比率等に係る経年分析!I$49,"▲","-")),2),NA())</f>
        <v>-1.22</v>
      </c>
      <c r="F21" s="179">
        <f>IF(ISNUMBER(VALUE(SUBSTITUTE(実質収支比率等に係る経年分析!J$49,"▲","-"))),ROUND(VALUE(SUBSTITUTE(実質収支比率等に係る経年分析!J$49,"▲","-")),2),NA())</f>
        <v>3.96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0.55000000000000004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1.0900000000000001</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0.14000000000000001</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訪問看護ステーション事業特別会計</v>
      </c>
      <c r="B29" s="180">
        <f>IF(ROUND(VALUE(SUBSTITUTE(連結実質赤字比率に係る赤字・黒字の構成分析!F$41,"▲", "-")), 2) &lt; 0, ABS(ROUND(VALUE(SUBSTITUTE(連結実質赤字比率に係る赤字・黒字の構成分析!F$41,"▲", "-")), 2)), NA())</f>
        <v>0.02</v>
      </c>
      <c r="C29" s="180" t="e">
        <f>IF(ROUND(VALUE(SUBSTITUTE(連結実質赤字比率に係る赤字・黒字の構成分析!F$41,"▲", "-")), 2) &gt;= 0, ABS(ROUND(VALUE(SUBSTITUTE(連結実質赤字比率に係る赤字・黒字の構成分析!F$41,"▲", "-")), 2)), NA())</f>
        <v>#N/A</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2">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0.56999999999999995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2">
      <c r="A32" s="180" t="str">
        <f>IF(連結実質赤字比率に係る赤字・黒字の構成分析!C$38="",NA(),連結実質赤字比率に係る赤字・黒字の構成分析!C$38)</f>
        <v>国民健康保険診療所特別会計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0.87</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2.4900000000000002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2.2000000000000002</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8.6199999999999992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2049</v>
      </c>
      <c r="E42" s="181"/>
      <c r="F42" s="181"/>
      <c r="G42" s="181">
        <f>'実質公債費比率（分子）の構造'!L$52</f>
        <v>2010</v>
      </c>
      <c r="H42" s="181"/>
      <c r="I42" s="181"/>
      <c r="J42" s="181">
        <f>'実質公債費比率（分子）の構造'!M$52</f>
        <v>2095</v>
      </c>
      <c r="K42" s="181"/>
      <c r="L42" s="181"/>
      <c r="M42" s="181">
        <f>'実質公債費比率（分子）の構造'!N$52</f>
        <v>2201</v>
      </c>
      <c r="N42" s="181"/>
      <c r="O42" s="181"/>
      <c r="P42" s="181">
        <f>'実質公債費比率（分子）の構造'!O$52</f>
        <v>2281</v>
      </c>
    </row>
    <row r="43" spans="1:16" x14ac:dyDescent="0.2">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2">
      <c r="A44" s="181" t="s">
        <v>65</v>
      </c>
      <c r="B44" s="181">
        <f>'実質公債費比率（分子）の構造'!K$50</f>
        <v>5</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244</v>
      </c>
      <c r="C45" s="181"/>
      <c r="D45" s="181"/>
      <c r="E45" s="181">
        <f>'実質公債費比率（分子）の構造'!L$49</f>
        <v>242</v>
      </c>
      <c r="F45" s="181"/>
      <c r="G45" s="181"/>
      <c r="H45" s="181">
        <f>'実質公債費比率（分子）の構造'!M$49</f>
        <v>283</v>
      </c>
      <c r="I45" s="181"/>
      <c r="J45" s="181"/>
      <c r="K45" s="181">
        <f>'実質公債費比率（分子）の構造'!N$49</f>
        <v>289</v>
      </c>
      <c r="L45" s="181"/>
      <c r="M45" s="181"/>
      <c r="N45" s="181">
        <f>'実質公債費比率（分子）の構造'!O$49</f>
        <v>234</v>
      </c>
      <c r="O45" s="181"/>
      <c r="P45" s="181"/>
    </row>
    <row r="46" spans="1:16" x14ac:dyDescent="0.2">
      <c r="A46" s="181" t="s">
        <v>67</v>
      </c>
      <c r="B46" s="181">
        <f>'実質公債費比率（分子）の構造'!K$48</f>
        <v>607</v>
      </c>
      <c r="C46" s="181"/>
      <c r="D46" s="181"/>
      <c r="E46" s="181">
        <f>'実質公債費比率（分子）の構造'!L$48</f>
        <v>610</v>
      </c>
      <c r="F46" s="181"/>
      <c r="G46" s="181"/>
      <c r="H46" s="181">
        <f>'実質公債費比率（分子）の構造'!M$48</f>
        <v>447</v>
      </c>
      <c r="I46" s="181"/>
      <c r="J46" s="181"/>
      <c r="K46" s="181">
        <f>'実質公債費比率（分子）の構造'!N$48</f>
        <v>486</v>
      </c>
      <c r="L46" s="181"/>
      <c r="M46" s="181"/>
      <c r="N46" s="181">
        <f>'実質公債費比率（分子）の構造'!O$48</f>
        <v>420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2391</v>
      </c>
      <c r="C49" s="181"/>
      <c r="D49" s="181"/>
      <c r="E49" s="181">
        <f>'実質公債費比率（分子）の構造'!L$45</f>
        <v>2295</v>
      </c>
      <c r="F49" s="181"/>
      <c r="G49" s="181"/>
      <c r="H49" s="181">
        <f>'実質公債費比率（分子）の構造'!M$45</f>
        <v>2273</v>
      </c>
      <c r="I49" s="181"/>
      <c r="J49" s="181"/>
      <c r="K49" s="181">
        <f>'実質公債費比率（分子）の構造'!N$45</f>
        <v>2397</v>
      </c>
      <c r="L49" s="181"/>
      <c r="M49" s="181"/>
      <c r="N49" s="181">
        <f>'実質公債費比率（分子）の構造'!O$45</f>
        <v>2529</v>
      </c>
      <c r="O49" s="181"/>
      <c r="P49" s="181"/>
    </row>
    <row r="50" spans="1:16" x14ac:dyDescent="0.2">
      <c r="A50" s="181" t="s">
        <v>71</v>
      </c>
      <c r="B50" s="181" t="e">
        <f>NA()</f>
        <v>#N/A</v>
      </c>
      <c r="C50" s="181">
        <f>IF(ISNUMBER('実質公債費比率（分子）の構造'!K$53),'実質公債費比率（分子）の構造'!K$53,NA())</f>
        <v>1199</v>
      </c>
      <c r="D50" s="181" t="e">
        <f>NA()</f>
        <v>#N/A</v>
      </c>
      <c r="E50" s="181" t="e">
        <f>NA()</f>
        <v>#N/A</v>
      </c>
      <c r="F50" s="181">
        <f>IF(ISNUMBER('実質公債費比率（分子）の構造'!L$53),'実質公債費比率（分子）の構造'!L$53,NA())</f>
        <v>1138</v>
      </c>
      <c r="G50" s="181" t="e">
        <f>NA()</f>
        <v>#N/A</v>
      </c>
      <c r="H50" s="181" t="e">
        <f>NA()</f>
        <v>#N/A</v>
      </c>
      <c r="I50" s="181">
        <f>IF(ISNUMBER('実質公債費比率（分子）の構造'!M$53),'実質公債費比率（分子）の構造'!M$53,NA())</f>
        <v>908</v>
      </c>
      <c r="J50" s="181" t="e">
        <f>NA()</f>
        <v>#N/A</v>
      </c>
      <c r="K50" s="181" t="e">
        <f>NA()</f>
        <v>#N/A</v>
      </c>
      <c r="L50" s="181">
        <f>IF(ISNUMBER('実質公債費比率（分子）の構造'!N$53),'実質公債費比率（分子）の構造'!N$53,NA())</f>
        <v>972</v>
      </c>
      <c r="M50" s="181" t="e">
        <f>NA()</f>
        <v>#N/A</v>
      </c>
      <c r="N50" s="181" t="e">
        <f>NA()</f>
        <v>#N/A</v>
      </c>
      <c r="O50" s="181">
        <f>IF(ISNUMBER('実質公債費比率（分子）の構造'!O$53),'実質公債費比率（分子）の構造'!O$53,NA())</f>
        <v>903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27954</v>
      </c>
      <c r="E56" s="180"/>
      <c r="F56" s="180"/>
      <c r="G56" s="180">
        <f>'将来負担比率（分子）の構造'!J$52</f>
        <v>28114</v>
      </c>
      <c r="H56" s="180"/>
      <c r="I56" s="180"/>
      <c r="J56" s="180">
        <f>'将来負担比率（分子）の構造'!K$52</f>
        <v>27723</v>
      </c>
      <c r="K56" s="180"/>
      <c r="L56" s="180"/>
      <c r="M56" s="180">
        <f>'将来負担比率（分子）の構造'!L$52</f>
        <v>27705</v>
      </c>
      <c r="N56" s="180"/>
      <c r="O56" s="180"/>
      <c r="P56" s="180">
        <f>'将来負担比率（分子）の構造'!M$52</f>
        <v>27457</v>
      </c>
    </row>
    <row r="57" spans="1:16" x14ac:dyDescent="0.2">
      <c r="A57" s="180" t="s">
        <v>42</v>
      </c>
      <c r="B57" s="180"/>
      <c r="C57" s="180"/>
      <c r="D57" s="180">
        <f>'将来負担比率（分子）の構造'!I$51</f>
        <v>262</v>
      </c>
      <c r="E57" s="180"/>
      <c r="F57" s="180"/>
      <c r="G57" s="180">
        <f>'将来負担比率（分子）の構造'!J$51</f>
        <v>261</v>
      </c>
      <c r="H57" s="180"/>
      <c r="I57" s="180"/>
      <c r="J57" s="180">
        <f>'将来負担比率（分子）の構造'!K$51</f>
        <v>265</v>
      </c>
      <c r="K57" s="180"/>
      <c r="L57" s="180"/>
      <c r="M57" s="180">
        <f>'将来負担比率（分子）の構造'!L$51</f>
        <v>255</v>
      </c>
      <c r="N57" s="180"/>
      <c r="O57" s="180"/>
      <c r="P57" s="180">
        <f>'将来負担比率（分子）の構造'!M$51</f>
        <v>238</v>
      </c>
    </row>
    <row r="58" spans="1:16" x14ac:dyDescent="0.2">
      <c r="A58" s="180" t="s">
        <v>41</v>
      </c>
      <c r="B58" s="180"/>
      <c r="C58" s="180"/>
      <c r="D58" s="180">
        <f>'将来負担比率（分子）の構造'!I$50</f>
        <v>2556</v>
      </c>
      <c r="E58" s="180"/>
      <c r="F58" s="180"/>
      <c r="G58" s="180">
        <f>'将来負担比率（分子）の構造'!J$50</f>
        <v>2773</v>
      </c>
      <c r="H58" s="180"/>
      <c r="I58" s="180"/>
      <c r="J58" s="180">
        <f>'将来負担比率（分子）の構造'!K$50</f>
        <v>2621</v>
      </c>
      <c r="K58" s="180"/>
      <c r="L58" s="180"/>
      <c r="M58" s="180">
        <f>'将来負担比率（分子）の構造'!L$50</f>
        <v>2711</v>
      </c>
      <c r="N58" s="180"/>
      <c r="O58" s="180"/>
      <c r="P58" s="180">
        <f>'将来負担比率（分子）の構造'!M$50</f>
        <v>3863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694</v>
      </c>
      <c r="C62" s="180"/>
      <c r="D62" s="180"/>
      <c r="E62" s="180">
        <f>'将来負担比率（分子）の構造'!J$45</f>
        <v>638</v>
      </c>
      <c r="F62" s="180"/>
      <c r="G62" s="180"/>
      <c r="H62" s="180">
        <f>'将来負担比率（分子）の構造'!K$45</f>
        <v>832</v>
      </c>
      <c r="I62" s="180"/>
      <c r="J62" s="180"/>
      <c r="K62" s="180">
        <f>'将来負担比率（分子）の構造'!L$45</f>
        <v>1012</v>
      </c>
      <c r="L62" s="180"/>
      <c r="M62" s="180"/>
      <c r="N62" s="180">
        <f>'将来負担比率（分子）の構造'!M$45</f>
        <v>105</v>
      </c>
      <c r="O62" s="180"/>
      <c r="P62" s="180"/>
    </row>
    <row r="63" spans="1:16" x14ac:dyDescent="0.2">
      <c r="A63" s="180" t="s">
        <v>34</v>
      </c>
      <c r="B63" s="180">
        <f>'将来負担比率（分子）の構造'!I$44</f>
        <v>2639</v>
      </c>
      <c r="C63" s="180"/>
      <c r="D63" s="180"/>
      <c r="E63" s="180">
        <f>'将来負担比率（分子）の構造'!J$44</f>
        <v>2267</v>
      </c>
      <c r="F63" s="180"/>
      <c r="G63" s="180"/>
      <c r="H63" s="180">
        <f>'将来負担比率（分子）の構造'!K$44</f>
        <v>2062</v>
      </c>
      <c r="I63" s="180"/>
      <c r="J63" s="180"/>
      <c r="K63" s="180">
        <f>'将来負担比率（分子）の構造'!L$44</f>
        <v>1916</v>
      </c>
      <c r="L63" s="180"/>
      <c r="M63" s="180"/>
      <c r="N63" s="180">
        <f>'将来負担比率（分子）の構造'!M$44</f>
        <v>1918</v>
      </c>
      <c r="O63" s="180"/>
      <c r="P63" s="180"/>
    </row>
    <row r="64" spans="1:16" x14ac:dyDescent="0.2">
      <c r="A64" s="180" t="s">
        <v>33</v>
      </c>
      <c r="B64" s="180">
        <f>'将来負担比率（分子）の構造'!I$43</f>
        <v>8614</v>
      </c>
      <c r="C64" s="180"/>
      <c r="D64" s="180"/>
      <c r="E64" s="180">
        <f>'将来負担比率（分子）の構造'!J$43</f>
        <v>8319</v>
      </c>
      <c r="F64" s="180"/>
      <c r="G64" s="180"/>
      <c r="H64" s="180">
        <f>'将来負担比率（分子）の構造'!K$43</f>
        <v>7285</v>
      </c>
      <c r="I64" s="180"/>
      <c r="J64" s="180"/>
      <c r="K64" s="180">
        <f>'将来負担比率（分子）の構造'!L$43</f>
        <v>6553</v>
      </c>
      <c r="L64" s="180"/>
      <c r="M64" s="180"/>
      <c r="N64" s="180">
        <f>'将来負担比率（分子）の構造'!M$43</f>
        <v>5685</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24803</v>
      </c>
      <c r="C66" s="180"/>
      <c r="D66" s="180"/>
      <c r="E66" s="180">
        <f>'将来負担比率（分子）の構造'!J$41</f>
        <v>26491</v>
      </c>
      <c r="F66" s="180"/>
      <c r="G66" s="180"/>
      <c r="H66" s="180">
        <f>'将来負担比率（分子）の構造'!K$41</f>
        <v>27099</v>
      </c>
      <c r="I66" s="180"/>
      <c r="J66" s="180"/>
      <c r="K66" s="180">
        <f>'将来負担比率（分子）の構造'!L$41</f>
        <v>27644</v>
      </c>
      <c r="L66" s="180"/>
      <c r="M66" s="180"/>
      <c r="N66" s="180">
        <f>'将来負担比率（分子）の構造'!M$41</f>
        <v>27708</v>
      </c>
      <c r="O66" s="180"/>
      <c r="P66" s="180"/>
    </row>
    <row r="67" spans="1:16" x14ac:dyDescent="0.2">
      <c r="A67" s="180" t="s">
        <v>75</v>
      </c>
      <c r="B67" s="180" t="e">
        <f>NA()</f>
        <v>#N/A</v>
      </c>
      <c r="C67" s="180">
        <f>IF(ISNUMBER('将来負担比率（分子）の構造'!I$53), IF('将来負担比率（分子）の構造'!I$53 &lt; 0, 0, '将来負担比率（分子）の構造'!I$53), NA())</f>
        <v>5977</v>
      </c>
      <c r="D67" s="180" t="e">
        <f>NA()</f>
        <v>#N/A</v>
      </c>
      <c r="E67" s="180" t="e">
        <f>NA()</f>
        <v>#N/A</v>
      </c>
      <c r="F67" s="180">
        <f>IF(ISNUMBER('将来負担比率（分子）の構造'!J$53), IF('将来負担比率（分子）の構造'!J$53 &lt; 0, 0, '将来負担比率（分子）の構造'!J$53), NA())</f>
        <v>6568</v>
      </c>
      <c r="G67" s="180" t="e">
        <f>NA()</f>
        <v>#N/A</v>
      </c>
      <c r="H67" s="180" t="e">
        <f>NA()</f>
        <v>#N/A</v>
      </c>
      <c r="I67" s="180">
        <f>IF(ISNUMBER('将来負担比率（分子）の構造'!K$53), IF('将来負担比率（分子）の構造'!K$53 &lt; 0, 0, '将来負担比率（分子）の構造'!K$53), NA())</f>
        <v>6668</v>
      </c>
      <c r="J67" s="180" t="e">
        <f>NA()</f>
        <v>#N/A</v>
      </c>
      <c r="K67" s="180" t="e">
        <f>NA()</f>
        <v>#N/A</v>
      </c>
      <c r="L67" s="180">
        <f>IF(ISNUMBER('将来負担比率（分子）の構造'!L$53), IF('将来負担比率（分子）の構造'!L$53 &lt; 0, 0, '将来負担比率（分子）の構造'!L$53), NA())</f>
        <v>6454</v>
      </c>
      <c r="M67" s="180" t="e">
        <f>NA()</f>
        <v>#N/A</v>
      </c>
      <c r="N67" s="180" t="e">
        <f>NA()</f>
        <v>#N/A</v>
      </c>
      <c r="O67" s="180">
        <f>IF(ISNUMBER('将来負担比率（分子）の構造'!M$53), IF('将来負担比率（分子）の構造'!M$53 &lt; 0, 0, '将来負担比率（分子）の構造'!M$53), NA())</f>
        <v>3858</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1309</v>
      </c>
      <c r="C72" s="184">
        <f>基金残高に係る経年分析!G55</f>
        <v>1201</v>
      </c>
      <c r="D72" s="184">
        <f>基金残高に係る経年分析!H55</f>
        <v>1693</v>
      </c>
    </row>
    <row r="73" spans="1:16" x14ac:dyDescent="0.2">
      <c r="A73" s="183" t="s">
        <v>78</v>
      </c>
      <c r="B73" s="184">
        <f>基金残高に係る経年分析!F56</f>
        <v>190</v>
      </c>
      <c r="C73" s="184">
        <f>基金残高に係る経年分析!G56</f>
        <v>191</v>
      </c>
      <c r="D73" s="184">
        <f>基金残高に係る経年分析!H56</f>
        <v>241</v>
      </c>
    </row>
    <row r="74" spans="1:16" x14ac:dyDescent="0.2">
      <c r="A74" s="183" t="s">
        <v>79</v>
      </c>
      <c r="B74" s="184">
        <f>基金残高に係る経年分析!F57</f>
        <v>2071</v>
      </c>
      <c r="C74" s="184">
        <f>基金残高に係る経年分析!G57</f>
        <v>2108</v>
      </c>
      <c r="D74" s="184">
        <f>基金残高に係る経年分析!H57</f>
        <v>2181</v>
      </c>
    </row>
  </sheetData>
  <sheetProtection algorithmName="SHA-512" hashValue="1X/fjuaZYzcxYeTyknwf9neAT6/YKI9EZwV3qHfPQSOZUGJ4opKKE9omg1YeMDtVGQ1VrQbuS+cWclzVmx2FrQ==" saltValue="zVwaSaPganh/B/Agxx/+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228</v>
      </c>
      <c r="C5" s="761"/>
      <c r="D5" s="761"/>
      <c r="E5" s="761"/>
      <c r="F5" s="761"/>
      <c r="G5" s="761"/>
      <c r="H5" s="761"/>
      <c r="I5" s="761"/>
      <c r="J5" s="761"/>
      <c r="K5" s="761"/>
      <c r="L5" s="761"/>
      <c r="M5" s="761"/>
      <c r="N5" s="761"/>
      <c r="O5" s="761"/>
      <c r="P5" s="761"/>
      <c r="Q5" s="762"/>
      <c r="R5" s="726">
        <v>8595801</v>
      </c>
      <c r="S5" s="727"/>
      <c r="T5" s="727"/>
      <c r="U5" s="727"/>
      <c r="V5" s="727"/>
      <c r="W5" s="727"/>
      <c r="X5" s="727"/>
      <c r="Y5" s="773"/>
      <c r="Z5" s="791">
        <v>40.799999999999997</v>
      </c>
      <c r="AA5" s="791"/>
      <c r="AB5" s="791"/>
      <c r="AC5" s="791"/>
      <c r="AD5" s="792">
        <v>8595801</v>
      </c>
      <c r="AE5" s="792"/>
      <c r="AF5" s="792"/>
      <c r="AG5" s="792"/>
      <c r="AH5" s="792"/>
      <c r="AI5" s="792"/>
      <c r="AJ5" s="792"/>
      <c r="AK5" s="792"/>
      <c r="AL5" s="774">
        <v>71.3</v>
      </c>
      <c r="AM5" s="743"/>
      <c r="AN5" s="743"/>
      <c r="AO5" s="775"/>
      <c r="AP5" s="760" t="s">
        <v>229</v>
      </c>
      <c r="AQ5" s="761"/>
      <c r="AR5" s="761"/>
      <c r="AS5" s="761"/>
      <c r="AT5" s="761"/>
      <c r="AU5" s="761"/>
      <c r="AV5" s="761"/>
      <c r="AW5" s="761"/>
      <c r="AX5" s="761"/>
      <c r="AY5" s="761"/>
      <c r="AZ5" s="761"/>
      <c r="BA5" s="761"/>
      <c r="BB5" s="761"/>
      <c r="BC5" s="761"/>
      <c r="BD5" s="761"/>
      <c r="BE5" s="761"/>
      <c r="BF5" s="762"/>
      <c r="BG5" s="661">
        <v>8595801</v>
      </c>
      <c r="BH5" s="664"/>
      <c r="BI5" s="664"/>
      <c r="BJ5" s="664"/>
      <c r="BK5" s="664"/>
      <c r="BL5" s="664"/>
      <c r="BM5" s="664"/>
      <c r="BN5" s="665"/>
      <c r="BO5" s="723">
        <v>100</v>
      </c>
      <c r="BP5" s="723"/>
      <c r="BQ5" s="723"/>
      <c r="BR5" s="723"/>
      <c r="BS5" s="724">
        <v>102271</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2">
      <c r="B6" s="658" t="s">
        <v>233</v>
      </c>
      <c r="C6" s="659"/>
      <c r="D6" s="659"/>
      <c r="E6" s="659"/>
      <c r="F6" s="659"/>
      <c r="G6" s="659"/>
      <c r="H6" s="659"/>
      <c r="I6" s="659"/>
      <c r="J6" s="659"/>
      <c r="K6" s="659"/>
      <c r="L6" s="659"/>
      <c r="M6" s="659"/>
      <c r="N6" s="659"/>
      <c r="O6" s="659"/>
      <c r="P6" s="659"/>
      <c r="Q6" s="660"/>
      <c r="R6" s="661">
        <v>147003</v>
      </c>
      <c r="S6" s="664"/>
      <c r="T6" s="664"/>
      <c r="U6" s="664"/>
      <c r="V6" s="664"/>
      <c r="W6" s="664"/>
      <c r="X6" s="664"/>
      <c r="Y6" s="665"/>
      <c r="Z6" s="723">
        <v>0.7</v>
      </c>
      <c r="AA6" s="723"/>
      <c r="AB6" s="723"/>
      <c r="AC6" s="723"/>
      <c r="AD6" s="724">
        <v>147003</v>
      </c>
      <c r="AE6" s="724"/>
      <c r="AF6" s="724"/>
      <c r="AG6" s="724"/>
      <c r="AH6" s="724"/>
      <c r="AI6" s="724"/>
      <c r="AJ6" s="724"/>
      <c r="AK6" s="724"/>
      <c r="AL6" s="666">
        <v>1.2</v>
      </c>
      <c r="AM6" s="667"/>
      <c r="AN6" s="667"/>
      <c r="AO6" s="725"/>
      <c r="AP6" s="658" t="s">
        <v>234</v>
      </c>
      <c r="AQ6" s="659"/>
      <c r="AR6" s="659"/>
      <c r="AS6" s="659"/>
      <c r="AT6" s="659"/>
      <c r="AU6" s="659"/>
      <c r="AV6" s="659"/>
      <c r="AW6" s="659"/>
      <c r="AX6" s="659"/>
      <c r="AY6" s="659"/>
      <c r="AZ6" s="659"/>
      <c r="BA6" s="659"/>
      <c r="BB6" s="659"/>
      <c r="BC6" s="659"/>
      <c r="BD6" s="659"/>
      <c r="BE6" s="659"/>
      <c r="BF6" s="660"/>
      <c r="BG6" s="661">
        <v>8595801</v>
      </c>
      <c r="BH6" s="664"/>
      <c r="BI6" s="664"/>
      <c r="BJ6" s="664"/>
      <c r="BK6" s="664"/>
      <c r="BL6" s="664"/>
      <c r="BM6" s="664"/>
      <c r="BN6" s="665"/>
      <c r="BO6" s="723">
        <v>100</v>
      </c>
      <c r="BP6" s="723"/>
      <c r="BQ6" s="723"/>
      <c r="BR6" s="723"/>
      <c r="BS6" s="724">
        <v>102271</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187713</v>
      </c>
      <c r="CS6" s="664"/>
      <c r="CT6" s="664"/>
      <c r="CU6" s="664"/>
      <c r="CV6" s="664"/>
      <c r="CW6" s="664"/>
      <c r="CX6" s="664"/>
      <c r="CY6" s="665"/>
      <c r="CZ6" s="774">
        <v>0.9</v>
      </c>
      <c r="DA6" s="743"/>
      <c r="DB6" s="743"/>
      <c r="DC6" s="777"/>
      <c r="DD6" s="669" t="s">
        <v>176</v>
      </c>
      <c r="DE6" s="664"/>
      <c r="DF6" s="664"/>
      <c r="DG6" s="664"/>
      <c r="DH6" s="664"/>
      <c r="DI6" s="664"/>
      <c r="DJ6" s="664"/>
      <c r="DK6" s="664"/>
      <c r="DL6" s="664"/>
      <c r="DM6" s="664"/>
      <c r="DN6" s="664"/>
      <c r="DO6" s="664"/>
      <c r="DP6" s="665"/>
      <c r="DQ6" s="669">
        <v>187713</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15090</v>
      </c>
      <c r="S7" s="664"/>
      <c r="T7" s="664"/>
      <c r="U7" s="664"/>
      <c r="V7" s="664"/>
      <c r="W7" s="664"/>
      <c r="X7" s="664"/>
      <c r="Y7" s="665"/>
      <c r="Z7" s="723">
        <v>0.1</v>
      </c>
      <c r="AA7" s="723"/>
      <c r="AB7" s="723"/>
      <c r="AC7" s="723"/>
      <c r="AD7" s="724">
        <v>15090</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3843961</v>
      </c>
      <c r="BH7" s="664"/>
      <c r="BI7" s="664"/>
      <c r="BJ7" s="664"/>
      <c r="BK7" s="664"/>
      <c r="BL7" s="664"/>
      <c r="BM7" s="664"/>
      <c r="BN7" s="665"/>
      <c r="BO7" s="723">
        <v>44.7</v>
      </c>
      <c r="BP7" s="723"/>
      <c r="BQ7" s="723"/>
      <c r="BR7" s="723"/>
      <c r="BS7" s="724">
        <v>102271</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3123691</v>
      </c>
      <c r="CS7" s="664"/>
      <c r="CT7" s="664"/>
      <c r="CU7" s="664"/>
      <c r="CV7" s="664"/>
      <c r="CW7" s="664"/>
      <c r="CX7" s="664"/>
      <c r="CY7" s="665"/>
      <c r="CZ7" s="723">
        <v>15</v>
      </c>
      <c r="DA7" s="723"/>
      <c r="DB7" s="723"/>
      <c r="DC7" s="723"/>
      <c r="DD7" s="669">
        <v>224955</v>
      </c>
      <c r="DE7" s="664"/>
      <c r="DF7" s="664"/>
      <c r="DG7" s="664"/>
      <c r="DH7" s="664"/>
      <c r="DI7" s="664"/>
      <c r="DJ7" s="664"/>
      <c r="DK7" s="664"/>
      <c r="DL7" s="664"/>
      <c r="DM7" s="664"/>
      <c r="DN7" s="664"/>
      <c r="DO7" s="664"/>
      <c r="DP7" s="665"/>
      <c r="DQ7" s="669">
        <v>2227989</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29721</v>
      </c>
      <c r="S8" s="664"/>
      <c r="T8" s="664"/>
      <c r="U8" s="664"/>
      <c r="V8" s="664"/>
      <c r="W8" s="664"/>
      <c r="X8" s="664"/>
      <c r="Y8" s="665"/>
      <c r="Z8" s="723">
        <v>0.1</v>
      </c>
      <c r="AA8" s="723"/>
      <c r="AB8" s="723"/>
      <c r="AC8" s="723"/>
      <c r="AD8" s="724">
        <v>29721</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102789</v>
      </c>
      <c r="BH8" s="664"/>
      <c r="BI8" s="664"/>
      <c r="BJ8" s="664"/>
      <c r="BK8" s="664"/>
      <c r="BL8" s="664"/>
      <c r="BM8" s="664"/>
      <c r="BN8" s="665"/>
      <c r="BO8" s="723">
        <v>1.2</v>
      </c>
      <c r="BP8" s="723"/>
      <c r="BQ8" s="723"/>
      <c r="BR8" s="723"/>
      <c r="BS8" s="669" t="s">
        <v>176</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7175158</v>
      </c>
      <c r="CS8" s="664"/>
      <c r="CT8" s="664"/>
      <c r="CU8" s="664"/>
      <c r="CV8" s="664"/>
      <c r="CW8" s="664"/>
      <c r="CX8" s="664"/>
      <c r="CY8" s="665"/>
      <c r="CZ8" s="723">
        <v>34.5</v>
      </c>
      <c r="DA8" s="723"/>
      <c r="DB8" s="723"/>
      <c r="DC8" s="723"/>
      <c r="DD8" s="669">
        <v>304839</v>
      </c>
      <c r="DE8" s="664"/>
      <c r="DF8" s="664"/>
      <c r="DG8" s="664"/>
      <c r="DH8" s="664"/>
      <c r="DI8" s="664"/>
      <c r="DJ8" s="664"/>
      <c r="DK8" s="664"/>
      <c r="DL8" s="664"/>
      <c r="DM8" s="664"/>
      <c r="DN8" s="664"/>
      <c r="DO8" s="664"/>
      <c r="DP8" s="665"/>
      <c r="DQ8" s="669">
        <v>3487718</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27486</v>
      </c>
      <c r="S9" s="664"/>
      <c r="T9" s="664"/>
      <c r="U9" s="664"/>
      <c r="V9" s="664"/>
      <c r="W9" s="664"/>
      <c r="X9" s="664"/>
      <c r="Y9" s="665"/>
      <c r="Z9" s="723">
        <v>0.1</v>
      </c>
      <c r="AA9" s="723"/>
      <c r="AB9" s="723"/>
      <c r="AC9" s="723"/>
      <c r="AD9" s="724">
        <v>27486</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2875941</v>
      </c>
      <c r="BH9" s="664"/>
      <c r="BI9" s="664"/>
      <c r="BJ9" s="664"/>
      <c r="BK9" s="664"/>
      <c r="BL9" s="664"/>
      <c r="BM9" s="664"/>
      <c r="BN9" s="665"/>
      <c r="BO9" s="723">
        <v>33.5</v>
      </c>
      <c r="BP9" s="723"/>
      <c r="BQ9" s="723"/>
      <c r="BR9" s="723"/>
      <c r="BS9" s="669" t="s">
        <v>176</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1621225</v>
      </c>
      <c r="CS9" s="664"/>
      <c r="CT9" s="664"/>
      <c r="CU9" s="664"/>
      <c r="CV9" s="664"/>
      <c r="CW9" s="664"/>
      <c r="CX9" s="664"/>
      <c r="CY9" s="665"/>
      <c r="CZ9" s="723">
        <v>7.8</v>
      </c>
      <c r="DA9" s="723"/>
      <c r="DB9" s="723"/>
      <c r="DC9" s="723"/>
      <c r="DD9" s="669">
        <v>7483</v>
      </c>
      <c r="DE9" s="664"/>
      <c r="DF9" s="664"/>
      <c r="DG9" s="664"/>
      <c r="DH9" s="664"/>
      <c r="DI9" s="664"/>
      <c r="DJ9" s="664"/>
      <c r="DK9" s="664"/>
      <c r="DL9" s="664"/>
      <c r="DM9" s="664"/>
      <c r="DN9" s="664"/>
      <c r="DO9" s="664"/>
      <c r="DP9" s="665"/>
      <c r="DQ9" s="669">
        <v>1568832</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176</v>
      </c>
      <c r="AA10" s="723"/>
      <c r="AB10" s="723"/>
      <c r="AC10" s="723"/>
      <c r="AD10" s="724" t="s">
        <v>176</v>
      </c>
      <c r="AE10" s="724"/>
      <c r="AF10" s="724"/>
      <c r="AG10" s="724"/>
      <c r="AH10" s="724"/>
      <c r="AI10" s="724"/>
      <c r="AJ10" s="724"/>
      <c r="AK10" s="724"/>
      <c r="AL10" s="666" t="s">
        <v>176</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179669</v>
      </c>
      <c r="BH10" s="664"/>
      <c r="BI10" s="664"/>
      <c r="BJ10" s="664"/>
      <c r="BK10" s="664"/>
      <c r="BL10" s="664"/>
      <c r="BM10" s="664"/>
      <c r="BN10" s="665"/>
      <c r="BO10" s="723">
        <v>2.1</v>
      </c>
      <c r="BP10" s="723"/>
      <c r="BQ10" s="723"/>
      <c r="BR10" s="723"/>
      <c r="BS10" s="669" t="s">
        <v>176</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64684</v>
      </c>
      <c r="CS10" s="664"/>
      <c r="CT10" s="664"/>
      <c r="CU10" s="664"/>
      <c r="CV10" s="664"/>
      <c r="CW10" s="664"/>
      <c r="CX10" s="664"/>
      <c r="CY10" s="665"/>
      <c r="CZ10" s="723">
        <v>0.3</v>
      </c>
      <c r="DA10" s="723"/>
      <c r="DB10" s="723"/>
      <c r="DC10" s="723"/>
      <c r="DD10" s="669" t="s">
        <v>138</v>
      </c>
      <c r="DE10" s="664"/>
      <c r="DF10" s="664"/>
      <c r="DG10" s="664"/>
      <c r="DH10" s="664"/>
      <c r="DI10" s="664"/>
      <c r="DJ10" s="664"/>
      <c r="DK10" s="664"/>
      <c r="DL10" s="664"/>
      <c r="DM10" s="664"/>
      <c r="DN10" s="664"/>
      <c r="DO10" s="664"/>
      <c r="DP10" s="665"/>
      <c r="DQ10" s="669">
        <v>55400</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176</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176</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685562</v>
      </c>
      <c r="BH11" s="664"/>
      <c r="BI11" s="664"/>
      <c r="BJ11" s="664"/>
      <c r="BK11" s="664"/>
      <c r="BL11" s="664"/>
      <c r="BM11" s="664"/>
      <c r="BN11" s="665"/>
      <c r="BO11" s="723">
        <v>8</v>
      </c>
      <c r="BP11" s="723"/>
      <c r="BQ11" s="723"/>
      <c r="BR11" s="723"/>
      <c r="BS11" s="669">
        <v>102271</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483626</v>
      </c>
      <c r="CS11" s="664"/>
      <c r="CT11" s="664"/>
      <c r="CU11" s="664"/>
      <c r="CV11" s="664"/>
      <c r="CW11" s="664"/>
      <c r="CX11" s="664"/>
      <c r="CY11" s="665"/>
      <c r="CZ11" s="723">
        <v>2.2999999999999998</v>
      </c>
      <c r="DA11" s="723"/>
      <c r="DB11" s="723"/>
      <c r="DC11" s="723"/>
      <c r="DD11" s="669">
        <v>241332</v>
      </c>
      <c r="DE11" s="664"/>
      <c r="DF11" s="664"/>
      <c r="DG11" s="664"/>
      <c r="DH11" s="664"/>
      <c r="DI11" s="664"/>
      <c r="DJ11" s="664"/>
      <c r="DK11" s="664"/>
      <c r="DL11" s="664"/>
      <c r="DM11" s="664"/>
      <c r="DN11" s="664"/>
      <c r="DO11" s="664"/>
      <c r="DP11" s="665"/>
      <c r="DQ11" s="669">
        <v>187606</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1006596</v>
      </c>
      <c r="S12" s="664"/>
      <c r="T12" s="664"/>
      <c r="U12" s="664"/>
      <c r="V12" s="664"/>
      <c r="W12" s="664"/>
      <c r="X12" s="664"/>
      <c r="Y12" s="665"/>
      <c r="Z12" s="723">
        <v>4.8</v>
      </c>
      <c r="AA12" s="723"/>
      <c r="AB12" s="723"/>
      <c r="AC12" s="723"/>
      <c r="AD12" s="724">
        <v>1006596</v>
      </c>
      <c r="AE12" s="724"/>
      <c r="AF12" s="724"/>
      <c r="AG12" s="724"/>
      <c r="AH12" s="724"/>
      <c r="AI12" s="724"/>
      <c r="AJ12" s="724"/>
      <c r="AK12" s="724"/>
      <c r="AL12" s="666">
        <v>8.4</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4204068</v>
      </c>
      <c r="BH12" s="664"/>
      <c r="BI12" s="664"/>
      <c r="BJ12" s="664"/>
      <c r="BK12" s="664"/>
      <c r="BL12" s="664"/>
      <c r="BM12" s="664"/>
      <c r="BN12" s="665"/>
      <c r="BO12" s="723">
        <v>48.9</v>
      </c>
      <c r="BP12" s="723"/>
      <c r="BQ12" s="723"/>
      <c r="BR12" s="723"/>
      <c r="BS12" s="669" t="s">
        <v>129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191294</v>
      </c>
      <c r="CS12" s="664"/>
      <c r="CT12" s="664"/>
      <c r="CU12" s="664"/>
      <c r="CV12" s="664"/>
      <c r="CW12" s="664"/>
      <c r="CX12" s="664"/>
      <c r="CY12" s="665"/>
      <c r="CZ12" s="723">
        <v>0.9</v>
      </c>
      <c r="DA12" s="723"/>
      <c r="DB12" s="723"/>
      <c r="DC12" s="723"/>
      <c r="DD12" s="669" t="s">
        <v>129</v>
      </c>
      <c r="DE12" s="664"/>
      <c r="DF12" s="664"/>
      <c r="DG12" s="664"/>
      <c r="DH12" s="664"/>
      <c r="DI12" s="664"/>
      <c r="DJ12" s="664"/>
      <c r="DK12" s="664"/>
      <c r="DL12" s="664"/>
      <c r="DM12" s="664"/>
      <c r="DN12" s="664"/>
      <c r="DO12" s="664"/>
      <c r="DP12" s="665"/>
      <c r="DQ12" s="669">
        <v>77755</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v>24185</v>
      </c>
      <c r="S13" s="664"/>
      <c r="T13" s="664"/>
      <c r="U13" s="664"/>
      <c r="V13" s="664"/>
      <c r="W13" s="664"/>
      <c r="X13" s="664"/>
      <c r="Y13" s="665"/>
      <c r="Z13" s="723">
        <v>0.1</v>
      </c>
      <c r="AA13" s="723"/>
      <c r="AB13" s="723"/>
      <c r="AC13" s="723"/>
      <c r="AD13" s="724">
        <v>24185</v>
      </c>
      <c r="AE13" s="724"/>
      <c r="AF13" s="724"/>
      <c r="AG13" s="724"/>
      <c r="AH13" s="724"/>
      <c r="AI13" s="724"/>
      <c r="AJ13" s="724"/>
      <c r="AK13" s="724"/>
      <c r="AL13" s="666">
        <v>0.2</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4201694</v>
      </c>
      <c r="BH13" s="664"/>
      <c r="BI13" s="664"/>
      <c r="BJ13" s="664"/>
      <c r="BK13" s="664"/>
      <c r="BL13" s="664"/>
      <c r="BM13" s="664"/>
      <c r="BN13" s="665"/>
      <c r="BO13" s="723">
        <v>48.9</v>
      </c>
      <c r="BP13" s="723"/>
      <c r="BQ13" s="723"/>
      <c r="BR13" s="723"/>
      <c r="BS13" s="669" t="s">
        <v>129</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1715537</v>
      </c>
      <c r="CS13" s="664"/>
      <c r="CT13" s="664"/>
      <c r="CU13" s="664"/>
      <c r="CV13" s="664"/>
      <c r="CW13" s="664"/>
      <c r="CX13" s="664"/>
      <c r="CY13" s="665"/>
      <c r="CZ13" s="723">
        <v>8.3000000000000007</v>
      </c>
      <c r="DA13" s="723"/>
      <c r="DB13" s="723"/>
      <c r="DC13" s="723"/>
      <c r="DD13" s="669">
        <v>680546</v>
      </c>
      <c r="DE13" s="664"/>
      <c r="DF13" s="664"/>
      <c r="DG13" s="664"/>
      <c r="DH13" s="664"/>
      <c r="DI13" s="664"/>
      <c r="DJ13" s="664"/>
      <c r="DK13" s="664"/>
      <c r="DL13" s="664"/>
      <c r="DM13" s="664"/>
      <c r="DN13" s="664"/>
      <c r="DO13" s="664"/>
      <c r="DP13" s="665"/>
      <c r="DQ13" s="669">
        <v>1168931</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176</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176</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168601</v>
      </c>
      <c r="BH14" s="664"/>
      <c r="BI14" s="664"/>
      <c r="BJ14" s="664"/>
      <c r="BK14" s="664"/>
      <c r="BL14" s="664"/>
      <c r="BM14" s="664"/>
      <c r="BN14" s="665"/>
      <c r="BO14" s="723">
        <v>2</v>
      </c>
      <c r="BP14" s="723"/>
      <c r="BQ14" s="723"/>
      <c r="BR14" s="723"/>
      <c r="BS14" s="669" t="s">
        <v>176</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739418</v>
      </c>
      <c r="CS14" s="664"/>
      <c r="CT14" s="664"/>
      <c r="CU14" s="664"/>
      <c r="CV14" s="664"/>
      <c r="CW14" s="664"/>
      <c r="CX14" s="664"/>
      <c r="CY14" s="665"/>
      <c r="CZ14" s="723">
        <v>3.6</v>
      </c>
      <c r="DA14" s="723"/>
      <c r="DB14" s="723"/>
      <c r="DC14" s="723"/>
      <c r="DD14" s="669">
        <v>17731</v>
      </c>
      <c r="DE14" s="664"/>
      <c r="DF14" s="664"/>
      <c r="DG14" s="664"/>
      <c r="DH14" s="664"/>
      <c r="DI14" s="664"/>
      <c r="DJ14" s="664"/>
      <c r="DK14" s="664"/>
      <c r="DL14" s="664"/>
      <c r="DM14" s="664"/>
      <c r="DN14" s="664"/>
      <c r="DO14" s="664"/>
      <c r="DP14" s="665"/>
      <c r="DQ14" s="669">
        <v>719215</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59413</v>
      </c>
      <c r="S15" s="664"/>
      <c r="T15" s="664"/>
      <c r="U15" s="664"/>
      <c r="V15" s="664"/>
      <c r="W15" s="664"/>
      <c r="X15" s="664"/>
      <c r="Y15" s="665"/>
      <c r="Z15" s="723">
        <v>0.3</v>
      </c>
      <c r="AA15" s="723"/>
      <c r="AB15" s="723"/>
      <c r="AC15" s="723"/>
      <c r="AD15" s="724">
        <v>59413</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379116</v>
      </c>
      <c r="BH15" s="664"/>
      <c r="BI15" s="664"/>
      <c r="BJ15" s="664"/>
      <c r="BK15" s="664"/>
      <c r="BL15" s="664"/>
      <c r="BM15" s="664"/>
      <c r="BN15" s="665"/>
      <c r="BO15" s="723">
        <v>4.4000000000000004</v>
      </c>
      <c r="BP15" s="723"/>
      <c r="BQ15" s="723"/>
      <c r="BR15" s="723"/>
      <c r="BS15" s="669" t="s">
        <v>129</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2927363</v>
      </c>
      <c r="CS15" s="664"/>
      <c r="CT15" s="664"/>
      <c r="CU15" s="664"/>
      <c r="CV15" s="664"/>
      <c r="CW15" s="664"/>
      <c r="CX15" s="664"/>
      <c r="CY15" s="665"/>
      <c r="CZ15" s="723">
        <v>14.1</v>
      </c>
      <c r="DA15" s="723"/>
      <c r="DB15" s="723"/>
      <c r="DC15" s="723"/>
      <c r="DD15" s="669">
        <v>1186073</v>
      </c>
      <c r="DE15" s="664"/>
      <c r="DF15" s="664"/>
      <c r="DG15" s="664"/>
      <c r="DH15" s="664"/>
      <c r="DI15" s="664"/>
      <c r="DJ15" s="664"/>
      <c r="DK15" s="664"/>
      <c r="DL15" s="664"/>
      <c r="DM15" s="664"/>
      <c r="DN15" s="664"/>
      <c r="DO15" s="664"/>
      <c r="DP15" s="665"/>
      <c r="DQ15" s="669">
        <v>1460779</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176</v>
      </c>
      <c r="AA16" s="723"/>
      <c r="AB16" s="723"/>
      <c r="AC16" s="723"/>
      <c r="AD16" s="724" t="s">
        <v>176</v>
      </c>
      <c r="AE16" s="724"/>
      <c r="AF16" s="724"/>
      <c r="AG16" s="724"/>
      <c r="AH16" s="724"/>
      <c r="AI16" s="724"/>
      <c r="AJ16" s="724"/>
      <c r="AK16" s="724"/>
      <c r="AL16" s="666" t="s">
        <v>129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v>55</v>
      </c>
      <c r="BH16" s="664"/>
      <c r="BI16" s="664"/>
      <c r="BJ16" s="664"/>
      <c r="BK16" s="664"/>
      <c r="BL16" s="664"/>
      <c r="BM16" s="664"/>
      <c r="BN16" s="665"/>
      <c r="BO16" s="723">
        <v>0</v>
      </c>
      <c r="BP16" s="723"/>
      <c r="BQ16" s="723"/>
      <c r="BR16" s="723"/>
      <c r="BS16" s="669" t="s">
        <v>138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11478</v>
      </c>
      <c r="CS16" s="664"/>
      <c r="CT16" s="664"/>
      <c r="CU16" s="664"/>
      <c r="CV16" s="664"/>
      <c r="CW16" s="664"/>
      <c r="CX16" s="664"/>
      <c r="CY16" s="665"/>
      <c r="CZ16" s="723">
        <v>0.1</v>
      </c>
      <c r="DA16" s="723"/>
      <c r="DB16" s="723"/>
      <c r="DC16" s="723"/>
      <c r="DD16" s="669" t="s">
        <v>176</v>
      </c>
      <c r="DE16" s="664"/>
      <c r="DF16" s="664"/>
      <c r="DG16" s="664"/>
      <c r="DH16" s="664"/>
      <c r="DI16" s="664"/>
      <c r="DJ16" s="664"/>
      <c r="DK16" s="664"/>
      <c r="DL16" s="664"/>
      <c r="DM16" s="664"/>
      <c r="DN16" s="664"/>
      <c r="DO16" s="664"/>
      <c r="DP16" s="665"/>
      <c r="DQ16" s="669">
        <v>11478</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49896</v>
      </c>
      <c r="S17" s="664"/>
      <c r="T17" s="664"/>
      <c r="U17" s="664"/>
      <c r="V17" s="664"/>
      <c r="W17" s="664"/>
      <c r="X17" s="664"/>
      <c r="Y17" s="665"/>
      <c r="Z17" s="723">
        <v>0.2</v>
      </c>
      <c r="AA17" s="723"/>
      <c r="AB17" s="723"/>
      <c r="AC17" s="723"/>
      <c r="AD17" s="724">
        <v>49896</v>
      </c>
      <c r="AE17" s="724"/>
      <c r="AF17" s="724"/>
      <c r="AG17" s="724"/>
      <c r="AH17" s="724"/>
      <c r="AI17" s="724"/>
      <c r="AJ17" s="724"/>
      <c r="AK17" s="724"/>
      <c r="AL17" s="666">
        <v>0.4</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176</v>
      </c>
      <c r="BH17" s="664"/>
      <c r="BI17" s="664"/>
      <c r="BJ17" s="664"/>
      <c r="BK17" s="664"/>
      <c r="BL17" s="664"/>
      <c r="BM17" s="664"/>
      <c r="BN17" s="665"/>
      <c r="BO17" s="723" t="s">
        <v>138</v>
      </c>
      <c r="BP17" s="723"/>
      <c r="BQ17" s="723"/>
      <c r="BR17" s="723"/>
      <c r="BS17" s="669" t="s">
        <v>176</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2531087</v>
      </c>
      <c r="CS17" s="664"/>
      <c r="CT17" s="664"/>
      <c r="CU17" s="664"/>
      <c r="CV17" s="664"/>
      <c r="CW17" s="664"/>
      <c r="CX17" s="664"/>
      <c r="CY17" s="665"/>
      <c r="CZ17" s="723">
        <v>12.2</v>
      </c>
      <c r="DA17" s="723"/>
      <c r="DB17" s="723"/>
      <c r="DC17" s="723"/>
      <c r="DD17" s="669" t="s">
        <v>138</v>
      </c>
      <c r="DE17" s="664"/>
      <c r="DF17" s="664"/>
      <c r="DG17" s="664"/>
      <c r="DH17" s="664"/>
      <c r="DI17" s="664"/>
      <c r="DJ17" s="664"/>
      <c r="DK17" s="664"/>
      <c r="DL17" s="664"/>
      <c r="DM17" s="664"/>
      <c r="DN17" s="664"/>
      <c r="DO17" s="664"/>
      <c r="DP17" s="665"/>
      <c r="DQ17" s="669">
        <v>2502759</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2383526</v>
      </c>
      <c r="S18" s="664"/>
      <c r="T18" s="664"/>
      <c r="U18" s="664"/>
      <c r="V18" s="664"/>
      <c r="W18" s="664"/>
      <c r="X18" s="664"/>
      <c r="Y18" s="665"/>
      <c r="Z18" s="723">
        <v>11.3</v>
      </c>
      <c r="AA18" s="723"/>
      <c r="AB18" s="723"/>
      <c r="AC18" s="723"/>
      <c r="AD18" s="724">
        <v>2061933</v>
      </c>
      <c r="AE18" s="724"/>
      <c r="AF18" s="724"/>
      <c r="AG18" s="724"/>
      <c r="AH18" s="724"/>
      <c r="AI18" s="724"/>
      <c r="AJ18" s="724"/>
      <c r="AK18" s="724"/>
      <c r="AL18" s="666">
        <v>17.100000000000001</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138</v>
      </c>
      <c r="BP18" s="723"/>
      <c r="BQ18" s="723"/>
      <c r="BR18" s="723"/>
      <c r="BS18" s="669" t="s">
        <v>176</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176</v>
      </c>
      <c r="DA18" s="723"/>
      <c r="DB18" s="723"/>
      <c r="DC18" s="723"/>
      <c r="DD18" s="669" t="s">
        <v>129</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2061933</v>
      </c>
      <c r="S19" s="664"/>
      <c r="T19" s="664"/>
      <c r="U19" s="664"/>
      <c r="V19" s="664"/>
      <c r="W19" s="664"/>
      <c r="X19" s="664"/>
      <c r="Y19" s="665"/>
      <c r="Z19" s="723">
        <v>9.8000000000000007</v>
      </c>
      <c r="AA19" s="723"/>
      <c r="AB19" s="723"/>
      <c r="AC19" s="723"/>
      <c r="AD19" s="724">
        <v>2061933</v>
      </c>
      <c r="AE19" s="724"/>
      <c r="AF19" s="724"/>
      <c r="AG19" s="724"/>
      <c r="AH19" s="724"/>
      <c r="AI19" s="724"/>
      <c r="AJ19" s="724"/>
      <c r="AK19" s="724"/>
      <c r="AL19" s="666">
        <v>17.100000000000001</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138</v>
      </c>
      <c r="BH19" s="664"/>
      <c r="BI19" s="664"/>
      <c r="BJ19" s="664"/>
      <c r="BK19" s="664"/>
      <c r="BL19" s="664"/>
      <c r="BM19" s="664"/>
      <c r="BN19" s="665"/>
      <c r="BO19" s="723" t="s">
        <v>129</v>
      </c>
      <c r="BP19" s="723"/>
      <c r="BQ19" s="723"/>
      <c r="BR19" s="723"/>
      <c r="BS19" s="669" t="s">
        <v>138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176</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321593</v>
      </c>
      <c r="S20" s="664"/>
      <c r="T20" s="664"/>
      <c r="U20" s="664"/>
      <c r="V20" s="664"/>
      <c r="W20" s="664"/>
      <c r="X20" s="664"/>
      <c r="Y20" s="665"/>
      <c r="Z20" s="723">
        <v>1.5</v>
      </c>
      <c r="AA20" s="723"/>
      <c r="AB20" s="723"/>
      <c r="AC20" s="723"/>
      <c r="AD20" s="724" t="s">
        <v>129</v>
      </c>
      <c r="AE20" s="724"/>
      <c r="AF20" s="724"/>
      <c r="AG20" s="724"/>
      <c r="AH20" s="724"/>
      <c r="AI20" s="724"/>
      <c r="AJ20" s="724"/>
      <c r="AK20" s="724"/>
      <c r="AL20" s="666" t="s">
        <v>138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138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20772274</v>
      </c>
      <c r="CS20" s="664"/>
      <c r="CT20" s="664"/>
      <c r="CU20" s="664"/>
      <c r="CV20" s="664"/>
      <c r="CW20" s="664"/>
      <c r="CX20" s="664"/>
      <c r="CY20" s="665"/>
      <c r="CZ20" s="723">
        <v>100</v>
      </c>
      <c r="DA20" s="723"/>
      <c r="DB20" s="723"/>
      <c r="DC20" s="723"/>
      <c r="DD20" s="669">
        <v>2662959</v>
      </c>
      <c r="DE20" s="664"/>
      <c r="DF20" s="664"/>
      <c r="DG20" s="664"/>
      <c r="DH20" s="664"/>
      <c r="DI20" s="664"/>
      <c r="DJ20" s="664"/>
      <c r="DK20" s="664"/>
      <c r="DL20" s="664"/>
      <c r="DM20" s="664"/>
      <c r="DN20" s="664"/>
      <c r="DO20" s="664"/>
      <c r="DP20" s="665"/>
      <c r="DQ20" s="669">
        <v>13656175</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176</v>
      </c>
      <c r="AA21" s="723"/>
      <c r="AB21" s="723"/>
      <c r="AC21" s="723"/>
      <c r="AD21" s="724" t="s">
        <v>129</v>
      </c>
      <c r="AE21" s="724"/>
      <c r="AF21" s="724"/>
      <c r="AG21" s="724"/>
      <c r="AH21" s="724"/>
      <c r="AI21" s="724"/>
      <c r="AJ21" s="724"/>
      <c r="AK21" s="724"/>
      <c r="AL21" s="666" t="s">
        <v>129</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138</v>
      </c>
      <c r="BH21" s="664"/>
      <c r="BI21" s="664"/>
      <c r="BJ21" s="664"/>
      <c r="BK21" s="664"/>
      <c r="BL21" s="664"/>
      <c r="BM21" s="664"/>
      <c r="BN21" s="665"/>
      <c r="BO21" s="723" t="s">
        <v>176</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12338717</v>
      </c>
      <c r="S22" s="664"/>
      <c r="T22" s="664"/>
      <c r="U22" s="664"/>
      <c r="V22" s="664"/>
      <c r="W22" s="664"/>
      <c r="X22" s="664"/>
      <c r="Y22" s="665"/>
      <c r="Z22" s="723">
        <v>58.5</v>
      </c>
      <c r="AA22" s="723"/>
      <c r="AB22" s="723"/>
      <c r="AC22" s="723"/>
      <c r="AD22" s="724">
        <v>12017124</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129</v>
      </c>
      <c r="BP22" s="723"/>
      <c r="BQ22" s="723"/>
      <c r="BR22" s="723"/>
      <c r="BS22" s="669" t="s">
        <v>138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v>6928</v>
      </c>
      <c r="S23" s="664"/>
      <c r="T23" s="664"/>
      <c r="U23" s="664"/>
      <c r="V23" s="664"/>
      <c r="W23" s="664"/>
      <c r="X23" s="664"/>
      <c r="Y23" s="665"/>
      <c r="Z23" s="723">
        <v>0</v>
      </c>
      <c r="AA23" s="723"/>
      <c r="AB23" s="723"/>
      <c r="AC23" s="723"/>
      <c r="AD23" s="724">
        <v>6928</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138</v>
      </c>
      <c r="BP23" s="723"/>
      <c r="BQ23" s="723"/>
      <c r="BR23" s="723"/>
      <c r="BS23" s="669" t="s">
        <v>138</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351478</v>
      </c>
      <c r="S24" s="664"/>
      <c r="T24" s="664"/>
      <c r="U24" s="664"/>
      <c r="V24" s="664"/>
      <c r="W24" s="664"/>
      <c r="X24" s="664"/>
      <c r="Y24" s="665"/>
      <c r="Z24" s="723">
        <v>1.7</v>
      </c>
      <c r="AA24" s="723"/>
      <c r="AB24" s="723"/>
      <c r="AC24" s="723"/>
      <c r="AD24" s="724" t="s">
        <v>129</v>
      </c>
      <c r="AE24" s="724"/>
      <c r="AF24" s="724"/>
      <c r="AG24" s="724"/>
      <c r="AH24" s="724"/>
      <c r="AI24" s="724"/>
      <c r="AJ24" s="724"/>
      <c r="AK24" s="724"/>
      <c r="AL24" s="666" t="s">
        <v>138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9533836</v>
      </c>
      <c r="CS24" s="727"/>
      <c r="CT24" s="727"/>
      <c r="CU24" s="727"/>
      <c r="CV24" s="727"/>
      <c r="CW24" s="727"/>
      <c r="CX24" s="727"/>
      <c r="CY24" s="773"/>
      <c r="CZ24" s="774">
        <v>45.9</v>
      </c>
      <c r="DA24" s="743"/>
      <c r="DB24" s="743"/>
      <c r="DC24" s="777"/>
      <c r="DD24" s="772">
        <v>6381463</v>
      </c>
      <c r="DE24" s="727"/>
      <c r="DF24" s="727"/>
      <c r="DG24" s="727"/>
      <c r="DH24" s="727"/>
      <c r="DI24" s="727"/>
      <c r="DJ24" s="727"/>
      <c r="DK24" s="773"/>
      <c r="DL24" s="772">
        <v>6357029</v>
      </c>
      <c r="DM24" s="727"/>
      <c r="DN24" s="727"/>
      <c r="DO24" s="727"/>
      <c r="DP24" s="727"/>
      <c r="DQ24" s="727"/>
      <c r="DR24" s="727"/>
      <c r="DS24" s="727"/>
      <c r="DT24" s="727"/>
      <c r="DU24" s="727"/>
      <c r="DV24" s="773"/>
      <c r="DW24" s="774">
        <v>48.5</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447068</v>
      </c>
      <c r="S25" s="664"/>
      <c r="T25" s="664"/>
      <c r="U25" s="664"/>
      <c r="V25" s="664"/>
      <c r="W25" s="664"/>
      <c r="X25" s="664"/>
      <c r="Y25" s="665"/>
      <c r="Z25" s="723">
        <v>2.1</v>
      </c>
      <c r="AA25" s="723"/>
      <c r="AB25" s="723"/>
      <c r="AC25" s="723"/>
      <c r="AD25" s="724">
        <v>23252</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138</v>
      </c>
      <c r="BP25" s="723"/>
      <c r="BQ25" s="723"/>
      <c r="BR25" s="723"/>
      <c r="BS25" s="669" t="s">
        <v>176</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3108758</v>
      </c>
      <c r="CS25" s="662"/>
      <c r="CT25" s="662"/>
      <c r="CU25" s="662"/>
      <c r="CV25" s="662"/>
      <c r="CW25" s="662"/>
      <c r="CX25" s="662"/>
      <c r="CY25" s="663"/>
      <c r="CZ25" s="666">
        <v>15</v>
      </c>
      <c r="DA25" s="695"/>
      <c r="DB25" s="695"/>
      <c r="DC25" s="696"/>
      <c r="DD25" s="669">
        <v>2682434</v>
      </c>
      <c r="DE25" s="662"/>
      <c r="DF25" s="662"/>
      <c r="DG25" s="662"/>
      <c r="DH25" s="662"/>
      <c r="DI25" s="662"/>
      <c r="DJ25" s="662"/>
      <c r="DK25" s="663"/>
      <c r="DL25" s="669">
        <v>2677347</v>
      </c>
      <c r="DM25" s="662"/>
      <c r="DN25" s="662"/>
      <c r="DO25" s="662"/>
      <c r="DP25" s="662"/>
      <c r="DQ25" s="662"/>
      <c r="DR25" s="662"/>
      <c r="DS25" s="662"/>
      <c r="DT25" s="662"/>
      <c r="DU25" s="662"/>
      <c r="DV25" s="663"/>
      <c r="DW25" s="666">
        <v>20.399999999999999</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37869</v>
      </c>
      <c r="S26" s="664"/>
      <c r="T26" s="664"/>
      <c r="U26" s="664"/>
      <c r="V26" s="664"/>
      <c r="W26" s="664"/>
      <c r="X26" s="664"/>
      <c r="Y26" s="665"/>
      <c r="Z26" s="723">
        <v>0.2</v>
      </c>
      <c r="AA26" s="723"/>
      <c r="AB26" s="723"/>
      <c r="AC26" s="723"/>
      <c r="AD26" s="724" t="s">
        <v>138</v>
      </c>
      <c r="AE26" s="724"/>
      <c r="AF26" s="724"/>
      <c r="AG26" s="724"/>
      <c r="AH26" s="724"/>
      <c r="AI26" s="724"/>
      <c r="AJ26" s="724"/>
      <c r="AK26" s="724"/>
      <c r="AL26" s="666" t="s">
        <v>176</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138</v>
      </c>
      <c r="BP26" s="723"/>
      <c r="BQ26" s="723"/>
      <c r="BR26" s="723"/>
      <c r="BS26" s="669" t="s">
        <v>129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2201301</v>
      </c>
      <c r="CS26" s="664"/>
      <c r="CT26" s="664"/>
      <c r="CU26" s="664"/>
      <c r="CV26" s="664"/>
      <c r="CW26" s="664"/>
      <c r="CX26" s="664"/>
      <c r="CY26" s="665"/>
      <c r="CZ26" s="666">
        <v>10.6</v>
      </c>
      <c r="DA26" s="695"/>
      <c r="DB26" s="695"/>
      <c r="DC26" s="696"/>
      <c r="DD26" s="669">
        <v>1792754</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2472013</v>
      </c>
      <c r="S27" s="664"/>
      <c r="T27" s="664"/>
      <c r="U27" s="664"/>
      <c r="V27" s="664"/>
      <c r="W27" s="664"/>
      <c r="X27" s="664"/>
      <c r="Y27" s="665"/>
      <c r="Z27" s="723">
        <v>11.7</v>
      </c>
      <c r="AA27" s="723"/>
      <c r="AB27" s="723"/>
      <c r="AC27" s="723"/>
      <c r="AD27" s="724" t="s">
        <v>138</v>
      </c>
      <c r="AE27" s="724"/>
      <c r="AF27" s="724"/>
      <c r="AG27" s="724"/>
      <c r="AH27" s="724"/>
      <c r="AI27" s="724"/>
      <c r="AJ27" s="724"/>
      <c r="AK27" s="724"/>
      <c r="AL27" s="666" t="s">
        <v>129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8595801</v>
      </c>
      <c r="BH27" s="664"/>
      <c r="BI27" s="664"/>
      <c r="BJ27" s="664"/>
      <c r="BK27" s="664"/>
      <c r="BL27" s="664"/>
      <c r="BM27" s="664"/>
      <c r="BN27" s="665"/>
      <c r="BO27" s="723">
        <v>100</v>
      </c>
      <c r="BP27" s="723"/>
      <c r="BQ27" s="723"/>
      <c r="BR27" s="723"/>
      <c r="BS27" s="669">
        <v>102271</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3893991</v>
      </c>
      <c r="CS27" s="662"/>
      <c r="CT27" s="662"/>
      <c r="CU27" s="662"/>
      <c r="CV27" s="662"/>
      <c r="CW27" s="662"/>
      <c r="CX27" s="662"/>
      <c r="CY27" s="663"/>
      <c r="CZ27" s="666">
        <v>18.7</v>
      </c>
      <c r="DA27" s="695"/>
      <c r="DB27" s="695"/>
      <c r="DC27" s="696"/>
      <c r="DD27" s="669">
        <v>1196270</v>
      </c>
      <c r="DE27" s="662"/>
      <c r="DF27" s="662"/>
      <c r="DG27" s="662"/>
      <c r="DH27" s="662"/>
      <c r="DI27" s="662"/>
      <c r="DJ27" s="662"/>
      <c r="DK27" s="663"/>
      <c r="DL27" s="669">
        <v>1176923</v>
      </c>
      <c r="DM27" s="662"/>
      <c r="DN27" s="662"/>
      <c r="DO27" s="662"/>
      <c r="DP27" s="662"/>
      <c r="DQ27" s="662"/>
      <c r="DR27" s="662"/>
      <c r="DS27" s="662"/>
      <c r="DT27" s="662"/>
      <c r="DU27" s="662"/>
      <c r="DV27" s="663"/>
      <c r="DW27" s="666">
        <v>9</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176</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2531087</v>
      </c>
      <c r="CS28" s="664"/>
      <c r="CT28" s="664"/>
      <c r="CU28" s="664"/>
      <c r="CV28" s="664"/>
      <c r="CW28" s="664"/>
      <c r="CX28" s="664"/>
      <c r="CY28" s="665"/>
      <c r="CZ28" s="666">
        <v>12.2</v>
      </c>
      <c r="DA28" s="695"/>
      <c r="DB28" s="695"/>
      <c r="DC28" s="696"/>
      <c r="DD28" s="669">
        <v>2502759</v>
      </c>
      <c r="DE28" s="664"/>
      <c r="DF28" s="664"/>
      <c r="DG28" s="664"/>
      <c r="DH28" s="664"/>
      <c r="DI28" s="664"/>
      <c r="DJ28" s="664"/>
      <c r="DK28" s="665"/>
      <c r="DL28" s="669">
        <v>2502759</v>
      </c>
      <c r="DM28" s="664"/>
      <c r="DN28" s="664"/>
      <c r="DO28" s="664"/>
      <c r="DP28" s="664"/>
      <c r="DQ28" s="664"/>
      <c r="DR28" s="664"/>
      <c r="DS28" s="664"/>
      <c r="DT28" s="664"/>
      <c r="DU28" s="664"/>
      <c r="DV28" s="665"/>
      <c r="DW28" s="666">
        <v>19.100000000000001</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1426781</v>
      </c>
      <c r="S29" s="664"/>
      <c r="T29" s="664"/>
      <c r="U29" s="664"/>
      <c r="V29" s="664"/>
      <c r="W29" s="664"/>
      <c r="X29" s="664"/>
      <c r="Y29" s="665"/>
      <c r="Z29" s="723">
        <v>6.8</v>
      </c>
      <c r="AA29" s="723"/>
      <c r="AB29" s="723"/>
      <c r="AC29" s="723"/>
      <c r="AD29" s="724" t="s">
        <v>176</v>
      </c>
      <c r="AE29" s="724"/>
      <c r="AF29" s="724"/>
      <c r="AG29" s="724"/>
      <c r="AH29" s="724"/>
      <c r="AI29" s="724"/>
      <c r="AJ29" s="724"/>
      <c r="AK29" s="724"/>
      <c r="AL29" s="666" t="s">
        <v>138</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2529003</v>
      </c>
      <c r="CS29" s="662"/>
      <c r="CT29" s="662"/>
      <c r="CU29" s="662"/>
      <c r="CV29" s="662"/>
      <c r="CW29" s="662"/>
      <c r="CX29" s="662"/>
      <c r="CY29" s="663"/>
      <c r="CZ29" s="666">
        <v>12.2</v>
      </c>
      <c r="DA29" s="695"/>
      <c r="DB29" s="695"/>
      <c r="DC29" s="696"/>
      <c r="DD29" s="669">
        <v>2500675</v>
      </c>
      <c r="DE29" s="662"/>
      <c r="DF29" s="662"/>
      <c r="DG29" s="662"/>
      <c r="DH29" s="662"/>
      <c r="DI29" s="662"/>
      <c r="DJ29" s="662"/>
      <c r="DK29" s="663"/>
      <c r="DL29" s="669">
        <v>2500675</v>
      </c>
      <c r="DM29" s="662"/>
      <c r="DN29" s="662"/>
      <c r="DO29" s="662"/>
      <c r="DP29" s="662"/>
      <c r="DQ29" s="662"/>
      <c r="DR29" s="662"/>
      <c r="DS29" s="662"/>
      <c r="DT29" s="662"/>
      <c r="DU29" s="662"/>
      <c r="DV29" s="663"/>
      <c r="DW29" s="666">
        <v>19.100000000000001</v>
      </c>
      <c r="DX29" s="695"/>
      <c r="DY29" s="695"/>
      <c r="DZ29" s="695"/>
      <c r="EA29" s="695"/>
      <c r="EB29" s="695"/>
      <c r="EC29" s="697"/>
    </row>
    <row r="30" spans="2:133" ht="11.25" customHeight="1" x14ac:dyDescent="0.2">
      <c r="B30" s="658" t="s">
        <v>309</v>
      </c>
      <c r="C30" s="659"/>
      <c r="D30" s="659"/>
      <c r="E30" s="659"/>
      <c r="F30" s="659"/>
      <c r="G30" s="659"/>
      <c r="H30" s="659"/>
      <c r="I30" s="659"/>
      <c r="J30" s="659"/>
      <c r="K30" s="659"/>
      <c r="L30" s="659"/>
      <c r="M30" s="659"/>
      <c r="N30" s="659"/>
      <c r="O30" s="659"/>
      <c r="P30" s="659"/>
      <c r="Q30" s="660"/>
      <c r="R30" s="661">
        <v>110618</v>
      </c>
      <c r="S30" s="664"/>
      <c r="T30" s="664"/>
      <c r="U30" s="664"/>
      <c r="V30" s="664"/>
      <c r="W30" s="664"/>
      <c r="X30" s="664"/>
      <c r="Y30" s="665"/>
      <c r="Z30" s="723">
        <v>0.5</v>
      </c>
      <c r="AA30" s="723"/>
      <c r="AB30" s="723"/>
      <c r="AC30" s="723"/>
      <c r="AD30" s="724">
        <v>7146</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99.1</v>
      </c>
      <c r="BH30" s="742"/>
      <c r="BI30" s="742"/>
      <c r="BJ30" s="742"/>
      <c r="BK30" s="742"/>
      <c r="BL30" s="742"/>
      <c r="BM30" s="743">
        <v>96.9</v>
      </c>
      <c r="BN30" s="742"/>
      <c r="BO30" s="742"/>
      <c r="BP30" s="742"/>
      <c r="BQ30" s="744"/>
      <c r="BR30" s="741">
        <v>99.1</v>
      </c>
      <c r="BS30" s="742"/>
      <c r="BT30" s="742"/>
      <c r="BU30" s="742"/>
      <c r="BV30" s="742"/>
      <c r="BW30" s="742"/>
      <c r="BX30" s="743">
        <v>96.7</v>
      </c>
      <c r="BY30" s="742"/>
      <c r="BZ30" s="742"/>
      <c r="CA30" s="742"/>
      <c r="CB30" s="744"/>
      <c r="CD30" s="747"/>
      <c r="CE30" s="748"/>
      <c r="CF30" s="705" t="s">
        <v>312</v>
      </c>
      <c r="CG30" s="702"/>
      <c r="CH30" s="702"/>
      <c r="CI30" s="702"/>
      <c r="CJ30" s="702"/>
      <c r="CK30" s="702"/>
      <c r="CL30" s="702"/>
      <c r="CM30" s="702"/>
      <c r="CN30" s="702"/>
      <c r="CO30" s="702"/>
      <c r="CP30" s="702"/>
      <c r="CQ30" s="703"/>
      <c r="CR30" s="661">
        <v>2340923</v>
      </c>
      <c r="CS30" s="664"/>
      <c r="CT30" s="664"/>
      <c r="CU30" s="664"/>
      <c r="CV30" s="664"/>
      <c r="CW30" s="664"/>
      <c r="CX30" s="664"/>
      <c r="CY30" s="665"/>
      <c r="CZ30" s="666">
        <v>11.3</v>
      </c>
      <c r="DA30" s="695"/>
      <c r="DB30" s="695"/>
      <c r="DC30" s="696"/>
      <c r="DD30" s="669">
        <v>2314747</v>
      </c>
      <c r="DE30" s="664"/>
      <c r="DF30" s="664"/>
      <c r="DG30" s="664"/>
      <c r="DH30" s="664"/>
      <c r="DI30" s="664"/>
      <c r="DJ30" s="664"/>
      <c r="DK30" s="665"/>
      <c r="DL30" s="669">
        <v>2314747</v>
      </c>
      <c r="DM30" s="664"/>
      <c r="DN30" s="664"/>
      <c r="DO30" s="664"/>
      <c r="DP30" s="664"/>
      <c r="DQ30" s="664"/>
      <c r="DR30" s="664"/>
      <c r="DS30" s="664"/>
      <c r="DT30" s="664"/>
      <c r="DU30" s="664"/>
      <c r="DV30" s="665"/>
      <c r="DW30" s="666">
        <v>17.7</v>
      </c>
      <c r="DX30" s="695"/>
      <c r="DY30" s="695"/>
      <c r="DZ30" s="695"/>
      <c r="EA30" s="695"/>
      <c r="EB30" s="695"/>
      <c r="EC30" s="697"/>
    </row>
    <row r="31" spans="2:133" ht="11.25" customHeight="1" x14ac:dyDescent="0.2">
      <c r="B31" s="658" t="s">
        <v>313</v>
      </c>
      <c r="C31" s="659"/>
      <c r="D31" s="659"/>
      <c r="E31" s="659"/>
      <c r="F31" s="659"/>
      <c r="G31" s="659"/>
      <c r="H31" s="659"/>
      <c r="I31" s="659"/>
      <c r="J31" s="659"/>
      <c r="K31" s="659"/>
      <c r="L31" s="659"/>
      <c r="M31" s="659"/>
      <c r="N31" s="659"/>
      <c r="O31" s="659"/>
      <c r="P31" s="659"/>
      <c r="Q31" s="660"/>
      <c r="R31" s="661">
        <v>166754</v>
      </c>
      <c r="S31" s="664"/>
      <c r="T31" s="664"/>
      <c r="U31" s="664"/>
      <c r="V31" s="664"/>
      <c r="W31" s="664"/>
      <c r="X31" s="664"/>
      <c r="Y31" s="665"/>
      <c r="Z31" s="723">
        <v>0.8</v>
      </c>
      <c r="AA31" s="723"/>
      <c r="AB31" s="723"/>
      <c r="AC31" s="723"/>
      <c r="AD31" s="724" t="s">
        <v>129</v>
      </c>
      <c r="AE31" s="724"/>
      <c r="AF31" s="724"/>
      <c r="AG31" s="724"/>
      <c r="AH31" s="724"/>
      <c r="AI31" s="724"/>
      <c r="AJ31" s="724"/>
      <c r="AK31" s="724"/>
      <c r="AL31" s="666" t="s">
        <v>138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98.8</v>
      </c>
      <c r="BH31" s="662"/>
      <c r="BI31" s="662"/>
      <c r="BJ31" s="662"/>
      <c r="BK31" s="662"/>
      <c r="BL31" s="662"/>
      <c r="BM31" s="667">
        <v>96.7</v>
      </c>
      <c r="BN31" s="740"/>
      <c r="BO31" s="740"/>
      <c r="BP31" s="740"/>
      <c r="BQ31" s="701"/>
      <c r="BR31" s="739">
        <v>98.7</v>
      </c>
      <c r="BS31" s="662"/>
      <c r="BT31" s="662"/>
      <c r="BU31" s="662"/>
      <c r="BV31" s="662"/>
      <c r="BW31" s="662"/>
      <c r="BX31" s="667">
        <v>96.3</v>
      </c>
      <c r="BY31" s="740"/>
      <c r="BZ31" s="740"/>
      <c r="CA31" s="740"/>
      <c r="CB31" s="701"/>
      <c r="CD31" s="747"/>
      <c r="CE31" s="748"/>
      <c r="CF31" s="705" t="s">
        <v>316</v>
      </c>
      <c r="CG31" s="702"/>
      <c r="CH31" s="702"/>
      <c r="CI31" s="702"/>
      <c r="CJ31" s="702"/>
      <c r="CK31" s="702"/>
      <c r="CL31" s="702"/>
      <c r="CM31" s="702"/>
      <c r="CN31" s="702"/>
      <c r="CO31" s="702"/>
      <c r="CP31" s="702"/>
      <c r="CQ31" s="703"/>
      <c r="CR31" s="661">
        <v>188080</v>
      </c>
      <c r="CS31" s="662"/>
      <c r="CT31" s="662"/>
      <c r="CU31" s="662"/>
      <c r="CV31" s="662"/>
      <c r="CW31" s="662"/>
      <c r="CX31" s="662"/>
      <c r="CY31" s="663"/>
      <c r="CZ31" s="666">
        <v>0.9</v>
      </c>
      <c r="DA31" s="695"/>
      <c r="DB31" s="695"/>
      <c r="DC31" s="696"/>
      <c r="DD31" s="669">
        <v>185928</v>
      </c>
      <c r="DE31" s="662"/>
      <c r="DF31" s="662"/>
      <c r="DG31" s="662"/>
      <c r="DH31" s="662"/>
      <c r="DI31" s="662"/>
      <c r="DJ31" s="662"/>
      <c r="DK31" s="663"/>
      <c r="DL31" s="669">
        <v>185928</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2">
      <c r="B32" s="658" t="s">
        <v>317</v>
      </c>
      <c r="C32" s="659"/>
      <c r="D32" s="659"/>
      <c r="E32" s="659"/>
      <c r="F32" s="659"/>
      <c r="G32" s="659"/>
      <c r="H32" s="659"/>
      <c r="I32" s="659"/>
      <c r="J32" s="659"/>
      <c r="K32" s="659"/>
      <c r="L32" s="659"/>
      <c r="M32" s="659"/>
      <c r="N32" s="659"/>
      <c r="O32" s="659"/>
      <c r="P32" s="659"/>
      <c r="Q32" s="660"/>
      <c r="R32" s="661">
        <v>486695</v>
      </c>
      <c r="S32" s="664"/>
      <c r="T32" s="664"/>
      <c r="U32" s="664"/>
      <c r="V32" s="664"/>
      <c r="W32" s="664"/>
      <c r="X32" s="664"/>
      <c r="Y32" s="665"/>
      <c r="Z32" s="723">
        <v>2.2999999999999998</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99.4</v>
      </c>
      <c r="BH32" s="677"/>
      <c r="BI32" s="677"/>
      <c r="BJ32" s="677"/>
      <c r="BK32" s="677"/>
      <c r="BL32" s="677"/>
      <c r="BM32" s="721">
        <v>97</v>
      </c>
      <c r="BN32" s="677"/>
      <c r="BO32" s="677"/>
      <c r="BP32" s="677"/>
      <c r="BQ32" s="714"/>
      <c r="BR32" s="738">
        <v>99.4</v>
      </c>
      <c r="BS32" s="677"/>
      <c r="BT32" s="677"/>
      <c r="BU32" s="677"/>
      <c r="BV32" s="677"/>
      <c r="BW32" s="677"/>
      <c r="BX32" s="721">
        <v>97.1</v>
      </c>
      <c r="BY32" s="677"/>
      <c r="BZ32" s="677"/>
      <c r="CA32" s="677"/>
      <c r="CB32" s="714"/>
      <c r="CD32" s="749"/>
      <c r="CE32" s="750"/>
      <c r="CF32" s="705" t="s">
        <v>319</v>
      </c>
      <c r="CG32" s="702"/>
      <c r="CH32" s="702"/>
      <c r="CI32" s="702"/>
      <c r="CJ32" s="702"/>
      <c r="CK32" s="702"/>
      <c r="CL32" s="702"/>
      <c r="CM32" s="702"/>
      <c r="CN32" s="702"/>
      <c r="CO32" s="702"/>
      <c r="CP32" s="702"/>
      <c r="CQ32" s="703"/>
      <c r="CR32" s="661">
        <v>2084</v>
      </c>
      <c r="CS32" s="664"/>
      <c r="CT32" s="664"/>
      <c r="CU32" s="664"/>
      <c r="CV32" s="664"/>
      <c r="CW32" s="664"/>
      <c r="CX32" s="664"/>
      <c r="CY32" s="665"/>
      <c r="CZ32" s="666">
        <v>0</v>
      </c>
      <c r="DA32" s="695"/>
      <c r="DB32" s="695"/>
      <c r="DC32" s="696"/>
      <c r="DD32" s="669">
        <v>2084</v>
      </c>
      <c r="DE32" s="664"/>
      <c r="DF32" s="664"/>
      <c r="DG32" s="664"/>
      <c r="DH32" s="664"/>
      <c r="DI32" s="664"/>
      <c r="DJ32" s="664"/>
      <c r="DK32" s="665"/>
      <c r="DL32" s="669">
        <v>2084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320</v>
      </c>
      <c r="C33" s="659"/>
      <c r="D33" s="659"/>
      <c r="E33" s="659"/>
      <c r="F33" s="659"/>
      <c r="G33" s="659"/>
      <c r="H33" s="659"/>
      <c r="I33" s="659"/>
      <c r="J33" s="659"/>
      <c r="K33" s="659"/>
      <c r="L33" s="659"/>
      <c r="M33" s="659"/>
      <c r="N33" s="659"/>
      <c r="O33" s="659"/>
      <c r="P33" s="659"/>
      <c r="Q33" s="660"/>
      <c r="R33" s="661">
        <v>339634</v>
      </c>
      <c r="S33" s="664"/>
      <c r="T33" s="664"/>
      <c r="U33" s="664"/>
      <c r="V33" s="664"/>
      <c r="W33" s="664"/>
      <c r="X33" s="664"/>
      <c r="Y33" s="665"/>
      <c r="Z33" s="723">
        <v>1.6</v>
      </c>
      <c r="AA33" s="723"/>
      <c r="AB33" s="723"/>
      <c r="AC33" s="723"/>
      <c r="AD33" s="724" t="s">
        <v>176</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8564001</v>
      </c>
      <c r="CS33" s="662"/>
      <c r="CT33" s="662"/>
      <c r="CU33" s="662"/>
      <c r="CV33" s="662"/>
      <c r="CW33" s="662"/>
      <c r="CX33" s="662"/>
      <c r="CY33" s="663"/>
      <c r="CZ33" s="666">
        <v>41.2</v>
      </c>
      <c r="DA33" s="695"/>
      <c r="DB33" s="695"/>
      <c r="DC33" s="696"/>
      <c r="DD33" s="669">
        <v>6573072</v>
      </c>
      <c r="DE33" s="662"/>
      <c r="DF33" s="662"/>
      <c r="DG33" s="662"/>
      <c r="DH33" s="662"/>
      <c r="DI33" s="662"/>
      <c r="DJ33" s="662"/>
      <c r="DK33" s="663"/>
      <c r="DL33" s="669">
        <v>5217944</v>
      </c>
      <c r="DM33" s="662"/>
      <c r="DN33" s="662"/>
      <c r="DO33" s="662"/>
      <c r="DP33" s="662"/>
      <c r="DQ33" s="662"/>
      <c r="DR33" s="662"/>
      <c r="DS33" s="662"/>
      <c r="DT33" s="662"/>
      <c r="DU33" s="662"/>
      <c r="DV33" s="663"/>
      <c r="DW33" s="666">
        <v>39.799999999999997</v>
      </c>
      <c r="DX33" s="695"/>
      <c r="DY33" s="695"/>
      <c r="DZ33" s="695"/>
      <c r="EA33" s="695"/>
      <c r="EB33" s="695"/>
      <c r="EC33" s="697"/>
    </row>
    <row r="34" spans="2:133" ht="11.25" customHeight="1" x14ac:dyDescent="0.2">
      <c r="B34" s="658" t="s">
        <v>322</v>
      </c>
      <c r="C34" s="659"/>
      <c r="D34" s="659"/>
      <c r="E34" s="659"/>
      <c r="F34" s="659"/>
      <c r="G34" s="659"/>
      <c r="H34" s="659"/>
      <c r="I34" s="659"/>
      <c r="J34" s="659"/>
      <c r="K34" s="659"/>
      <c r="L34" s="659"/>
      <c r="M34" s="659"/>
      <c r="N34" s="659"/>
      <c r="O34" s="659"/>
      <c r="P34" s="659"/>
      <c r="Q34" s="660"/>
      <c r="R34" s="661">
        <v>492946</v>
      </c>
      <c r="S34" s="664"/>
      <c r="T34" s="664"/>
      <c r="U34" s="664"/>
      <c r="V34" s="664"/>
      <c r="W34" s="664"/>
      <c r="X34" s="664"/>
      <c r="Y34" s="665"/>
      <c r="Z34" s="723">
        <v>2.2999999999999998</v>
      </c>
      <c r="AA34" s="723"/>
      <c r="AB34" s="723"/>
      <c r="AC34" s="723"/>
      <c r="AD34" s="724">
        <v>447</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3344133</v>
      </c>
      <c r="CS34" s="664"/>
      <c r="CT34" s="664"/>
      <c r="CU34" s="664"/>
      <c r="CV34" s="664"/>
      <c r="CW34" s="664"/>
      <c r="CX34" s="664"/>
      <c r="CY34" s="665"/>
      <c r="CZ34" s="666">
        <v>16.100000000000001</v>
      </c>
      <c r="DA34" s="695"/>
      <c r="DB34" s="695"/>
      <c r="DC34" s="696"/>
      <c r="DD34" s="669">
        <v>2353776</v>
      </c>
      <c r="DE34" s="664"/>
      <c r="DF34" s="664"/>
      <c r="DG34" s="664"/>
      <c r="DH34" s="664"/>
      <c r="DI34" s="664"/>
      <c r="DJ34" s="664"/>
      <c r="DK34" s="665"/>
      <c r="DL34" s="669">
        <v>2175897</v>
      </c>
      <c r="DM34" s="664"/>
      <c r="DN34" s="664"/>
      <c r="DO34" s="664"/>
      <c r="DP34" s="664"/>
      <c r="DQ34" s="664"/>
      <c r="DR34" s="664"/>
      <c r="DS34" s="664"/>
      <c r="DT34" s="664"/>
      <c r="DU34" s="664"/>
      <c r="DV34" s="665"/>
      <c r="DW34" s="666">
        <v>16.600000000000001</v>
      </c>
      <c r="DX34" s="695"/>
      <c r="DY34" s="695"/>
      <c r="DZ34" s="695"/>
      <c r="EA34" s="695"/>
      <c r="EB34" s="695"/>
      <c r="EC34" s="697"/>
    </row>
    <row r="35" spans="2:133" ht="11.25" customHeight="1" x14ac:dyDescent="0.2">
      <c r="B35" s="658" t="s">
        <v>326</v>
      </c>
      <c r="C35" s="659"/>
      <c r="D35" s="659"/>
      <c r="E35" s="659"/>
      <c r="F35" s="659"/>
      <c r="G35" s="659"/>
      <c r="H35" s="659"/>
      <c r="I35" s="659"/>
      <c r="J35" s="659"/>
      <c r="K35" s="659"/>
      <c r="L35" s="659"/>
      <c r="M35" s="659"/>
      <c r="N35" s="659"/>
      <c r="O35" s="659"/>
      <c r="P35" s="659"/>
      <c r="Q35" s="660"/>
      <c r="R35" s="661">
        <v>2405089</v>
      </c>
      <c r="S35" s="664"/>
      <c r="T35" s="664"/>
      <c r="U35" s="664"/>
      <c r="V35" s="664"/>
      <c r="W35" s="664"/>
      <c r="X35" s="664"/>
      <c r="Y35" s="665"/>
      <c r="Z35" s="723">
        <v>11.4</v>
      </c>
      <c r="AA35" s="723"/>
      <c r="AB35" s="723"/>
      <c r="AC35" s="723"/>
      <c r="AD35" s="724" t="s">
        <v>138</v>
      </c>
      <c r="AE35" s="724"/>
      <c r="AF35" s="724"/>
      <c r="AG35" s="724"/>
      <c r="AH35" s="724"/>
      <c r="AI35" s="724"/>
      <c r="AJ35" s="724"/>
      <c r="AK35" s="724"/>
      <c r="AL35" s="666" t="s">
        <v>176</v>
      </c>
      <c r="AM35" s="667"/>
      <c r="AN35" s="667"/>
      <c r="AO35" s="725"/>
      <c r="AP35" s="234"/>
      <c r="AQ35" s="729" t="s">
        <v>327</v>
      </c>
      <c r="AR35" s="730"/>
      <c r="AS35" s="730"/>
      <c r="AT35" s="730"/>
      <c r="AU35" s="730"/>
      <c r="AV35" s="730"/>
      <c r="AW35" s="730"/>
      <c r="AX35" s="730"/>
      <c r="AY35" s="731"/>
      <c r="AZ35" s="726">
        <v>2278638</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113175</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44420</v>
      </c>
      <c r="CS35" s="662"/>
      <c r="CT35" s="662"/>
      <c r="CU35" s="662"/>
      <c r="CV35" s="662"/>
      <c r="CW35" s="662"/>
      <c r="CX35" s="662"/>
      <c r="CY35" s="663"/>
      <c r="CZ35" s="666">
        <v>0.2</v>
      </c>
      <c r="DA35" s="695"/>
      <c r="DB35" s="695"/>
      <c r="DC35" s="696"/>
      <c r="DD35" s="669">
        <v>36385</v>
      </c>
      <c r="DE35" s="662"/>
      <c r="DF35" s="662"/>
      <c r="DG35" s="662"/>
      <c r="DH35" s="662"/>
      <c r="DI35" s="662"/>
      <c r="DJ35" s="662"/>
      <c r="DK35" s="663"/>
      <c r="DL35" s="669">
        <v>36385</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330</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138</v>
      </c>
      <c r="AA36" s="723"/>
      <c r="AB36" s="723"/>
      <c r="AC36" s="723"/>
      <c r="AD36" s="724" t="s">
        <v>129</v>
      </c>
      <c r="AE36" s="724"/>
      <c r="AF36" s="724"/>
      <c r="AG36" s="724"/>
      <c r="AH36" s="724"/>
      <c r="AI36" s="724"/>
      <c r="AJ36" s="724"/>
      <c r="AK36" s="724"/>
      <c r="AL36" s="666" t="s">
        <v>176</v>
      </c>
      <c r="AM36" s="667"/>
      <c r="AN36" s="667"/>
      <c r="AO36" s="725"/>
      <c r="AQ36" s="698" t="s">
        <v>331</v>
      </c>
      <c r="AR36" s="699"/>
      <c r="AS36" s="699"/>
      <c r="AT36" s="699"/>
      <c r="AU36" s="699"/>
      <c r="AV36" s="699"/>
      <c r="AW36" s="699"/>
      <c r="AX36" s="699"/>
      <c r="AY36" s="700"/>
      <c r="AZ36" s="661">
        <v>650000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113175</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2484466</v>
      </c>
      <c r="CS36" s="664"/>
      <c r="CT36" s="664"/>
      <c r="CU36" s="664"/>
      <c r="CV36" s="664"/>
      <c r="CW36" s="664"/>
      <c r="CX36" s="664"/>
      <c r="CY36" s="665"/>
      <c r="CZ36" s="666">
        <v>12</v>
      </c>
      <c r="DA36" s="695"/>
      <c r="DB36" s="695"/>
      <c r="DC36" s="696"/>
      <c r="DD36" s="669">
        <v>2185835</v>
      </c>
      <c r="DE36" s="664"/>
      <c r="DF36" s="664"/>
      <c r="DG36" s="664"/>
      <c r="DH36" s="664"/>
      <c r="DI36" s="664"/>
      <c r="DJ36" s="664"/>
      <c r="DK36" s="665"/>
      <c r="DL36" s="669">
        <v>2020405</v>
      </c>
      <c r="DM36" s="664"/>
      <c r="DN36" s="664"/>
      <c r="DO36" s="664"/>
      <c r="DP36" s="664"/>
      <c r="DQ36" s="664"/>
      <c r="DR36" s="664"/>
      <c r="DS36" s="664"/>
      <c r="DT36" s="664"/>
      <c r="DU36" s="664"/>
      <c r="DV36" s="665"/>
      <c r="DW36" s="666">
        <v>15.4</v>
      </c>
      <c r="DX36" s="695"/>
      <c r="DY36" s="695"/>
      <c r="DZ36" s="695"/>
      <c r="EA36" s="695"/>
      <c r="EB36" s="695"/>
      <c r="EC36" s="697"/>
    </row>
    <row r="37" spans="2:133" ht="11.25" customHeight="1" x14ac:dyDescent="0.2">
      <c r="B37" s="658" t="s">
        <v>334</v>
      </c>
      <c r="C37" s="659"/>
      <c r="D37" s="659"/>
      <c r="E37" s="659"/>
      <c r="F37" s="659"/>
      <c r="G37" s="659"/>
      <c r="H37" s="659"/>
      <c r="I37" s="659"/>
      <c r="J37" s="659"/>
      <c r="K37" s="659"/>
      <c r="L37" s="659"/>
      <c r="M37" s="659"/>
      <c r="N37" s="659"/>
      <c r="O37" s="659"/>
      <c r="P37" s="659"/>
      <c r="Q37" s="660"/>
      <c r="R37" s="661">
        <v>1057389</v>
      </c>
      <c r="S37" s="664"/>
      <c r="T37" s="664"/>
      <c r="U37" s="664"/>
      <c r="V37" s="664"/>
      <c r="W37" s="664"/>
      <c r="X37" s="664"/>
      <c r="Y37" s="665"/>
      <c r="Z37" s="723">
        <v>5</v>
      </c>
      <c r="AA37" s="723"/>
      <c r="AB37" s="723"/>
      <c r="AC37" s="723"/>
      <c r="AD37" s="724" t="s">
        <v>129</v>
      </c>
      <c r="AE37" s="724"/>
      <c r="AF37" s="724"/>
      <c r="AG37" s="724"/>
      <c r="AH37" s="724"/>
      <c r="AI37" s="724"/>
      <c r="AJ37" s="724"/>
      <c r="AK37" s="724"/>
      <c r="AL37" s="666" t="s">
        <v>176</v>
      </c>
      <c r="AM37" s="667"/>
      <c r="AN37" s="667"/>
      <c r="AO37" s="725"/>
      <c r="AQ37" s="698" t="s">
        <v>335</v>
      </c>
      <c r="AR37" s="699"/>
      <c r="AS37" s="699"/>
      <c r="AT37" s="699"/>
      <c r="AU37" s="699"/>
      <c r="AV37" s="699"/>
      <c r="AW37" s="699"/>
      <c r="AX37" s="699"/>
      <c r="AY37" s="700"/>
      <c r="AZ37" s="661">
        <v>239382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6767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981404</v>
      </c>
      <c r="CS37" s="662"/>
      <c r="CT37" s="662"/>
      <c r="CU37" s="662"/>
      <c r="CV37" s="662"/>
      <c r="CW37" s="662"/>
      <c r="CX37" s="662"/>
      <c r="CY37" s="663"/>
      <c r="CZ37" s="666">
        <v>4.7</v>
      </c>
      <c r="DA37" s="695"/>
      <c r="DB37" s="695"/>
      <c r="DC37" s="696"/>
      <c r="DD37" s="669">
        <v>981404</v>
      </c>
      <c r="DE37" s="662"/>
      <c r="DF37" s="662"/>
      <c r="DG37" s="662"/>
      <c r="DH37" s="662"/>
      <c r="DI37" s="662"/>
      <c r="DJ37" s="662"/>
      <c r="DK37" s="663"/>
      <c r="DL37" s="669">
        <v>975018</v>
      </c>
      <c r="DM37" s="662"/>
      <c r="DN37" s="662"/>
      <c r="DO37" s="662"/>
      <c r="DP37" s="662"/>
      <c r="DQ37" s="662"/>
      <c r="DR37" s="662"/>
      <c r="DS37" s="662"/>
      <c r="DT37" s="662"/>
      <c r="DU37" s="662"/>
      <c r="DV37" s="663"/>
      <c r="DW37" s="666">
        <v>7.4</v>
      </c>
      <c r="DX37" s="695"/>
      <c r="DY37" s="695"/>
      <c r="DZ37" s="695"/>
      <c r="EA37" s="695"/>
      <c r="EB37" s="695"/>
      <c r="EC37" s="697"/>
    </row>
    <row r="38" spans="2:133" ht="11.25" customHeight="1" x14ac:dyDescent="0.2">
      <c r="B38" s="673" t="s">
        <v>338</v>
      </c>
      <c r="C38" s="674"/>
      <c r="D38" s="674"/>
      <c r="E38" s="674"/>
      <c r="F38" s="674"/>
      <c r="G38" s="674"/>
      <c r="H38" s="674"/>
      <c r="I38" s="674"/>
      <c r="J38" s="674"/>
      <c r="K38" s="674"/>
      <c r="L38" s="674"/>
      <c r="M38" s="674"/>
      <c r="N38" s="674"/>
      <c r="O38" s="674"/>
      <c r="P38" s="674"/>
      <c r="Q38" s="675"/>
      <c r="R38" s="676">
        <v>21082590</v>
      </c>
      <c r="S38" s="713"/>
      <c r="T38" s="713"/>
      <c r="U38" s="713"/>
      <c r="V38" s="713"/>
      <c r="W38" s="713"/>
      <c r="X38" s="713"/>
      <c r="Y38" s="718"/>
      <c r="Z38" s="719">
        <v>100</v>
      </c>
      <c r="AA38" s="719"/>
      <c r="AB38" s="719"/>
      <c r="AC38" s="719"/>
      <c r="AD38" s="720">
        <v>12054897</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14317</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10953</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1374939</v>
      </c>
      <c r="CS38" s="664"/>
      <c r="CT38" s="664"/>
      <c r="CU38" s="664"/>
      <c r="CV38" s="664"/>
      <c r="CW38" s="664"/>
      <c r="CX38" s="664"/>
      <c r="CY38" s="665"/>
      <c r="CZ38" s="666">
        <v>6.6</v>
      </c>
      <c r="DA38" s="695"/>
      <c r="DB38" s="695"/>
      <c r="DC38" s="696"/>
      <c r="DD38" s="669">
        <v>1112951</v>
      </c>
      <c r="DE38" s="664"/>
      <c r="DF38" s="664"/>
      <c r="DG38" s="664"/>
      <c r="DH38" s="664"/>
      <c r="DI38" s="664"/>
      <c r="DJ38" s="664"/>
      <c r="DK38" s="665"/>
      <c r="DL38" s="669">
        <v>985257</v>
      </c>
      <c r="DM38" s="664"/>
      <c r="DN38" s="664"/>
      <c r="DO38" s="664"/>
      <c r="DP38" s="664"/>
      <c r="DQ38" s="664"/>
      <c r="DR38" s="664"/>
      <c r="DS38" s="664"/>
      <c r="DT38" s="664"/>
      <c r="DU38" s="664"/>
      <c r="DV38" s="665"/>
      <c r="DW38" s="666">
        <v>7.5</v>
      </c>
      <c r="DX38" s="695"/>
      <c r="DY38" s="695"/>
      <c r="DZ38" s="695"/>
      <c r="EA38" s="695"/>
      <c r="EB38" s="695"/>
      <c r="EC38" s="697"/>
    </row>
    <row r="39" spans="2:133" ht="11.25" customHeight="1" x14ac:dyDescent="0.2">
      <c r="AQ39" s="698" t="s">
        <v>342</v>
      </c>
      <c r="AR39" s="699"/>
      <c r="AS39" s="699"/>
      <c r="AT39" s="699"/>
      <c r="AU39" s="699"/>
      <c r="AV39" s="699"/>
      <c r="AW39" s="699"/>
      <c r="AX39" s="699"/>
      <c r="AY39" s="700"/>
      <c r="AZ39" s="661" t="s">
        <v>176</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95</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1101672</v>
      </c>
      <c r="CS39" s="662"/>
      <c r="CT39" s="662"/>
      <c r="CU39" s="662"/>
      <c r="CV39" s="662"/>
      <c r="CW39" s="662"/>
      <c r="CX39" s="662"/>
      <c r="CY39" s="663"/>
      <c r="CZ39" s="666">
        <v>5.3</v>
      </c>
      <c r="DA39" s="695"/>
      <c r="DB39" s="695"/>
      <c r="DC39" s="696"/>
      <c r="DD39" s="669">
        <v>672754</v>
      </c>
      <c r="DE39" s="662"/>
      <c r="DF39" s="662"/>
      <c r="DG39" s="662"/>
      <c r="DH39" s="662"/>
      <c r="DI39" s="662"/>
      <c r="DJ39" s="662"/>
      <c r="DK39" s="663"/>
      <c r="DL39" s="669" t="s">
        <v>176</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2">
      <c r="AQ40" s="698" t="s">
        <v>346</v>
      </c>
      <c r="AR40" s="699"/>
      <c r="AS40" s="699"/>
      <c r="AT40" s="699"/>
      <c r="AU40" s="699"/>
      <c r="AV40" s="699"/>
      <c r="AW40" s="699"/>
      <c r="AX40" s="699"/>
      <c r="AY40" s="700"/>
      <c r="AZ40" s="661">
        <v>440443</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138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214371</v>
      </c>
      <c r="CS40" s="664"/>
      <c r="CT40" s="664"/>
      <c r="CU40" s="664"/>
      <c r="CV40" s="664"/>
      <c r="CW40" s="664"/>
      <c r="CX40" s="664"/>
      <c r="CY40" s="665"/>
      <c r="CZ40" s="666">
        <v>1</v>
      </c>
      <c r="DA40" s="695"/>
      <c r="DB40" s="695"/>
      <c r="DC40" s="696"/>
      <c r="DD40" s="669">
        <v>211371</v>
      </c>
      <c r="DE40" s="664"/>
      <c r="DF40" s="664"/>
      <c r="DG40" s="664"/>
      <c r="DH40" s="664"/>
      <c r="DI40" s="664"/>
      <c r="DJ40" s="664"/>
      <c r="DK40" s="665"/>
      <c r="DL40" s="669" t="s">
        <v>129</v>
      </c>
      <c r="DM40" s="664"/>
      <c r="DN40" s="664"/>
      <c r="DO40" s="664"/>
      <c r="DP40" s="664"/>
      <c r="DQ40" s="664"/>
      <c r="DR40" s="664"/>
      <c r="DS40" s="664"/>
      <c r="DT40" s="664"/>
      <c r="DU40" s="664"/>
      <c r="DV40" s="665"/>
      <c r="DW40" s="666" t="s">
        <v>138</v>
      </c>
      <c r="DX40" s="695"/>
      <c r="DY40" s="695"/>
      <c r="DZ40" s="695"/>
      <c r="EA40" s="695"/>
      <c r="EB40" s="695"/>
      <c r="EC40" s="697"/>
    </row>
    <row r="41" spans="2:133" ht="11.25" customHeight="1" x14ac:dyDescent="0.2">
      <c r="AQ41" s="710" t="s">
        <v>349</v>
      </c>
      <c r="AR41" s="711"/>
      <c r="AS41" s="711"/>
      <c r="AT41" s="711"/>
      <c r="AU41" s="711"/>
      <c r="AV41" s="711"/>
      <c r="AW41" s="711"/>
      <c r="AX41" s="711"/>
      <c r="AY41" s="712"/>
      <c r="AZ41" s="676">
        <v>934496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308</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176</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2674437</v>
      </c>
      <c r="CS42" s="664"/>
      <c r="CT42" s="664"/>
      <c r="CU42" s="664"/>
      <c r="CV42" s="664"/>
      <c r="CW42" s="664"/>
      <c r="CX42" s="664"/>
      <c r="CY42" s="665"/>
      <c r="CZ42" s="666">
        <v>12.9</v>
      </c>
      <c r="DA42" s="667"/>
      <c r="DB42" s="667"/>
      <c r="DC42" s="668"/>
      <c r="DD42" s="669">
        <v>701640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110169</v>
      </c>
      <c r="CS43" s="662"/>
      <c r="CT43" s="662"/>
      <c r="CU43" s="662"/>
      <c r="CV43" s="662"/>
      <c r="CW43" s="662"/>
      <c r="CX43" s="662"/>
      <c r="CY43" s="663"/>
      <c r="CZ43" s="666">
        <v>0.5</v>
      </c>
      <c r="DA43" s="695"/>
      <c r="DB43" s="695"/>
      <c r="DC43" s="696"/>
      <c r="DD43" s="669">
        <v>110169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356</v>
      </c>
      <c r="CD44" s="689" t="s">
        <v>307</v>
      </c>
      <c r="CE44" s="690"/>
      <c r="CF44" s="658" t="s">
        <v>357</v>
      </c>
      <c r="CG44" s="659"/>
      <c r="CH44" s="659"/>
      <c r="CI44" s="659"/>
      <c r="CJ44" s="659"/>
      <c r="CK44" s="659"/>
      <c r="CL44" s="659"/>
      <c r="CM44" s="659"/>
      <c r="CN44" s="659"/>
      <c r="CO44" s="659"/>
      <c r="CP44" s="659"/>
      <c r="CQ44" s="660"/>
      <c r="CR44" s="661">
        <v>2662959</v>
      </c>
      <c r="CS44" s="664"/>
      <c r="CT44" s="664"/>
      <c r="CU44" s="664"/>
      <c r="CV44" s="664"/>
      <c r="CW44" s="664"/>
      <c r="CX44" s="664"/>
      <c r="CY44" s="665"/>
      <c r="CZ44" s="666">
        <v>12.8</v>
      </c>
      <c r="DA44" s="667"/>
      <c r="DB44" s="667"/>
      <c r="DC44" s="668"/>
      <c r="DD44" s="669">
        <v>690162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358</v>
      </c>
      <c r="CG45" s="659"/>
      <c r="CH45" s="659"/>
      <c r="CI45" s="659"/>
      <c r="CJ45" s="659"/>
      <c r="CK45" s="659"/>
      <c r="CL45" s="659"/>
      <c r="CM45" s="659"/>
      <c r="CN45" s="659"/>
      <c r="CO45" s="659"/>
      <c r="CP45" s="659"/>
      <c r="CQ45" s="660"/>
      <c r="CR45" s="661">
        <v>994703</v>
      </c>
      <c r="CS45" s="662"/>
      <c r="CT45" s="662"/>
      <c r="CU45" s="662"/>
      <c r="CV45" s="662"/>
      <c r="CW45" s="662"/>
      <c r="CX45" s="662"/>
      <c r="CY45" s="663"/>
      <c r="CZ45" s="666">
        <v>4.8</v>
      </c>
      <c r="DA45" s="695"/>
      <c r="DB45" s="695"/>
      <c r="DC45" s="696"/>
      <c r="DD45" s="669">
        <v>36141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359</v>
      </c>
      <c r="CG46" s="659"/>
      <c r="CH46" s="659"/>
      <c r="CI46" s="659"/>
      <c r="CJ46" s="659"/>
      <c r="CK46" s="659"/>
      <c r="CL46" s="659"/>
      <c r="CM46" s="659"/>
      <c r="CN46" s="659"/>
      <c r="CO46" s="659"/>
      <c r="CP46" s="659"/>
      <c r="CQ46" s="660"/>
      <c r="CR46" s="661">
        <v>1632415</v>
      </c>
      <c r="CS46" s="664"/>
      <c r="CT46" s="664"/>
      <c r="CU46" s="664"/>
      <c r="CV46" s="664"/>
      <c r="CW46" s="664"/>
      <c r="CX46" s="664"/>
      <c r="CY46" s="665"/>
      <c r="CZ46" s="666">
        <v>7.9</v>
      </c>
      <c r="DA46" s="667"/>
      <c r="DB46" s="667"/>
      <c r="DC46" s="668"/>
      <c r="DD46" s="669">
        <v>633442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360</v>
      </c>
      <c r="CG47" s="659"/>
      <c r="CH47" s="659"/>
      <c r="CI47" s="659"/>
      <c r="CJ47" s="659"/>
      <c r="CK47" s="659"/>
      <c r="CL47" s="659"/>
      <c r="CM47" s="659"/>
      <c r="CN47" s="659"/>
      <c r="CO47" s="659"/>
      <c r="CP47" s="659"/>
      <c r="CQ47" s="660"/>
      <c r="CR47" s="661">
        <v>11478</v>
      </c>
      <c r="CS47" s="662"/>
      <c r="CT47" s="662"/>
      <c r="CU47" s="662"/>
      <c r="CV47" s="662"/>
      <c r="CW47" s="662"/>
      <c r="CX47" s="662"/>
      <c r="CY47" s="663"/>
      <c r="CZ47" s="666">
        <v>0.1</v>
      </c>
      <c r="DA47" s="695"/>
      <c r="DB47" s="695"/>
      <c r="DC47" s="696"/>
      <c r="DD47" s="669">
        <v>11478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361</v>
      </c>
      <c r="CG48" s="659"/>
      <c r="CH48" s="659"/>
      <c r="CI48" s="659"/>
      <c r="CJ48" s="659"/>
      <c r="CK48" s="659"/>
      <c r="CL48" s="659"/>
      <c r="CM48" s="659"/>
      <c r="CN48" s="659"/>
      <c r="CO48" s="659"/>
      <c r="CP48" s="659"/>
      <c r="CQ48" s="660"/>
      <c r="CR48" s="661" t="s">
        <v>176</v>
      </c>
      <c r="CS48" s="664"/>
      <c r="CT48" s="664"/>
      <c r="CU48" s="664"/>
      <c r="CV48" s="664"/>
      <c r="CW48" s="664"/>
      <c r="CX48" s="664"/>
      <c r="CY48" s="665"/>
      <c r="CZ48" s="666" t="s">
        <v>138</v>
      </c>
      <c r="DA48" s="667"/>
      <c r="DB48" s="667"/>
      <c r="DC48" s="668"/>
      <c r="DD48" s="669" t="s">
        <v>176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362</v>
      </c>
      <c r="CE49" s="674"/>
      <c r="CF49" s="674"/>
      <c r="CG49" s="674"/>
      <c r="CH49" s="674"/>
      <c r="CI49" s="674"/>
      <c r="CJ49" s="674"/>
      <c r="CK49" s="674"/>
      <c r="CL49" s="674"/>
      <c r="CM49" s="674"/>
      <c r="CN49" s="674"/>
      <c r="CO49" s="674"/>
      <c r="CP49" s="674"/>
      <c r="CQ49" s="675"/>
      <c r="CR49" s="676">
        <v>20772274</v>
      </c>
      <c r="CS49" s="677"/>
      <c r="CT49" s="677"/>
      <c r="CU49" s="677"/>
      <c r="CV49" s="677"/>
      <c r="CW49" s="677"/>
      <c r="CX49" s="677"/>
      <c r="CY49" s="678"/>
      <c r="CZ49" s="679">
        <v>100</v>
      </c>
      <c r="DA49" s="680"/>
      <c r="DB49" s="680"/>
      <c r="DC49" s="681"/>
      <c r="DD49" s="682">
        <v>13656175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FLY+g4aWzDCWi9voCU008wr5u3nTfkU5i2BAAtx6cLrAEBfbTjlkJKsNjtfoi4U+60zt39qUOwjDrNwS+nFX3Q==" saltValue="zBANVH8uDSPt6otJTnEg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385</v>
      </c>
      <c r="C7" s="1140"/>
      <c r="D7" s="1140"/>
      <c r="E7" s="1140"/>
      <c r="F7" s="1140"/>
      <c r="G7" s="1140"/>
      <c r="H7" s="1140"/>
      <c r="I7" s="1140"/>
      <c r="J7" s="1140"/>
      <c r="K7" s="1140"/>
      <c r="L7" s="1140"/>
      <c r="M7" s="1140"/>
      <c r="N7" s="1140"/>
      <c r="O7" s="1140"/>
      <c r="P7" s="1141"/>
      <c r="Q7" s="1193">
        <v>21572</v>
      </c>
      <c r="R7" s="1194"/>
      <c r="S7" s="1194"/>
      <c r="T7" s="1194"/>
      <c r="U7" s="1194"/>
      <c r="V7" s="1194">
        <v>21262</v>
      </c>
      <c r="W7" s="1194"/>
      <c r="X7" s="1194"/>
      <c r="Y7" s="1194"/>
      <c r="Z7" s="1194"/>
      <c r="AA7" s="1194">
        <v>310</v>
      </c>
      <c r="AB7" s="1194"/>
      <c r="AC7" s="1194"/>
      <c r="AD7" s="1194"/>
      <c r="AE7" s="1195"/>
      <c r="AF7" s="1196">
        <v>284</v>
      </c>
      <c r="AG7" s="1197"/>
      <c r="AH7" s="1197"/>
      <c r="AI7" s="1197"/>
      <c r="AJ7" s="1198"/>
      <c r="AK7" s="1180">
        <v>487</v>
      </c>
      <c r="AL7" s="1181"/>
      <c r="AM7" s="1181"/>
      <c r="AN7" s="1181"/>
      <c r="AO7" s="1181"/>
      <c r="AP7" s="1181">
        <v>27708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599</v>
      </c>
      <c r="BT7" s="1185"/>
      <c r="BU7" s="1185"/>
      <c r="BV7" s="1185"/>
      <c r="BW7" s="1185"/>
      <c r="BX7" s="1185"/>
      <c r="BY7" s="1185"/>
      <c r="BZ7" s="1185"/>
      <c r="CA7" s="1185"/>
      <c r="CB7" s="1185"/>
      <c r="CC7" s="1185"/>
      <c r="CD7" s="1185"/>
      <c r="CE7" s="1185"/>
      <c r="CF7" s="1185"/>
      <c r="CG7" s="1186"/>
      <c r="CH7" s="1177">
        <v>-8</v>
      </c>
      <c r="CI7" s="1178"/>
      <c r="CJ7" s="1178"/>
      <c r="CK7" s="1178"/>
      <c r="CL7" s="1179"/>
      <c r="CM7" s="1177">
        <v>49</v>
      </c>
      <c r="CN7" s="1178"/>
      <c r="CO7" s="1178"/>
      <c r="CP7" s="1178"/>
      <c r="CQ7" s="1179"/>
      <c r="CR7" s="1177">
        <v>30</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601</v>
      </c>
      <c r="BT8" s="1104"/>
      <c r="BU8" s="1104"/>
      <c r="BV8" s="1104"/>
      <c r="BW8" s="1104"/>
      <c r="BX8" s="1104"/>
      <c r="BY8" s="1104"/>
      <c r="BZ8" s="1104"/>
      <c r="CA8" s="1104"/>
      <c r="CB8" s="1104"/>
      <c r="CC8" s="1104"/>
      <c r="CD8" s="1104"/>
      <c r="CE8" s="1104"/>
      <c r="CF8" s="1104"/>
      <c r="CG8" s="1105"/>
      <c r="CH8" s="1078">
        <v>1</v>
      </c>
      <c r="CI8" s="1079"/>
      <c r="CJ8" s="1079"/>
      <c r="CK8" s="1079"/>
      <c r="CL8" s="1080"/>
      <c r="CM8" s="1078">
        <v>24</v>
      </c>
      <c r="CN8" s="1079"/>
      <c r="CO8" s="1079"/>
      <c r="CP8" s="1079"/>
      <c r="CQ8" s="1080"/>
      <c r="CR8" s="1078">
        <v>5</v>
      </c>
      <c r="CS8" s="1079"/>
      <c r="CT8" s="1079"/>
      <c r="CU8" s="1079"/>
      <c r="CV8" s="1080"/>
      <c r="CW8" s="1078">
        <v>0</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600</v>
      </c>
      <c r="BT9" s="1104"/>
      <c r="BU9" s="1104"/>
      <c r="BV9" s="1104"/>
      <c r="BW9" s="1104"/>
      <c r="BX9" s="1104"/>
      <c r="BY9" s="1104"/>
      <c r="BZ9" s="1104"/>
      <c r="CA9" s="1104"/>
      <c r="CB9" s="1104"/>
      <c r="CC9" s="1104"/>
      <c r="CD9" s="1104"/>
      <c r="CE9" s="1104"/>
      <c r="CF9" s="1104"/>
      <c r="CG9" s="1105"/>
      <c r="CH9" s="1078">
        <v>13</v>
      </c>
      <c r="CI9" s="1079"/>
      <c r="CJ9" s="1079"/>
      <c r="CK9" s="1079"/>
      <c r="CL9" s="1080"/>
      <c r="CM9" s="1078">
        <v>39</v>
      </c>
      <c r="CN9" s="1079"/>
      <c r="CO9" s="1079"/>
      <c r="CP9" s="1079"/>
      <c r="CQ9" s="1080"/>
      <c r="CR9" s="1078">
        <v>6</v>
      </c>
      <c r="CS9" s="1079"/>
      <c r="CT9" s="1079"/>
      <c r="CU9" s="1079"/>
      <c r="CV9" s="1080"/>
      <c r="CW9" s="1078">
        <v>0</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57">
        <v>21082</v>
      </c>
      <c r="R23" s="1158"/>
      <c r="S23" s="1158"/>
      <c r="T23" s="1158"/>
      <c r="U23" s="1158"/>
      <c r="V23" s="1158">
        <v>20772</v>
      </c>
      <c r="W23" s="1158"/>
      <c r="X23" s="1158"/>
      <c r="Y23" s="1158"/>
      <c r="Z23" s="1158"/>
      <c r="AA23" s="1158">
        <v>310</v>
      </c>
      <c r="AB23" s="1158"/>
      <c r="AC23" s="1158"/>
      <c r="AD23" s="1158"/>
      <c r="AE23" s="1159"/>
      <c r="AF23" s="1160">
        <v>284</v>
      </c>
      <c r="AG23" s="1158"/>
      <c r="AH23" s="1158"/>
      <c r="AI23" s="1158"/>
      <c r="AJ23" s="1161"/>
      <c r="AK23" s="1162"/>
      <c r="AL23" s="1163"/>
      <c r="AM23" s="1163"/>
      <c r="AN23" s="1163"/>
      <c r="AO23" s="1163"/>
      <c r="AP23" s="1158">
        <v>27708</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400</v>
      </c>
      <c r="C28" s="1140"/>
      <c r="D28" s="1140"/>
      <c r="E28" s="1140"/>
      <c r="F28" s="1140"/>
      <c r="G28" s="1140"/>
      <c r="H28" s="1140"/>
      <c r="I28" s="1140"/>
      <c r="J28" s="1140"/>
      <c r="K28" s="1140"/>
      <c r="L28" s="1140"/>
      <c r="M28" s="1140"/>
      <c r="N28" s="1140"/>
      <c r="O28" s="1140"/>
      <c r="P28" s="1141"/>
      <c r="Q28" s="1142">
        <v>5048</v>
      </c>
      <c r="R28" s="1143"/>
      <c r="S28" s="1143"/>
      <c r="T28" s="1143"/>
      <c r="U28" s="1143"/>
      <c r="V28" s="1143">
        <v>4935</v>
      </c>
      <c r="W28" s="1143"/>
      <c r="X28" s="1143"/>
      <c r="Y28" s="1143"/>
      <c r="Z28" s="1143"/>
      <c r="AA28" s="1143">
        <v>113</v>
      </c>
      <c r="AB28" s="1143"/>
      <c r="AC28" s="1143"/>
      <c r="AD28" s="1143"/>
      <c r="AE28" s="1144"/>
      <c r="AF28" s="1145">
        <v>113</v>
      </c>
      <c r="AG28" s="1143"/>
      <c r="AH28" s="1143"/>
      <c r="AI28" s="1143"/>
      <c r="AJ28" s="1146"/>
      <c r="AK28" s="1147">
        <v>299</v>
      </c>
      <c r="AL28" s="1135"/>
      <c r="AM28" s="1135"/>
      <c r="AN28" s="1135"/>
      <c r="AO28" s="1135"/>
      <c r="AP28" s="1135">
        <v>0</v>
      </c>
      <c r="AQ28" s="1135"/>
      <c r="AR28" s="1135"/>
      <c r="AS28" s="1135"/>
      <c r="AT28" s="1135"/>
      <c r="AU28" s="1135">
        <v>0</v>
      </c>
      <c r="AV28" s="1135"/>
      <c r="AW28" s="1135"/>
      <c r="AX28" s="1135"/>
      <c r="AY28" s="1135"/>
      <c r="AZ28" s="1136" t="s">
        <v>588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401</v>
      </c>
      <c r="C29" s="1127"/>
      <c r="D29" s="1127"/>
      <c r="E29" s="1127"/>
      <c r="F29" s="1127"/>
      <c r="G29" s="1127"/>
      <c r="H29" s="1127"/>
      <c r="I29" s="1127"/>
      <c r="J29" s="1127"/>
      <c r="K29" s="1127"/>
      <c r="L29" s="1127"/>
      <c r="M29" s="1127"/>
      <c r="N29" s="1127"/>
      <c r="O29" s="1127"/>
      <c r="P29" s="1128"/>
      <c r="Q29" s="1132">
        <v>571</v>
      </c>
      <c r="R29" s="1133"/>
      <c r="S29" s="1133"/>
      <c r="T29" s="1133"/>
      <c r="U29" s="1133"/>
      <c r="V29" s="1133">
        <v>548</v>
      </c>
      <c r="W29" s="1133"/>
      <c r="X29" s="1133"/>
      <c r="Y29" s="1133"/>
      <c r="Z29" s="1133"/>
      <c r="AA29" s="1133">
        <v>23</v>
      </c>
      <c r="AB29" s="1133"/>
      <c r="AC29" s="1133"/>
      <c r="AD29" s="1133"/>
      <c r="AE29" s="1134"/>
      <c r="AF29" s="1108">
        <v>23</v>
      </c>
      <c r="AG29" s="1109"/>
      <c r="AH29" s="1109"/>
      <c r="AI29" s="1109"/>
      <c r="AJ29" s="1110"/>
      <c r="AK29" s="1069">
        <v>105</v>
      </c>
      <c r="AL29" s="1060"/>
      <c r="AM29" s="1060"/>
      <c r="AN29" s="1060"/>
      <c r="AO29" s="1060"/>
      <c r="AP29" s="1060">
        <v>159</v>
      </c>
      <c r="AQ29" s="1060"/>
      <c r="AR29" s="1060"/>
      <c r="AS29" s="1060"/>
      <c r="AT29" s="1060"/>
      <c r="AU29" s="1060">
        <v>0</v>
      </c>
      <c r="AV29" s="1060"/>
      <c r="AW29" s="1060"/>
      <c r="AX29" s="1060"/>
      <c r="AY29" s="1060"/>
      <c r="AZ29" s="1131" t="s">
        <v>588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402</v>
      </c>
      <c r="C30" s="1127"/>
      <c r="D30" s="1127"/>
      <c r="E30" s="1127"/>
      <c r="F30" s="1127"/>
      <c r="G30" s="1127"/>
      <c r="H30" s="1127"/>
      <c r="I30" s="1127"/>
      <c r="J30" s="1127"/>
      <c r="K30" s="1127"/>
      <c r="L30" s="1127"/>
      <c r="M30" s="1127"/>
      <c r="N30" s="1127"/>
      <c r="O30" s="1127"/>
      <c r="P30" s="1128"/>
      <c r="Q30" s="1132">
        <v>3208</v>
      </c>
      <c r="R30" s="1133"/>
      <c r="S30" s="1133"/>
      <c r="T30" s="1133"/>
      <c r="U30" s="1133"/>
      <c r="V30" s="1133">
        <v>3198</v>
      </c>
      <c r="W30" s="1133"/>
      <c r="X30" s="1133"/>
      <c r="Y30" s="1133"/>
      <c r="Z30" s="1133"/>
      <c r="AA30" s="1133">
        <v>10</v>
      </c>
      <c r="AB30" s="1133"/>
      <c r="AC30" s="1133"/>
      <c r="AD30" s="1133"/>
      <c r="AE30" s="1134"/>
      <c r="AF30" s="1108">
        <v>10</v>
      </c>
      <c r="AG30" s="1109"/>
      <c r="AH30" s="1109"/>
      <c r="AI30" s="1109"/>
      <c r="AJ30" s="1110"/>
      <c r="AK30" s="1069">
        <v>460</v>
      </c>
      <c r="AL30" s="1060"/>
      <c r="AM30" s="1060"/>
      <c r="AN30" s="1060"/>
      <c r="AO30" s="1060"/>
      <c r="AP30" s="1060">
        <v>0</v>
      </c>
      <c r="AQ30" s="1060"/>
      <c r="AR30" s="1060"/>
      <c r="AS30" s="1060"/>
      <c r="AT30" s="1060"/>
      <c r="AU30" s="1060">
        <v>0</v>
      </c>
      <c r="AV30" s="1060"/>
      <c r="AW30" s="1060"/>
      <c r="AX30" s="1060"/>
      <c r="AY30" s="1060"/>
      <c r="AZ30" s="1131" t="s">
        <v>587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403</v>
      </c>
      <c r="C31" s="1127"/>
      <c r="D31" s="1127"/>
      <c r="E31" s="1127"/>
      <c r="F31" s="1127"/>
      <c r="G31" s="1127"/>
      <c r="H31" s="1127"/>
      <c r="I31" s="1127"/>
      <c r="J31" s="1127"/>
      <c r="K31" s="1127"/>
      <c r="L31" s="1127"/>
      <c r="M31" s="1127"/>
      <c r="N31" s="1127"/>
      <c r="O31" s="1127"/>
      <c r="P31" s="1128"/>
      <c r="Q31" s="1132">
        <v>889</v>
      </c>
      <c r="R31" s="1133"/>
      <c r="S31" s="1133"/>
      <c r="T31" s="1133"/>
      <c r="U31" s="1133"/>
      <c r="V31" s="1133">
        <v>880</v>
      </c>
      <c r="W31" s="1133"/>
      <c r="X31" s="1133"/>
      <c r="Y31" s="1133"/>
      <c r="Z31" s="1133"/>
      <c r="AA31" s="1133">
        <v>9</v>
      </c>
      <c r="AB31" s="1133"/>
      <c r="AC31" s="1133"/>
      <c r="AD31" s="1133"/>
      <c r="AE31" s="1134"/>
      <c r="AF31" s="1108">
        <v>9</v>
      </c>
      <c r="AG31" s="1109"/>
      <c r="AH31" s="1109"/>
      <c r="AI31" s="1109"/>
      <c r="AJ31" s="1110"/>
      <c r="AK31" s="1069">
        <v>463</v>
      </c>
      <c r="AL31" s="1060"/>
      <c r="AM31" s="1060"/>
      <c r="AN31" s="1060"/>
      <c r="AO31" s="1060"/>
      <c r="AP31" s="1060">
        <v>0</v>
      </c>
      <c r="AQ31" s="1060"/>
      <c r="AR31" s="1060"/>
      <c r="AS31" s="1060"/>
      <c r="AT31" s="1060"/>
      <c r="AU31" s="1060">
        <v>0</v>
      </c>
      <c r="AV31" s="1060"/>
      <c r="AW31" s="1060"/>
      <c r="AX31" s="1060"/>
      <c r="AY31" s="1060"/>
      <c r="AZ31" s="1131" t="s">
        <v>587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404</v>
      </c>
      <c r="C32" s="1127"/>
      <c r="D32" s="1127"/>
      <c r="E32" s="1127"/>
      <c r="F32" s="1127"/>
      <c r="G32" s="1127"/>
      <c r="H32" s="1127"/>
      <c r="I32" s="1127"/>
      <c r="J32" s="1127"/>
      <c r="K32" s="1127"/>
      <c r="L32" s="1127"/>
      <c r="M32" s="1127"/>
      <c r="N32" s="1127"/>
      <c r="O32" s="1127"/>
      <c r="P32" s="1128"/>
      <c r="Q32" s="1132">
        <v>50</v>
      </c>
      <c r="R32" s="1133"/>
      <c r="S32" s="1133"/>
      <c r="T32" s="1133"/>
      <c r="U32" s="1133"/>
      <c r="V32" s="1133">
        <v>50</v>
      </c>
      <c r="W32" s="1133"/>
      <c r="X32" s="1133"/>
      <c r="Y32" s="1133"/>
      <c r="Z32" s="1133"/>
      <c r="AA32" s="1133">
        <v>0</v>
      </c>
      <c r="AB32" s="1133"/>
      <c r="AC32" s="1133"/>
      <c r="AD32" s="1133"/>
      <c r="AE32" s="1134"/>
      <c r="AF32" s="1108">
        <v>0</v>
      </c>
      <c r="AG32" s="1109"/>
      <c r="AH32" s="1109"/>
      <c r="AI32" s="1109"/>
      <c r="AJ32" s="1110"/>
      <c r="AK32" s="1069">
        <v>0</v>
      </c>
      <c r="AL32" s="1060"/>
      <c r="AM32" s="1060"/>
      <c r="AN32" s="1060"/>
      <c r="AO32" s="1060"/>
      <c r="AP32" s="1060">
        <v>0</v>
      </c>
      <c r="AQ32" s="1060"/>
      <c r="AR32" s="1060"/>
      <c r="AS32" s="1060"/>
      <c r="AT32" s="1060"/>
      <c r="AU32" s="1060">
        <v>0</v>
      </c>
      <c r="AV32" s="1060"/>
      <c r="AW32" s="1060"/>
      <c r="AX32" s="1060"/>
      <c r="AY32" s="1060"/>
      <c r="AZ32" s="1131" t="s">
        <v>589</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405</v>
      </c>
      <c r="C33" s="1127"/>
      <c r="D33" s="1127"/>
      <c r="E33" s="1127"/>
      <c r="F33" s="1127"/>
      <c r="G33" s="1127"/>
      <c r="H33" s="1127"/>
      <c r="I33" s="1127"/>
      <c r="J33" s="1127"/>
      <c r="K33" s="1127"/>
      <c r="L33" s="1127"/>
      <c r="M33" s="1127"/>
      <c r="N33" s="1127"/>
      <c r="O33" s="1127"/>
      <c r="P33" s="1128"/>
      <c r="Q33" s="1132">
        <v>1427</v>
      </c>
      <c r="R33" s="1133"/>
      <c r="S33" s="1133"/>
      <c r="T33" s="1133"/>
      <c r="U33" s="1133"/>
      <c r="V33" s="1133">
        <v>1396</v>
      </c>
      <c r="W33" s="1133"/>
      <c r="X33" s="1133"/>
      <c r="Y33" s="1133"/>
      <c r="Z33" s="1133"/>
      <c r="AA33" s="1133">
        <v>31</v>
      </c>
      <c r="AB33" s="1133"/>
      <c r="AC33" s="1133"/>
      <c r="AD33" s="1133"/>
      <c r="AE33" s="1134"/>
      <c r="AF33" s="1108">
        <v>1110</v>
      </c>
      <c r="AG33" s="1109"/>
      <c r="AH33" s="1109"/>
      <c r="AI33" s="1109"/>
      <c r="AJ33" s="1110"/>
      <c r="AK33" s="1069">
        <v>14</v>
      </c>
      <c r="AL33" s="1060"/>
      <c r="AM33" s="1060"/>
      <c r="AN33" s="1060"/>
      <c r="AO33" s="1060"/>
      <c r="AP33" s="1060">
        <v>3074</v>
      </c>
      <c r="AQ33" s="1060"/>
      <c r="AR33" s="1060"/>
      <c r="AS33" s="1060"/>
      <c r="AT33" s="1060"/>
      <c r="AU33" s="1060">
        <v>37</v>
      </c>
      <c r="AV33" s="1060"/>
      <c r="AW33" s="1060"/>
      <c r="AX33" s="1060"/>
      <c r="AY33" s="1060"/>
      <c r="AZ33" s="1131" t="s">
        <v>590</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1645</v>
      </c>
      <c r="R34" s="1133"/>
      <c r="S34" s="1133"/>
      <c r="T34" s="1133"/>
      <c r="U34" s="1133"/>
      <c r="V34" s="1133">
        <v>1678</v>
      </c>
      <c r="W34" s="1133"/>
      <c r="X34" s="1133"/>
      <c r="Y34" s="1133"/>
      <c r="Z34" s="1133"/>
      <c r="AA34" s="1133">
        <v>-33</v>
      </c>
      <c r="AB34" s="1133"/>
      <c r="AC34" s="1133"/>
      <c r="AD34" s="1133"/>
      <c r="AE34" s="1134"/>
      <c r="AF34" s="1108">
        <v>98</v>
      </c>
      <c r="AG34" s="1109"/>
      <c r="AH34" s="1109"/>
      <c r="AI34" s="1109"/>
      <c r="AJ34" s="1110"/>
      <c r="AK34" s="1069">
        <v>668</v>
      </c>
      <c r="AL34" s="1060"/>
      <c r="AM34" s="1060"/>
      <c r="AN34" s="1060"/>
      <c r="AO34" s="1060"/>
      <c r="AP34" s="1060">
        <v>14981</v>
      </c>
      <c r="AQ34" s="1060"/>
      <c r="AR34" s="1060"/>
      <c r="AS34" s="1060"/>
      <c r="AT34" s="1060"/>
      <c r="AU34" s="1060">
        <v>5648</v>
      </c>
      <c r="AV34" s="1060"/>
      <c r="AW34" s="1060"/>
      <c r="AX34" s="1060"/>
      <c r="AY34" s="1060"/>
      <c r="AZ34" s="1131" t="s">
        <v>587</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387</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1364</v>
      </c>
      <c r="AG63" s="1048"/>
      <c r="AH63" s="1048"/>
      <c r="AI63" s="1048"/>
      <c r="AJ63" s="1119"/>
      <c r="AK63" s="1120"/>
      <c r="AL63" s="1052"/>
      <c r="AM63" s="1052"/>
      <c r="AN63" s="1052"/>
      <c r="AO63" s="1052"/>
      <c r="AP63" s="1048">
        <v>18214</v>
      </c>
      <c r="AQ63" s="1048"/>
      <c r="AR63" s="1048"/>
      <c r="AS63" s="1048"/>
      <c r="AT63" s="1048"/>
      <c r="AU63" s="1048">
        <v>5685</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394</v>
      </c>
      <c r="AB66" s="1091"/>
      <c r="AC66" s="1091"/>
      <c r="AD66" s="1091"/>
      <c r="AE66" s="1092"/>
      <c r="AF66" s="1096" t="s">
        <v>395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591</v>
      </c>
      <c r="C68" s="1075"/>
      <c r="D68" s="1075"/>
      <c r="E68" s="1075"/>
      <c r="F68" s="1075"/>
      <c r="G68" s="1075"/>
      <c r="H68" s="1075"/>
      <c r="I68" s="1075"/>
      <c r="J68" s="1075"/>
      <c r="K68" s="1075"/>
      <c r="L68" s="1075"/>
      <c r="M68" s="1075"/>
      <c r="N68" s="1075"/>
      <c r="O68" s="1075"/>
      <c r="P68" s="1076"/>
      <c r="Q68" s="1077">
        <v>6945</v>
      </c>
      <c r="R68" s="1071"/>
      <c r="S68" s="1071"/>
      <c r="T68" s="1071"/>
      <c r="U68" s="1071"/>
      <c r="V68" s="1071">
        <v>6898</v>
      </c>
      <c r="W68" s="1071"/>
      <c r="X68" s="1071"/>
      <c r="Y68" s="1071"/>
      <c r="Z68" s="1071"/>
      <c r="AA68" s="1071">
        <v>47</v>
      </c>
      <c r="AB68" s="1071"/>
      <c r="AC68" s="1071"/>
      <c r="AD68" s="1071"/>
      <c r="AE68" s="1071"/>
      <c r="AF68" s="1071">
        <v>47</v>
      </c>
      <c r="AG68" s="1071"/>
      <c r="AH68" s="1071"/>
      <c r="AI68" s="1071"/>
      <c r="AJ68" s="1071"/>
      <c r="AK68" s="1071">
        <v>3596</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592</v>
      </c>
      <c r="C69" s="1064"/>
      <c r="D69" s="1064"/>
      <c r="E69" s="1064"/>
      <c r="F69" s="1064"/>
      <c r="G69" s="1064"/>
      <c r="H69" s="1064"/>
      <c r="I69" s="1064"/>
      <c r="J69" s="1064"/>
      <c r="K69" s="1064"/>
      <c r="L69" s="1064"/>
      <c r="M69" s="1064"/>
      <c r="N69" s="1064"/>
      <c r="O69" s="1064"/>
      <c r="P69" s="1065"/>
      <c r="Q69" s="1066">
        <v>25</v>
      </c>
      <c r="R69" s="1060"/>
      <c r="S69" s="1060"/>
      <c r="T69" s="1060"/>
      <c r="U69" s="1060"/>
      <c r="V69" s="1060">
        <v>24</v>
      </c>
      <c r="W69" s="1060"/>
      <c r="X69" s="1060"/>
      <c r="Y69" s="1060"/>
      <c r="Z69" s="1060"/>
      <c r="AA69" s="1060">
        <v>1</v>
      </c>
      <c r="AB69" s="1060"/>
      <c r="AC69" s="1060"/>
      <c r="AD69" s="1060"/>
      <c r="AE69" s="1060"/>
      <c r="AF69" s="1060">
        <v>1</v>
      </c>
      <c r="AG69" s="1060"/>
      <c r="AH69" s="1060"/>
      <c r="AI69" s="1060"/>
      <c r="AJ69" s="1060"/>
      <c r="AK69" s="1060">
        <v>0</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593</v>
      </c>
      <c r="C70" s="1064"/>
      <c r="D70" s="1064"/>
      <c r="E70" s="1064"/>
      <c r="F70" s="1064"/>
      <c r="G70" s="1064"/>
      <c r="H70" s="1064"/>
      <c r="I70" s="1064"/>
      <c r="J70" s="1064"/>
      <c r="K70" s="1064"/>
      <c r="L70" s="1064"/>
      <c r="M70" s="1064"/>
      <c r="N70" s="1064"/>
      <c r="O70" s="1064"/>
      <c r="P70" s="1065"/>
      <c r="Q70" s="1066">
        <v>13657</v>
      </c>
      <c r="R70" s="1060"/>
      <c r="S70" s="1060"/>
      <c r="T70" s="1060"/>
      <c r="U70" s="1060"/>
      <c r="V70" s="1060">
        <v>15137</v>
      </c>
      <c r="W70" s="1060"/>
      <c r="X70" s="1060"/>
      <c r="Y70" s="1060"/>
      <c r="Z70" s="1060"/>
      <c r="AA70" s="1060">
        <v>-1480</v>
      </c>
      <c r="AB70" s="1060"/>
      <c r="AC70" s="1060"/>
      <c r="AD70" s="1060"/>
      <c r="AE70" s="1060"/>
      <c r="AF70" s="1060">
        <v>-1480</v>
      </c>
      <c r="AG70" s="1060"/>
      <c r="AH70" s="1060"/>
      <c r="AI70" s="1060"/>
      <c r="AJ70" s="1060"/>
      <c r="AK70" s="1060">
        <v>0</v>
      </c>
      <c r="AL70" s="1060"/>
      <c r="AM70" s="1060"/>
      <c r="AN70" s="1060"/>
      <c r="AO70" s="1060"/>
      <c r="AP70" s="1060">
        <v>8984</v>
      </c>
      <c r="AQ70" s="1060"/>
      <c r="AR70" s="1060"/>
      <c r="AS70" s="1060"/>
      <c r="AT70" s="1060"/>
      <c r="AU70" s="1060">
        <v>1222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594</v>
      </c>
      <c r="C71" s="1064"/>
      <c r="D71" s="1064"/>
      <c r="E71" s="1064"/>
      <c r="F71" s="1064"/>
      <c r="G71" s="1064"/>
      <c r="H71" s="1064"/>
      <c r="I71" s="1064"/>
      <c r="J71" s="1064"/>
      <c r="K71" s="1064"/>
      <c r="L71" s="1064"/>
      <c r="M71" s="1064"/>
      <c r="N71" s="1064"/>
      <c r="O71" s="1064"/>
      <c r="P71" s="1065"/>
      <c r="Q71" s="1066">
        <v>0</v>
      </c>
      <c r="R71" s="1060"/>
      <c r="S71" s="1060"/>
      <c r="T71" s="1060"/>
      <c r="U71" s="1060"/>
      <c r="V71" s="1060">
        <v>0</v>
      </c>
      <c r="W71" s="1060"/>
      <c r="X71" s="1060"/>
      <c r="Y71" s="1060"/>
      <c r="Z71" s="1060"/>
      <c r="AA71" s="1060">
        <v>0</v>
      </c>
      <c r="AB71" s="1060"/>
      <c r="AC71" s="1060"/>
      <c r="AD71" s="1060"/>
      <c r="AE71" s="1060"/>
      <c r="AF71" s="1060">
        <v>0</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595</v>
      </c>
      <c r="C72" s="1064"/>
      <c r="D72" s="1064"/>
      <c r="E72" s="1064"/>
      <c r="F72" s="1064"/>
      <c r="G72" s="1064"/>
      <c r="H72" s="1064"/>
      <c r="I72" s="1064"/>
      <c r="J72" s="1064"/>
      <c r="K72" s="1064"/>
      <c r="L72" s="1064"/>
      <c r="M72" s="1064"/>
      <c r="N72" s="1064"/>
      <c r="O72" s="1064"/>
      <c r="P72" s="1065"/>
      <c r="Q72" s="1066">
        <v>3682</v>
      </c>
      <c r="R72" s="1060"/>
      <c r="S72" s="1060"/>
      <c r="T72" s="1060"/>
      <c r="U72" s="1060"/>
      <c r="V72" s="1060">
        <v>3640</v>
      </c>
      <c r="W72" s="1060"/>
      <c r="X72" s="1060"/>
      <c r="Y72" s="1060"/>
      <c r="Z72" s="1060"/>
      <c r="AA72" s="1060">
        <v>42</v>
      </c>
      <c r="AB72" s="1060"/>
      <c r="AC72" s="1060"/>
      <c r="AD72" s="1060"/>
      <c r="AE72" s="1060"/>
      <c r="AF72" s="1060">
        <v>42</v>
      </c>
      <c r="AG72" s="1060"/>
      <c r="AH72" s="1060"/>
      <c r="AI72" s="1060"/>
      <c r="AJ72" s="1060"/>
      <c r="AK72" s="1060">
        <v>0</v>
      </c>
      <c r="AL72" s="1060"/>
      <c r="AM72" s="1060"/>
      <c r="AN72" s="1060"/>
      <c r="AO72" s="1060"/>
      <c r="AP72" s="1060">
        <v>2025</v>
      </c>
      <c r="AQ72" s="1060"/>
      <c r="AR72" s="1060"/>
      <c r="AS72" s="1060"/>
      <c r="AT72" s="1060"/>
      <c r="AU72" s="1060">
        <v>696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596</v>
      </c>
      <c r="C73" s="1064"/>
      <c r="D73" s="1064"/>
      <c r="E73" s="1064"/>
      <c r="F73" s="1064"/>
      <c r="G73" s="1064"/>
      <c r="H73" s="1064"/>
      <c r="I73" s="1064"/>
      <c r="J73" s="1064"/>
      <c r="K73" s="1064"/>
      <c r="L73" s="1064"/>
      <c r="M73" s="1064"/>
      <c r="N73" s="1064"/>
      <c r="O73" s="1064"/>
      <c r="P73" s="1065"/>
      <c r="Q73" s="1066">
        <v>82</v>
      </c>
      <c r="R73" s="1060"/>
      <c r="S73" s="1060"/>
      <c r="T73" s="1060"/>
      <c r="U73" s="1060"/>
      <c r="V73" s="1060">
        <v>76</v>
      </c>
      <c r="W73" s="1060"/>
      <c r="X73" s="1060"/>
      <c r="Y73" s="1060"/>
      <c r="Z73" s="1060"/>
      <c r="AA73" s="1060">
        <v>6</v>
      </c>
      <c r="AB73" s="1060"/>
      <c r="AC73" s="1060"/>
      <c r="AD73" s="1060"/>
      <c r="AE73" s="1060"/>
      <c r="AF73" s="1060">
        <v>6</v>
      </c>
      <c r="AG73" s="1060"/>
      <c r="AH73" s="1060"/>
      <c r="AI73" s="1060"/>
      <c r="AJ73" s="1060"/>
      <c r="AK73" s="1060">
        <v>0</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597</v>
      </c>
      <c r="C74" s="1064"/>
      <c r="D74" s="1064"/>
      <c r="E74" s="1064"/>
      <c r="F74" s="1064"/>
      <c r="G74" s="1064"/>
      <c r="H74" s="1064"/>
      <c r="I74" s="1064"/>
      <c r="J74" s="1064"/>
      <c r="K74" s="1064"/>
      <c r="L74" s="1064"/>
      <c r="M74" s="1064"/>
      <c r="N74" s="1064"/>
      <c r="O74" s="1064"/>
      <c r="P74" s="1065"/>
      <c r="Q74" s="1066">
        <v>255</v>
      </c>
      <c r="R74" s="1060"/>
      <c r="S74" s="1060"/>
      <c r="T74" s="1060"/>
      <c r="U74" s="1060"/>
      <c r="V74" s="1060">
        <v>188</v>
      </c>
      <c r="W74" s="1060"/>
      <c r="X74" s="1060"/>
      <c r="Y74" s="1060"/>
      <c r="Z74" s="1060"/>
      <c r="AA74" s="1060">
        <v>67</v>
      </c>
      <c r="AB74" s="1060"/>
      <c r="AC74" s="1060"/>
      <c r="AD74" s="1060"/>
      <c r="AE74" s="1060"/>
      <c r="AF74" s="1060">
        <v>67</v>
      </c>
      <c r="AG74" s="1060"/>
      <c r="AH74" s="1060"/>
      <c r="AI74" s="1060"/>
      <c r="AJ74" s="1060"/>
      <c r="AK74" s="1060">
        <v>0</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598</v>
      </c>
      <c r="C75" s="1064"/>
      <c r="D75" s="1064"/>
      <c r="E75" s="1064"/>
      <c r="F75" s="1064"/>
      <c r="G75" s="1064"/>
      <c r="H75" s="1064"/>
      <c r="I75" s="1064"/>
      <c r="J75" s="1064"/>
      <c r="K75" s="1064"/>
      <c r="L75" s="1064"/>
      <c r="M75" s="1064"/>
      <c r="N75" s="1064"/>
      <c r="O75" s="1064"/>
      <c r="P75" s="1065"/>
      <c r="Q75" s="1067">
        <v>163138</v>
      </c>
      <c r="R75" s="1068"/>
      <c r="S75" s="1068"/>
      <c r="T75" s="1068"/>
      <c r="U75" s="1069"/>
      <c r="V75" s="1070">
        <v>157298</v>
      </c>
      <c r="W75" s="1068"/>
      <c r="X75" s="1068"/>
      <c r="Y75" s="1068"/>
      <c r="Z75" s="1069"/>
      <c r="AA75" s="1070">
        <v>5840</v>
      </c>
      <c r="AB75" s="1068"/>
      <c r="AC75" s="1068"/>
      <c r="AD75" s="1068"/>
      <c r="AE75" s="1069"/>
      <c r="AF75" s="1070">
        <v>5840</v>
      </c>
      <c r="AG75" s="1068"/>
      <c r="AH75" s="1068"/>
      <c r="AI75" s="1068"/>
      <c r="AJ75" s="1069"/>
      <c r="AK75" s="1070">
        <v>734</v>
      </c>
      <c r="AL75" s="1068"/>
      <c r="AM75" s="1068"/>
      <c r="AN75" s="1068"/>
      <c r="AO75" s="1069"/>
      <c r="AP75" s="1070">
        <v>0</v>
      </c>
      <c r="AQ75" s="1068"/>
      <c r="AR75" s="1068"/>
      <c r="AS75" s="1068"/>
      <c r="AT75" s="1069"/>
      <c r="AU75" s="1070">
        <v>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4523</v>
      </c>
      <c r="AG88" s="1048"/>
      <c r="AH88" s="1048"/>
      <c r="AI88" s="1048"/>
      <c r="AJ88" s="1048"/>
      <c r="AK88" s="1052"/>
      <c r="AL88" s="1052"/>
      <c r="AM88" s="1052"/>
      <c r="AN88" s="1052"/>
      <c r="AO88" s="1052"/>
      <c r="AP88" s="1048">
        <v>11009</v>
      </c>
      <c r="AQ88" s="1048"/>
      <c r="AR88" s="1048"/>
      <c r="AS88" s="1048"/>
      <c r="AT88" s="1048"/>
      <c r="AU88" s="1048">
        <v>1918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306</v>
      </c>
      <c r="AG109" s="983"/>
      <c r="AH109" s="983"/>
      <c r="AI109" s="983"/>
      <c r="AJ109" s="984"/>
      <c r="AK109" s="985" t="s">
        <v>305</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306</v>
      </c>
      <c r="BW109" s="983"/>
      <c r="BX109" s="983"/>
      <c r="BY109" s="983"/>
      <c r="BZ109" s="984"/>
      <c r="CA109" s="985" t="s">
        <v>305</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306</v>
      </c>
      <c r="DM109" s="983"/>
      <c r="DN109" s="983"/>
      <c r="DO109" s="983"/>
      <c r="DP109" s="984"/>
      <c r="DQ109" s="985" t="s">
        <v>305</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2273177</v>
      </c>
      <c r="AB110" s="976"/>
      <c r="AC110" s="976"/>
      <c r="AD110" s="976"/>
      <c r="AE110" s="977"/>
      <c r="AF110" s="978">
        <v>2396519</v>
      </c>
      <c r="AG110" s="976"/>
      <c r="AH110" s="976"/>
      <c r="AI110" s="976"/>
      <c r="AJ110" s="977"/>
      <c r="AK110" s="978">
        <v>2529003</v>
      </c>
      <c r="AL110" s="976"/>
      <c r="AM110" s="976"/>
      <c r="AN110" s="976"/>
      <c r="AO110" s="977"/>
      <c r="AP110" s="979">
        <v>23.8</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27098599</v>
      </c>
      <c r="BR110" s="923"/>
      <c r="BS110" s="923"/>
      <c r="BT110" s="923"/>
      <c r="BU110" s="923"/>
      <c r="BV110" s="923">
        <v>27643512</v>
      </c>
      <c r="BW110" s="923"/>
      <c r="BX110" s="923"/>
      <c r="BY110" s="923"/>
      <c r="BZ110" s="923"/>
      <c r="CA110" s="923">
        <v>27707678</v>
      </c>
      <c r="CB110" s="923"/>
      <c r="CC110" s="923"/>
      <c r="CD110" s="923"/>
      <c r="CE110" s="923"/>
      <c r="CF110" s="947">
        <v>261.10000000000002</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435</v>
      </c>
      <c r="DR110" s="923"/>
      <c r="DS110" s="923"/>
      <c r="DT110" s="923"/>
      <c r="DU110" s="923"/>
      <c r="DV110" s="924" t="s">
        <v>436</v>
      </c>
      <c r="DW110" s="924"/>
      <c r="DX110" s="924"/>
      <c r="DY110" s="924"/>
      <c r="DZ110" s="925"/>
    </row>
    <row r="111" spans="1:131" s="246" customFormat="1" ht="26.25" customHeight="1" x14ac:dyDescent="0.2">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435</v>
      </c>
      <c r="AG111" s="1004"/>
      <c r="AH111" s="1004"/>
      <c r="AI111" s="1004"/>
      <c r="AJ111" s="1005"/>
      <c r="AK111" s="1006" t="s">
        <v>438</v>
      </c>
      <c r="AL111" s="1004"/>
      <c r="AM111" s="1004"/>
      <c r="AN111" s="1004"/>
      <c r="AO111" s="1005"/>
      <c r="AP111" s="1007" t="s">
        <v>436</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t="s">
        <v>436</v>
      </c>
      <c r="BR111" s="895"/>
      <c r="BS111" s="895"/>
      <c r="BT111" s="895"/>
      <c r="BU111" s="895"/>
      <c r="BV111" s="895" t="s">
        <v>436</v>
      </c>
      <c r="BW111" s="895"/>
      <c r="BX111" s="895"/>
      <c r="BY111" s="895"/>
      <c r="BZ111" s="895"/>
      <c r="CA111" s="895" t="s">
        <v>436</v>
      </c>
      <c r="CB111" s="895"/>
      <c r="CC111" s="895"/>
      <c r="CD111" s="895"/>
      <c r="CE111" s="895"/>
      <c r="CF111" s="956" t="s">
        <v>436</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436</v>
      </c>
      <c r="DM111" s="895"/>
      <c r="DN111" s="895"/>
      <c r="DO111" s="895"/>
      <c r="DP111" s="895"/>
      <c r="DQ111" s="895" t="s">
        <v>436</v>
      </c>
      <c r="DR111" s="895"/>
      <c r="DS111" s="895"/>
      <c r="DT111" s="895"/>
      <c r="DU111" s="895"/>
      <c r="DV111" s="872" t="s">
        <v>436</v>
      </c>
      <c r="DW111" s="872"/>
      <c r="DX111" s="872"/>
      <c r="DY111" s="872"/>
      <c r="DZ111" s="873"/>
    </row>
    <row r="112" spans="1:131" s="246" customFormat="1" ht="26.25" customHeight="1" x14ac:dyDescent="0.2">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436</v>
      </c>
      <c r="AG112" s="858"/>
      <c r="AH112" s="858"/>
      <c r="AI112" s="858"/>
      <c r="AJ112" s="859"/>
      <c r="AK112" s="860" t="s">
        <v>436</v>
      </c>
      <c r="AL112" s="858"/>
      <c r="AM112" s="858"/>
      <c r="AN112" s="858"/>
      <c r="AO112" s="859"/>
      <c r="AP112" s="905" t="s">
        <v>436</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7284721</v>
      </c>
      <c r="BR112" s="895"/>
      <c r="BS112" s="895"/>
      <c r="BT112" s="895"/>
      <c r="BU112" s="895"/>
      <c r="BV112" s="895">
        <v>6553139</v>
      </c>
      <c r="BW112" s="895"/>
      <c r="BX112" s="895"/>
      <c r="BY112" s="895"/>
      <c r="BZ112" s="895"/>
      <c r="CA112" s="895">
        <v>5684804</v>
      </c>
      <c r="CB112" s="895"/>
      <c r="CC112" s="895"/>
      <c r="CD112" s="895"/>
      <c r="CE112" s="895"/>
      <c r="CF112" s="956">
        <v>53.6</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436</v>
      </c>
      <c r="DM112" s="895"/>
      <c r="DN112" s="895"/>
      <c r="DO112" s="895"/>
      <c r="DP112" s="895"/>
      <c r="DQ112" s="895" t="s">
        <v>436</v>
      </c>
      <c r="DR112" s="895"/>
      <c r="DS112" s="895"/>
      <c r="DT112" s="895"/>
      <c r="DU112" s="895"/>
      <c r="DV112" s="872" t="s">
        <v>435</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447045</v>
      </c>
      <c r="AB113" s="1004"/>
      <c r="AC113" s="1004"/>
      <c r="AD113" s="1004"/>
      <c r="AE113" s="1005"/>
      <c r="AF113" s="1006">
        <v>485946</v>
      </c>
      <c r="AG113" s="1004"/>
      <c r="AH113" s="1004"/>
      <c r="AI113" s="1004"/>
      <c r="AJ113" s="1005"/>
      <c r="AK113" s="1006">
        <v>420166</v>
      </c>
      <c r="AL113" s="1004"/>
      <c r="AM113" s="1004"/>
      <c r="AN113" s="1004"/>
      <c r="AO113" s="1005"/>
      <c r="AP113" s="1007">
        <v>4</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2061552</v>
      </c>
      <c r="BR113" s="895"/>
      <c r="BS113" s="895"/>
      <c r="BT113" s="895"/>
      <c r="BU113" s="895"/>
      <c r="BV113" s="895">
        <v>1915918</v>
      </c>
      <c r="BW113" s="895"/>
      <c r="BX113" s="895"/>
      <c r="BY113" s="895"/>
      <c r="BZ113" s="895"/>
      <c r="CA113" s="895">
        <v>1918119</v>
      </c>
      <c r="CB113" s="895"/>
      <c r="CC113" s="895"/>
      <c r="CD113" s="895"/>
      <c r="CE113" s="895"/>
      <c r="CF113" s="956">
        <v>18.100000000000001</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435</v>
      </c>
      <c r="DM113" s="858"/>
      <c r="DN113" s="858"/>
      <c r="DO113" s="858"/>
      <c r="DP113" s="859"/>
      <c r="DQ113" s="860" t="s">
        <v>436</v>
      </c>
      <c r="DR113" s="858"/>
      <c r="DS113" s="858"/>
      <c r="DT113" s="858"/>
      <c r="DU113" s="859"/>
      <c r="DV113" s="905" t="s">
        <v>436</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282739</v>
      </c>
      <c r="AB114" s="858"/>
      <c r="AC114" s="858"/>
      <c r="AD114" s="858"/>
      <c r="AE114" s="859"/>
      <c r="AF114" s="860">
        <v>288848</v>
      </c>
      <c r="AG114" s="858"/>
      <c r="AH114" s="858"/>
      <c r="AI114" s="858"/>
      <c r="AJ114" s="859"/>
      <c r="AK114" s="860">
        <v>234313</v>
      </c>
      <c r="AL114" s="858"/>
      <c r="AM114" s="858"/>
      <c r="AN114" s="858"/>
      <c r="AO114" s="859"/>
      <c r="AP114" s="905">
        <v>2.2000000000000002</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832235</v>
      </c>
      <c r="BR114" s="895"/>
      <c r="BS114" s="895"/>
      <c r="BT114" s="895"/>
      <c r="BU114" s="895"/>
      <c r="BV114" s="895">
        <v>1012343</v>
      </c>
      <c r="BW114" s="895"/>
      <c r="BX114" s="895"/>
      <c r="BY114" s="895"/>
      <c r="BZ114" s="895"/>
      <c r="CA114" s="895">
        <v>105266</v>
      </c>
      <c r="CB114" s="895"/>
      <c r="CC114" s="895"/>
      <c r="CD114" s="895"/>
      <c r="CE114" s="895"/>
      <c r="CF114" s="956">
        <v>1</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436</v>
      </c>
      <c r="DM114" s="858"/>
      <c r="DN114" s="858"/>
      <c r="DO114" s="858"/>
      <c r="DP114" s="859"/>
      <c r="DQ114" s="860" t="s">
        <v>436</v>
      </c>
      <c r="DR114" s="858"/>
      <c r="DS114" s="858"/>
      <c r="DT114" s="858"/>
      <c r="DU114" s="859"/>
      <c r="DV114" s="905" t="s">
        <v>436</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436</v>
      </c>
      <c r="AB115" s="1004"/>
      <c r="AC115" s="1004"/>
      <c r="AD115" s="1004"/>
      <c r="AE115" s="1005"/>
      <c r="AF115" s="1006" t="s">
        <v>436</v>
      </c>
      <c r="AG115" s="1004"/>
      <c r="AH115" s="1004"/>
      <c r="AI115" s="1004"/>
      <c r="AJ115" s="1005"/>
      <c r="AK115" s="1006" t="s">
        <v>436</v>
      </c>
      <c r="AL115" s="1004"/>
      <c r="AM115" s="1004"/>
      <c r="AN115" s="1004"/>
      <c r="AO115" s="1005"/>
      <c r="AP115" s="1007" t="s">
        <v>436</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t="s">
        <v>436</v>
      </c>
      <c r="BW115" s="895"/>
      <c r="BX115" s="895"/>
      <c r="BY115" s="895"/>
      <c r="BZ115" s="895"/>
      <c r="CA115" s="895" t="s">
        <v>436</v>
      </c>
      <c r="CB115" s="895"/>
      <c r="CC115" s="895"/>
      <c r="CD115" s="895"/>
      <c r="CE115" s="895"/>
      <c r="CF115" s="956" t="s">
        <v>436</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435</v>
      </c>
      <c r="DH115" s="858"/>
      <c r="DI115" s="858"/>
      <c r="DJ115" s="858"/>
      <c r="DK115" s="859"/>
      <c r="DL115" s="860" t="s">
        <v>436</v>
      </c>
      <c r="DM115" s="858"/>
      <c r="DN115" s="858"/>
      <c r="DO115" s="858"/>
      <c r="DP115" s="859"/>
      <c r="DQ115" s="860" t="s">
        <v>435</v>
      </c>
      <c r="DR115" s="858"/>
      <c r="DS115" s="858"/>
      <c r="DT115" s="858"/>
      <c r="DU115" s="859"/>
      <c r="DV115" s="905" t="s">
        <v>436</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387</v>
      </c>
      <c r="AB116" s="858"/>
      <c r="AC116" s="858"/>
      <c r="AD116" s="858"/>
      <c r="AE116" s="859"/>
      <c r="AF116" s="860">
        <v>742</v>
      </c>
      <c r="AG116" s="858"/>
      <c r="AH116" s="858"/>
      <c r="AI116" s="858"/>
      <c r="AJ116" s="859"/>
      <c r="AK116" s="860">
        <v>803</v>
      </c>
      <c r="AL116" s="858"/>
      <c r="AM116" s="858"/>
      <c r="AN116" s="858"/>
      <c r="AO116" s="859"/>
      <c r="AP116" s="905">
        <v>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436</v>
      </c>
      <c r="BW116" s="895"/>
      <c r="BX116" s="895"/>
      <c r="BY116" s="895"/>
      <c r="BZ116" s="895"/>
      <c r="CA116" s="895" t="s">
        <v>436</v>
      </c>
      <c r="CB116" s="895"/>
      <c r="CC116" s="895"/>
      <c r="CD116" s="895"/>
      <c r="CE116" s="895"/>
      <c r="CF116" s="956" t="s">
        <v>436</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435</v>
      </c>
      <c r="DM116" s="858"/>
      <c r="DN116" s="858"/>
      <c r="DO116" s="858"/>
      <c r="DP116" s="859"/>
      <c r="DQ116" s="860" t="s">
        <v>436</v>
      </c>
      <c r="DR116" s="858"/>
      <c r="DS116" s="858"/>
      <c r="DT116" s="858"/>
      <c r="DU116" s="859"/>
      <c r="DV116" s="905" t="s">
        <v>436</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3003348</v>
      </c>
      <c r="AB117" s="990"/>
      <c r="AC117" s="990"/>
      <c r="AD117" s="990"/>
      <c r="AE117" s="991"/>
      <c r="AF117" s="992">
        <v>3172055</v>
      </c>
      <c r="AG117" s="990"/>
      <c r="AH117" s="990"/>
      <c r="AI117" s="990"/>
      <c r="AJ117" s="991"/>
      <c r="AK117" s="992">
        <v>3184285</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435</v>
      </c>
      <c r="BR117" s="895"/>
      <c r="BS117" s="895"/>
      <c r="BT117" s="895"/>
      <c r="BU117" s="895"/>
      <c r="BV117" s="895" t="s">
        <v>436</v>
      </c>
      <c r="BW117" s="895"/>
      <c r="BX117" s="895"/>
      <c r="BY117" s="895"/>
      <c r="BZ117" s="895"/>
      <c r="CA117" s="895" t="s">
        <v>436</v>
      </c>
      <c r="CB117" s="895"/>
      <c r="CC117" s="895"/>
      <c r="CD117" s="895"/>
      <c r="CE117" s="895"/>
      <c r="CF117" s="956" t="s">
        <v>436</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435</v>
      </c>
      <c r="DH117" s="858"/>
      <c r="DI117" s="858"/>
      <c r="DJ117" s="858"/>
      <c r="DK117" s="859"/>
      <c r="DL117" s="860" t="s">
        <v>436</v>
      </c>
      <c r="DM117" s="858"/>
      <c r="DN117" s="858"/>
      <c r="DO117" s="858"/>
      <c r="DP117" s="859"/>
      <c r="DQ117" s="860" t="s">
        <v>436</v>
      </c>
      <c r="DR117" s="858"/>
      <c r="DS117" s="858"/>
      <c r="DT117" s="858"/>
      <c r="DU117" s="859"/>
      <c r="DV117" s="905" t="s">
        <v>436</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306</v>
      </c>
      <c r="AG118" s="983"/>
      <c r="AH118" s="983"/>
      <c r="AI118" s="983"/>
      <c r="AJ118" s="984"/>
      <c r="AK118" s="985" t="s">
        <v>305</v>
      </c>
      <c r="AL118" s="983"/>
      <c r="AM118" s="983"/>
      <c r="AN118" s="983"/>
      <c r="AO118" s="984"/>
      <c r="AP118" s="986" t="s">
        <v>429</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436</v>
      </c>
      <c r="BR118" s="926"/>
      <c r="BS118" s="926"/>
      <c r="BT118" s="926"/>
      <c r="BU118" s="926"/>
      <c r="BV118" s="926" t="s">
        <v>435</v>
      </c>
      <c r="BW118" s="926"/>
      <c r="BX118" s="926"/>
      <c r="BY118" s="926"/>
      <c r="BZ118" s="926"/>
      <c r="CA118" s="926" t="s">
        <v>435</v>
      </c>
      <c r="CB118" s="926"/>
      <c r="CC118" s="926"/>
      <c r="CD118" s="926"/>
      <c r="CE118" s="926"/>
      <c r="CF118" s="956" t="s">
        <v>435</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435</v>
      </c>
      <c r="DM118" s="858"/>
      <c r="DN118" s="858"/>
      <c r="DO118" s="858"/>
      <c r="DP118" s="859"/>
      <c r="DQ118" s="860" t="s">
        <v>436</v>
      </c>
      <c r="DR118" s="858"/>
      <c r="DS118" s="858"/>
      <c r="DT118" s="858"/>
      <c r="DU118" s="859"/>
      <c r="DV118" s="905" t="s">
        <v>435</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435</v>
      </c>
      <c r="AG119" s="976"/>
      <c r="AH119" s="976"/>
      <c r="AI119" s="976"/>
      <c r="AJ119" s="977"/>
      <c r="AK119" s="978" t="s">
        <v>435</v>
      </c>
      <c r="AL119" s="976"/>
      <c r="AM119" s="976"/>
      <c r="AN119" s="976"/>
      <c r="AO119" s="977"/>
      <c r="AP119" s="979" t="s">
        <v>435</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462</v>
      </c>
      <c r="BP119" s="959"/>
      <c r="BQ119" s="963">
        <v>37277107</v>
      </c>
      <c r="BR119" s="926"/>
      <c r="BS119" s="926"/>
      <c r="BT119" s="926"/>
      <c r="BU119" s="926"/>
      <c r="BV119" s="926">
        <v>37124912</v>
      </c>
      <c r="BW119" s="926"/>
      <c r="BX119" s="926"/>
      <c r="BY119" s="926"/>
      <c r="BZ119" s="926"/>
      <c r="CA119" s="926">
        <v>35415867</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464</v>
      </c>
      <c r="DH119" s="841"/>
      <c r="DI119" s="841"/>
      <c r="DJ119" s="841"/>
      <c r="DK119" s="842"/>
      <c r="DL119" s="843" t="s">
        <v>464</v>
      </c>
      <c r="DM119" s="841"/>
      <c r="DN119" s="841"/>
      <c r="DO119" s="841"/>
      <c r="DP119" s="842"/>
      <c r="DQ119" s="843" t="s">
        <v>464</v>
      </c>
      <c r="DR119" s="841"/>
      <c r="DS119" s="841"/>
      <c r="DT119" s="841"/>
      <c r="DU119" s="842"/>
      <c r="DV119" s="929" t="s">
        <v>464</v>
      </c>
      <c r="DW119" s="930"/>
      <c r="DX119" s="930"/>
      <c r="DY119" s="930"/>
      <c r="DZ119" s="931"/>
    </row>
    <row r="120" spans="1:130" s="246" customFormat="1" ht="26.25" customHeight="1" x14ac:dyDescent="0.2">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436</v>
      </c>
      <c r="AB120" s="858"/>
      <c r="AC120" s="858"/>
      <c r="AD120" s="858"/>
      <c r="AE120" s="859"/>
      <c r="AF120" s="860" t="s">
        <v>464</v>
      </c>
      <c r="AG120" s="858"/>
      <c r="AH120" s="858"/>
      <c r="AI120" s="858"/>
      <c r="AJ120" s="859"/>
      <c r="AK120" s="860" t="s">
        <v>129</v>
      </c>
      <c r="AL120" s="858"/>
      <c r="AM120" s="858"/>
      <c r="AN120" s="858"/>
      <c r="AO120" s="859"/>
      <c r="AP120" s="905" t="s">
        <v>464</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2621052</v>
      </c>
      <c r="BR120" s="923"/>
      <c r="BS120" s="923"/>
      <c r="BT120" s="923"/>
      <c r="BU120" s="923"/>
      <c r="BV120" s="923">
        <v>2710955</v>
      </c>
      <c r="BW120" s="923"/>
      <c r="BX120" s="923"/>
      <c r="BY120" s="923"/>
      <c r="BZ120" s="923"/>
      <c r="CA120" s="923">
        <v>3862502</v>
      </c>
      <c r="CB120" s="923"/>
      <c r="CC120" s="923"/>
      <c r="CD120" s="923"/>
      <c r="CE120" s="923"/>
      <c r="CF120" s="947">
        <v>36.4</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7246509</v>
      </c>
      <c r="DH120" s="923"/>
      <c r="DI120" s="923"/>
      <c r="DJ120" s="923"/>
      <c r="DK120" s="923"/>
      <c r="DL120" s="923">
        <v>6511788</v>
      </c>
      <c r="DM120" s="923"/>
      <c r="DN120" s="923"/>
      <c r="DO120" s="923"/>
      <c r="DP120" s="923"/>
      <c r="DQ120" s="923">
        <v>5647920</v>
      </c>
      <c r="DR120" s="923"/>
      <c r="DS120" s="923"/>
      <c r="DT120" s="923"/>
      <c r="DU120" s="923"/>
      <c r="DV120" s="924">
        <v>53.2</v>
      </c>
      <c r="DW120" s="924"/>
      <c r="DX120" s="924"/>
      <c r="DY120" s="924"/>
      <c r="DZ120" s="925"/>
    </row>
    <row r="121" spans="1:130" s="246" customFormat="1" ht="26.25" customHeight="1" x14ac:dyDescent="0.2">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464</v>
      </c>
      <c r="AB121" s="858"/>
      <c r="AC121" s="858"/>
      <c r="AD121" s="858"/>
      <c r="AE121" s="859"/>
      <c r="AF121" s="860" t="s">
        <v>436</v>
      </c>
      <c r="AG121" s="858"/>
      <c r="AH121" s="858"/>
      <c r="AI121" s="858"/>
      <c r="AJ121" s="859"/>
      <c r="AK121" s="860" t="s">
        <v>129</v>
      </c>
      <c r="AL121" s="858"/>
      <c r="AM121" s="858"/>
      <c r="AN121" s="858"/>
      <c r="AO121" s="859"/>
      <c r="AP121" s="905" t="s">
        <v>436</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265441</v>
      </c>
      <c r="BR121" s="895"/>
      <c r="BS121" s="895"/>
      <c r="BT121" s="895"/>
      <c r="BU121" s="895"/>
      <c r="BV121" s="895">
        <v>254803</v>
      </c>
      <c r="BW121" s="895"/>
      <c r="BX121" s="895"/>
      <c r="BY121" s="895"/>
      <c r="BZ121" s="895"/>
      <c r="CA121" s="895">
        <v>238227</v>
      </c>
      <c r="CB121" s="895"/>
      <c r="CC121" s="895"/>
      <c r="CD121" s="895"/>
      <c r="CE121" s="895"/>
      <c r="CF121" s="956">
        <v>2.2000000000000002</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38212</v>
      </c>
      <c r="DH121" s="895"/>
      <c r="DI121" s="895"/>
      <c r="DJ121" s="895"/>
      <c r="DK121" s="895"/>
      <c r="DL121" s="895">
        <v>41351</v>
      </c>
      <c r="DM121" s="895"/>
      <c r="DN121" s="895"/>
      <c r="DO121" s="895"/>
      <c r="DP121" s="895"/>
      <c r="DQ121" s="895">
        <v>36884</v>
      </c>
      <c r="DR121" s="895"/>
      <c r="DS121" s="895"/>
      <c r="DT121" s="895"/>
      <c r="DU121" s="895"/>
      <c r="DV121" s="872">
        <v>0.3</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464</v>
      </c>
      <c r="AB122" s="858"/>
      <c r="AC122" s="858"/>
      <c r="AD122" s="858"/>
      <c r="AE122" s="859"/>
      <c r="AF122" s="860" t="s">
        <v>129</v>
      </c>
      <c r="AG122" s="858"/>
      <c r="AH122" s="858"/>
      <c r="AI122" s="858"/>
      <c r="AJ122" s="859"/>
      <c r="AK122" s="860" t="s">
        <v>436</v>
      </c>
      <c r="AL122" s="858"/>
      <c r="AM122" s="858"/>
      <c r="AN122" s="858"/>
      <c r="AO122" s="859"/>
      <c r="AP122" s="905" t="s">
        <v>472</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27723010</v>
      </c>
      <c r="BR122" s="926"/>
      <c r="BS122" s="926"/>
      <c r="BT122" s="926"/>
      <c r="BU122" s="926"/>
      <c r="BV122" s="926">
        <v>27704662</v>
      </c>
      <c r="BW122" s="926"/>
      <c r="BX122" s="926"/>
      <c r="BY122" s="926"/>
      <c r="BZ122" s="926"/>
      <c r="CA122" s="926">
        <v>27456724</v>
      </c>
      <c r="CB122" s="926"/>
      <c r="CC122" s="926"/>
      <c r="CD122" s="926"/>
      <c r="CE122" s="926"/>
      <c r="CF122" s="927">
        <v>258.7</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464</v>
      </c>
      <c r="DM122" s="895"/>
      <c r="DN122" s="895"/>
      <c r="DO122" s="895"/>
      <c r="DP122" s="895"/>
      <c r="DQ122" s="895" t="s">
        <v>436</v>
      </c>
      <c r="DR122" s="895"/>
      <c r="DS122" s="895"/>
      <c r="DT122" s="895"/>
      <c r="DU122" s="895"/>
      <c r="DV122" s="872" t="s">
        <v>475</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472</v>
      </c>
      <c r="AB123" s="858"/>
      <c r="AC123" s="858"/>
      <c r="AD123" s="858"/>
      <c r="AE123" s="859"/>
      <c r="AF123" s="860" t="s">
        <v>436</v>
      </c>
      <c r="AG123" s="858"/>
      <c r="AH123" s="858"/>
      <c r="AI123" s="858"/>
      <c r="AJ123" s="859"/>
      <c r="AK123" s="860" t="s">
        <v>472</v>
      </c>
      <c r="AL123" s="858"/>
      <c r="AM123" s="858"/>
      <c r="AN123" s="858"/>
      <c r="AO123" s="859"/>
      <c r="AP123" s="905" t="s">
        <v>464</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476</v>
      </c>
      <c r="BP123" s="959"/>
      <c r="BQ123" s="913">
        <v>30609503</v>
      </c>
      <c r="BR123" s="914"/>
      <c r="BS123" s="914"/>
      <c r="BT123" s="914"/>
      <c r="BU123" s="914"/>
      <c r="BV123" s="914">
        <v>30670420</v>
      </c>
      <c r="BW123" s="914"/>
      <c r="BX123" s="914"/>
      <c r="BY123" s="914"/>
      <c r="BZ123" s="914"/>
      <c r="CA123" s="914">
        <v>31557453</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464</v>
      </c>
      <c r="DH123" s="858"/>
      <c r="DI123" s="858"/>
      <c r="DJ123" s="858"/>
      <c r="DK123" s="859"/>
      <c r="DL123" s="860" t="s">
        <v>464</v>
      </c>
      <c r="DM123" s="858"/>
      <c r="DN123" s="858"/>
      <c r="DO123" s="858"/>
      <c r="DP123" s="859"/>
      <c r="DQ123" s="860" t="s">
        <v>436</v>
      </c>
      <c r="DR123" s="858"/>
      <c r="DS123" s="858"/>
      <c r="DT123" s="858"/>
      <c r="DU123" s="859"/>
      <c r="DV123" s="905" t="s">
        <v>475</v>
      </c>
      <c r="DW123" s="906"/>
      <c r="DX123" s="906"/>
      <c r="DY123" s="906"/>
      <c r="DZ123" s="907"/>
    </row>
    <row r="124" spans="1:130" s="246" customFormat="1" ht="26.25" customHeight="1" thickBot="1" x14ac:dyDescent="0.25">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64.599999999999994</v>
      </c>
      <c r="BR124" s="912"/>
      <c r="BS124" s="912"/>
      <c r="BT124" s="912"/>
      <c r="BU124" s="912"/>
      <c r="BV124" s="912">
        <v>62.9</v>
      </c>
      <c r="BW124" s="912"/>
      <c r="BX124" s="912"/>
      <c r="BY124" s="912"/>
      <c r="BZ124" s="912"/>
      <c r="CA124" s="912">
        <v>36.299999999999997</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464</v>
      </c>
      <c r="DH124" s="841"/>
      <c r="DI124" s="841"/>
      <c r="DJ124" s="841"/>
      <c r="DK124" s="842"/>
      <c r="DL124" s="843" t="s">
        <v>464</v>
      </c>
      <c r="DM124" s="841"/>
      <c r="DN124" s="841"/>
      <c r="DO124" s="841"/>
      <c r="DP124" s="842"/>
      <c r="DQ124" s="843" t="s">
        <v>464</v>
      </c>
      <c r="DR124" s="841"/>
      <c r="DS124" s="841"/>
      <c r="DT124" s="841"/>
      <c r="DU124" s="842"/>
      <c r="DV124" s="929" t="s">
        <v>464</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464</v>
      </c>
      <c r="AB125" s="858"/>
      <c r="AC125" s="858"/>
      <c r="AD125" s="858"/>
      <c r="AE125" s="859"/>
      <c r="AF125" s="860" t="s">
        <v>464</v>
      </c>
      <c r="AG125" s="858"/>
      <c r="AH125" s="858"/>
      <c r="AI125" s="858"/>
      <c r="AJ125" s="859"/>
      <c r="AK125" s="860" t="s">
        <v>129</v>
      </c>
      <c r="AL125" s="858"/>
      <c r="AM125" s="858"/>
      <c r="AN125" s="858"/>
      <c r="AO125" s="859"/>
      <c r="AP125" s="905" t="s">
        <v>464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464</v>
      </c>
      <c r="DH125" s="923"/>
      <c r="DI125" s="923"/>
      <c r="DJ125" s="923"/>
      <c r="DK125" s="923"/>
      <c r="DL125" s="923" t="s">
        <v>129</v>
      </c>
      <c r="DM125" s="923"/>
      <c r="DN125" s="923"/>
      <c r="DO125" s="923"/>
      <c r="DP125" s="923"/>
      <c r="DQ125" s="923" t="s">
        <v>129</v>
      </c>
      <c r="DR125" s="923"/>
      <c r="DS125" s="923"/>
      <c r="DT125" s="923"/>
      <c r="DU125" s="923"/>
      <c r="DV125" s="924" t="s">
        <v>464</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436</v>
      </c>
      <c r="AB126" s="858"/>
      <c r="AC126" s="858"/>
      <c r="AD126" s="858"/>
      <c r="AE126" s="859"/>
      <c r="AF126" s="860" t="s">
        <v>464</v>
      </c>
      <c r="AG126" s="858"/>
      <c r="AH126" s="858"/>
      <c r="AI126" s="858"/>
      <c r="AJ126" s="859"/>
      <c r="AK126" s="860" t="s">
        <v>464</v>
      </c>
      <c r="AL126" s="858"/>
      <c r="AM126" s="858"/>
      <c r="AN126" s="858"/>
      <c r="AO126" s="859"/>
      <c r="AP126" s="905" t="s">
        <v>464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464</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2">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484</v>
      </c>
      <c r="AB127" s="858"/>
      <c r="AC127" s="858"/>
      <c r="AD127" s="858"/>
      <c r="AE127" s="859"/>
      <c r="AF127" s="860" t="s">
        <v>485</v>
      </c>
      <c r="AG127" s="858"/>
      <c r="AH127" s="858"/>
      <c r="AI127" s="858"/>
      <c r="AJ127" s="859"/>
      <c r="AK127" s="860" t="s">
        <v>464</v>
      </c>
      <c r="AL127" s="858"/>
      <c r="AM127" s="858"/>
      <c r="AN127" s="858"/>
      <c r="AO127" s="859"/>
      <c r="AP127" s="905" t="s">
        <v>129</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436</v>
      </c>
      <c r="DM127" s="895"/>
      <c r="DN127" s="895"/>
      <c r="DO127" s="895"/>
      <c r="DP127" s="895"/>
      <c r="DQ127" s="895" t="s">
        <v>464</v>
      </c>
      <c r="DR127" s="895"/>
      <c r="DS127" s="895"/>
      <c r="DT127" s="895"/>
      <c r="DU127" s="895"/>
      <c r="DV127" s="872" t="s">
        <v>484</v>
      </c>
      <c r="DW127" s="872"/>
      <c r="DX127" s="872"/>
      <c r="DY127" s="872"/>
      <c r="DZ127" s="873"/>
    </row>
    <row r="128" spans="1:130" s="246" customFormat="1" ht="26.25" customHeight="1" thickBot="1" x14ac:dyDescent="0.25">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34608</v>
      </c>
      <c r="AB128" s="879"/>
      <c r="AC128" s="879"/>
      <c r="AD128" s="879"/>
      <c r="AE128" s="880"/>
      <c r="AF128" s="881">
        <v>29745</v>
      </c>
      <c r="AG128" s="879"/>
      <c r="AH128" s="879"/>
      <c r="AI128" s="879"/>
      <c r="AJ128" s="880"/>
      <c r="AK128" s="881">
        <v>28328</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436</v>
      </c>
      <c r="BG128" s="865"/>
      <c r="BH128" s="865"/>
      <c r="BI128" s="865"/>
      <c r="BJ128" s="865"/>
      <c r="BK128" s="865"/>
      <c r="BL128" s="888"/>
      <c r="BM128" s="864">
        <v>12.96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436</v>
      </c>
      <c r="DM128" s="869"/>
      <c r="DN128" s="869"/>
      <c r="DO128" s="869"/>
      <c r="DP128" s="869"/>
      <c r="DQ128" s="869" t="s">
        <v>475</v>
      </c>
      <c r="DR128" s="869"/>
      <c r="DS128" s="869"/>
      <c r="DT128" s="869"/>
      <c r="DU128" s="869"/>
      <c r="DV128" s="870" t="s">
        <v>464</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12380337</v>
      </c>
      <c r="AB129" s="858"/>
      <c r="AC129" s="858"/>
      <c r="AD129" s="858"/>
      <c r="AE129" s="859"/>
      <c r="AF129" s="860">
        <v>12426102</v>
      </c>
      <c r="AG129" s="858"/>
      <c r="AH129" s="858"/>
      <c r="AI129" s="858"/>
      <c r="AJ129" s="859"/>
      <c r="AK129" s="860">
        <v>12866938</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497</v>
      </c>
      <c r="BG129" s="848"/>
      <c r="BH129" s="848"/>
      <c r="BI129" s="848"/>
      <c r="BJ129" s="848"/>
      <c r="BK129" s="848"/>
      <c r="BL129" s="849"/>
      <c r="BM129" s="847">
        <v>17.96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2060727</v>
      </c>
      <c r="AB130" s="858"/>
      <c r="AC130" s="858"/>
      <c r="AD130" s="858"/>
      <c r="AE130" s="859"/>
      <c r="AF130" s="860">
        <v>2171418</v>
      </c>
      <c r="AG130" s="858"/>
      <c r="AH130" s="858"/>
      <c r="AI130" s="858"/>
      <c r="AJ130" s="859"/>
      <c r="AK130" s="860">
        <v>2253233</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8.9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10319610</v>
      </c>
      <c r="AB131" s="841"/>
      <c r="AC131" s="841"/>
      <c r="AD131" s="841"/>
      <c r="AE131" s="842"/>
      <c r="AF131" s="843">
        <v>10254684</v>
      </c>
      <c r="AG131" s="841"/>
      <c r="AH131" s="841"/>
      <c r="AI131" s="841"/>
      <c r="AJ131" s="842"/>
      <c r="AK131" s="843">
        <v>10613705</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36.299999999999997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8.7989080980000001</v>
      </c>
      <c r="AB132" s="821"/>
      <c r="AC132" s="821"/>
      <c r="AD132" s="821"/>
      <c r="AE132" s="822"/>
      <c r="AF132" s="823">
        <v>9.4677905239999998</v>
      </c>
      <c r="AG132" s="821"/>
      <c r="AH132" s="821"/>
      <c r="AI132" s="821"/>
      <c r="AJ132" s="822"/>
      <c r="AK132" s="823">
        <v>8.5052674820000007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10.6</v>
      </c>
      <c r="AB133" s="800"/>
      <c r="AC133" s="800"/>
      <c r="AD133" s="800"/>
      <c r="AE133" s="801"/>
      <c r="AF133" s="799">
        <v>9.6999999999999993</v>
      </c>
      <c r="AG133" s="800"/>
      <c r="AH133" s="800"/>
      <c r="AI133" s="800"/>
      <c r="AJ133" s="801"/>
      <c r="AK133" s="799">
        <v>8.9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gQCxqVUB+zr2LH1bxkYWPREyNmay+93Q52r7xRhaTqVShhXeTclwZWc5Nrm6ZDGa5szCxvESAHKnEAl4K7bUFw==" saltValue="ZWJOSDornDAsryQ+hfEw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rBkjM4TO1I/nmQxPCGDCBr/Fyd4JHRQnasdLESIkexai/7WwwEQLwhQplrfEwV+v1LPWhi9jDoR/ZT+T7OTKg==" saltValue="Lnopp62AKHxr8kSoS7hU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6bi3G4D83muWxnHX4D079bL1hBZtydKvFkzN4muKxmTCxx195AukST69KQwUrF7fxTGkpcY1pjgQfaET6V0kA==" saltValue="r3m8HFZVuSu0SuHcjWV01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3108758</v>
      </c>
      <c r="AP9" s="312">
        <v>56468</v>
      </c>
      <c r="AQ9" s="313">
        <v>62647</v>
      </c>
      <c r="AR9" s="314">
        <v>-9.9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545254</v>
      </c>
      <c r="AP10" s="315">
        <v>9904</v>
      </c>
      <c r="AQ10" s="316">
        <v>5968</v>
      </c>
      <c r="AR10" s="317">
        <v>66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610333</v>
      </c>
      <c r="AP11" s="315">
        <v>11086</v>
      </c>
      <c r="AQ11" s="316">
        <v>5863</v>
      </c>
      <c r="AR11" s="317">
        <v>89.1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1312</v>
      </c>
      <c r="AR12" s="317" t="s">
        <v>518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v>0</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70688</v>
      </c>
      <c r="AP14" s="315">
        <v>1284</v>
      </c>
      <c r="AQ14" s="316">
        <v>2308</v>
      </c>
      <c r="AR14" s="317">
        <v>-44.4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110169</v>
      </c>
      <c r="AP15" s="315">
        <v>2001</v>
      </c>
      <c r="AQ15" s="316">
        <v>1635</v>
      </c>
      <c r="AR15" s="317">
        <v>22.4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-194909</v>
      </c>
      <c r="AP16" s="315">
        <v>-3540</v>
      </c>
      <c r="AQ16" s="316">
        <v>-5106</v>
      </c>
      <c r="AR16" s="317">
        <v>-30.7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4250293</v>
      </c>
      <c r="AP17" s="315">
        <v>77204</v>
      </c>
      <c r="AQ17" s="316">
        <v>74627</v>
      </c>
      <c r="AR17" s="317">
        <v>3.5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7.08</v>
      </c>
      <c r="AP21" s="328">
        <v>7.32</v>
      </c>
      <c r="AQ21" s="329">
        <v>-0.24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99.5</v>
      </c>
      <c r="AP22" s="333">
        <v>98.6</v>
      </c>
      <c r="AQ22" s="334">
        <v>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2529003</v>
      </c>
      <c r="AP32" s="342">
        <v>45938</v>
      </c>
      <c r="AQ32" s="343">
        <v>39505</v>
      </c>
      <c r="AR32" s="344">
        <v>16.3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v>56</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420166</v>
      </c>
      <c r="AP35" s="342">
        <v>7632</v>
      </c>
      <c r="AQ35" s="343">
        <v>13645</v>
      </c>
      <c r="AR35" s="344">
        <v>-44.1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234313</v>
      </c>
      <c r="AP36" s="342">
        <v>4256</v>
      </c>
      <c r="AQ36" s="343">
        <v>1726</v>
      </c>
      <c r="AR36" s="344">
        <v>146.6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663</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v>803</v>
      </c>
      <c r="AP38" s="345">
        <v>15</v>
      </c>
      <c r="AQ38" s="346">
        <v>1</v>
      </c>
      <c r="AR38" s="334">
        <v>1400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-28328</v>
      </c>
      <c r="AP39" s="342">
        <v>-515</v>
      </c>
      <c r="AQ39" s="343">
        <v>-5573</v>
      </c>
      <c r="AR39" s="344">
        <v>-90.8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-2253233</v>
      </c>
      <c r="AP40" s="342">
        <v>-40928</v>
      </c>
      <c r="AQ40" s="343">
        <v>-36518</v>
      </c>
      <c r="AR40" s="344">
        <v>12.1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902724</v>
      </c>
      <c r="AP41" s="342">
        <v>16397</v>
      </c>
      <c r="AQ41" s="343">
        <v>13504</v>
      </c>
      <c r="AR41" s="344">
        <v>21.4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3989277</v>
      </c>
      <c r="AN51" s="364">
        <v>72594</v>
      </c>
      <c r="AO51" s="365">
        <v>63.4</v>
      </c>
      <c r="AP51" s="366">
        <v>65988</v>
      </c>
      <c r="AQ51" s="367">
        <v>-5.0999999999999996</v>
      </c>
      <c r="AR51" s="368">
        <v>68.5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2530600</v>
      </c>
      <c r="AN52" s="372">
        <v>46050</v>
      </c>
      <c r="AO52" s="373">
        <v>52.8</v>
      </c>
      <c r="AP52" s="374">
        <v>36473</v>
      </c>
      <c r="AQ52" s="375">
        <v>3.3</v>
      </c>
      <c r="AR52" s="376">
        <v>49.5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3700282</v>
      </c>
      <c r="AN53" s="364">
        <v>67473</v>
      </c>
      <c r="AO53" s="365">
        <v>-7.1</v>
      </c>
      <c r="AP53" s="366">
        <v>54227</v>
      </c>
      <c r="AQ53" s="367">
        <v>-17.8</v>
      </c>
      <c r="AR53" s="368">
        <v>10.7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2696641</v>
      </c>
      <c r="AN54" s="372">
        <v>49172</v>
      </c>
      <c r="AO54" s="373">
        <v>6.8</v>
      </c>
      <c r="AP54" s="374">
        <v>29694</v>
      </c>
      <c r="AQ54" s="375">
        <v>-18.600000000000001</v>
      </c>
      <c r="AR54" s="376">
        <v>25.4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3585792</v>
      </c>
      <c r="AN55" s="364">
        <v>65073</v>
      </c>
      <c r="AO55" s="365">
        <v>-3.6</v>
      </c>
      <c r="AP55" s="366">
        <v>57295</v>
      </c>
      <c r="AQ55" s="367">
        <v>5.7</v>
      </c>
      <c r="AR55" s="368">
        <v>-9.3000000000000007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1709041</v>
      </c>
      <c r="AN56" s="372">
        <v>31015</v>
      </c>
      <c r="AO56" s="373">
        <v>-36.9</v>
      </c>
      <c r="AP56" s="374">
        <v>32771</v>
      </c>
      <c r="AQ56" s="375">
        <v>10.4</v>
      </c>
      <c r="AR56" s="376">
        <v>-47.3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3094909</v>
      </c>
      <c r="AN57" s="364">
        <v>56351</v>
      </c>
      <c r="AO57" s="365">
        <v>-13.4</v>
      </c>
      <c r="AP57" s="366">
        <v>54110</v>
      </c>
      <c r="AQ57" s="367">
        <v>-5.6</v>
      </c>
      <c r="AR57" s="368">
        <v>-7.8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2199480</v>
      </c>
      <c r="AN58" s="372">
        <v>40047</v>
      </c>
      <c r="AO58" s="373">
        <v>29.1</v>
      </c>
      <c r="AP58" s="374">
        <v>30620</v>
      </c>
      <c r="AQ58" s="375">
        <v>-6.6</v>
      </c>
      <c r="AR58" s="376">
        <v>35.700000000000003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2662959</v>
      </c>
      <c r="AN59" s="364">
        <v>48371</v>
      </c>
      <c r="AO59" s="365">
        <v>-14.2</v>
      </c>
      <c r="AP59" s="366">
        <v>54684</v>
      </c>
      <c r="AQ59" s="367">
        <v>1.1000000000000001</v>
      </c>
      <c r="AR59" s="368">
        <v>-15.3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1632415</v>
      </c>
      <c r="AN60" s="372">
        <v>29652</v>
      </c>
      <c r="AO60" s="373">
        <v>-26</v>
      </c>
      <c r="AP60" s="374">
        <v>32829</v>
      </c>
      <c r="AQ60" s="375">
        <v>7.2</v>
      </c>
      <c r="AR60" s="376">
        <v>-33.200000000000003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3406644</v>
      </c>
      <c r="AN61" s="379">
        <v>61972</v>
      </c>
      <c r="AO61" s="380">
        <v>5</v>
      </c>
      <c r="AP61" s="381">
        <v>57261</v>
      </c>
      <c r="AQ61" s="382">
        <v>-4.3</v>
      </c>
      <c r="AR61" s="368">
        <v>9.3000000000000007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2153635</v>
      </c>
      <c r="AN62" s="372">
        <v>39187</v>
      </c>
      <c r="AO62" s="373">
        <v>5.2</v>
      </c>
      <c r="AP62" s="374">
        <v>32477</v>
      </c>
      <c r="AQ62" s="375">
        <v>-0.9</v>
      </c>
      <c r="AR62" s="376">
        <v>6.1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XYTgCQJ8KRiavmWytkN6mul6ShFd48pzWjDN2YVSAbjcT35kl0EXTWRxcNGfTzNZ04kEsDOoAfNpU/3dNQWDfA==" saltValue="LPkYWP5JM5s/jOJJUxLK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HlZWiJdu14kAoMTTRZrNzCD7jZwz72wKfTr6aZB99UAEFeI3tK02iQvJVVe8Eqi+qsopLoS/5gVpmHCJM5Lg==" saltValue="4Y8wq36+3AUTdJdNzaXN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pD+Id78Ye+gRF7/DFOR/URoq/bO5VAnHCpabysU9kNj26nFiCETyAQjaPWlaopAFIEgl5GhTzHjsUrgiBXkwQ==" saltValue="Dhu/2YZydxkOcxWwXGw1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2" t="s">
        <v>3</v>
      </c>
      <c r="D47" s="1232"/>
      <c r="E47" s="1233"/>
      <c r="F47" s="11">
        <v>13.45</v>
      </c>
      <c r="G47" s="12">
        <v>13.06</v>
      </c>
      <c r="H47" s="12">
        <v>10.57</v>
      </c>
      <c r="I47" s="12">
        <v>9.66</v>
      </c>
      <c r="J47" s="13">
        <v>13.16</v>
      </c>
    </row>
    <row r="48" spans="2:10" ht="57.75" customHeight="1" x14ac:dyDescent="0.2">
      <c r="B48" s="14"/>
      <c r="C48" s="1234" t="s">
        <v>4</v>
      </c>
      <c r="D48" s="1234"/>
      <c r="E48" s="1235"/>
      <c r="F48" s="15">
        <v>2.83</v>
      </c>
      <c r="G48" s="16">
        <v>2.77</v>
      </c>
      <c r="H48" s="16">
        <v>2.5</v>
      </c>
      <c r="I48" s="16">
        <v>2.14</v>
      </c>
      <c r="J48" s="17">
        <v>2.21</v>
      </c>
    </row>
    <row r="49" spans="2:10" ht="57.75" customHeight="1" thickBot="1" x14ac:dyDescent="0.25">
      <c r="B49" s="18"/>
      <c r="C49" s="1236" t="s">
        <v>5</v>
      </c>
      <c r="D49" s="1236"/>
      <c r="E49" s="1237"/>
      <c r="F49" s="19" t="s">
        <v>565</v>
      </c>
      <c r="G49" s="20" t="s">
        <v>566</v>
      </c>
      <c r="H49" s="20" t="s">
        <v>567</v>
      </c>
      <c r="I49" s="20" t="s">
        <v>568</v>
      </c>
      <c r="J49" s="21">
        <v>3.96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ffCpMOVCqaWRvx0y2Nttro6WYywaY6/hqEV8oaq/NiPg0jlecH6n2/RNIFYGt1WjS8NysvZXQew7IQISwWJcA==" saltValue="taZcT2oecReq5j+2+KcT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2020-09-01T05:14:34Z</cp:lastPrinted>
  <dcterms:created xsi:type="dcterms:W3CDTF">2020-02-10T04:33:44Z</dcterms:created>
  <dcterms:modified xsi:type="dcterms:W3CDTF">2020-09-28T08:14:52Z</dcterms:modified>
  <cp:category/>
</cp:coreProperties>
</file>