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w01\w305228$\3 生涯歯科保健推進事業\5 歯科保健関係資料集\00 R1資料集\"/>
    </mc:Choice>
  </mc:AlternateContent>
  <bookViews>
    <workbookView xWindow="-20" yWindow="-20" windowWidth="7650" windowHeight="8190" activeTab="2"/>
  </bookViews>
  <sheets>
    <sheet name="一人平均う歯数 " sheetId="5" r:id="rId1"/>
    <sheet name="有病者率" sheetId="6" r:id="rId2"/>
    <sheet name="小学校6年生" sheetId="2" r:id="rId3"/>
  </sheets>
  <definedNames>
    <definedName name="_xlnm._FilterDatabase" localSheetId="0" hidden="1">'一人平均う歯数 '!$A$4:$Q$24</definedName>
    <definedName name="_xlnm._FilterDatabase" localSheetId="1" hidden="1">有病者率!$A$4:$Q$24</definedName>
    <definedName name="_xlnm.Print_Area" localSheetId="0">'一人平均う歯数 '!$B$1:$Q$122</definedName>
    <definedName name="_xlnm.Print_Area" localSheetId="1">有病者率!$B$1:$R$131</definedName>
    <definedName name="_xlnm.Print_Titles" localSheetId="2">小学校6年生!$A:$A</definedName>
  </definedNames>
  <calcPr calcId="152511"/>
</workbook>
</file>

<file path=xl/calcChain.xml><?xml version="1.0" encoding="utf-8"?>
<calcChain xmlns="http://schemas.openxmlformats.org/spreadsheetml/2006/main">
  <c r="CY27" i="2" l="1"/>
  <c r="DB27" i="2" s="1"/>
  <c r="CX27" i="2"/>
  <c r="DA27" i="2" s="1"/>
  <c r="CW27" i="2"/>
  <c r="CZ27" i="2" s="1"/>
  <c r="DA26" i="2"/>
  <c r="CY26" i="2"/>
  <c r="DB26" i="2" s="1"/>
  <c r="CX26" i="2"/>
  <c r="CW26" i="2"/>
  <c r="CZ26" i="2" s="1"/>
  <c r="CY25" i="2"/>
  <c r="DB25" i="2" s="1"/>
  <c r="CX25" i="2"/>
  <c r="DA25" i="2" s="1"/>
  <c r="CW25" i="2"/>
  <c r="CZ25" i="2" s="1"/>
  <c r="DA24" i="2"/>
  <c r="CY24" i="2"/>
  <c r="DB24" i="2" s="1"/>
  <c r="CX24" i="2"/>
  <c r="CW24" i="2"/>
  <c r="CZ24" i="2" s="1"/>
  <c r="CY23" i="2"/>
  <c r="DB23" i="2" s="1"/>
  <c r="CX23" i="2"/>
  <c r="DA23" i="2" s="1"/>
  <c r="CW23" i="2"/>
  <c r="CZ23" i="2" s="1"/>
  <c r="DA22" i="2"/>
  <c r="CY22" i="2"/>
  <c r="DB22" i="2" s="1"/>
  <c r="CX22" i="2"/>
  <c r="CW22" i="2"/>
  <c r="CZ22" i="2" s="1"/>
  <c r="CY21" i="2"/>
  <c r="DB21" i="2" s="1"/>
  <c r="CX21" i="2"/>
  <c r="DA21" i="2" s="1"/>
  <c r="CW21" i="2"/>
  <c r="CZ21" i="2" s="1"/>
  <c r="DA20" i="2"/>
  <c r="CY20" i="2"/>
  <c r="DB20" i="2" s="1"/>
  <c r="CX20" i="2"/>
  <c r="CW20" i="2"/>
  <c r="CZ20" i="2" s="1"/>
  <c r="CY19" i="2"/>
  <c r="DB19" i="2" s="1"/>
  <c r="CX19" i="2"/>
  <c r="DA19" i="2" s="1"/>
  <c r="CW19" i="2"/>
  <c r="CZ19" i="2" s="1"/>
  <c r="DA18" i="2"/>
  <c r="CY18" i="2"/>
  <c r="DB18" i="2" s="1"/>
  <c r="CX18" i="2"/>
  <c r="CW18" i="2"/>
  <c r="CZ18" i="2" s="1"/>
  <c r="CY17" i="2"/>
  <c r="DB17" i="2" s="1"/>
  <c r="CX17" i="2"/>
  <c r="DA17" i="2" s="1"/>
  <c r="CW17" i="2"/>
  <c r="CZ17" i="2" s="1"/>
  <c r="DA16" i="2"/>
  <c r="CY16" i="2"/>
  <c r="DB16" i="2" s="1"/>
  <c r="CX16" i="2"/>
  <c r="CW16" i="2"/>
  <c r="CZ16" i="2" s="1"/>
  <c r="CY15" i="2"/>
  <c r="DB15" i="2" s="1"/>
  <c r="CX15" i="2"/>
  <c r="DA15" i="2" s="1"/>
  <c r="CW15" i="2"/>
  <c r="CZ15" i="2" s="1"/>
  <c r="DA14" i="2"/>
  <c r="CY14" i="2"/>
  <c r="DB14" i="2" s="1"/>
  <c r="CX14" i="2"/>
  <c r="CW14" i="2"/>
  <c r="CZ14" i="2" s="1"/>
  <c r="CY13" i="2"/>
  <c r="DB13" i="2" s="1"/>
  <c r="CX13" i="2"/>
  <c r="DA13" i="2" s="1"/>
  <c r="CW13" i="2"/>
  <c r="CZ13" i="2" s="1"/>
  <c r="DA12" i="2"/>
  <c r="CY12" i="2"/>
  <c r="DB12" i="2" s="1"/>
  <c r="CX12" i="2"/>
  <c r="CW12" i="2"/>
  <c r="CZ12" i="2" s="1"/>
  <c r="CY11" i="2"/>
  <c r="DB11" i="2" s="1"/>
  <c r="CX11" i="2"/>
  <c r="DA11" i="2" s="1"/>
  <c r="CW11" i="2"/>
  <c r="CZ11" i="2" s="1"/>
  <c r="DA10" i="2"/>
  <c r="CY10" i="2"/>
  <c r="DB10" i="2" s="1"/>
  <c r="CX10" i="2"/>
  <c r="CW10" i="2"/>
  <c r="CZ10" i="2" s="1"/>
  <c r="CY9" i="2"/>
  <c r="DB9" i="2" s="1"/>
  <c r="CX9" i="2"/>
  <c r="DA9" i="2" s="1"/>
  <c r="CW9" i="2"/>
  <c r="CZ9" i="2" s="1"/>
  <c r="DA8" i="2"/>
  <c r="CY8" i="2"/>
  <c r="DB8" i="2" s="1"/>
  <c r="CX8" i="2"/>
  <c r="CW8" i="2"/>
  <c r="CZ8" i="2" s="1"/>
  <c r="CY7" i="2"/>
  <c r="DB7" i="2" s="1"/>
  <c r="CX7" i="2"/>
  <c r="DA7" i="2" s="1"/>
  <c r="CW7" i="2"/>
  <c r="CZ7" i="2" s="1"/>
  <c r="DA6" i="2"/>
  <c r="CY6" i="2"/>
  <c r="DB6" i="2" s="1"/>
  <c r="CX6" i="2"/>
  <c r="CW6" i="2"/>
  <c r="CZ6" i="2" s="1"/>
  <c r="DB5" i="2"/>
  <c r="DA5" i="2"/>
  <c r="CZ5" i="2"/>
  <c r="CY5" i="2"/>
  <c r="CX5" i="2"/>
  <c r="CW5" i="2"/>
  <c r="CU26" i="2"/>
  <c r="CT26" i="2"/>
  <c r="CS26" i="2"/>
  <c r="CV26" i="2" s="1"/>
  <c r="CU25" i="2"/>
  <c r="CT25" i="2"/>
  <c r="CS25" i="2"/>
  <c r="CV25" i="2" s="1"/>
  <c r="CU24" i="2"/>
  <c r="CT24" i="2"/>
  <c r="CS24" i="2"/>
  <c r="CV24" i="2" s="1"/>
  <c r="CU23" i="2"/>
  <c r="CT23" i="2"/>
  <c r="CS23" i="2"/>
  <c r="CV23" i="2" s="1"/>
  <c r="CU22" i="2"/>
  <c r="CT22" i="2"/>
  <c r="CS22" i="2"/>
  <c r="CV22" i="2" s="1"/>
  <c r="CU21" i="2"/>
  <c r="CT21" i="2"/>
  <c r="CS21" i="2"/>
  <c r="CV21" i="2" s="1"/>
  <c r="CU20" i="2"/>
  <c r="CT20" i="2"/>
  <c r="CS20" i="2"/>
  <c r="CV20" i="2" s="1"/>
  <c r="CU19" i="2"/>
  <c r="CT19" i="2"/>
  <c r="CS19" i="2"/>
  <c r="CV19" i="2" s="1"/>
  <c r="CU18" i="2"/>
  <c r="CT18" i="2"/>
  <c r="CS18" i="2"/>
  <c r="CV18" i="2" s="1"/>
  <c r="CU17" i="2"/>
  <c r="CT17" i="2"/>
  <c r="CS17" i="2"/>
  <c r="CV17" i="2" s="1"/>
  <c r="CU16" i="2"/>
  <c r="CT16" i="2"/>
  <c r="CS16" i="2"/>
  <c r="CV16" i="2" s="1"/>
  <c r="CU15" i="2"/>
  <c r="CT15" i="2"/>
  <c r="CS15" i="2"/>
  <c r="CV15" i="2" s="1"/>
  <c r="CU14" i="2"/>
  <c r="CT14" i="2"/>
  <c r="CS14" i="2"/>
  <c r="CV14" i="2" s="1"/>
  <c r="CU13" i="2"/>
  <c r="CT13" i="2"/>
  <c r="CS13" i="2"/>
  <c r="CV13" i="2" s="1"/>
  <c r="CU12" i="2"/>
  <c r="CT12" i="2"/>
  <c r="CS12" i="2"/>
  <c r="CV12" i="2" s="1"/>
  <c r="CU11" i="2"/>
  <c r="CT11" i="2"/>
  <c r="CS11" i="2"/>
  <c r="CV11" i="2" s="1"/>
  <c r="CU10" i="2"/>
  <c r="CT10" i="2"/>
  <c r="CS10" i="2"/>
  <c r="CV10" i="2" s="1"/>
  <c r="CU9" i="2"/>
  <c r="CT9" i="2"/>
  <c r="CS9" i="2"/>
  <c r="CV9" i="2" s="1"/>
  <c r="CU8" i="2"/>
  <c r="CT8" i="2"/>
  <c r="CS8" i="2"/>
  <c r="CV8" i="2" s="1"/>
  <c r="CU7" i="2"/>
  <c r="CT7" i="2"/>
  <c r="CS7" i="2"/>
  <c r="CV7" i="2" s="1"/>
  <c r="CU6" i="2"/>
  <c r="CT6" i="2"/>
  <c r="CS6" i="2"/>
  <c r="CV6" i="2" s="1"/>
  <c r="CU5" i="2"/>
  <c r="CT5" i="2"/>
  <c r="CS5" i="2"/>
  <c r="CV5" i="2" s="1"/>
  <c r="CO26" i="2"/>
  <c r="CN26" i="2"/>
  <c r="CM26" i="2"/>
  <c r="CP26" i="2" s="1"/>
  <c r="CO25" i="2"/>
  <c r="CN25" i="2"/>
  <c r="CM25" i="2"/>
  <c r="CP25" i="2" s="1"/>
  <c r="CO24" i="2"/>
  <c r="CN24" i="2"/>
  <c r="CM24" i="2"/>
  <c r="CP24" i="2" s="1"/>
  <c r="CO23" i="2"/>
  <c r="CN23" i="2"/>
  <c r="CM23" i="2"/>
  <c r="CP23" i="2" s="1"/>
  <c r="CO22" i="2"/>
  <c r="CN22" i="2"/>
  <c r="CM22" i="2"/>
  <c r="CP22" i="2" s="1"/>
  <c r="CO21" i="2"/>
  <c r="CN21" i="2"/>
  <c r="CM21" i="2"/>
  <c r="CP21" i="2" s="1"/>
  <c r="CO20" i="2"/>
  <c r="CN20" i="2"/>
  <c r="CM20" i="2"/>
  <c r="CP20" i="2" s="1"/>
  <c r="CO19" i="2"/>
  <c r="CN19" i="2"/>
  <c r="CM19" i="2"/>
  <c r="CP19" i="2" s="1"/>
  <c r="CO18" i="2"/>
  <c r="CN18" i="2"/>
  <c r="CM18" i="2"/>
  <c r="CP18" i="2" s="1"/>
  <c r="CO17" i="2"/>
  <c r="CN17" i="2"/>
  <c r="CM17" i="2"/>
  <c r="CP17" i="2" s="1"/>
  <c r="CO16" i="2"/>
  <c r="CN16" i="2"/>
  <c r="CM16" i="2"/>
  <c r="CP16" i="2" s="1"/>
  <c r="CO15" i="2"/>
  <c r="CN15" i="2"/>
  <c r="CM15" i="2"/>
  <c r="CP15" i="2" s="1"/>
  <c r="CO14" i="2"/>
  <c r="CN14" i="2"/>
  <c r="CM14" i="2"/>
  <c r="CP14" i="2" s="1"/>
  <c r="CO13" i="2"/>
  <c r="CN13" i="2"/>
  <c r="CM13" i="2"/>
  <c r="CP13" i="2" s="1"/>
  <c r="CO12" i="2"/>
  <c r="CN12" i="2"/>
  <c r="CM12" i="2"/>
  <c r="CP12" i="2" s="1"/>
  <c r="CO11" i="2"/>
  <c r="CN11" i="2"/>
  <c r="CM11" i="2"/>
  <c r="CP11" i="2" s="1"/>
  <c r="CO10" i="2"/>
  <c r="CN10" i="2"/>
  <c r="CM10" i="2"/>
  <c r="CP10" i="2" s="1"/>
  <c r="CO9" i="2"/>
  <c r="CN9" i="2"/>
  <c r="CM9" i="2"/>
  <c r="CP9" i="2" s="1"/>
  <c r="CO8" i="2"/>
  <c r="CN8" i="2"/>
  <c r="CM8" i="2"/>
  <c r="CP8" i="2" s="1"/>
  <c r="CO7" i="2"/>
  <c r="CN7" i="2"/>
  <c r="CM7" i="2"/>
  <c r="CP7" i="2" s="1"/>
  <c r="CO6" i="2"/>
  <c r="CN6" i="2"/>
  <c r="CM6" i="2"/>
  <c r="CP6" i="2" s="1"/>
  <c r="CO5" i="2"/>
  <c r="CN5" i="2"/>
  <c r="CM5" i="2"/>
  <c r="CP5" i="2" s="1"/>
  <c r="CI26" i="2"/>
  <c r="CH26" i="2"/>
  <c r="CG26" i="2"/>
  <c r="CJ26" i="2" s="1"/>
  <c r="CI25" i="2"/>
  <c r="CH25" i="2"/>
  <c r="CG25" i="2"/>
  <c r="CJ25" i="2" s="1"/>
  <c r="CI24" i="2"/>
  <c r="CH24" i="2"/>
  <c r="CG24" i="2"/>
  <c r="CJ24" i="2" s="1"/>
  <c r="CI23" i="2"/>
  <c r="CH23" i="2"/>
  <c r="CG23" i="2"/>
  <c r="CJ23" i="2" s="1"/>
  <c r="CI22" i="2"/>
  <c r="CH22" i="2"/>
  <c r="CG22" i="2"/>
  <c r="CJ22" i="2" s="1"/>
  <c r="CI21" i="2"/>
  <c r="CH21" i="2"/>
  <c r="CG21" i="2"/>
  <c r="CJ21" i="2" s="1"/>
  <c r="CI20" i="2"/>
  <c r="CH20" i="2"/>
  <c r="CG20" i="2"/>
  <c r="CJ20" i="2" s="1"/>
  <c r="CI19" i="2"/>
  <c r="CH19" i="2"/>
  <c r="CG19" i="2"/>
  <c r="CJ19" i="2" s="1"/>
  <c r="CI18" i="2"/>
  <c r="CH18" i="2"/>
  <c r="CG18" i="2"/>
  <c r="CJ18" i="2" s="1"/>
  <c r="CI17" i="2"/>
  <c r="CH17" i="2"/>
  <c r="CG17" i="2"/>
  <c r="CJ17" i="2" s="1"/>
  <c r="CI16" i="2"/>
  <c r="CH16" i="2"/>
  <c r="CG16" i="2"/>
  <c r="CJ16" i="2" s="1"/>
  <c r="CI15" i="2"/>
  <c r="CH15" i="2"/>
  <c r="CG15" i="2"/>
  <c r="CJ15" i="2" s="1"/>
  <c r="CI14" i="2"/>
  <c r="CH14" i="2"/>
  <c r="CG14" i="2"/>
  <c r="CJ14" i="2" s="1"/>
  <c r="CI13" i="2"/>
  <c r="CH13" i="2"/>
  <c r="CG13" i="2"/>
  <c r="CJ13" i="2" s="1"/>
  <c r="CI12" i="2"/>
  <c r="CH12" i="2"/>
  <c r="CG12" i="2"/>
  <c r="CJ12" i="2" s="1"/>
  <c r="CI11" i="2"/>
  <c r="CH11" i="2"/>
  <c r="CG11" i="2"/>
  <c r="CJ11" i="2" s="1"/>
  <c r="CI10" i="2"/>
  <c r="CH10" i="2"/>
  <c r="CG10" i="2"/>
  <c r="CJ10" i="2" s="1"/>
  <c r="CI9" i="2"/>
  <c r="CH9" i="2"/>
  <c r="CG9" i="2"/>
  <c r="CJ9" i="2" s="1"/>
  <c r="CI8" i="2"/>
  <c r="CH8" i="2"/>
  <c r="CG8" i="2"/>
  <c r="CJ8" i="2" s="1"/>
  <c r="CI7" i="2"/>
  <c r="CH7" i="2"/>
  <c r="CG7" i="2"/>
  <c r="CJ7" i="2" s="1"/>
  <c r="CI6" i="2"/>
  <c r="CH6" i="2"/>
  <c r="CG6" i="2"/>
  <c r="CJ6" i="2" s="1"/>
  <c r="CI5" i="2"/>
  <c r="CH5" i="2"/>
  <c r="CG5" i="2"/>
  <c r="CJ5" i="2" s="1"/>
  <c r="CC26" i="2"/>
  <c r="CB26" i="2"/>
  <c r="CA26" i="2"/>
  <c r="CD26" i="2" s="1"/>
  <c r="CC25" i="2"/>
  <c r="CB25" i="2"/>
  <c r="CA25" i="2"/>
  <c r="CD25" i="2" s="1"/>
  <c r="CC24" i="2"/>
  <c r="CB24" i="2"/>
  <c r="CA24" i="2"/>
  <c r="CD24" i="2" s="1"/>
  <c r="CC23" i="2"/>
  <c r="CB23" i="2"/>
  <c r="CA23" i="2"/>
  <c r="CD23" i="2" s="1"/>
  <c r="CC22" i="2"/>
  <c r="CB22" i="2"/>
  <c r="CA22" i="2"/>
  <c r="CD22" i="2" s="1"/>
  <c r="CC21" i="2"/>
  <c r="CB21" i="2"/>
  <c r="CA21" i="2"/>
  <c r="CD21" i="2" s="1"/>
  <c r="CC20" i="2"/>
  <c r="CB20" i="2"/>
  <c r="CA20" i="2"/>
  <c r="CD20" i="2" s="1"/>
  <c r="CC19" i="2"/>
  <c r="CB19" i="2"/>
  <c r="CA19" i="2"/>
  <c r="CD19" i="2" s="1"/>
  <c r="CC18" i="2"/>
  <c r="CB18" i="2"/>
  <c r="CA18" i="2"/>
  <c r="CD18" i="2" s="1"/>
  <c r="CC17" i="2"/>
  <c r="CB17" i="2"/>
  <c r="CA17" i="2"/>
  <c r="CD17" i="2" s="1"/>
  <c r="CC16" i="2"/>
  <c r="CB16" i="2"/>
  <c r="CA16" i="2"/>
  <c r="CD16" i="2" s="1"/>
  <c r="CC15" i="2"/>
  <c r="CB15" i="2"/>
  <c r="CA15" i="2"/>
  <c r="CD15" i="2" s="1"/>
  <c r="CC14" i="2"/>
  <c r="CB14" i="2"/>
  <c r="CA14" i="2"/>
  <c r="CD14" i="2" s="1"/>
  <c r="CC13" i="2"/>
  <c r="CB13" i="2"/>
  <c r="CA13" i="2"/>
  <c r="CD13" i="2" s="1"/>
  <c r="CC12" i="2"/>
  <c r="CB12" i="2"/>
  <c r="CA12" i="2"/>
  <c r="CD12" i="2" s="1"/>
  <c r="CC11" i="2"/>
  <c r="CB11" i="2"/>
  <c r="CA11" i="2"/>
  <c r="CD11" i="2" s="1"/>
  <c r="CC10" i="2"/>
  <c r="CB10" i="2"/>
  <c r="CA10" i="2"/>
  <c r="CD10" i="2" s="1"/>
  <c r="CC9" i="2"/>
  <c r="CB9" i="2"/>
  <c r="CA9" i="2"/>
  <c r="CD9" i="2" s="1"/>
  <c r="CC8" i="2"/>
  <c r="CB8" i="2"/>
  <c r="CA8" i="2"/>
  <c r="CD8" i="2" s="1"/>
  <c r="CC7" i="2"/>
  <c r="CB7" i="2"/>
  <c r="CA7" i="2"/>
  <c r="CD7" i="2" s="1"/>
  <c r="CC6" i="2"/>
  <c r="CB6" i="2"/>
  <c r="CA6" i="2"/>
  <c r="CD6" i="2" s="1"/>
  <c r="CC5" i="2"/>
  <c r="CB5" i="2"/>
  <c r="CA5" i="2"/>
  <c r="CD5" i="2" s="1"/>
  <c r="BW26" i="2"/>
  <c r="BV26" i="2"/>
  <c r="BU26" i="2"/>
  <c r="BX26" i="2" s="1"/>
  <c r="BW25" i="2"/>
  <c r="BV25" i="2"/>
  <c r="BU25" i="2"/>
  <c r="BX25" i="2" s="1"/>
  <c r="BW24" i="2"/>
  <c r="BV24" i="2"/>
  <c r="BU24" i="2"/>
  <c r="BX24" i="2" s="1"/>
  <c r="BW23" i="2"/>
  <c r="BV23" i="2"/>
  <c r="BU23" i="2"/>
  <c r="BX23" i="2" s="1"/>
  <c r="BW22" i="2"/>
  <c r="BV22" i="2"/>
  <c r="BU22" i="2"/>
  <c r="BX22" i="2" s="1"/>
  <c r="BW21" i="2"/>
  <c r="BV21" i="2"/>
  <c r="BU21" i="2"/>
  <c r="BX21" i="2" s="1"/>
  <c r="BW20" i="2"/>
  <c r="BV20" i="2"/>
  <c r="BU20" i="2"/>
  <c r="BX20" i="2" s="1"/>
  <c r="BW19" i="2"/>
  <c r="BV19" i="2"/>
  <c r="BU19" i="2"/>
  <c r="BX19" i="2" s="1"/>
  <c r="BW18" i="2"/>
  <c r="BV18" i="2"/>
  <c r="BU18" i="2"/>
  <c r="BX18" i="2" s="1"/>
  <c r="BW17" i="2"/>
  <c r="BV17" i="2"/>
  <c r="BU17" i="2"/>
  <c r="BX17" i="2" s="1"/>
  <c r="BW16" i="2"/>
  <c r="BV16" i="2"/>
  <c r="BU16" i="2"/>
  <c r="BX16" i="2" s="1"/>
  <c r="BW15" i="2"/>
  <c r="BV15" i="2"/>
  <c r="BU15" i="2"/>
  <c r="BX15" i="2" s="1"/>
  <c r="BW14" i="2"/>
  <c r="BV14" i="2"/>
  <c r="BU14" i="2"/>
  <c r="BX14" i="2" s="1"/>
  <c r="BW13" i="2"/>
  <c r="BV13" i="2"/>
  <c r="BU13" i="2"/>
  <c r="BX13" i="2" s="1"/>
  <c r="BW12" i="2"/>
  <c r="BV12" i="2"/>
  <c r="BU12" i="2"/>
  <c r="BX12" i="2" s="1"/>
  <c r="BW11" i="2"/>
  <c r="BV11" i="2"/>
  <c r="BU11" i="2"/>
  <c r="BX11" i="2" s="1"/>
  <c r="BW10" i="2"/>
  <c r="BV10" i="2"/>
  <c r="BU10" i="2"/>
  <c r="BX10" i="2" s="1"/>
  <c r="BW9" i="2"/>
  <c r="BV9" i="2"/>
  <c r="BU9" i="2"/>
  <c r="BX9" i="2" s="1"/>
  <c r="BW8" i="2"/>
  <c r="BV8" i="2"/>
  <c r="BU8" i="2"/>
  <c r="BX8" i="2" s="1"/>
  <c r="BW7" i="2"/>
  <c r="BV7" i="2"/>
  <c r="BU7" i="2"/>
  <c r="BX7" i="2" s="1"/>
  <c r="BW6" i="2"/>
  <c r="BV6" i="2"/>
  <c r="BU6" i="2"/>
  <c r="BX6" i="2" s="1"/>
  <c r="BW5" i="2"/>
  <c r="BV5" i="2"/>
  <c r="BU5" i="2"/>
  <c r="BX5" i="2" s="1"/>
  <c r="BQ26" i="2"/>
  <c r="BP26" i="2"/>
  <c r="BO26" i="2"/>
  <c r="BR26" i="2" s="1"/>
  <c r="BQ25" i="2"/>
  <c r="BP25" i="2"/>
  <c r="BO25" i="2"/>
  <c r="BR25" i="2" s="1"/>
  <c r="BQ24" i="2"/>
  <c r="BP24" i="2"/>
  <c r="BO24" i="2"/>
  <c r="BR24" i="2" s="1"/>
  <c r="BQ23" i="2"/>
  <c r="BP23" i="2"/>
  <c r="BO23" i="2"/>
  <c r="BR23" i="2" s="1"/>
  <c r="BQ22" i="2"/>
  <c r="BP22" i="2"/>
  <c r="BO22" i="2"/>
  <c r="BR22" i="2" s="1"/>
  <c r="BQ21" i="2"/>
  <c r="BP21" i="2"/>
  <c r="BO21" i="2"/>
  <c r="BR21" i="2" s="1"/>
  <c r="BQ20" i="2"/>
  <c r="BP20" i="2"/>
  <c r="BO20" i="2"/>
  <c r="BR20" i="2" s="1"/>
  <c r="BQ19" i="2"/>
  <c r="BP19" i="2"/>
  <c r="BO19" i="2"/>
  <c r="BR19" i="2" s="1"/>
  <c r="BQ18" i="2"/>
  <c r="BP18" i="2"/>
  <c r="BO18" i="2"/>
  <c r="BR18" i="2" s="1"/>
  <c r="BQ17" i="2"/>
  <c r="BP17" i="2"/>
  <c r="BO17" i="2"/>
  <c r="BR17" i="2" s="1"/>
  <c r="BQ16" i="2"/>
  <c r="BP16" i="2"/>
  <c r="BO16" i="2"/>
  <c r="BR16" i="2" s="1"/>
  <c r="BQ15" i="2"/>
  <c r="BP15" i="2"/>
  <c r="BO15" i="2"/>
  <c r="BR15" i="2" s="1"/>
  <c r="BQ14" i="2"/>
  <c r="BP14" i="2"/>
  <c r="BO14" i="2"/>
  <c r="BR14" i="2" s="1"/>
  <c r="BQ13" i="2"/>
  <c r="BP13" i="2"/>
  <c r="BO13" i="2"/>
  <c r="BR13" i="2" s="1"/>
  <c r="BQ12" i="2"/>
  <c r="BP12" i="2"/>
  <c r="BO12" i="2"/>
  <c r="BR12" i="2" s="1"/>
  <c r="BQ11" i="2"/>
  <c r="BP11" i="2"/>
  <c r="BO11" i="2"/>
  <c r="BR11" i="2" s="1"/>
  <c r="BQ10" i="2"/>
  <c r="BP10" i="2"/>
  <c r="BO10" i="2"/>
  <c r="BR10" i="2" s="1"/>
  <c r="BQ9" i="2"/>
  <c r="BP9" i="2"/>
  <c r="BO9" i="2"/>
  <c r="BR9" i="2" s="1"/>
  <c r="BQ8" i="2"/>
  <c r="BP8" i="2"/>
  <c r="BO8" i="2"/>
  <c r="BR8" i="2" s="1"/>
  <c r="BQ7" i="2"/>
  <c r="BP7" i="2"/>
  <c r="BO7" i="2"/>
  <c r="BR7" i="2" s="1"/>
  <c r="BQ6" i="2"/>
  <c r="BP6" i="2"/>
  <c r="BO6" i="2"/>
  <c r="BR6" i="2" s="1"/>
  <c r="BQ5" i="2"/>
  <c r="BP5" i="2"/>
  <c r="BO5" i="2"/>
  <c r="BR5" i="2" s="1"/>
  <c r="BK26" i="2"/>
  <c r="BJ26" i="2"/>
  <c r="BI26" i="2"/>
  <c r="BL26" i="2" s="1"/>
  <c r="BK25" i="2"/>
  <c r="BJ25" i="2"/>
  <c r="BI25" i="2"/>
  <c r="BL25" i="2" s="1"/>
  <c r="BK24" i="2"/>
  <c r="BJ24" i="2"/>
  <c r="BI24" i="2"/>
  <c r="BL24" i="2" s="1"/>
  <c r="BK23" i="2"/>
  <c r="BJ23" i="2"/>
  <c r="BI23" i="2"/>
  <c r="BL23" i="2" s="1"/>
  <c r="BK22" i="2"/>
  <c r="BJ22" i="2"/>
  <c r="BI22" i="2"/>
  <c r="BL22" i="2" s="1"/>
  <c r="BK21" i="2"/>
  <c r="BJ21" i="2"/>
  <c r="BI21" i="2"/>
  <c r="BL21" i="2" s="1"/>
  <c r="BK20" i="2"/>
  <c r="BJ20" i="2"/>
  <c r="BI20" i="2"/>
  <c r="BL20" i="2" s="1"/>
  <c r="BK19" i="2"/>
  <c r="BJ19" i="2"/>
  <c r="BI19" i="2"/>
  <c r="BL19" i="2" s="1"/>
  <c r="BK18" i="2"/>
  <c r="BJ18" i="2"/>
  <c r="BI18" i="2"/>
  <c r="BL18" i="2" s="1"/>
  <c r="BK17" i="2"/>
  <c r="BJ17" i="2"/>
  <c r="BI17" i="2"/>
  <c r="BL17" i="2" s="1"/>
  <c r="BK16" i="2"/>
  <c r="BJ16" i="2"/>
  <c r="BI16" i="2"/>
  <c r="BL16" i="2" s="1"/>
  <c r="BK15" i="2"/>
  <c r="BJ15" i="2"/>
  <c r="BI15" i="2"/>
  <c r="BL15" i="2" s="1"/>
  <c r="BK14" i="2"/>
  <c r="BJ14" i="2"/>
  <c r="BI14" i="2"/>
  <c r="BL14" i="2" s="1"/>
  <c r="BK13" i="2"/>
  <c r="BJ13" i="2"/>
  <c r="BI13" i="2"/>
  <c r="BL13" i="2" s="1"/>
  <c r="BK12" i="2"/>
  <c r="BJ12" i="2"/>
  <c r="BI12" i="2"/>
  <c r="BL12" i="2" s="1"/>
  <c r="BK11" i="2"/>
  <c r="BJ11" i="2"/>
  <c r="BI11" i="2"/>
  <c r="BL11" i="2" s="1"/>
  <c r="BK10" i="2"/>
  <c r="BJ10" i="2"/>
  <c r="BI10" i="2"/>
  <c r="BL10" i="2" s="1"/>
  <c r="BK9" i="2"/>
  <c r="BJ9" i="2"/>
  <c r="BI9" i="2"/>
  <c r="BL9" i="2" s="1"/>
  <c r="BK8" i="2"/>
  <c r="BJ8" i="2"/>
  <c r="BI8" i="2"/>
  <c r="BL8" i="2" s="1"/>
  <c r="BK7" i="2"/>
  <c r="BJ7" i="2"/>
  <c r="BI7" i="2"/>
  <c r="BL7" i="2" s="1"/>
  <c r="BK6" i="2"/>
  <c r="BJ6" i="2"/>
  <c r="BI6" i="2"/>
  <c r="BL6" i="2" s="1"/>
  <c r="BK5" i="2"/>
  <c r="BJ5" i="2"/>
  <c r="BI5" i="2"/>
  <c r="BL5" i="2" s="1"/>
  <c r="BE26" i="2"/>
  <c r="BD26" i="2"/>
  <c r="BC26" i="2"/>
  <c r="BF26" i="2" s="1"/>
  <c r="BE25" i="2"/>
  <c r="BD25" i="2"/>
  <c r="BC25" i="2"/>
  <c r="BF25" i="2" s="1"/>
  <c r="BE24" i="2"/>
  <c r="BD24" i="2"/>
  <c r="BC24" i="2"/>
  <c r="BF24" i="2" s="1"/>
  <c r="BE23" i="2"/>
  <c r="BD23" i="2"/>
  <c r="BC23" i="2"/>
  <c r="BF23" i="2" s="1"/>
  <c r="BE22" i="2"/>
  <c r="BD22" i="2"/>
  <c r="BC22" i="2"/>
  <c r="BF22" i="2" s="1"/>
  <c r="BE21" i="2"/>
  <c r="BD21" i="2"/>
  <c r="BC21" i="2"/>
  <c r="BF21" i="2" s="1"/>
  <c r="BE20" i="2"/>
  <c r="BD20" i="2"/>
  <c r="BC20" i="2"/>
  <c r="BF20" i="2" s="1"/>
  <c r="BE19" i="2"/>
  <c r="BD19" i="2"/>
  <c r="BC19" i="2"/>
  <c r="BF19" i="2" s="1"/>
  <c r="BE18" i="2"/>
  <c r="BD18" i="2"/>
  <c r="BC18" i="2"/>
  <c r="BF18" i="2" s="1"/>
  <c r="BE17" i="2"/>
  <c r="BD17" i="2"/>
  <c r="BC17" i="2"/>
  <c r="BF17" i="2" s="1"/>
  <c r="BE16" i="2"/>
  <c r="BD16" i="2"/>
  <c r="BC16" i="2"/>
  <c r="BF16" i="2" s="1"/>
  <c r="BE15" i="2"/>
  <c r="BD15" i="2"/>
  <c r="BC15" i="2"/>
  <c r="BF15" i="2" s="1"/>
  <c r="BE14" i="2"/>
  <c r="BD14" i="2"/>
  <c r="BC14" i="2"/>
  <c r="BF14" i="2" s="1"/>
  <c r="BE13" i="2"/>
  <c r="BD13" i="2"/>
  <c r="BC13" i="2"/>
  <c r="BF13" i="2" s="1"/>
  <c r="BE12" i="2"/>
  <c r="BD12" i="2"/>
  <c r="BC12" i="2"/>
  <c r="BF12" i="2" s="1"/>
  <c r="BE11" i="2"/>
  <c r="BD11" i="2"/>
  <c r="BC11" i="2"/>
  <c r="BF11" i="2" s="1"/>
  <c r="BE10" i="2"/>
  <c r="BD10" i="2"/>
  <c r="BC10" i="2"/>
  <c r="BF10" i="2" s="1"/>
  <c r="BE9" i="2"/>
  <c r="BD9" i="2"/>
  <c r="BC9" i="2"/>
  <c r="BF9" i="2" s="1"/>
  <c r="BE8" i="2"/>
  <c r="BD8" i="2"/>
  <c r="BC8" i="2"/>
  <c r="BF8" i="2" s="1"/>
  <c r="BE7" i="2"/>
  <c r="BD7" i="2"/>
  <c r="BC7" i="2"/>
  <c r="BF7" i="2" s="1"/>
  <c r="BE6" i="2"/>
  <c r="BD6" i="2"/>
  <c r="BC6" i="2"/>
  <c r="BF6" i="2" s="1"/>
  <c r="BE5" i="2"/>
  <c r="BD5" i="2"/>
  <c r="BC5" i="2"/>
  <c r="BF5" i="2" s="1"/>
  <c r="AY26" i="2"/>
  <c r="AX26" i="2"/>
  <c r="AW26" i="2"/>
  <c r="AZ26" i="2" s="1"/>
  <c r="AY25" i="2"/>
  <c r="AX25" i="2"/>
  <c r="AW25" i="2"/>
  <c r="AZ25" i="2" s="1"/>
  <c r="AY24" i="2"/>
  <c r="AX24" i="2"/>
  <c r="AW24" i="2"/>
  <c r="AZ24" i="2" s="1"/>
  <c r="AY23" i="2"/>
  <c r="AX23" i="2"/>
  <c r="AW23" i="2"/>
  <c r="AZ23" i="2" s="1"/>
  <c r="AY22" i="2"/>
  <c r="AX22" i="2"/>
  <c r="AW22" i="2"/>
  <c r="AZ22" i="2" s="1"/>
  <c r="AY21" i="2"/>
  <c r="AX21" i="2"/>
  <c r="AW21" i="2"/>
  <c r="AZ21" i="2" s="1"/>
  <c r="AY20" i="2"/>
  <c r="AX20" i="2"/>
  <c r="AW20" i="2"/>
  <c r="AZ20" i="2" s="1"/>
  <c r="AY19" i="2"/>
  <c r="AX19" i="2"/>
  <c r="AW19" i="2"/>
  <c r="AZ19" i="2" s="1"/>
  <c r="AY18" i="2"/>
  <c r="AX18" i="2"/>
  <c r="AW18" i="2"/>
  <c r="AZ18" i="2" s="1"/>
  <c r="AY17" i="2"/>
  <c r="AX17" i="2"/>
  <c r="AW17" i="2"/>
  <c r="AZ17" i="2" s="1"/>
  <c r="AY16" i="2"/>
  <c r="AX16" i="2"/>
  <c r="AW16" i="2"/>
  <c r="AZ16" i="2" s="1"/>
  <c r="AY15" i="2"/>
  <c r="AX15" i="2"/>
  <c r="AW15" i="2"/>
  <c r="AZ15" i="2" s="1"/>
  <c r="AY14" i="2"/>
  <c r="AX14" i="2"/>
  <c r="AW14" i="2"/>
  <c r="AZ14" i="2" s="1"/>
  <c r="AY13" i="2"/>
  <c r="AX13" i="2"/>
  <c r="AW13" i="2"/>
  <c r="AZ13" i="2" s="1"/>
  <c r="AY12" i="2"/>
  <c r="AX12" i="2"/>
  <c r="AW12" i="2"/>
  <c r="AZ12" i="2" s="1"/>
  <c r="AY11" i="2"/>
  <c r="AX11" i="2"/>
  <c r="AW11" i="2"/>
  <c r="AZ11" i="2" s="1"/>
  <c r="AY10" i="2"/>
  <c r="AX10" i="2"/>
  <c r="AW10" i="2"/>
  <c r="AZ10" i="2" s="1"/>
  <c r="AY9" i="2"/>
  <c r="AX9" i="2"/>
  <c r="AW9" i="2"/>
  <c r="AZ9" i="2" s="1"/>
  <c r="AY8" i="2"/>
  <c r="AX8" i="2"/>
  <c r="AW8" i="2"/>
  <c r="AZ8" i="2" s="1"/>
  <c r="AY7" i="2"/>
  <c r="AX7" i="2"/>
  <c r="AW7" i="2"/>
  <c r="AZ7" i="2" s="1"/>
  <c r="AY6" i="2"/>
  <c r="AX6" i="2"/>
  <c r="AW6" i="2"/>
  <c r="AZ6" i="2" s="1"/>
  <c r="AY5" i="2"/>
  <c r="AX5" i="2"/>
  <c r="AW5" i="2"/>
  <c r="AZ5" i="2" s="1"/>
  <c r="AS26" i="2"/>
  <c r="AR26" i="2"/>
  <c r="AQ26" i="2"/>
  <c r="AT26" i="2" s="1"/>
  <c r="AS25" i="2"/>
  <c r="AR25" i="2"/>
  <c r="AQ25" i="2"/>
  <c r="AT25" i="2" s="1"/>
  <c r="AS24" i="2"/>
  <c r="AR24" i="2"/>
  <c r="AQ24" i="2"/>
  <c r="AT24" i="2" s="1"/>
  <c r="AS23" i="2"/>
  <c r="AR23" i="2"/>
  <c r="AQ23" i="2"/>
  <c r="AT23" i="2" s="1"/>
  <c r="AS22" i="2"/>
  <c r="AR22" i="2"/>
  <c r="AQ22" i="2"/>
  <c r="AT22" i="2" s="1"/>
  <c r="AS21" i="2"/>
  <c r="AR21" i="2"/>
  <c r="AQ21" i="2"/>
  <c r="AT21" i="2" s="1"/>
  <c r="AS20" i="2"/>
  <c r="AR20" i="2"/>
  <c r="AQ20" i="2"/>
  <c r="AT20" i="2" s="1"/>
  <c r="AS19" i="2"/>
  <c r="AR19" i="2"/>
  <c r="AQ19" i="2"/>
  <c r="AT19" i="2" s="1"/>
  <c r="AS18" i="2"/>
  <c r="AR18" i="2"/>
  <c r="AQ18" i="2"/>
  <c r="AT18" i="2" s="1"/>
  <c r="AS17" i="2"/>
  <c r="AR17" i="2"/>
  <c r="AQ17" i="2"/>
  <c r="AT17" i="2" s="1"/>
  <c r="AS16" i="2"/>
  <c r="AR16" i="2"/>
  <c r="AQ16" i="2"/>
  <c r="AT16" i="2" s="1"/>
  <c r="AS15" i="2"/>
  <c r="AR15" i="2"/>
  <c r="AQ15" i="2"/>
  <c r="AT15" i="2" s="1"/>
  <c r="AS14" i="2"/>
  <c r="AR14" i="2"/>
  <c r="AQ14" i="2"/>
  <c r="AT14" i="2" s="1"/>
  <c r="AS13" i="2"/>
  <c r="AR13" i="2"/>
  <c r="AQ13" i="2"/>
  <c r="AT13" i="2" s="1"/>
  <c r="AS12" i="2"/>
  <c r="AR12" i="2"/>
  <c r="AQ12" i="2"/>
  <c r="AT12" i="2" s="1"/>
  <c r="AS11" i="2"/>
  <c r="AR11" i="2"/>
  <c r="AQ11" i="2"/>
  <c r="AT11" i="2" s="1"/>
  <c r="AS10" i="2"/>
  <c r="AR10" i="2"/>
  <c r="AQ10" i="2"/>
  <c r="AT10" i="2" s="1"/>
  <c r="AS9" i="2"/>
  <c r="AR9" i="2"/>
  <c r="AQ9" i="2"/>
  <c r="AT9" i="2" s="1"/>
  <c r="AS8" i="2"/>
  <c r="AR8" i="2"/>
  <c r="AQ8" i="2"/>
  <c r="AT8" i="2" s="1"/>
  <c r="AS7" i="2"/>
  <c r="AR7" i="2"/>
  <c r="AQ7" i="2"/>
  <c r="AT7" i="2" s="1"/>
  <c r="AS6" i="2"/>
  <c r="AR6" i="2"/>
  <c r="AQ6" i="2"/>
  <c r="AT6" i="2" s="1"/>
  <c r="AS5" i="2"/>
  <c r="AR5" i="2"/>
  <c r="AQ5" i="2"/>
  <c r="AT5" i="2" s="1"/>
  <c r="AN27" i="2"/>
  <c r="AM27" i="2"/>
  <c r="AL27" i="2"/>
  <c r="AN26" i="2"/>
  <c r="AM26" i="2"/>
  <c r="AL26" i="2"/>
  <c r="AN25" i="2"/>
  <c r="AM25" i="2"/>
  <c r="AL25" i="2"/>
  <c r="AN24" i="2"/>
  <c r="AM24" i="2"/>
  <c r="AL24" i="2"/>
  <c r="AN23" i="2"/>
  <c r="AM23" i="2"/>
  <c r="AL23" i="2"/>
  <c r="AN22" i="2"/>
  <c r="AM22" i="2"/>
  <c r="AL22" i="2"/>
  <c r="AN21" i="2"/>
  <c r="AM21" i="2"/>
  <c r="AL21" i="2"/>
  <c r="AN20" i="2"/>
  <c r="AM20" i="2"/>
  <c r="AL20" i="2"/>
  <c r="AN19" i="2"/>
  <c r="AM19" i="2"/>
  <c r="AL19" i="2"/>
  <c r="AN18" i="2"/>
  <c r="AM18" i="2"/>
  <c r="AL18" i="2"/>
  <c r="AN17" i="2"/>
  <c r="AM17" i="2"/>
  <c r="AL17" i="2"/>
  <c r="AN16" i="2"/>
  <c r="AM16" i="2"/>
  <c r="AL16" i="2"/>
  <c r="AN15" i="2"/>
  <c r="AM15" i="2"/>
  <c r="AL15" i="2"/>
  <c r="AN14" i="2"/>
  <c r="AM14" i="2"/>
  <c r="AL14" i="2"/>
  <c r="AN13" i="2"/>
  <c r="AM13" i="2"/>
  <c r="AL13" i="2"/>
  <c r="AN12" i="2"/>
  <c r="AM12" i="2"/>
  <c r="AL12" i="2"/>
  <c r="AN11" i="2"/>
  <c r="AM11" i="2"/>
  <c r="AL11" i="2"/>
  <c r="AN10" i="2"/>
  <c r="AM10" i="2"/>
  <c r="AL10" i="2"/>
  <c r="AN9" i="2"/>
  <c r="AM9" i="2"/>
  <c r="AL9" i="2"/>
  <c r="AN8" i="2"/>
  <c r="AM8" i="2"/>
  <c r="AL8" i="2"/>
  <c r="AN7" i="2"/>
  <c r="AM7" i="2"/>
  <c r="AL7" i="2"/>
  <c r="AN6" i="2"/>
  <c r="AM6" i="2"/>
  <c r="AL6" i="2"/>
  <c r="AN5" i="2"/>
  <c r="AM5" i="2"/>
  <c r="AL5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G26" i="2"/>
  <c r="AF26" i="2"/>
  <c r="AE26" i="2"/>
  <c r="AH26" i="2" s="1"/>
  <c r="AG25" i="2"/>
  <c r="AF25" i="2"/>
  <c r="AE25" i="2"/>
  <c r="AH25" i="2" s="1"/>
  <c r="AG24" i="2"/>
  <c r="AF24" i="2"/>
  <c r="AE24" i="2"/>
  <c r="AH24" i="2" s="1"/>
  <c r="AG23" i="2"/>
  <c r="AF23" i="2"/>
  <c r="AE23" i="2"/>
  <c r="AH23" i="2" s="1"/>
  <c r="AG22" i="2"/>
  <c r="AF22" i="2"/>
  <c r="AE22" i="2"/>
  <c r="AH22" i="2" s="1"/>
  <c r="AG21" i="2"/>
  <c r="AF21" i="2"/>
  <c r="AE21" i="2"/>
  <c r="AH21" i="2" s="1"/>
  <c r="AG20" i="2"/>
  <c r="AF20" i="2"/>
  <c r="AE20" i="2"/>
  <c r="AH20" i="2" s="1"/>
  <c r="AG19" i="2"/>
  <c r="AF19" i="2"/>
  <c r="AE19" i="2"/>
  <c r="AH19" i="2" s="1"/>
  <c r="AG18" i="2"/>
  <c r="AF18" i="2"/>
  <c r="AE18" i="2"/>
  <c r="AH18" i="2" s="1"/>
  <c r="AG17" i="2"/>
  <c r="AF17" i="2"/>
  <c r="AE17" i="2"/>
  <c r="AH17" i="2" s="1"/>
  <c r="AG16" i="2"/>
  <c r="AF16" i="2"/>
  <c r="AE16" i="2"/>
  <c r="AH16" i="2" s="1"/>
  <c r="AG15" i="2"/>
  <c r="AF15" i="2"/>
  <c r="AE15" i="2"/>
  <c r="AH15" i="2" s="1"/>
  <c r="AG14" i="2"/>
  <c r="AF14" i="2"/>
  <c r="AE14" i="2"/>
  <c r="AH14" i="2" s="1"/>
  <c r="AG13" i="2"/>
  <c r="AF13" i="2"/>
  <c r="AE13" i="2"/>
  <c r="AH13" i="2" s="1"/>
  <c r="AG12" i="2"/>
  <c r="AF12" i="2"/>
  <c r="AE12" i="2"/>
  <c r="AH12" i="2" s="1"/>
  <c r="AG11" i="2"/>
  <c r="AF11" i="2"/>
  <c r="AE11" i="2"/>
  <c r="AH11" i="2" s="1"/>
  <c r="AG10" i="2"/>
  <c r="AF10" i="2"/>
  <c r="AE10" i="2"/>
  <c r="AH10" i="2" s="1"/>
  <c r="AG9" i="2"/>
  <c r="AF9" i="2"/>
  <c r="AE9" i="2"/>
  <c r="AH9" i="2" s="1"/>
  <c r="AG8" i="2"/>
  <c r="AF8" i="2"/>
  <c r="AE8" i="2"/>
  <c r="AH8" i="2" s="1"/>
  <c r="AG7" i="2"/>
  <c r="AF7" i="2"/>
  <c r="AE7" i="2"/>
  <c r="AH7" i="2" s="1"/>
  <c r="AG6" i="2"/>
  <c r="AF6" i="2"/>
  <c r="AE6" i="2"/>
  <c r="AH6" i="2" s="1"/>
  <c r="AG5" i="2"/>
  <c r="AF5" i="2"/>
  <c r="AE5" i="2"/>
  <c r="AH5" i="2" s="1"/>
  <c r="AA26" i="2"/>
  <c r="Z26" i="2"/>
  <c r="Y26" i="2"/>
  <c r="AB26" i="2" s="1"/>
  <c r="AA25" i="2"/>
  <c r="Z25" i="2"/>
  <c r="Y25" i="2"/>
  <c r="AB25" i="2" s="1"/>
  <c r="AA24" i="2"/>
  <c r="Z24" i="2"/>
  <c r="Y24" i="2"/>
  <c r="AB24" i="2" s="1"/>
  <c r="AA23" i="2"/>
  <c r="Z23" i="2"/>
  <c r="Y23" i="2"/>
  <c r="AB23" i="2" s="1"/>
  <c r="AA22" i="2"/>
  <c r="Z22" i="2"/>
  <c r="Y22" i="2"/>
  <c r="AB22" i="2" s="1"/>
  <c r="AA21" i="2"/>
  <c r="Z21" i="2"/>
  <c r="Y21" i="2"/>
  <c r="AB21" i="2" s="1"/>
  <c r="AA20" i="2"/>
  <c r="Z20" i="2"/>
  <c r="Y20" i="2"/>
  <c r="AB20" i="2" s="1"/>
  <c r="AA19" i="2"/>
  <c r="Z19" i="2"/>
  <c r="Y19" i="2"/>
  <c r="AB19" i="2" s="1"/>
  <c r="AA18" i="2"/>
  <c r="Z18" i="2"/>
  <c r="Y18" i="2"/>
  <c r="AB18" i="2" s="1"/>
  <c r="AA17" i="2"/>
  <c r="Z17" i="2"/>
  <c r="Y17" i="2"/>
  <c r="AB17" i="2" s="1"/>
  <c r="AA16" i="2"/>
  <c r="Z16" i="2"/>
  <c r="Y16" i="2"/>
  <c r="AB16" i="2" s="1"/>
  <c r="AA15" i="2"/>
  <c r="Z15" i="2"/>
  <c r="Y15" i="2"/>
  <c r="AB15" i="2" s="1"/>
  <c r="AA14" i="2"/>
  <c r="Z14" i="2"/>
  <c r="Y14" i="2"/>
  <c r="AB14" i="2" s="1"/>
  <c r="AA13" i="2"/>
  <c r="Z13" i="2"/>
  <c r="Y13" i="2"/>
  <c r="AB13" i="2" s="1"/>
  <c r="AA12" i="2"/>
  <c r="Z12" i="2"/>
  <c r="Y12" i="2"/>
  <c r="AB12" i="2" s="1"/>
  <c r="AA11" i="2"/>
  <c r="Z11" i="2"/>
  <c r="Y11" i="2"/>
  <c r="AB11" i="2" s="1"/>
  <c r="AA10" i="2"/>
  <c r="Z10" i="2"/>
  <c r="Y10" i="2"/>
  <c r="AB10" i="2" s="1"/>
  <c r="AA9" i="2"/>
  <c r="Z9" i="2"/>
  <c r="Y9" i="2"/>
  <c r="AB9" i="2" s="1"/>
  <c r="AA8" i="2"/>
  <c r="Z8" i="2"/>
  <c r="Y8" i="2"/>
  <c r="AB8" i="2" s="1"/>
  <c r="AA7" i="2"/>
  <c r="Z7" i="2"/>
  <c r="Y7" i="2"/>
  <c r="AB7" i="2" s="1"/>
  <c r="AA6" i="2"/>
  <c r="Z6" i="2"/>
  <c r="Y6" i="2"/>
  <c r="AB6" i="2" s="1"/>
  <c r="AA5" i="2"/>
  <c r="Z5" i="2"/>
  <c r="Y5" i="2"/>
  <c r="AB5" i="2" s="1"/>
  <c r="U26" i="2"/>
  <c r="T26" i="2"/>
  <c r="S26" i="2"/>
  <c r="V26" i="2" s="1"/>
  <c r="U25" i="2"/>
  <c r="T25" i="2"/>
  <c r="S25" i="2"/>
  <c r="V25" i="2" s="1"/>
  <c r="U24" i="2"/>
  <c r="T24" i="2"/>
  <c r="S24" i="2"/>
  <c r="V24" i="2" s="1"/>
  <c r="U23" i="2"/>
  <c r="T23" i="2"/>
  <c r="S23" i="2"/>
  <c r="V23" i="2" s="1"/>
  <c r="U22" i="2"/>
  <c r="T22" i="2"/>
  <c r="S22" i="2"/>
  <c r="V22" i="2" s="1"/>
  <c r="U21" i="2"/>
  <c r="T21" i="2"/>
  <c r="S21" i="2"/>
  <c r="V21" i="2" s="1"/>
  <c r="U20" i="2"/>
  <c r="T20" i="2"/>
  <c r="S20" i="2"/>
  <c r="V20" i="2" s="1"/>
  <c r="U19" i="2"/>
  <c r="T19" i="2"/>
  <c r="S19" i="2"/>
  <c r="V19" i="2" s="1"/>
  <c r="U18" i="2"/>
  <c r="T18" i="2"/>
  <c r="S18" i="2"/>
  <c r="V18" i="2" s="1"/>
  <c r="U17" i="2"/>
  <c r="T17" i="2"/>
  <c r="S17" i="2"/>
  <c r="V17" i="2" s="1"/>
  <c r="U16" i="2"/>
  <c r="T16" i="2"/>
  <c r="S16" i="2"/>
  <c r="V16" i="2" s="1"/>
  <c r="U15" i="2"/>
  <c r="T15" i="2"/>
  <c r="S15" i="2"/>
  <c r="V15" i="2" s="1"/>
  <c r="U14" i="2"/>
  <c r="T14" i="2"/>
  <c r="S14" i="2"/>
  <c r="V14" i="2" s="1"/>
  <c r="U13" i="2"/>
  <c r="T13" i="2"/>
  <c r="S13" i="2"/>
  <c r="V13" i="2" s="1"/>
  <c r="U12" i="2"/>
  <c r="T12" i="2"/>
  <c r="S12" i="2"/>
  <c r="V12" i="2" s="1"/>
  <c r="U11" i="2"/>
  <c r="T11" i="2"/>
  <c r="S11" i="2"/>
  <c r="V11" i="2" s="1"/>
  <c r="U10" i="2"/>
  <c r="T10" i="2"/>
  <c r="S10" i="2"/>
  <c r="V10" i="2" s="1"/>
  <c r="U9" i="2"/>
  <c r="T9" i="2"/>
  <c r="S9" i="2"/>
  <c r="V9" i="2" s="1"/>
  <c r="U8" i="2"/>
  <c r="T8" i="2"/>
  <c r="S8" i="2"/>
  <c r="V8" i="2" s="1"/>
  <c r="U7" i="2"/>
  <c r="T7" i="2"/>
  <c r="S7" i="2"/>
  <c r="V7" i="2" s="1"/>
  <c r="U6" i="2"/>
  <c r="T6" i="2"/>
  <c r="S6" i="2"/>
  <c r="V6" i="2" s="1"/>
  <c r="U5" i="2"/>
  <c r="T5" i="2"/>
  <c r="S5" i="2"/>
  <c r="V5" i="2" s="1"/>
  <c r="O26" i="2"/>
  <c r="N26" i="2"/>
  <c r="M26" i="2"/>
  <c r="P26" i="2" s="1"/>
  <c r="O25" i="2"/>
  <c r="N25" i="2"/>
  <c r="M25" i="2"/>
  <c r="P25" i="2" s="1"/>
  <c r="O24" i="2"/>
  <c r="N24" i="2"/>
  <c r="M24" i="2"/>
  <c r="P24" i="2" s="1"/>
  <c r="O23" i="2"/>
  <c r="N23" i="2"/>
  <c r="M23" i="2"/>
  <c r="P23" i="2" s="1"/>
  <c r="O22" i="2"/>
  <c r="N22" i="2"/>
  <c r="M22" i="2"/>
  <c r="P22" i="2" s="1"/>
  <c r="O21" i="2"/>
  <c r="N21" i="2"/>
  <c r="M21" i="2"/>
  <c r="P21" i="2" s="1"/>
  <c r="O20" i="2"/>
  <c r="N20" i="2"/>
  <c r="M20" i="2"/>
  <c r="P20" i="2" s="1"/>
  <c r="O19" i="2"/>
  <c r="N19" i="2"/>
  <c r="M19" i="2"/>
  <c r="P19" i="2" s="1"/>
  <c r="O18" i="2"/>
  <c r="N18" i="2"/>
  <c r="M18" i="2"/>
  <c r="P18" i="2" s="1"/>
  <c r="O17" i="2"/>
  <c r="N17" i="2"/>
  <c r="M17" i="2"/>
  <c r="P17" i="2" s="1"/>
  <c r="O16" i="2"/>
  <c r="N16" i="2"/>
  <c r="M16" i="2"/>
  <c r="P16" i="2" s="1"/>
  <c r="O15" i="2"/>
  <c r="N15" i="2"/>
  <c r="M15" i="2"/>
  <c r="P15" i="2" s="1"/>
  <c r="O14" i="2"/>
  <c r="N14" i="2"/>
  <c r="M14" i="2"/>
  <c r="P14" i="2" s="1"/>
  <c r="O13" i="2"/>
  <c r="N13" i="2"/>
  <c r="M13" i="2"/>
  <c r="P13" i="2" s="1"/>
  <c r="O12" i="2"/>
  <c r="N12" i="2"/>
  <c r="M12" i="2"/>
  <c r="P12" i="2" s="1"/>
  <c r="O11" i="2"/>
  <c r="N11" i="2"/>
  <c r="M11" i="2"/>
  <c r="P11" i="2" s="1"/>
  <c r="O10" i="2"/>
  <c r="N10" i="2"/>
  <c r="M10" i="2"/>
  <c r="P10" i="2" s="1"/>
  <c r="O9" i="2"/>
  <c r="N9" i="2"/>
  <c r="M9" i="2"/>
  <c r="P9" i="2" s="1"/>
  <c r="O8" i="2"/>
  <c r="N8" i="2"/>
  <c r="M8" i="2"/>
  <c r="P8" i="2" s="1"/>
  <c r="O7" i="2"/>
  <c r="N7" i="2"/>
  <c r="M7" i="2"/>
  <c r="P7" i="2" s="1"/>
  <c r="O6" i="2"/>
  <c r="N6" i="2"/>
  <c r="M6" i="2"/>
  <c r="P6" i="2" s="1"/>
  <c r="O5" i="2"/>
  <c r="N5" i="2"/>
  <c r="M5" i="2"/>
  <c r="P5" i="2" s="1"/>
  <c r="I26" i="2"/>
  <c r="H26" i="2"/>
  <c r="G26" i="2"/>
  <c r="J26" i="2" s="1"/>
  <c r="I25" i="2"/>
  <c r="H25" i="2"/>
  <c r="G25" i="2"/>
  <c r="J25" i="2" s="1"/>
  <c r="I24" i="2"/>
  <c r="H24" i="2"/>
  <c r="G24" i="2"/>
  <c r="J24" i="2" s="1"/>
  <c r="I23" i="2"/>
  <c r="H23" i="2"/>
  <c r="G23" i="2"/>
  <c r="J23" i="2" s="1"/>
  <c r="I22" i="2"/>
  <c r="H22" i="2"/>
  <c r="G22" i="2"/>
  <c r="J22" i="2" s="1"/>
  <c r="I21" i="2"/>
  <c r="H21" i="2"/>
  <c r="G21" i="2"/>
  <c r="J21" i="2" s="1"/>
  <c r="I20" i="2"/>
  <c r="H20" i="2"/>
  <c r="G20" i="2"/>
  <c r="J20" i="2" s="1"/>
  <c r="I19" i="2"/>
  <c r="H19" i="2"/>
  <c r="G19" i="2"/>
  <c r="J19" i="2" s="1"/>
  <c r="I18" i="2"/>
  <c r="H18" i="2"/>
  <c r="G18" i="2"/>
  <c r="J18" i="2" s="1"/>
  <c r="I17" i="2"/>
  <c r="H17" i="2"/>
  <c r="G17" i="2"/>
  <c r="J17" i="2" s="1"/>
  <c r="I16" i="2"/>
  <c r="H16" i="2"/>
  <c r="G16" i="2"/>
  <c r="J16" i="2" s="1"/>
  <c r="I15" i="2"/>
  <c r="H15" i="2"/>
  <c r="G15" i="2"/>
  <c r="J15" i="2" s="1"/>
  <c r="I14" i="2"/>
  <c r="H14" i="2"/>
  <c r="G14" i="2"/>
  <c r="J14" i="2" s="1"/>
  <c r="I13" i="2"/>
  <c r="H13" i="2"/>
  <c r="G13" i="2"/>
  <c r="J13" i="2" s="1"/>
  <c r="I12" i="2"/>
  <c r="H12" i="2"/>
  <c r="G12" i="2"/>
  <c r="J12" i="2" s="1"/>
  <c r="I11" i="2"/>
  <c r="H11" i="2"/>
  <c r="G11" i="2"/>
  <c r="J11" i="2" s="1"/>
  <c r="I10" i="2"/>
  <c r="H10" i="2"/>
  <c r="G10" i="2"/>
  <c r="J10" i="2" s="1"/>
  <c r="I9" i="2"/>
  <c r="H9" i="2"/>
  <c r="G9" i="2"/>
  <c r="J9" i="2" s="1"/>
  <c r="I8" i="2"/>
  <c r="H8" i="2"/>
  <c r="G8" i="2"/>
  <c r="J8" i="2" s="1"/>
  <c r="I7" i="2"/>
  <c r="H7" i="2"/>
  <c r="G7" i="2"/>
  <c r="J7" i="2" s="1"/>
  <c r="I6" i="2"/>
  <c r="H6" i="2"/>
  <c r="G6" i="2"/>
  <c r="J6" i="2" s="1"/>
  <c r="I5" i="2"/>
  <c r="H5" i="2"/>
  <c r="G5" i="2"/>
  <c r="J5" i="2" s="1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B24" i="2" l="1"/>
  <c r="C24" i="2"/>
  <c r="E24" i="2"/>
  <c r="F24" i="2"/>
  <c r="K24" i="2"/>
  <c r="L24" i="2"/>
  <c r="Q24" i="2"/>
  <c r="R24" i="2"/>
  <c r="W24" i="2"/>
  <c r="X24" i="2"/>
  <c r="AC24" i="2"/>
  <c r="AD24" i="2"/>
  <c r="AI24" i="2"/>
  <c r="AJ24" i="2"/>
  <c r="AO24" i="2"/>
  <c r="AP24" i="2"/>
  <c r="AU24" i="2"/>
  <c r="AV24" i="2"/>
  <c r="BA24" i="2"/>
  <c r="BB24" i="2"/>
  <c r="BG24" i="2"/>
  <c r="BH24" i="2"/>
  <c r="BM24" i="2"/>
  <c r="BN24" i="2"/>
  <c r="BS24" i="2"/>
  <c r="BT24" i="2"/>
  <c r="BY24" i="2"/>
  <c r="BZ24" i="2"/>
  <c r="CE24" i="2"/>
  <c r="CF24" i="2"/>
  <c r="CK24" i="2"/>
  <c r="CL24" i="2"/>
  <c r="CQ24" i="2"/>
  <c r="CR24" i="2"/>
  <c r="B60" i="6" l="1"/>
  <c r="B54" i="5"/>
  <c r="BT27" i="2" l="1"/>
  <c r="BZ27" i="2"/>
  <c r="BB27" i="2"/>
  <c r="CR27" i="2"/>
  <c r="CL27" i="2"/>
  <c r="BN27" i="2"/>
  <c r="R27" i="2"/>
  <c r="AP27" i="2"/>
  <c r="CF27" i="2"/>
  <c r="BH27" i="2"/>
  <c r="AJ27" i="2"/>
  <c r="AO27" i="2"/>
  <c r="BG27" i="2"/>
  <c r="BY27" i="2"/>
  <c r="CA27" i="2" s="1"/>
  <c r="AV27" i="2"/>
  <c r="CK27" i="2"/>
  <c r="F27" i="2"/>
  <c r="CQ27" i="2"/>
  <c r="AU27" i="2"/>
  <c r="X27" i="2"/>
  <c r="E27" i="2"/>
  <c r="W27" i="2"/>
  <c r="Q27" i="2"/>
  <c r="AI27" i="2"/>
  <c r="CE27" i="2"/>
  <c r="BM27" i="2"/>
  <c r="BO27" i="2" s="1"/>
  <c r="BA27" i="2"/>
  <c r="BS27" i="2"/>
  <c r="CS27" i="2" l="1"/>
  <c r="BU27" i="2"/>
  <c r="CM27" i="2"/>
  <c r="K27" i="2"/>
  <c r="L27" i="2"/>
  <c r="AC27" i="2"/>
  <c r="S27" i="2"/>
  <c r="AW27" i="2"/>
  <c r="BC27" i="2"/>
  <c r="AK27" i="2"/>
  <c r="CG27" i="2"/>
  <c r="N27" i="2"/>
  <c r="G27" i="2"/>
  <c r="BI27" i="2"/>
  <c r="Y27" i="2"/>
  <c r="AQ27" i="2"/>
  <c r="AD27" i="2"/>
  <c r="C27" i="2"/>
  <c r="B27" i="2"/>
  <c r="M27" i="2" l="1"/>
  <c r="P27" i="2" s="1"/>
  <c r="O27" i="2"/>
  <c r="CU27" i="2"/>
  <c r="AS27" i="2"/>
  <c r="BQ27" i="2"/>
  <c r="AY27" i="2"/>
  <c r="CI27" i="2"/>
  <c r="BW27" i="2"/>
  <c r="U27" i="2"/>
  <c r="AG27" i="2"/>
  <c r="BE27" i="2"/>
  <c r="CO27" i="2"/>
  <c r="AA27" i="2"/>
  <c r="I27" i="2"/>
  <c r="BK27" i="2"/>
  <c r="CC27" i="2"/>
  <c r="CN27" i="2"/>
  <c r="BV27" i="2"/>
  <c r="H27" i="2"/>
  <c r="CH27" i="2"/>
  <c r="BP27" i="2"/>
  <c r="CT27" i="2"/>
  <c r="BJ27" i="2"/>
  <c r="Z27" i="2"/>
  <c r="D27" i="2"/>
  <c r="AX27" i="2"/>
  <c r="AF27" i="2"/>
  <c r="T27" i="2"/>
  <c r="BD27" i="2"/>
  <c r="CB27" i="2"/>
  <c r="AR27" i="2"/>
  <c r="AE27" i="2"/>
  <c r="BL27" i="2" l="1"/>
  <c r="CV27" i="2"/>
  <c r="J27" i="2"/>
  <c r="AT27" i="2"/>
  <c r="CJ27" i="2"/>
  <c r="V27" i="2"/>
  <c r="CP27" i="2"/>
  <c r="AH27" i="2"/>
  <c r="BX27" i="2"/>
  <c r="BR27" i="2"/>
  <c r="CD27" i="2"/>
  <c r="AB27" i="2"/>
  <c r="AZ27" i="2"/>
  <c r="BF27" i="2"/>
</calcChain>
</file>

<file path=xl/sharedStrings.xml><?xml version="1.0" encoding="utf-8"?>
<sst xmlns="http://schemas.openxmlformats.org/spreadsheetml/2006/main" count="246" uniqueCount="90">
  <si>
    <t>受診者数</t>
  </si>
  <si>
    <t>う蝕有病者数</t>
  </si>
  <si>
    <t>処置完了者数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</si>
  <si>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</si>
  <si>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</si>
  <si>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</si>
  <si>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</si>
  <si>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</si>
  <si>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</si>
  <si>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要診断</t>
  </si>
  <si>
    <t>若干の付着</t>
  </si>
  <si>
    <t>相当の付着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</si>
  <si>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</si>
  <si>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</si>
  <si>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</si>
  <si>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</si>
  <si>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</si>
  <si>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</si>
  <si>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</si>
  <si>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</si>
  <si>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</si>
  <si>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</si>
  <si>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</si>
  <si>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</si>
  <si>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</si>
  <si>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</si>
  <si>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う蝕有病者率(%)</t>
    <phoneticPr fontId="2"/>
  </si>
  <si>
    <t>処置完了者率(%)</t>
    <phoneticPr fontId="2"/>
  </si>
  <si>
    <t>永久歯う歯有病者数</t>
    <phoneticPr fontId="2"/>
  </si>
  <si>
    <t>永久歯う歯総本数</t>
    <phoneticPr fontId="2"/>
  </si>
  <si>
    <t>永久歯要観察歯総数</t>
    <phoneticPr fontId="2"/>
  </si>
  <si>
    <t>要観察（％）</t>
    <phoneticPr fontId="2"/>
  </si>
  <si>
    <t>要診断（％）</t>
    <phoneticPr fontId="2"/>
  </si>
  <si>
    <t>若干の付着(%)</t>
    <phoneticPr fontId="2"/>
  </si>
  <si>
    <t>相当の付着(%)</t>
    <phoneticPr fontId="2"/>
  </si>
  <si>
    <t>男</t>
    <rPh sb="0" eb="1">
      <t>オトコ</t>
    </rPh>
    <phoneticPr fontId="2"/>
  </si>
  <si>
    <t>東近江市</t>
    <rPh sb="0" eb="1">
      <t>ヒガシ</t>
    </rPh>
    <rPh sb="1" eb="3">
      <t>オウミ</t>
    </rPh>
    <phoneticPr fontId="2"/>
  </si>
  <si>
    <t>栗東市</t>
    <rPh sb="2" eb="3">
      <t>シ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</si>
  <si>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</si>
  <si>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</si>
  <si>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</si>
  <si>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</si>
  <si>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米原市</t>
    <rPh sb="0" eb="2">
      <t>マイバラ</t>
    </rPh>
    <rPh sb="2" eb="3">
      <t>シ</t>
    </rPh>
    <phoneticPr fontId="2"/>
  </si>
  <si>
    <t>総　　計</t>
    <phoneticPr fontId="2"/>
  </si>
  <si>
    <t>愛荘町</t>
    <rPh sb="0" eb="1">
      <t>アイ</t>
    </rPh>
    <phoneticPr fontId="2"/>
  </si>
  <si>
    <t>歯列・咬合</t>
    <rPh sb="0" eb="2">
      <t>シレツ</t>
    </rPh>
    <rPh sb="3" eb="5">
      <t>コウゴウ</t>
    </rPh>
    <phoneticPr fontId="2"/>
  </si>
  <si>
    <t>顎関節</t>
    <rPh sb="0" eb="3">
      <t>ガクカンセツ</t>
    </rPh>
    <phoneticPr fontId="2"/>
  </si>
  <si>
    <t>一人平均
要観察歯数</t>
    <phoneticPr fontId="2"/>
  </si>
  <si>
    <t>永久歯有病者率(%)</t>
    <rPh sb="2" eb="3">
      <t>ハ</t>
    </rPh>
    <phoneticPr fontId="2"/>
  </si>
  <si>
    <t>永久歯う歯
処置完了者数</t>
    <phoneticPr fontId="2"/>
  </si>
  <si>
    <t>永久歯う歯
処置完了者率(%)</t>
    <rPh sb="4" eb="5">
      <t>シ</t>
    </rPh>
    <phoneticPr fontId="2"/>
  </si>
  <si>
    <t>市町</t>
    <rPh sb="0" eb="1">
      <t>シ</t>
    </rPh>
    <rPh sb="1" eb="2">
      <t>マチ</t>
    </rPh>
    <phoneticPr fontId="2"/>
  </si>
  <si>
    <t>近江八幡市</t>
    <rPh sb="0" eb="5">
      <t>オウミハチマンシ</t>
    </rPh>
    <phoneticPr fontId="2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</si>
  <si>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</si>
  <si>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</si>
  <si>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</si>
  <si>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</si>
  <si>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</si>
  <si>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</si>
  <si>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</si>
  <si>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</si>
  <si>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滋賀県</t>
    <rPh sb="0" eb="2">
      <t>シガ</t>
    </rPh>
    <phoneticPr fontId="2"/>
  </si>
  <si>
    <t>滋賀県</t>
    <rPh sb="0" eb="3">
      <t>シガケン</t>
    </rPh>
    <phoneticPr fontId="2"/>
  </si>
  <si>
    <t>市町立　小計</t>
    <rPh sb="0" eb="2">
      <t>シチョウ</t>
    </rPh>
    <rPh sb="2" eb="3">
      <t>リツ</t>
    </rPh>
    <rPh sb="4" eb="5">
      <t>ショウ</t>
    </rPh>
    <rPh sb="5" eb="6">
      <t>ケイ</t>
    </rPh>
    <phoneticPr fontId="2"/>
  </si>
  <si>
    <t>国立+私立　小計</t>
    <rPh sb="3" eb="5">
      <t>シリツ</t>
    </rPh>
    <rPh sb="6" eb="8">
      <t>ショウケイ</t>
    </rPh>
    <phoneticPr fontId="2"/>
  </si>
  <si>
    <t>特別支援学校小計</t>
    <rPh sb="0" eb="2">
      <t>トクベツ</t>
    </rPh>
    <rPh sb="2" eb="4">
      <t>シエン</t>
    </rPh>
    <rPh sb="4" eb="6">
      <t>ガッコウ</t>
    </rPh>
    <rPh sb="6" eb="8">
      <t>ショウケイ</t>
    </rPh>
    <phoneticPr fontId="2"/>
  </si>
  <si>
    <t>市町</t>
    <rPh sb="0" eb="1">
      <t>シ</t>
    </rPh>
    <rPh sb="1" eb="2">
      <t>マチ</t>
    </rPh>
    <phoneticPr fontId="2"/>
  </si>
  <si>
    <t>永久歯一人平均
要観察歯数</t>
    <phoneticPr fontId="2"/>
  </si>
  <si>
    <t>永久歯一人平均う歯数</t>
    <phoneticPr fontId="2"/>
  </si>
  <si>
    <t>■小学6年生時点　一人平均むし歯数の状況</t>
    <rPh sb="1" eb="3">
      <t>ショウガク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phoneticPr fontId="2"/>
  </si>
  <si>
    <t>■小学6年生時点　むし歯のある人の割合の状況</t>
    <rPh sb="1" eb="3">
      <t>ショウガク</t>
    </rPh>
    <rPh sb="4" eb="6">
      <t>ネンセイ</t>
    </rPh>
    <rPh sb="6" eb="8">
      <t>ジテン</t>
    </rPh>
    <rPh sb="11" eb="12">
      <t>バ</t>
    </rPh>
    <rPh sb="15" eb="16">
      <t>ヒト</t>
    </rPh>
    <rPh sb="17" eb="19">
      <t>ワリアイ</t>
    </rPh>
    <rPh sb="20" eb="22">
      <t>ジョウキョウ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</si>
  <si>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</si>
  <si>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有所見</t>
    <rPh sb="0" eb="1">
      <t>ユウ</t>
    </rPh>
    <rPh sb="1" eb="3">
      <t>ショケン</t>
    </rPh>
    <phoneticPr fontId="2"/>
  </si>
  <si>
    <t>有所見（％）</t>
    <rPh sb="0" eb="1">
      <t>ユウ</t>
    </rPh>
    <rPh sb="1" eb="3">
      <t>ショケン</t>
    </rPh>
    <phoneticPr fontId="2"/>
  </si>
  <si>
    <t>■令和元年度　小学6年生時点　歯科健康診査結果</t>
    <rPh sb="1" eb="3">
      <t>レイワ</t>
    </rPh>
    <rPh sb="3" eb="4">
      <t>ガン</t>
    </rPh>
    <rPh sb="4" eb="5">
      <t>ネン</t>
    </rPh>
    <rPh sb="5" eb="6">
      <t>ド</t>
    </rPh>
    <rPh sb="7" eb="9">
      <t>ショウガク</t>
    </rPh>
    <rPh sb="10" eb="12">
      <t>ネンセイ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ケッカ</t>
    </rPh>
    <phoneticPr fontId="2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</si>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</sst>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);[Red]\(#,##0\)"/>
    <numFmt numFmtId="178" formatCode="0.0_);[Red]\(0.0\)"/>
    <numFmt numFmtId="179" formatCode="0.00_);[Red]\(0.00\)"/>
    <numFmt numFmtId="180" formatCode="0.0%"/>
    <numFmt numFmtId="181" formatCode="0_);[Red]\(0\)"/>
  </numFmts>
  <fonts count="19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9"/>
      <name val="Century"/>
      <family val="1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name val="Osaka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リュウミンライト−ＫＬ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70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76" fontId="4" fillId="0" borderId="0" xfId="0" applyNumberFormat="1" applyFont="1" applyBorder="1"/>
    <xf numFmtId="0" fontId="6" fillId="0" borderId="0" xfId="0" applyFont="1" applyAlignment="1">
      <alignment horizontal="right" vertical="center"/>
    </xf>
    <xf numFmtId="181" fontId="7" fillId="0" borderId="32" xfId="3" applyNumberFormat="1" applyFont="1" applyFill="1" applyBorder="1" applyAlignment="1">
      <alignment horizontal="left" vertical="center"/>
    </xf>
    <xf numFmtId="181" fontId="7" fillId="0" borderId="33" xfId="3" applyNumberFormat="1" applyFont="1" applyFill="1" applyBorder="1" applyAlignment="1">
      <alignment horizontal="left" vertical="center"/>
    </xf>
    <xf numFmtId="181" fontId="8" fillId="0" borderId="34" xfId="0" applyNumberFormat="1" applyFont="1" applyBorder="1" applyAlignment="1">
      <alignment horizontal="left"/>
    </xf>
    <xf numFmtId="179" fontId="8" fillId="0" borderId="34" xfId="2" applyNumberFormat="1" applyFont="1" applyBorder="1" applyAlignment="1">
      <alignment horizontal="right"/>
    </xf>
    <xf numFmtId="179" fontId="8" fillId="0" borderId="34" xfId="2" applyNumberFormat="1" applyFont="1" applyBorder="1" applyAlignment="1">
      <alignment horizontal="right" shrinkToFit="1"/>
    </xf>
    <xf numFmtId="179" fontId="7" fillId="0" borderId="34" xfId="3" applyNumberFormat="1" applyFont="1" applyFill="1" applyBorder="1" applyAlignment="1">
      <alignment horizontal="right" shrinkToFit="1"/>
    </xf>
    <xf numFmtId="179" fontId="7" fillId="0" borderId="34" xfId="4" applyNumberFormat="1" applyFont="1" applyFill="1" applyBorder="1" applyAlignment="1">
      <alignment horizontal="right"/>
    </xf>
    <xf numFmtId="179" fontId="8" fillId="0" borderId="34" xfId="0" applyNumberFormat="1" applyFont="1" applyBorder="1" applyAlignment="1">
      <alignment horizontal="right"/>
    </xf>
    <xf numFmtId="181" fontId="7" fillId="0" borderId="34" xfId="0" applyNumberFormat="1" applyFont="1" applyFill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176" fontId="8" fillId="0" borderId="0" xfId="0" applyNumberFormat="1" applyFont="1" applyBorder="1"/>
    <xf numFmtId="0" fontId="8" fillId="0" borderId="34" xfId="0" applyFont="1" applyBorder="1"/>
    <xf numFmtId="2" fontId="10" fillId="0" borderId="0" xfId="0" applyNumberFormat="1" applyFont="1" applyAlignment="1">
      <alignment horizontal="right" vertical="center"/>
    </xf>
    <xf numFmtId="178" fontId="8" fillId="0" borderId="34" xfId="0" applyNumberFormat="1" applyFont="1" applyBorder="1" applyAlignment="1">
      <alignment horizontal="right" shrinkToFit="1"/>
    </xf>
    <xf numFmtId="0" fontId="7" fillId="0" borderId="34" xfId="0" applyFont="1" applyFill="1" applyBorder="1" applyAlignment="1">
      <alignment horizontal="left"/>
    </xf>
    <xf numFmtId="178" fontId="8" fillId="0" borderId="34" xfId="2" applyNumberFormat="1" applyFont="1" applyBorder="1" applyAlignment="1">
      <alignment horizontal="right" shrinkToFit="1"/>
    </xf>
    <xf numFmtId="178" fontId="7" fillId="0" borderId="34" xfId="4" applyNumberFormat="1" applyFont="1" applyFill="1" applyBorder="1" applyAlignment="1">
      <alignment horizontal="right"/>
    </xf>
    <xf numFmtId="178" fontId="8" fillId="0" borderId="34" xfId="0" applyNumberFormat="1" applyFont="1" applyBorder="1" applyAlignment="1">
      <alignment horizontal="right"/>
    </xf>
    <xf numFmtId="0" fontId="7" fillId="0" borderId="33" xfId="3" applyFont="1" applyFill="1" applyBorder="1" applyAlignment="1">
      <alignment horizontal="center" vertical="center"/>
    </xf>
    <xf numFmtId="0" fontId="7" fillId="0" borderId="32" xfId="3" applyFont="1" applyFill="1" applyBorder="1" applyAlignment="1">
      <alignment horizontal="center" vertical="center"/>
    </xf>
    <xf numFmtId="177" fontId="13" fillId="0" borderId="9" xfId="0" applyNumberFormat="1" applyFont="1" applyFill="1" applyBorder="1" applyAlignment="1"/>
    <xf numFmtId="177" fontId="13" fillId="0" borderId="2" xfId="0" applyNumberFormat="1" applyFont="1" applyFill="1" applyBorder="1" applyAlignment="1"/>
    <xf numFmtId="177" fontId="13" fillId="0" borderId="16" xfId="0" applyNumberFormat="1" applyFont="1" applyFill="1" applyBorder="1" applyAlignment="1"/>
    <xf numFmtId="180" fontId="13" fillId="0" borderId="9" xfId="1" applyNumberFormat="1" applyFont="1" applyFill="1" applyBorder="1" applyAlignment="1"/>
    <xf numFmtId="180" fontId="13" fillId="0" borderId="2" xfId="1" applyNumberFormat="1" applyFont="1" applyFill="1" applyBorder="1" applyAlignment="1"/>
    <xf numFmtId="180" fontId="13" fillId="0" borderId="16" xfId="1" applyNumberFormat="1" applyFont="1" applyFill="1" applyBorder="1" applyAlignment="1"/>
    <xf numFmtId="179" fontId="13" fillId="0" borderId="9" xfId="1" applyNumberFormat="1" applyFont="1" applyFill="1" applyBorder="1" applyAlignment="1"/>
    <xf numFmtId="179" fontId="13" fillId="0" borderId="2" xfId="1" applyNumberFormat="1" applyFont="1" applyFill="1" applyBorder="1" applyAlignment="1"/>
    <xf numFmtId="179" fontId="13" fillId="0" borderId="16" xfId="1" applyNumberFormat="1" applyFont="1" applyFill="1" applyBorder="1" applyAlignment="1"/>
    <xf numFmtId="177" fontId="13" fillId="0" borderId="10" xfId="0" applyNumberFormat="1" applyFont="1" applyFill="1" applyBorder="1" applyAlignment="1"/>
    <xf numFmtId="177" fontId="13" fillId="0" borderId="1" xfId="0" applyNumberFormat="1" applyFont="1" applyFill="1" applyBorder="1" applyAlignment="1"/>
    <xf numFmtId="177" fontId="13" fillId="0" borderId="8" xfId="0" applyNumberFormat="1" applyFont="1" applyFill="1" applyBorder="1" applyAlignment="1"/>
    <xf numFmtId="180" fontId="13" fillId="0" borderId="10" xfId="1" applyNumberFormat="1" applyFont="1" applyFill="1" applyBorder="1" applyAlignment="1"/>
    <xf numFmtId="180" fontId="13" fillId="0" borderId="1" xfId="1" applyNumberFormat="1" applyFont="1" applyFill="1" applyBorder="1" applyAlignment="1"/>
    <xf numFmtId="180" fontId="13" fillId="0" borderId="8" xfId="1" applyNumberFormat="1" applyFont="1" applyFill="1" applyBorder="1" applyAlignment="1"/>
    <xf numFmtId="179" fontId="13" fillId="0" borderId="10" xfId="1" applyNumberFormat="1" applyFont="1" applyFill="1" applyBorder="1" applyAlignment="1"/>
    <xf numFmtId="179" fontId="13" fillId="0" borderId="1" xfId="1" applyNumberFormat="1" applyFont="1" applyFill="1" applyBorder="1" applyAlignment="1"/>
    <xf numFmtId="179" fontId="13" fillId="0" borderId="8" xfId="1" applyNumberFormat="1" applyFont="1" applyFill="1" applyBorder="1" applyAlignment="1"/>
    <xf numFmtId="177" fontId="13" fillId="0" borderId="22" xfId="0" applyNumberFormat="1" applyFont="1" applyFill="1" applyBorder="1" applyAlignment="1"/>
    <xf numFmtId="177" fontId="13" fillId="0" borderId="3" xfId="0" applyNumberFormat="1" applyFont="1" applyFill="1" applyBorder="1" applyAlignment="1"/>
    <xf numFmtId="177" fontId="13" fillId="0" borderId="23" xfId="0" applyNumberFormat="1" applyFont="1" applyFill="1" applyBorder="1" applyAlignment="1"/>
    <xf numFmtId="180" fontId="13" fillId="0" borderId="22" xfId="1" applyNumberFormat="1" applyFont="1" applyFill="1" applyBorder="1" applyAlignment="1"/>
    <xf numFmtId="180" fontId="13" fillId="0" borderId="3" xfId="1" applyNumberFormat="1" applyFont="1" applyFill="1" applyBorder="1" applyAlignment="1"/>
    <xf numFmtId="180" fontId="13" fillId="0" borderId="23" xfId="1" applyNumberFormat="1" applyFont="1" applyFill="1" applyBorder="1" applyAlignment="1"/>
    <xf numFmtId="179" fontId="13" fillId="0" borderId="22" xfId="1" applyNumberFormat="1" applyFont="1" applyFill="1" applyBorder="1" applyAlignment="1"/>
    <xf numFmtId="179" fontId="13" fillId="0" borderId="3" xfId="1" applyNumberFormat="1" applyFont="1" applyFill="1" applyBorder="1" applyAlignment="1"/>
    <xf numFmtId="179" fontId="13" fillId="0" borderId="23" xfId="1" applyNumberFormat="1" applyFont="1" applyFill="1" applyBorder="1" applyAlignment="1"/>
    <xf numFmtId="177" fontId="13" fillId="0" borderId="25" xfId="0" applyNumberFormat="1" applyFont="1" applyFill="1" applyBorder="1" applyAlignment="1"/>
    <xf numFmtId="177" fontId="13" fillId="0" borderId="26" xfId="0" applyNumberFormat="1" applyFont="1" applyFill="1" applyBorder="1" applyAlignment="1"/>
    <xf numFmtId="177" fontId="13" fillId="0" borderId="27" xfId="0" applyNumberFormat="1" applyFont="1" applyFill="1" applyBorder="1" applyAlignment="1"/>
    <xf numFmtId="180" fontId="13" fillId="0" borderId="25" xfId="1" applyNumberFormat="1" applyFont="1" applyFill="1" applyBorder="1" applyAlignment="1"/>
    <xf numFmtId="180" fontId="13" fillId="0" borderId="26" xfId="1" applyNumberFormat="1" applyFont="1" applyFill="1" applyBorder="1" applyAlignment="1"/>
    <xf numFmtId="180" fontId="13" fillId="0" borderId="27" xfId="1" applyNumberFormat="1" applyFont="1" applyFill="1" applyBorder="1" applyAlignment="1"/>
    <xf numFmtId="179" fontId="13" fillId="0" borderId="25" xfId="1" applyNumberFormat="1" applyFont="1" applyFill="1" applyBorder="1" applyAlignment="1"/>
    <xf numFmtId="179" fontId="13" fillId="0" borderId="26" xfId="1" applyNumberFormat="1" applyFont="1" applyFill="1" applyBorder="1" applyAlignment="1"/>
    <xf numFmtId="179" fontId="13" fillId="0" borderId="27" xfId="1" applyNumberFormat="1" applyFont="1" applyFill="1" applyBorder="1" applyAlignment="1"/>
    <xf numFmtId="177" fontId="13" fillId="0" borderId="29" xfId="0" applyNumberFormat="1" applyFont="1" applyFill="1" applyBorder="1" applyAlignment="1"/>
    <xf numFmtId="177" fontId="13" fillId="0" borderId="30" xfId="0" applyNumberFormat="1" applyFont="1" applyFill="1" applyBorder="1" applyAlignment="1"/>
    <xf numFmtId="177" fontId="13" fillId="0" borderId="31" xfId="0" applyNumberFormat="1" applyFont="1" applyFill="1" applyBorder="1" applyAlignment="1"/>
    <xf numFmtId="180" fontId="13" fillId="0" borderId="29" xfId="1" applyNumberFormat="1" applyFont="1" applyFill="1" applyBorder="1" applyAlignment="1"/>
    <xf numFmtId="180" fontId="13" fillId="0" borderId="30" xfId="1" applyNumberFormat="1" applyFont="1" applyFill="1" applyBorder="1" applyAlignment="1"/>
    <xf numFmtId="180" fontId="13" fillId="0" borderId="31" xfId="1" applyNumberFormat="1" applyFont="1" applyFill="1" applyBorder="1" applyAlignment="1"/>
    <xf numFmtId="179" fontId="13" fillId="0" borderId="29" xfId="1" applyNumberFormat="1" applyFont="1" applyFill="1" applyBorder="1" applyAlignment="1"/>
    <xf numFmtId="179" fontId="13" fillId="0" borderId="30" xfId="1" applyNumberFormat="1" applyFont="1" applyFill="1" applyBorder="1" applyAlignment="1"/>
    <xf numFmtId="179" fontId="13" fillId="0" borderId="31" xfId="1" applyNumberFormat="1" applyFont="1" applyFill="1" applyBorder="1" applyAlignment="1"/>
    <xf numFmtId="177" fontId="13" fillId="0" borderId="18" xfId="0" applyNumberFormat="1" applyFont="1" applyFill="1" applyBorder="1" applyAlignment="1"/>
    <xf numFmtId="177" fontId="13" fillId="0" borderId="19" xfId="0" applyNumberFormat="1" applyFont="1" applyFill="1" applyBorder="1" applyAlignment="1"/>
    <xf numFmtId="177" fontId="13" fillId="0" borderId="20" xfId="0" applyNumberFormat="1" applyFont="1" applyFill="1" applyBorder="1" applyAlignment="1"/>
    <xf numFmtId="180" fontId="13" fillId="0" borderId="18" xfId="1" applyNumberFormat="1" applyFont="1" applyFill="1" applyBorder="1" applyAlignment="1"/>
    <xf numFmtId="180" fontId="13" fillId="0" borderId="19" xfId="1" applyNumberFormat="1" applyFont="1" applyFill="1" applyBorder="1" applyAlignment="1"/>
    <xf numFmtId="180" fontId="13" fillId="0" borderId="20" xfId="1" applyNumberFormat="1" applyFont="1" applyFill="1" applyBorder="1" applyAlignment="1"/>
    <xf numFmtId="179" fontId="13" fillId="0" borderId="18" xfId="1" applyNumberFormat="1" applyFont="1" applyFill="1" applyBorder="1" applyAlignment="1"/>
    <xf numFmtId="179" fontId="13" fillId="0" borderId="19" xfId="1" applyNumberFormat="1" applyFont="1" applyFill="1" applyBorder="1" applyAlignment="1"/>
    <xf numFmtId="179" fontId="13" fillId="0" borderId="20" xfId="1" applyNumberFormat="1" applyFont="1" applyFill="1" applyBorder="1" applyAlignment="1"/>
    <xf numFmtId="0" fontId="12" fillId="0" borderId="11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" fontId="15" fillId="0" borderId="10" xfId="2" applyNumberFormat="1" applyFont="1" applyFill="1" applyBorder="1" applyAlignment="1">
      <alignment horizontal="centerContinuous" vertical="center"/>
    </xf>
    <xf numFmtId="1" fontId="15" fillId="0" borderId="1" xfId="2" applyNumberFormat="1" applyFont="1" applyFill="1" applyBorder="1" applyAlignment="1">
      <alignment horizontal="centerContinuous" vertical="center"/>
    </xf>
    <xf numFmtId="1" fontId="15" fillId="0" borderId="8" xfId="2" applyNumberFormat="1" applyFont="1" applyFill="1" applyBorder="1" applyAlignment="1">
      <alignment horizontal="centerContinuous" vertical="center"/>
    </xf>
    <xf numFmtId="1" fontId="15" fillId="0" borderId="22" xfId="2" applyNumberFormat="1" applyFont="1" applyFill="1" applyBorder="1" applyAlignment="1">
      <alignment horizontal="center" vertical="center"/>
    </xf>
    <xf numFmtId="1" fontId="15" fillId="0" borderId="3" xfId="2" applyNumberFormat="1" applyFont="1" applyFill="1" applyBorder="1" applyAlignment="1">
      <alignment horizontal="center" vertical="center"/>
    </xf>
    <xf numFmtId="1" fontId="15" fillId="0" borderId="23" xfId="2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24" xfId="0" applyFont="1" applyFill="1" applyBorder="1" applyAlignment="1">
      <alignment horizontal="left"/>
    </xf>
    <xf numFmtId="0" fontId="12" fillId="0" borderId="28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1" fontId="8" fillId="0" borderId="34" xfId="0" applyNumberFormat="1" applyFont="1" applyBorder="1" applyAlignment="1">
      <alignment horizontal="center" vertical="center" shrinkToFit="1"/>
    </xf>
    <xf numFmtId="1" fontId="8" fillId="0" borderId="34" xfId="0" applyNumberFormat="1" applyFont="1" applyBorder="1" applyAlignment="1">
      <alignment horizontal="center" vertical="center"/>
    </xf>
    <xf numFmtId="0" fontId="8" fillId="0" borderId="33" xfId="0" applyFont="1" applyBorder="1"/>
    <xf numFmtId="178" fontId="8" fillId="0" borderId="33" xfId="0" applyNumberFormat="1" applyFont="1" applyBorder="1" applyAlignment="1">
      <alignment horizontal="right" shrinkToFit="1"/>
    </xf>
    <xf numFmtId="178" fontId="8" fillId="0" borderId="33" xfId="2" applyNumberFormat="1" applyFont="1" applyBorder="1" applyAlignment="1">
      <alignment horizontal="right" shrinkToFit="1"/>
    </xf>
    <xf numFmtId="178" fontId="7" fillId="0" borderId="33" xfId="4" applyNumberFormat="1" applyFont="1" applyFill="1" applyBorder="1" applyAlignment="1">
      <alignment horizontal="right" shrinkToFit="1"/>
    </xf>
    <xf numFmtId="178" fontId="8" fillId="0" borderId="33" xfId="0" applyNumberFormat="1" applyFont="1" applyBorder="1" applyAlignment="1">
      <alignment horizontal="right"/>
    </xf>
    <xf numFmtId="0" fontId="7" fillId="0" borderId="35" xfId="0" applyFont="1" applyFill="1" applyBorder="1" applyAlignment="1">
      <alignment horizontal="left"/>
    </xf>
    <xf numFmtId="178" fontId="8" fillId="0" borderId="35" xfId="2" applyNumberFormat="1" applyFont="1" applyBorder="1" applyAlignment="1">
      <alignment horizontal="right" shrinkToFit="1"/>
    </xf>
    <xf numFmtId="178" fontId="7" fillId="0" borderId="35" xfId="4" applyNumberFormat="1" applyFont="1" applyFill="1" applyBorder="1" applyAlignment="1">
      <alignment horizontal="right"/>
    </xf>
    <xf numFmtId="178" fontId="8" fillId="0" borderId="35" xfId="0" applyNumberFormat="1" applyFont="1" applyBorder="1" applyAlignment="1">
      <alignment horizontal="right"/>
    </xf>
    <xf numFmtId="181" fontId="7" fillId="0" borderId="35" xfId="0" applyNumberFormat="1" applyFont="1" applyFill="1" applyBorder="1" applyAlignment="1">
      <alignment horizontal="left"/>
    </xf>
    <xf numFmtId="179" fontId="8" fillId="0" borderId="35" xfId="2" applyNumberFormat="1" applyFont="1" applyBorder="1" applyAlignment="1">
      <alignment horizontal="right"/>
    </xf>
    <xf numFmtId="179" fontId="8" fillId="0" borderId="35" xfId="2" applyNumberFormat="1" applyFont="1" applyBorder="1" applyAlignment="1">
      <alignment horizontal="right" shrinkToFit="1"/>
    </xf>
    <xf numFmtId="179" fontId="7" fillId="0" borderId="35" xfId="3" applyNumberFormat="1" applyFont="1" applyFill="1" applyBorder="1" applyAlignment="1">
      <alignment horizontal="right" shrinkToFit="1"/>
    </xf>
    <xf numFmtId="179" fontId="7" fillId="0" borderId="35" xfId="4" applyNumberFormat="1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/>
    </xf>
    <xf numFmtId="181" fontId="8" fillId="0" borderId="33" xfId="0" applyNumberFormat="1" applyFont="1" applyBorder="1" applyAlignment="1">
      <alignment horizontal="left"/>
    </xf>
    <xf numFmtId="179" fontId="8" fillId="0" borderId="33" xfId="0" applyNumberFormat="1" applyFont="1" applyBorder="1" applyAlignment="1">
      <alignment horizontal="right" shrinkToFit="1"/>
    </xf>
    <xf numFmtId="179" fontId="8" fillId="0" borderId="33" xfId="0" applyNumberFormat="1" applyFont="1" applyBorder="1" applyAlignment="1">
      <alignment horizontal="right"/>
    </xf>
    <xf numFmtId="1" fontId="15" fillId="0" borderId="42" xfId="2" applyNumberFormat="1" applyFont="1" applyFill="1" applyBorder="1" applyAlignment="1">
      <alignment horizontal="center" vertical="center"/>
    </xf>
    <xf numFmtId="177" fontId="13" fillId="0" borderId="43" xfId="0" applyNumberFormat="1" applyFont="1" applyFill="1" applyBorder="1" applyAlignment="1"/>
    <xf numFmtId="177" fontId="13" fillId="0" borderId="39" xfId="0" applyNumberFormat="1" applyFont="1" applyFill="1" applyBorder="1" applyAlignment="1"/>
    <xf numFmtId="177" fontId="13" fillId="0" borderId="42" xfId="0" applyNumberFormat="1" applyFont="1" applyFill="1" applyBorder="1" applyAlignment="1"/>
    <xf numFmtId="177" fontId="13" fillId="0" borderId="44" xfId="0" applyNumberFormat="1" applyFont="1" applyFill="1" applyBorder="1" applyAlignment="1"/>
    <xf numFmtId="177" fontId="13" fillId="0" borderId="45" xfId="0" applyNumberFormat="1" applyFont="1" applyFill="1" applyBorder="1" applyAlignment="1"/>
    <xf numFmtId="177" fontId="13" fillId="0" borderId="46" xfId="0" applyNumberFormat="1" applyFont="1" applyFill="1" applyBorder="1" applyAlignment="1"/>
    <xf numFmtId="181" fontId="8" fillId="0" borderId="34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1" fontId="15" fillId="0" borderId="38" xfId="2" applyNumberFormat="1" applyFont="1" applyFill="1" applyBorder="1" applyAlignment="1">
      <alignment horizontal="center" vertical="center"/>
    </xf>
    <xf numFmtId="1" fontId="15" fillId="0" borderId="39" xfId="2" applyNumberFormat="1" applyFont="1" applyFill="1" applyBorder="1" applyAlignment="1">
      <alignment horizontal="center" vertical="center"/>
    </xf>
    <xf numFmtId="1" fontId="15" fillId="0" borderId="40" xfId="2" applyNumberFormat="1" applyFont="1" applyFill="1" applyBorder="1" applyAlignment="1">
      <alignment horizontal="center" vertical="center"/>
    </xf>
    <xf numFmtId="1" fontId="15" fillId="0" borderId="41" xfId="2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</cellXfs>
  <cellStyles count="5">
    <cellStyle name="パーセント" xfId="1" builtinId="5"/>
    <cellStyle name="桁区切り" xfId="2" builtinId="6"/>
    <cellStyle name="標準" xfId="0" builtinId="0"/>
    <cellStyle name="標準_H11小学６年" xfId="3"/>
    <cellStyle name="標準_Sheet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8358208955223885"/>
          <c:h val="0.664483916255983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'!$C$5:$Q$5</c:f>
              <c:numCache>
                <c:formatCode>0.00_);[Red]\(0.00\)</c:formatCode>
                <c:ptCount val="15"/>
                <c:pt idx="0">
                  <c:v>1.0830438901168298</c:v>
                </c:pt>
                <c:pt idx="1">
                  <c:v>1.2119246215631758</c:v>
                </c:pt>
                <c:pt idx="2">
                  <c:v>1.0789223454833599</c:v>
                </c:pt>
                <c:pt idx="3">
                  <c:v>1.1071318308119791</c:v>
                </c:pt>
                <c:pt idx="4">
                  <c:v>0.86887786732796035</c:v>
                </c:pt>
                <c:pt idx="5">
                  <c:v>0.81103727246460555</c:v>
                </c:pt>
                <c:pt idx="6">
                  <c:v>0.9624924379915305</c:v>
                </c:pt>
                <c:pt idx="7">
                  <c:v>0.64215384615384619</c:v>
                </c:pt>
                <c:pt idx="8">
                  <c:v>0.60255241567912488</c:v>
                </c:pt>
                <c:pt idx="9">
                  <c:v>0.56287425149700598</c:v>
                </c:pt>
                <c:pt idx="10">
                  <c:v>0.4753143207605029</c:v>
                </c:pt>
                <c:pt idx="11">
                  <c:v>0.37946572256195688</c:v>
                </c:pt>
                <c:pt idx="12">
                  <c:v>0.31793661496965608</c:v>
                </c:pt>
                <c:pt idx="13">
                  <c:v>0.3812084783296425</c:v>
                </c:pt>
                <c:pt idx="14">
                  <c:v>0.16167091836734693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50055152"/>
        <c:axId val="-1850050800"/>
      </c:lineChart>
      <c:catAx>
        <c:axId val="-1850055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5080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85005080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551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1044776119402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428636798651781"/>
          <c:w val="0.76296848212154311"/>
          <c:h val="0.663045285972905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'!$C$16:$Q$16</c:f>
              <c:numCache>
                <c:formatCode>0.00_);[Red]\(0.00\)</c:formatCode>
                <c:ptCount val="15"/>
                <c:pt idx="0">
                  <c:v>1.4726495726495727</c:v>
                </c:pt>
                <c:pt idx="1">
                  <c:v>1.4491315136476426</c:v>
                </c:pt>
                <c:pt idx="2">
                  <c:v>1.1943755169561621</c:v>
                </c:pt>
                <c:pt idx="3">
                  <c:v>1.1988352745424293</c:v>
                </c:pt>
                <c:pt idx="4">
                  <c:v>1.1173671689135607</c:v>
                </c:pt>
                <c:pt idx="5">
                  <c:v>0.90441767068273093</c:v>
                </c:pt>
                <c:pt idx="6">
                  <c:v>0.97647058823529409</c:v>
                </c:pt>
                <c:pt idx="7">
                  <c:v>0.80550918196994992</c:v>
                </c:pt>
                <c:pt idx="8">
                  <c:v>0.7483443708609272</c:v>
                </c:pt>
                <c:pt idx="9">
                  <c:v>0.82258064516129037</c:v>
                </c:pt>
                <c:pt idx="10">
                  <c:v>0.64592863677950596</c:v>
                </c:pt>
                <c:pt idx="11">
                  <c:v>0.74313551815766166</c:v>
                </c:pt>
                <c:pt idx="12">
                  <c:v>0.47895229186155286</c:v>
                </c:pt>
                <c:pt idx="13">
                  <c:v>0.50950226244343888</c:v>
                </c:pt>
                <c:pt idx="14">
                  <c:v>0.35934664246823955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9998560"/>
        <c:axId val="-1700008352"/>
      </c:lineChart>
      <c:catAx>
        <c:axId val="-169999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70000835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70000835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999985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2.8571428571428571E-2"/>
          <c:w val="0.7185239622824926"/>
          <c:h val="0.1657148856392950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11825424465132"/>
          <c:y val="0.23863636363636365"/>
          <c:w val="0.79412049819227581"/>
          <c:h val="0.656536725058148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'!$C$17:$Q$17</c:f>
              <c:numCache>
                <c:formatCode>0.00_);[Red]\(0.00\)</c:formatCode>
                <c:ptCount val="15"/>
                <c:pt idx="0">
                  <c:v>1.2429906542056075</c:v>
                </c:pt>
                <c:pt idx="1">
                  <c:v>1.1974248927038627</c:v>
                </c:pt>
                <c:pt idx="2">
                  <c:v>1.0986238532110091</c:v>
                </c:pt>
                <c:pt idx="3">
                  <c:v>1.0475161987041037</c:v>
                </c:pt>
                <c:pt idx="4">
                  <c:v>0.84070796460176989</c:v>
                </c:pt>
                <c:pt idx="5">
                  <c:v>0.89411764705882357</c:v>
                </c:pt>
                <c:pt idx="6">
                  <c:v>0.78078817733990147</c:v>
                </c:pt>
                <c:pt idx="7">
                  <c:v>0.7195402298850575</c:v>
                </c:pt>
                <c:pt idx="8">
                  <c:v>0.79746835443037978</c:v>
                </c:pt>
                <c:pt idx="9">
                  <c:v>0.90049751243781095</c:v>
                </c:pt>
                <c:pt idx="10">
                  <c:v>0.62634408602150538</c:v>
                </c:pt>
                <c:pt idx="11">
                  <c:v>0.47687861271676302</c:v>
                </c:pt>
                <c:pt idx="12">
                  <c:v>0.43785310734463279</c:v>
                </c:pt>
                <c:pt idx="13">
                  <c:v>0.56748466257668717</c:v>
                </c:pt>
                <c:pt idx="14">
                  <c:v>0.2144927536231884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0002912"/>
        <c:axId val="-1699995296"/>
      </c:lineChart>
      <c:catAx>
        <c:axId val="-170000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999529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69999529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29488960938706"/>
          <c:y val="2.8409090909090908E-2"/>
          <c:w val="0.71323761000463182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619361461666872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'!$C$18:$Q$18</c:f>
              <c:numCache>
                <c:formatCode>0.00_);[Red]\(0.00\)</c:formatCode>
                <c:ptCount val="15"/>
                <c:pt idx="0">
                  <c:v>1.2217391304347827</c:v>
                </c:pt>
                <c:pt idx="1">
                  <c:v>0.92753623188405798</c:v>
                </c:pt>
                <c:pt idx="2">
                  <c:v>0.75845410628019327</c:v>
                </c:pt>
                <c:pt idx="3">
                  <c:v>0.88888888888888884</c:v>
                </c:pt>
                <c:pt idx="4">
                  <c:v>0.58411214953271029</c:v>
                </c:pt>
                <c:pt idx="5">
                  <c:v>0.70560747663551404</c:v>
                </c:pt>
                <c:pt idx="6">
                  <c:v>0.50485436893203883</c:v>
                </c:pt>
                <c:pt idx="7">
                  <c:v>0.79716981132075471</c:v>
                </c:pt>
                <c:pt idx="8">
                  <c:v>0.57692307692307687</c:v>
                </c:pt>
                <c:pt idx="9">
                  <c:v>0.52450980392156865</c:v>
                </c:pt>
                <c:pt idx="10">
                  <c:v>0.74479166666666663</c:v>
                </c:pt>
                <c:pt idx="11">
                  <c:v>0.68393782383419688</c:v>
                </c:pt>
                <c:pt idx="12">
                  <c:v>0.27692307692307694</c:v>
                </c:pt>
                <c:pt idx="13">
                  <c:v>0.42021276595744683</c:v>
                </c:pt>
                <c:pt idx="14">
                  <c:v>0.15384615384615385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0000736"/>
        <c:axId val="-1699996928"/>
      </c:lineChart>
      <c:catAx>
        <c:axId val="-170000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999692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999692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07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034019873432387"/>
          <c:w val="0.80000578707889958"/>
          <c:h val="0.67483282828602342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'!$C$19:$Q$19</c:f>
              <c:numCache>
                <c:formatCode>0.00_);[Red]\(0.00\)</c:formatCode>
                <c:ptCount val="15"/>
                <c:pt idx="0">
                  <c:v>0.35915492957746481</c:v>
                </c:pt>
                <c:pt idx="1">
                  <c:v>0.29333333333333333</c:v>
                </c:pt>
                <c:pt idx="2">
                  <c:v>0.29655172413793102</c:v>
                </c:pt>
                <c:pt idx="3">
                  <c:v>0.31967213114754101</c:v>
                </c:pt>
                <c:pt idx="4">
                  <c:v>6.4516129032258063E-2</c:v>
                </c:pt>
                <c:pt idx="5">
                  <c:v>0.10909090909090909</c:v>
                </c:pt>
                <c:pt idx="6">
                  <c:v>9.3220338983050849E-2</c:v>
                </c:pt>
                <c:pt idx="7">
                  <c:v>0.12195121951219512</c:v>
                </c:pt>
                <c:pt idx="8">
                  <c:v>0.12244897959183673</c:v>
                </c:pt>
                <c:pt idx="9">
                  <c:v>9.2436974789915971E-2</c:v>
                </c:pt>
                <c:pt idx="10">
                  <c:v>8.7301587301587297E-2</c:v>
                </c:pt>
                <c:pt idx="11">
                  <c:v>1.2345679012345678E-2</c:v>
                </c:pt>
                <c:pt idx="12">
                  <c:v>7.0866141732283464E-2</c:v>
                </c:pt>
                <c:pt idx="13">
                  <c:v>3.7735849056603772E-2</c:v>
                </c:pt>
                <c:pt idx="14">
                  <c:v>7.2992700729927005E-3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9997472"/>
        <c:axId val="-1699998016"/>
      </c:lineChart>
      <c:catAx>
        <c:axId val="-1699997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999801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999801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999747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11825424465132"/>
          <c:y val="0.21965317919075145"/>
          <c:w val="0.80147346576813017"/>
          <c:h val="0.6755197558902855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'!$C$20:$Q$20</c:f>
              <c:numCache>
                <c:formatCode>0.00_);[Red]\(0.00\)</c:formatCode>
                <c:ptCount val="15"/>
                <c:pt idx="0">
                  <c:v>1.826086956521739</c:v>
                </c:pt>
                <c:pt idx="1">
                  <c:v>1.6632653061224489</c:v>
                </c:pt>
                <c:pt idx="2">
                  <c:v>1.3298429319371727</c:v>
                </c:pt>
                <c:pt idx="3">
                  <c:v>1.4075829383886256</c:v>
                </c:pt>
                <c:pt idx="4">
                  <c:v>1.1181434599156117</c:v>
                </c:pt>
                <c:pt idx="5">
                  <c:v>0.98148148148148151</c:v>
                </c:pt>
                <c:pt idx="6">
                  <c:v>1.0547945205479452</c:v>
                </c:pt>
                <c:pt idx="7">
                  <c:v>0.90410958904109584</c:v>
                </c:pt>
                <c:pt idx="8">
                  <c:v>0.96202531645569622</c:v>
                </c:pt>
                <c:pt idx="9">
                  <c:v>0.83050847457627119</c:v>
                </c:pt>
                <c:pt idx="10">
                  <c:v>0.8666666666666667</c:v>
                </c:pt>
                <c:pt idx="11">
                  <c:v>0.55752212389380529</c:v>
                </c:pt>
                <c:pt idx="12">
                  <c:v>0.5822222222222222</c:v>
                </c:pt>
                <c:pt idx="13">
                  <c:v>0.66210045662100458</c:v>
                </c:pt>
                <c:pt idx="14">
                  <c:v>0.5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0002368"/>
        <c:axId val="-1699996384"/>
      </c:lineChart>
      <c:catAx>
        <c:axId val="-1700002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999638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69999638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23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29488960938706"/>
          <c:y val="2.8901734104046242E-2"/>
          <c:w val="0.71323761000463182"/>
          <c:h val="0.16763005780346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857206632831006"/>
          <c:w val="0.79850746268656714"/>
          <c:h val="0.6666011194342623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'!$C$21:$Q$21</c:f>
              <c:numCache>
                <c:formatCode>0.00_);[Red]\(0.00\)</c:formatCode>
                <c:ptCount val="15"/>
                <c:pt idx="0">
                  <c:v>1.4269662921348314</c:v>
                </c:pt>
                <c:pt idx="1">
                  <c:v>1.3</c:v>
                </c:pt>
                <c:pt idx="2">
                  <c:v>1.0196078431372548</c:v>
                </c:pt>
                <c:pt idx="3">
                  <c:v>0.89552238805970152</c:v>
                </c:pt>
                <c:pt idx="4">
                  <c:v>0.67741935483870963</c:v>
                </c:pt>
                <c:pt idx="5">
                  <c:v>0.94117647058823528</c:v>
                </c:pt>
                <c:pt idx="6">
                  <c:v>0.54166666666666663</c:v>
                </c:pt>
                <c:pt idx="7">
                  <c:v>0.1728395061728395</c:v>
                </c:pt>
                <c:pt idx="8">
                  <c:v>0.45588235294117646</c:v>
                </c:pt>
                <c:pt idx="9">
                  <c:v>0.18072289156626506</c:v>
                </c:pt>
                <c:pt idx="10">
                  <c:v>0.14666666666666667</c:v>
                </c:pt>
                <c:pt idx="11">
                  <c:v>0.2</c:v>
                </c:pt>
                <c:pt idx="12">
                  <c:v>5.4794520547945202E-2</c:v>
                </c:pt>
                <c:pt idx="13">
                  <c:v>0.2</c:v>
                </c:pt>
                <c:pt idx="14">
                  <c:v>0.17808219178082191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9994208"/>
        <c:axId val="-1699999648"/>
      </c:lineChart>
      <c:catAx>
        <c:axId val="-1699994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999964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999964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99942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571428571428571E-2"/>
          <c:w val="0.9029850746268657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295454545454544"/>
          <c:w val="0.80000578707889958"/>
          <c:h val="0.6622184147402272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'!$C$22:$Q$22</c:f>
              <c:numCache>
                <c:formatCode>0.00_);[Red]\(0.00\)</c:formatCode>
                <c:ptCount val="15"/>
                <c:pt idx="0">
                  <c:v>1.6375</c:v>
                </c:pt>
                <c:pt idx="1">
                  <c:v>1.9195402298850575</c:v>
                </c:pt>
                <c:pt idx="2">
                  <c:v>1.5425531914893618</c:v>
                </c:pt>
                <c:pt idx="3">
                  <c:v>1.6941176470588235</c:v>
                </c:pt>
                <c:pt idx="4">
                  <c:v>1.9402985074626866</c:v>
                </c:pt>
                <c:pt idx="5">
                  <c:v>1.7738095238095237</c:v>
                </c:pt>
                <c:pt idx="6">
                  <c:v>1.6086956521739131</c:v>
                </c:pt>
                <c:pt idx="7">
                  <c:v>0.90140845070422537</c:v>
                </c:pt>
                <c:pt idx="8">
                  <c:v>1.325</c:v>
                </c:pt>
                <c:pt idx="9">
                  <c:v>0.47761194029850745</c:v>
                </c:pt>
                <c:pt idx="10">
                  <c:v>0.70886075949367089</c:v>
                </c:pt>
                <c:pt idx="11">
                  <c:v>0.3</c:v>
                </c:pt>
                <c:pt idx="12">
                  <c:v>0.33333333333333331</c:v>
                </c:pt>
                <c:pt idx="13">
                  <c:v>0.68852459016393441</c:v>
                </c:pt>
                <c:pt idx="14">
                  <c:v>0.61538461538461542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9999104"/>
        <c:axId val="-1700007808"/>
      </c:lineChart>
      <c:catAx>
        <c:axId val="-169999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780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70000780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99991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6667444347234373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635332261380709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'!$C$23:$Q$23</c:f>
              <c:numCache>
                <c:formatCode>0.00_);[Red]\(0.00\)</c:formatCode>
                <c:ptCount val="15"/>
                <c:pt idx="0">
                  <c:v>1.8333333333333333</c:v>
                </c:pt>
                <c:pt idx="1">
                  <c:v>2.0266666666666668</c:v>
                </c:pt>
                <c:pt idx="2">
                  <c:v>2</c:v>
                </c:pt>
                <c:pt idx="3">
                  <c:v>2.7901234567901234</c:v>
                </c:pt>
                <c:pt idx="4">
                  <c:v>1.9054054054054055</c:v>
                </c:pt>
                <c:pt idx="5">
                  <c:v>2.1794871794871793</c:v>
                </c:pt>
                <c:pt idx="6">
                  <c:v>1.2058823529411764</c:v>
                </c:pt>
                <c:pt idx="7">
                  <c:v>0.55384615384615388</c:v>
                </c:pt>
                <c:pt idx="8">
                  <c:v>0.4935064935064935</c:v>
                </c:pt>
                <c:pt idx="9">
                  <c:v>0.26250000000000001</c:v>
                </c:pt>
                <c:pt idx="10">
                  <c:v>0.27397260273972601</c:v>
                </c:pt>
                <c:pt idx="11">
                  <c:v>0.18965517241379309</c:v>
                </c:pt>
                <c:pt idx="12">
                  <c:v>2.5974025974025976E-2</c:v>
                </c:pt>
                <c:pt idx="13">
                  <c:v>6.6666666666666666E-2</c:v>
                </c:pt>
                <c:pt idx="14">
                  <c:v>1.5625E-2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9995840"/>
        <c:axId val="-1699994752"/>
      </c:lineChart>
      <c:catAx>
        <c:axId val="-169999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999475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999475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99958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1787709497206703"/>
          <c:w val="0.80000578707889958"/>
          <c:h val="0.6738792332410985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'!$C$7:$Q$7</c:f>
              <c:numCache>
                <c:formatCode>0.00_);[Red]\(0.00\)</c:formatCode>
                <c:ptCount val="15"/>
                <c:pt idx="5">
                  <c:v>1.0942835931700075</c:v>
                </c:pt>
                <c:pt idx="6">
                  <c:v>0.89655172413793105</c:v>
                </c:pt>
                <c:pt idx="7">
                  <c:v>0.8070987654320988</c:v>
                </c:pt>
                <c:pt idx="8">
                  <c:v>0.7854463615903976</c:v>
                </c:pt>
                <c:pt idx="9">
                  <c:v>0.73891625615763545</c:v>
                </c:pt>
                <c:pt idx="10">
                  <c:v>0.48500881834215165</c:v>
                </c:pt>
                <c:pt idx="11">
                  <c:v>0.50844594594594594</c:v>
                </c:pt>
                <c:pt idx="12">
                  <c:v>0.50445632798573981</c:v>
                </c:pt>
                <c:pt idx="13">
                  <c:v>0.52020202020202022</c:v>
                </c:pt>
                <c:pt idx="14">
                  <c:v>0.38245931283905965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0005088"/>
        <c:axId val="-1700001824"/>
      </c:lineChart>
      <c:catAx>
        <c:axId val="-170000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182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70000182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508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7932960893854747E-2"/>
          <c:w val="0.89630251774083791"/>
          <c:h val="0.156424581005586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1910172462507851"/>
          <c:w val="0.7969954072023584"/>
          <c:h val="0.6726549405300767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'!$C$8:$Q$8</c:f>
              <c:numCache>
                <c:formatCode>0.00_);[Red]\(0.00\)</c:formatCode>
                <c:ptCount val="15"/>
                <c:pt idx="5">
                  <c:v>0.49669749009247027</c:v>
                </c:pt>
                <c:pt idx="6">
                  <c:v>0.53295128939828085</c:v>
                </c:pt>
                <c:pt idx="7">
                  <c:v>0.35240572171651496</c:v>
                </c:pt>
                <c:pt idx="8">
                  <c:v>0.50136612021857918</c:v>
                </c:pt>
                <c:pt idx="9">
                  <c:v>0.41633199464524767</c:v>
                </c:pt>
                <c:pt idx="10">
                  <c:v>0.42988204456094364</c:v>
                </c:pt>
                <c:pt idx="11">
                  <c:v>0.28116343490304707</c:v>
                </c:pt>
                <c:pt idx="12">
                  <c:v>0.24374176548089591</c:v>
                </c:pt>
                <c:pt idx="13">
                  <c:v>0.28846153846153844</c:v>
                </c:pt>
                <c:pt idx="14">
                  <c:v>0.25062656641604009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9993664"/>
        <c:axId val="-1700003456"/>
      </c:lineChart>
      <c:catAx>
        <c:axId val="-169999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34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70000345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999366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2631578947368418E-2"/>
          <c:y val="2.8089887640449437E-2"/>
          <c:w val="0.90977759359027499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033771050328769"/>
          <c:w val="0.79850746268656714"/>
          <c:h val="0.66141855731611521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'!$C$6:$Q$6</c:f>
              <c:numCache>
                <c:formatCode>0.00_);[Red]\(0.00\)</c:formatCode>
                <c:ptCount val="15"/>
                <c:pt idx="0">
                  <c:v>1.0267527675276753</c:v>
                </c:pt>
                <c:pt idx="1">
                  <c:v>1.1660869565217391</c:v>
                </c:pt>
                <c:pt idx="2">
                  <c:v>1.2389298892988929</c:v>
                </c:pt>
                <c:pt idx="3">
                  <c:v>0.90639063906390638</c:v>
                </c:pt>
                <c:pt idx="4">
                  <c:v>0.82531645569620249</c:v>
                </c:pt>
                <c:pt idx="5">
                  <c:v>0.85910338517840801</c:v>
                </c:pt>
                <c:pt idx="6">
                  <c:v>0.73960983884648002</c:v>
                </c:pt>
                <c:pt idx="7">
                  <c:v>0.83657243816254412</c:v>
                </c:pt>
                <c:pt idx="8">
                  <c:v>0.7482698961937716</c:v>
                </c:pt>
                <c:pt idx="9">
                  <c:v>0.50950226244343888</c:v>
                </c:pt>
                <c:pt idx="10">
                  <c:v>0.58333333333333337</c:v>
                </c:pt>
                <c:pt idx="11">
                  <c:v>0.58627264061010487</c:v>
                </c:pt>
                <c:pt idx="12">
                  <c:v>0.48878048780487804</c:v>
                </c:pt>
                <c:pt idx="13">
                  <c:v>0.53301886792452835</c:v>
                </c:pt>
                <c:pt idx="14">
                  <c:v>0.39063992359121297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50052432"/>
        <c:axId val="-1850050256"/>
      </c:lineChart>
      <c:catAx>
        <c:axId val="-1850052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50256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85005025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524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令和元年度　市町別　一人平均むし歯数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709667082303365E-2"/>
          <c:y val="0.11933496661938733"/>
          <c:w val="0.84452126196713251"/>
          <c:h val="0.642809023949306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'一人平均う歯数 '!$B$5:$B$24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'一人平均う歯数 '!$Q$5:$Q$24</c:f>
              <c:numCache>
                <c:formatCode>0.00_);[Red]\(0.00\)</c:formatCode>
                <c:ptCount val="20"/>
                <c:pt idx="0">
                  <c:v>0.16167091836734693</c:v>
                </c:pt>
                <c:pt idx="1">
                  <c:v>0.39063992359121297</c:v>
                </c:pt>
                <c:pt idx="2">
                  <c:v>0.38245931283905965</c:v>
                </c:pt>
                <c:pt idx="3">
                  <c:v>0.25062656641604009</c:v>
                </c:pt>
                <c:pt idx="4">
                  <c:v>0.34726443768996962</c:v>
                </c:pt>
                <c:pt idx="5">
                  <c:v>0.15828877005347594</c:v>
                </c:pt>
                <c:pt idx="6">
                  <c:v>0.37378640776699029</c:v>
                </c:pt>
                <c:pt idx="7">
                  <c:v>0.32380952380952382</c:v>
                </c:pt>
                <c:pt idx="8">
                  <c:v>0.42283298097251587</c:v>
                </c:pt>
                <c:pt idx="9">
                  <c:v>0.28631578947368419</c:v>
                </c:pt>
                <c:pt idx="10">
                  <c:v>0.60597826086956519</c:v>
                </c:pt>
                <c:pt idx="11">
                  <c:v>0.35934664246823955</c:v>
                </c:pt>
                <c:pt idx="12">
                  <c:v>0.2144927536231884</c:v>
                </c:pt>
                <c:pt idx="13">
                  <c:v>0.15384615384615385</c:v>
                </c:pt>
                <c:pt idx="14">
                  <c:v>7.2992700729927005E-3</c:v>
                </c:pt>
                <c:pt idx="15">
                  <c:v>0.5</c:v>
                </c:pt>
                <c:pt idx="16">
                  <c:v>0.17808219178082191</c:v>
                </c:pt>
                <c:pt idx="17">
                  <c:v>0.61538461538461542</c:v>
                </c:pt>
                <c:pt idx="18">
                  <c:v>1.5625E-2</c:v>
                </c:pt>
                <c:pt idx="19">
                  <c:v>0.29297480978060131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00001280"/>
        <c:axId val="-1700007264"/>
      </c:barChart>
      <c:catAx>
        <c:axId val="-17000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-1700007264"/>
        <c:crosses val="autoZero"/>
        <c:auto val="1"/>
        <c:lblAlgn val="ctr"/>
        <c:lblOffset val="100"/>
        <c:noMultiLvlLbl val="0"/>
      </c:catAx>
      <c:valAx>
        <c:axId val="-1700007264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-170000128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有病者率!$C$5:$Q$5</c:f>
              <c:numCache>
                <c:formatCode>0.0_);[Red]\(0.0\)</c:formatCode>
                <c:ptCount val="15"/>
                <c:pt idx="0">
                  <c:v>43.037574992106094</c:v>
                </c:pt>
                <c:pt idx="1">
                  <c:v>44.609206054989187</c:v>
                </c:pt>
                <c:pt idx="2">
                  <c:v>38.668779714738513</c:v>
                </c:pt>
                <c:pt idx="3">
                  <c:v>41.092929916640941</c:v>
                </c:pt>
                <c:pt idx="4">
                  <c:v>34.934903905765651</c:v>
                </c:pt>
                <c:pt idx="5">
                  <c:v>33.689685062120773</c:v>
                </c:pt>
                <c:pt idx="6">
                  <c:v>35.48094373865699</c:v>
                </c:pt>
                <c:pt idx="7">
                  <c:v>28.646153846153844</c:v>
                </c:pt>
                <c:pt idx="8">
                  <c:v>25.220297781829231</c:v>
                </c:pt>
                <c:pt idx="9">
                  <c:v>28.293413173652691</c:v>
                </c:pt>
                <c:pt idx="10">
                  <c:v>24.041704998466727</c:v>
                </c:pt>
                <c:pt idx="11">
                  <c:v>19.60090119085935</c:v>
                </c:pt>
                <c:pt idx="12">
                  <c:v>19.184086311530681</c:v>
                </c:pt>
                <c:pt idx="13">
                  <c:v>18.570072761784246</c:v>
                </c:pt>
                <c:pt idx="14">
                  <c:v>20.376275510204081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0008896"/>
        <c:axId val="-1700006720"/>
      </c:lineChart>
      <c:catAx>
        <c:axId val="-170000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672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70000672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70000889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595570344239225"/>
          <c:w val="0.78358208955223885"/>
          <c:h val="0.6534049114232266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有病者率!$C$6:$Q$6</c:f>
              <c:numCache>
                <c:formatCode>0.0_);[Red]\(0.0\)</c:formatCode>
                <c:ptCount val="15"/>
                <c:pt idx="0">
                  <c:v>43.17343173431734</c:v>
                </c:pt>
                <c:pt idx="1">
                  <c:v>46</c:v>
                </c:pt>
                <c:pt idx="2">
                  <c:v>45.479704797047972</c:v>
                </c:pt>
                <c:pt idx="3">
                  <c:v>38.433843384338431</c:v>
                </c:pt>
                <c:pt idx="4">
                  <c:v>35.527426160337555</c:v>
                </c:pt>
                <c:pt idx="5">
                  <c:v>38.243366880146382</c:v>
                </c:pt>
                <c:pt idx="6">
                  <c:v>33.163698049194238</c:v>
                </c:pt>
                <c:pt idx="7">
                  <c:v>34.187279151943464</c:v>
                </c:pt>
                <c:pt idx="8">
                  <c:v>34.602076124567475</c:v>
                </c:pt>
                <c:pt idx="9">
                  <c:v>25.610859728506785</c:v>
                </c:pt>
                <c:pt idx="10">
                  <c:v>23.534798534798533</c:v>
                </c:pt>
                <c:pt idx="11">
                  <c:v>26.501429933269783</c:v>
                </c:pt>
                <c:pt idx="12">
                  <c:v>29.268292682926827</c:v>
                </c:pt>
                <c:pt idx="13">
                  <c:v>26.037735849056602</c:v>
                </c:pt>
                <c:pt idx="14">
                  <c:v>19.675262655205348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0006176"/>
        <c:axId val="-1700005632"/>
      </c:lineChart>
      <c:catAx>
        <c:axId val="-1700006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563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70000563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617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31343283582089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39534057869153"/>
          <c:y val="0.23863636363636365"/>
          <c:w val="0.78030880318420914"/>
          <c:h val="0.65089666666666668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有病者率!$C$9:$Q$9</c:f>
              <c:numCache>
                <c:formatCode>0.0_);[Red]\(0.0\)</c:formatCode>
                <c:ptCount val="15"/>
                <c:pt idx="0">
                  <c:v>46.387832699619771</c:v>
                </c:pt>
                <c:pt idx="1">
                  <c:v>44.434550311665184</c:v>
                </c:pt>
                <c:pt idx="2">
                  <c:v>43.446379468377636</c:v>
                </c:pt>
                <c:pt idx="3">
                  <c:v>34.75120385232745</c:v>
                </c:pt>
                <c:pt idx="4">
                  <c:v>38.973063973063972</c:v>
                </c:pt>
                <c:pt idx="5">
                  <c:v>33.466453674121404</c:v>
                </c:pt>
                <c:pt idx="6">
                  <c:v>29.054054054054053</c:v>
                </c:pt>
                <c:pt idx="7">
                  <c:v>27.835051546391753</c:v>
                </c:pt>
                <c:pt idx="8">
                  <c:v>24.269480519480517</c:v>
                </c:pt>
                <c:pt idx="9">
                  <c:v>24.462809917355372</c:v>
                </c:pt>
                <c:pt idx="10">
                  <c:v>26.332794830371569</c:v>
                </c:pt>
                <c:pt idx="11">
                  <c:v>26.995645863570395</c:v>
                </c:pt>
                <c:pt idx="12">
                  <c:v>20.283806343906509</c:v>
                </c:pt>
                <c:pt idx="13">
                  <c:v>22.807017543859647</c:v>
                </c:pt>
                <c:pt idx="14">
                  <c:v>20.820668693009118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0004544"/>
        <c:axId val="-1700004000"/>
      </c:lineChart>
      <c:catAx>
        <c:axId val="-1700004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400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70000400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454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87878787878788E-2"/>
          <c:y val="2.8409090909090908E-2"/>
          <c:w val="0.9166738248628012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有病者率!$C$10:$Q$10</c:f>
              <c:numCache>
                <c:formatCode>0.0_);[Red]\(0.0\)</c:formatCode>
                <c:ptCount val="15"/>
                <c:pt idx="0">
                  <c:v>22.792022792022792</c:v>
                </c:pt>
                <c:pt idx="1">
                  <c:v>27.295918367346939</c:v>
                </c:pt>
                <c:pt idx="2">
                  <c:v>27.828348504551364</c:v>
                </c:pt>
                <c:pt idx="3">
                  <c:v>26.533166458072593</c:v>
                </c:pt>
                <c:pt idx="4">
                  <c:v>17.460317460317459</c:v>
                </c:pt>
                <c:pt idx="5">
                  <c:v>19.520958083832333</c:v>
                </c:pt>
                <c:pt idx="6">
                  <c:v>21.550741163055871</c:v>
                </c:pt>
                <c:pt idx="7">
                  <c:v>17.53774680603949</c:v>
                </c:pt>
                <c:pt idx="8">
                  <c:v>14.044350580781414</c:v>
                </c:pt>
                <c:pt idx="9">
                  <c:v>13.304252998909488</c:v>
                </c:pt>
                <c:pt idx="10">
                  <c:v>13.513513513513514</c:v>
                </c:pt>
                <c:pt idx="11">
                  <c:v>10.14799154334038</c:v>
                </c:pt>
                <c:pt idx="12">
                  <c:v>9.8501070663811561</c:v>
                </c:pt>
                <c:pt idx="13">
                  <c:v>8.1695966907962774</c:v>
                </c:pt>
                <c:pt idx="14">
                  <c:v>9.0909090909090917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0000192"/>
        <c:axId val="-1698634544"/>
      </c:lineChart>
      <c:catAx>
        <c:axId val="-1700000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3454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863454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70000019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31343283582089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293919347630583"/>
          <c:w val="0.78358208955223885"/>
          <c:h val="0.64617420516217972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有病者率!$C$11:$Q$11</c:f>
              <c:numCache>
                <c:formatCode>0.0_);[Red]\(0.0\)</c:formatCode>
                <c:ptCount val="15"/>
                <c:pt idx="0">
                  <c:v>49.407783417935704</c:v>
                </c:pt>
                <c:pt idx="1">
                  <c:v>43.459915611814345</c:v>
                </c:pt>
                <c:pt idx="2">
                  <c:v>44.104134762633997</c:v>
                </c:pt>
                <c:pt idx="3">
                  <c:v>38.184438040345817</c:v>
                </c:pt>
                <c:pt idx="4">
                  <c:v>31.831395348837212</c:v>
                </c:pt>
                <c:pt idx="5">
                  <c:v>34.278002699055335</c:v>
                </c:pt>
                <c:pt idx="6">
                  <c:v>33.587786259541986</c:v>
                </c:pt>
                <c:pt idx="7">
                  <c:v>28.346456692913385</c:v>
                </c:pt>
                <c:pt idx="8">
                  <c:v>32.814371257485028</c:v>
                </c:pt>
                <c:pt idx="9">
                  <c:v>26.802884615384613</c:v>
                </c:pt>
                <c:pt idx="10">
                  <c:v>26.47783251231527</c:v>
                </c:pt>
                <c:pt idx="11">
                  <c:v>24.908424908424909</c:v>
                </c:pt>
                <c:pt idx="12">
                  <c:v>18.289786223277911</c:v>
                </c:pt>
                <c:pt idx="13">
                  <c:v>24.103831891223734</c:v>
                </c:pt>
                <c:pt idx="14">
                  <c:v>17.597087378640776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45968"/>
        <c:axId val="-1698639984"/>
      </c:lineChart>
      <c:catAx>
        <c:axId val="-169864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3998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863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4596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31343283582089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462784882411075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有病者率!$C$12:$Q$12</c:f>
              <c:numCache>
                <c:formatCode>0.0_);[Red]\(0.0\)</c:formatCode>
                <c:ptCount val="15"/>
                <c:pt idx="0">
                  <c:v>46.82377049180328</c:v>
                </c:pt>
                <c:pt idx="1">
                  <c:v>44.556267154620308</c:v>
                </c:pt>
                <c:pt idx="2">
                  <c:v>43.653250773993804</c:v>
                </c:pt>
                <c:pt idx="3">
                  <c:v>39.191919191919197</c:v>
                </c:pt>
                <c:pt idx="4">
                  <c:v>37.564499484004124</c:v>
                </c:pt>
                <c:pt idx="5">
                  <c:v>35.300101729399799</c:v>
                </c:pt>
                <c:pt idx="6">
                  <c:v>40.5458089668616</c:v>
                </c:pt>
                <c:pt idx="7">
                  <c:v>33.86411889596603</c:v>
                </c:pt>
                <c:pt idx="8">
                  <c:v>32.792207792207797</c:v>
                </c:pt>
                <c:pt idx="9">
                  <c:v>32.206969376979941</c:v>
                </c:pt>
                <c:pt idx="10">
                  <c:v>27.924944812362028</c:v>
                </c:pt>
                <c:pt idx="11">
                  <c:v>25.866050808314089</c:v>
                </c:pt>
                <c:pt idx="12">
                  <c:v>22.904368358913814</c:v>
                </c:pt>
                <c:pt idx="13">
                  <c:v>23.543400713436384</c:v>
                </c:pt>
                <c:pt idx="14">
                  <c:v>16.785714285714285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8648688"/>
        <c:axId val="-1698649232"/>
      </c:lineChart>
      <c:catAx>
        <c:axId val="-169864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4923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69864923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9864868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7590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有病者率!$C$13:$Q$13</c:f>
              <c:numCache>
                <c:formatCode>0.0_);[Red]\(0.0\)</c:formatCode>
                <c:ptCount val="15"/>
                <c:pt idx="0">
                  <c:v>49.896049896049902</c:v>
                </c:pt>
                <c:pt idx="1">
                  <c:v>39.665970772442591</c:v>
                </c:pt>
                <c:pt idx="2">
                  <c:v>46.443514644351467</c:v>
                </c:pt>
                <c:pt idx="3">
                  <c:v>38.350515463917532</c:v>
                </c:pt>
                <c:pt idx="4">
                  <c:v>38.076152304609217</c:v>
                </c:pt>
                <c:pt idx="5">
                  <c:v>36.64717348927875</c:v>
                </c:pt>
                <c:pt idx="6">
                  <c:v>34.126984126984127</c:v>
                </c:pt>
                <c:pt idx="7">
                  <c:v>26.356589147286826</c:v>
                </c:pt>
                <c:pt idx="8">
                  <c:v>25.933609958506228</c:v>
                </c:pt>
                <c:pt idx="9">
                  <c:v>23.473282442748094</c:v>
                </c:pt>
                <c:pt idx="10">
                  <c:v>23.126338329764454</c:v>
                </c:pt>
                <c:pt idx="11">
                  <c:v>16.6044776119403</c:v>
                </c:pt>
                <c:pt idx="12">
                  <c:v>16.255144032921812</c:v>
                </c:pt>
                <c:pt idx="13">
                  <c:v>21.176470588235293</c:v>
                </c:pt>
                <c:pt idx="14">
                  <c:v>18.393234672304441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41616"/>
        <c:axId val="-1698639440"/>
      </c:lineChart>
      <c:catAx>
        <c:axId val="-1698641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3944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69863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9864161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52653137418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有病者率!$C$14:$Q$14</c:f>
              <c:numCache>
                <c:formatCode>0.0_);[Red]\(0.0\)</c:formatCode>
                <c:ptCount val="15"/>
                <c:pt idx="0">
                  <c:v>46.632124352331608</c:v>
                </c:pt>
                <c:pt idx="1">
                  <c:v>44.006849315068493</c:v>
                </c:pt>
                <c:pt idx="2">
                  <c:v>39.003436426116842</c:v>
                </c:pt>
                <c:pt idx="3">
                  <c:v>38.461538461538467</c:v>
                </c:pt>
                <c:pt idx="4">
                  <c:v>30.857142857142854</c:v>
                </c:pt>
                <c:pt idx="5">
                  <c:v>30.018083182640144</c:v>
                </c:pt>
                <c:pt idx="6">
                  <c:v>31.015037593984964</c:v>
                </c:pt>
                <c:pt idx="7">
                  <c:v>23.355263157894736</c:v>
                </c:pt>
                <c:pt idx="8">
                  <c:v>27.305605786618447</c:v>
                </c:pt>
                <c:pt idx="9">
                  <c:v>28.764478764478763</c:v>
                </c:pt>
                <c:pt idx="10">
                  <c:v>24.478178368121441</c:v>
                </c:pt>
                <c:pt idx="11">
                  <c:v>18.1640625</c:v>
                </c:pt>
                <c:pt idx="12">
                  <c:v>24.793388429752067</c:v>
                </c:pt>
                <c:pt idx="13">
                  <c:v>19.878296146044626</c:v>
                </c:pt>
                <c:pt idx="14">
                  <c:v>13.894736842105262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44336"/>
        <c:axId val="-1698648144"/>
      </c:lineChart>
      <c:catAx>
        <c:axId val="-1698644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48144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69864814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9864433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417910447761194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有病者率!$C$15:$Q$15</c:f>
              <c:numCache>
                <c:formatCode>0.0_);[Red]\(0.0\)</c:formatCode>
                <c:ptCount val="15"/>
                <c:pt idx="0">
                  <c:v>52.897196261682247</c:v>
                </c:pt>
                <c:pt idx="1">
                  <c:v>49.382716049382715</c:v>
                </c:pt>
                <c:pt idx="2">
                  <c:v>52.007299270072991</c:v>
                </c:pt>
                <c:pt idx="3">
                  <c:v>54.580152671755719</c:v>
                </c:pt>
                <c:pt idx="4">
                  <c:v>47.337278106508876</c:v>
                </c:pt>
                <c:pt idx="5">
                  <c:v>51.34615384615384</c:v>
                </c:pt>
                <c:pt idx="6">
                  <c:v>38.271604938271601</c:v>
                </c:pt>
                <c:pt idx="7">
                  <c:v>40.725806451612904</c:v>
                </c:pt>
                <c:pt idx="8">
                  <c:v>36.774193548387096</c:v>
                </c:pt>
                <c:pt idx="9">
                  <c:v>40.144230769230774</c:v>
                </c:pt>
                <c:pt idx="10">
                  <c:v>31.980906921241047</c:v>
                </c:pt>
                <c:pt idx="11">
                  <c:v>33.649289099526065</c:v>
                </c:pt>
                <c:pt idx="12">
                  <c:v>25.060827250608277</c:v>
                </c:pt>
                <c:pt idx="13">
                  <c:v>32.275132275132272</c:v>
                </c:pt>
                <c:pt idx="14">
                  <c:v>28.260869565217391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45424"/>
        <c:axId val="-1698638896"/>
      </c:lineChart>
      <c:catAx>
        <c:axId val="-1698645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38896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698638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9864542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880194667334424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'!$C$9:$Q$9</c:f>
              <c:numCache>
                <c:formatCode>0.00_);[Red]\(0.00\)</c:formatCode>
                <c:ptCount val="15"/>
                <c:pt idx="0">
                  <c:v>1.1606463878326996</c:v>
                </c:pt>
                <c:pt idx="1">
                  <c:v>1.1424755120213714</c:v>
                </c:pt>
                <c:pt idx="2">
                  <c:v>1.1640696608615948</c:v>
                </c:pt>
                <c:pt idx="3">
                  <c:v>0.95585874799357951</c:v>
                </c:pt>
                <c:pt idx="4">
                  <c:v>0.97138047138047134</c:v>
                </c:pt>
                <c:pt idx="5">
                  <c:v>0.99041533546325877</c:v>
                </c:pt>
                <c:pt idx="6">
                  <c:v>0.71114864864864868</c:v>
                </c:pt>
                <c:pt idx="7">
                  <c:v>0.66323024054982815</c:v>
                </c:pt>
                <c:pt idx="8">
                  <c:v>0.58360389610389607</c:v>
                </c:pt>
                <c:pt idx="9">
                  <c:v>0.60578512396694217</c:v>
                </c:pt>
                <c:pt idx="10">
                  <c:v>0.57592891760904685</c:v>
                </c:pt>
                <c:pt idx="11">
                  <c:v>0.7024673439767779</c:v>
                </c:pt>
                <c:pt idx="12">
                  <c:v>0.45409015025041738</c:v>
                </c:pt>
                <c:pt idx="13">
                  <c:v>0.57360793287566747</c:v>
                </c:pt>
                <c:pt idx="14">
                  <c:v>0.34726443768996962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50052976"/>
        <c:axId val="-1850048624"/>
      </c:lineChart>
      <c:catAx>
        <c:axId val="-1850052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4862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850048624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5297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163969610531485"/>
          <c:w val="0.77611940298507465"/>
          <c:h val="0.66066999999999998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有病者率!$C$16:$Q$16</c:f>
              <c:numCache>
                <c:formatCode>0.0_);[Red]\(0.0\)</c:formatCode>
                <c:ptCount val="15"/>
                <c:pt idx="0">
                  <c:v>50.341880341880341</c:v>
                </c:pt>
                <c:pt idx="1">
                  <c:v>49.462365591397848</c:v>
                </c:pt>
                <c:pt idx="2">
                  <c:v>44.003308519437553</c:v>
                </c:pt>
                <c:pt idx="3">
                  <c:v>44.259567387687184</c:v>
                </c:pt>
                <c:pt idx="4">
                  <c:v>39.49246629659001</c:v>
                </c:pt>
                <c:pt idx="5">
                  <c:v>35.983935742971887</c:v>
                </c:pt>
                <c:pt idx="6">
                  <c:v>39.058823529411761</c:v>
                </c:pt>
                <c:pt idx="7">
                  <c:v>31.886477462437394</c:v>
                </c:pt>
                <c:pt idx="8">
                  <c:v>32.450331125827816</c:v>
                </c:pt>
                <c:pt idx="9">
                  <c:v>32.258064516129032</c:v>
                </c:pt>
                <c:pt idx="10">
                  <c:v>28.636779505946937</c:v>
                </c:pt>
                <c:pt idx="11">
                  <c:v>30.646589902568643</c:v>
                </c:pt>
                <c:pt idx="12">
                  <c:v>24.134705332086064</c:v>
                </c:pt>
                <c:pt idx="13">
                  <c:v>23.619909502262441</c:v>
                </c:pt>
                <c:pt idx="14">
                  <c:v>18.421052631578945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44880"/>
        <c:axId val="-1698643792"/>
      </c:lineChart>
      <c:catAx>
        <c:axId val="-169864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4379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69864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9864488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44222031953681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有病者率!$C$17:$Q$17</c:f>
              <c:numCache>
                <c:formatCode>0.0_);[Red]\(0.0\)</c:formatCode>
                <c:ptCount val="15"/>
                <c:pt idx="0">
                  <c:v>51.401869158878498</c:v>
                </c:pt>
                <c:pt idx="1">
                  <c:v>48.497854077253216</c:v>
                </c:pt>
                <c:pt idx="2">
                  <c:v>44.954128440366972</c:v>
                </c:pt>
                <c:pt idx="3">
                  <c:v>45.78833693304535</c:v>
                </c:pt>
                <c:pt idx="4">
                  <c:v>39.601769911504427</c:v>
                </c:pt>
                <c:pt idx="5">
                  <c:v>37.176470588235297</c:v>
                </c:pt>
                <c:pt idx="6">
                  <c:v>34.729064039408868</c:v>
                </c:pt>
                <c:pt idx="7">
                  <c:v>32.873563218390807</c:v>
                </c:pt>
                <c:pt idx="8">
                  <c:v>34.683544303797468</c:v>
                </c:pt>
                <c:pt idx="9">
                  <c:v>35.074626865671647</c:v>
                </c:pt>
                <c:pt idx="10">
                  <c:v>30.107526881720432</c:v>
                </c:pt>
                <c:pt idx="11">
                  <c:v>22.832369942196532</c:v>
                </c:pt>
                <c:pt idx="12">
                  <c:v>19.774011299435028</c:v>
                </c:pt>
                <c:pt idx="13">
                  <c:v>26.380368098159508</c:v>
                </c:pt>
                <c:pt idx="14">
                  <c:v>16.231884057971012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47600"/>
        <c:axId val="-1698640528"/>
      </c:lineChart>
      <c:catAx>
        <c:axId val="-169864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4052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69864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98647600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82418939636014"/>
          <c:y val="0.23863636363636365"/>
          <c:w val="0.78676753061642135"/>
          <c:h val="0.6513122902718226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有病者率!$C$18:$Q$18</c:f>
              <c:numCache>
                <c:formatCode>0.0_);[Red]\(0.0\)</c:formatCode>
                <c:ptCount val="15"/>
                <c:pt idx="0">
                  <c:v>43.04347826086957</c:v>
                </c:pt>
                <c:pt idx="1">
                  <c:v>39.613526570048307</c:v>
                </c:pt>
                <c:pt idx="2">
                  <c:v>35.265700483091791</c:v>
                </c:pt>
                <c:pt idx="3">
                  <c:v>35.978835978835974</c:v>
                </c:pt>
                <c:pt idx="4">
                  <c:v>25.700934579439249</c:v>
                </c:pt>
                <c:pt idx="5">
                  <c:v>24.766355140186917</c:v>
                </c:pt>
                <c:pt idx="6">
                  <c:v>24.271844660194176</c:v>
                </c:pt>
                <c:pt idx="7">
                  <c:v>31.60377358490566</c:v>
                </c:pt>
                <c:pt idx="8">
                  <c:v>27.403846153846157</c:v>
                </c:pt>
                <c:pt idx="9">
                  <c:v>27.450980392156865</c:v>
                </c:pt>
                <c:pt idx="10">
                  <c:v>32.8125</c:v>
                </c:pt>
                <c:pt idx="11">
                  <c:v>33.160621761658035</c:v>
                </c:pt>
                <c:pt idx="12">
                  <c:v>18.974358974358974</c:v>
                </c:pt>
                <c:pt idx="13">
                  <c:v>21.276595744680851</c:v>
                </c:pt>
                <c:pt idx="14">
                  <c:v>14.201183431952662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43248"/>
        <c:axId val="-1698642704"/>
      </c:lineChart>
      <c:catAx>
        <c:axId val="-169864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42704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864270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4324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8.0882352941176475E-2"/>
          <c:y val="3.4090909090909088E-2"/>
          <c:w val="0.88970897020225415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598994741981937"/>
          <c:w val="0.78358208955223885"/>
          <c:h val="0.663958937415977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有病者率!$C$19:$Q$19</c:f>
              <c:numCache>
                <c:formatCode>0.0_);[Red]\(0.0\)</c:formatCode>
                <c:ptCount val="15"/>
                <c:pt idx="0">
                  <c:v>20.422535211267608</c:v>
                </c:pt>
                <c:pt idx="1">
                  <c:v>15.333333333333332</c:v>
                </c:pt>
                <c:pt idx="2">
                  <c:v>17.241379310344829</c:v>
                </c:pt>
                <c:pt idx="3">
                  <c:v>16.393442622950818</c:v>
                </c:pt>
                <c:pt idx="4">
                  <c:v>6.4516129032258061</c:v>
                </c:pt>
                <c:pt idx="5">
                  <c:v>7.2727272727272725</c:v>
                </c:pt>
                <c:pt idx="6">
                  <c:v>5.9322033898305087</c:v>
                </c:pt>
                <c:pt idx="7">
                  <c:v>7.3170731707317067</c:v>
                </c:pt>
                <c:pt idx="8">
                  <c:v>6.1224489795918364</c:v>
                </c:pt>
                <c:pt idx="9">
                  <c:v>5.0420168067226889</c:v>
                </c:pt>
                <c:pt idx="10">
                  <c:v>6.3492063492063489</c:v>
                </c:pt>
                <c:pt idx="11">
                  <c:v>1.2345679012345678</c:v>
                </c:pt>
                <c:pt idx="12">
                  <c:v>6.2992125984251963</c:v>
                </c:pt>
                <c:pt idx="13">
                  <c:v>2.8301886792452833</c:v>
                </c:pt>
                <c:pt idx="14">
                  <c:v>1.4598540145985401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47056"/>
        <c:axId val="-1698646512"/>
      </c:lineChart>
      <c:catAx>
        <c:axId val="-169864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4651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864651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4705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7611940298507465"/>
          <c:h val="0.6707187059548366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有病者率!$C$20:$Q$20</c:f>
              <c:numCache>
                <c:formatCode>0.0_);[Red]\(0.0\)</c:formatCode>
                <c:ptCount val="15"/>
                <c:pt idx="0">
                  <c:v>65.700483091787447</c:v>
                </c:pt>
                <c:pt idx="1">
                  <c:v>50.510204081632651</c:v>
                </c:pt>
                <c:pt idx="2">
                  <c:v>48.691099476439788</c:v>
                </c:pt>
                <c:pt idx="3">
                  <c:v>46.445497630331758</c:v>
                </c:pt>
                <c:pt idx="4">
                  <c:v>42.616033755274266</c:v>
                </c:pt>
                <c:pt idx="5">
                  <c:v>35.185185185185183</c:v>
                </c:pt>
                <c:pt idx="6">
                  <c:v>38.356164383561641</c:v>
                </c:pt>
                <c:pt idx="7">
                  <c:v>33.789954337899545</c:v>
                </c:pt>
                <c:pt idx="8">
                  <c:v>36.286919831223628</c:v>
                </c:pt>
                <c:pt idx="9">
                  <c:v>32.20338983050847</c:v>
                </c:pt>
                <c:pt idx="10">
                  <c:v>29.777777777777775</c:v>
                </c:pt>
                <c:pt idx="11">
                  <c:v>22.566371681415927</c:v>
                </c:pt>
                <c:pt idx="12">
                  <c:v>26.222222222222225</c:v>
                </c:pt>
                <c:pt idx="13">
                  <c:v>31.963470319634702</c:v>
                </c:pt>
                <c:pt idx="14">
                  <c:v>28.787878787878789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37808"/>
        <c:axId val="-1698642160"/>
      </c:lineChart>
      <c:catAx>
        <c:axId val="-1698637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9864216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69864216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69863780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有病者率!$C$21:$Q$21</c:f>
              <c:numCache>
                <c:formatCode>0.0_);[Red]\(0.0\)</c:formatCode>
                <c:ptCount val="15"/>
                <c:pt idx="0">
                  <c:v>49.438202247191008</c:v>
                </c:pt>
                <c:pt idx="1">
                  <c:v>44.285714285714285</c:v>
                </c:pt>
                <c:pt idx="2">
                  <c:v>43.137254901960787</c:v>
                </c:pt>
                <c:pt idx="3">
                  <c:v>25.373134328358208</c:v>
                </c:pt>
                <c:pt idx="4">
                  <c:v>29.032258064516132</c:v>
                </c:pt>
                <c:pt idx="5">
                  <c:v>33.333333333333329</c:v>
                </c:pt>
                <c:pt idx="6">
                  <c:v>22.222222222222221</c:v>
                </c:pt>
                <c:pt idx="7">
                  <c:v>11.111111111111111</c:v>
                </c:pt>
                <c:pt idx="8">
                  <c:v>25</c:v>
                </c:pt>
                <c:pt idx="9">
                  <c:v>8.4337349397590362</c:v>
                </c:pt>
                <c:pt idx="10">
                  <c:v>9.3333333333333339</c:v>
                </c:pt>
                <c:pt idx="11">
                  <c:v>15.294117647058824</c:v>
                </c:pt>
                <c:pt idx="12">
                  <c:v>4.10958904109589</c:v>
                </c:pt>
                <c:pt idx="13">
                  <c:v>10.76923076923077</c:v>
                </c:pt>
                <c:pt idx="14">
                  <c:v>15.068493150684931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41072"/>
        <c:axId val="-1698638352"/>
      </c:lineChart>
      <c:catAx>
        <c:axId val="-1698641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3835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8638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4107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有病者率!$C$22:$Q$22</c:f>
              <c:numCache>
                <c:formatCode>0.0_);[Red]\(0.0\)</c:formatCode>
                <c:ptCount val="15"/>
                <c:pt idx="0">
                  <c:v>55</c:v>
                </c:pt>
                <c:pt idx="1">
                  <c:v>62.068965517241381</c:v>
                </c:pt>
                <c:pt idx="2">
                  <c:v>56.38297872340425</c:v>
                </c:pt>
                <c:pt idx="3">
                  <c:v>57.647058823529406</c:v>
                </c:pt>
                <c:pt idx="4">
                  <c:v>56.71641791044776</c:v>
                </c:pt>
                <c:pt idx="5">
                  <c:v>57.142857142857139</c:v>
                </c:pt>
                <c:pt idx="6">
                  <c:v>55.072463768115945</c:v>
                </c:pt>
                <c:pt idx="7">
                  <c:v>42.25352112676056</c:v>
                </c:pt>
                <c:pt idx="8">
                  <c:v>50</c:v>
                </c:pt>
                <c:pt idx="9">
                  <c:v>26.865671641791046</c:v>
                </c:pt>
                <c:pt idx="10">
                  <c:v>27.848101265822784</c:v>
                </c:pt>
                <c:pt idx="11">
                  <c:v>16.25</c:v>
                </c:pt>
                <c:pt idx="12">
                  <c:v>15.686274509803921</c:v>
                </c:pt>
                <c:pt idx="13">
                  <c:v>37.704918032786885</c:v>
                </c:pt>
                <c:pt idx="14">
                  <c:v>33.846153846153847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37264"/>
        <c:axId val="-1698636720"/>
      </c:lineChart>
      <c:catAx>
        <c:axId val="-169863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3672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863672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3726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有病者率!$C$23:$Q$23</c:f>
              <c:numCache>
                <c:formatCode>0.0_);[Red]\(0.0\)</c:formatCode>
                <c:ptCount val="15"/>
                <c:pt idx="0">
                  <c:v>62.5</c:v>
                </c:pt>
                <c:pt idx="1">
                  <c:v>65.333333333333329</c:v>
                </c:pt>
                <c:pt idx="2">
                  <c:v>64.86486486486487</c:v>
                </c:pt>
                <c:pt idx="3">
                  <c:v>50.617283950617285</c:v>
                </c:pt>
                <c:pt idx="4">
                  <c:v>63.513513513513509</c:v>
                </c:pt>
                <c:pt idx="5">
                  <c:v>74.358974358974365</c:v>
                </c:pt>
                <c:pt idx="6">
                  <c:v>47.058823529411761</c:v>
                </c:pt>
                <c:pt idx="7">
                  <c:v>29.230769230769234</c:v>
                </c:pt>
                <c:pt idx="8">
                  <c:v>28.571428571428569</c:v>
                </c:pt>
                <c:pt idx="9">
                  <c:v>12.5</c:v>
                </c:pt>
                <c:pt idx="10">
                  <c:v>17.80821917808219</c:v>
                </c:pt>
                <c:pt idx="11">
                  <c:v>13.793103448275861</c:v>
                </c:pt>
                <c:pt idx="12">
                  <c:v>9.0909090909090917</c:v>
                </c:pt>
                <c:pt idx="13">
                  <c:v>6.666666666666667</c:v>
                </c:pt>
                <c:pt idx="14">
                  <c:v>4.6875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36176"/>
        <c:axId val="-1698635632"/>
      </c:lineChart>
      <c:catAx>
        <c:axId val="-1698636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3563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863563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3617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3163969610531485"/>
          <c:w val="0.78519086509595704"/>
          <c:h val="0.6577210746951643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有病者率!$C$7:$Q$7</c:f>
              <c:numCache>
                <c:formatCode>0.0_);[Red]\(0.0\)</c:formatCode>
                <c:ptCount val="15"/>
                <c:pt idx="5">
                  <c:v>45.360059391239794</c:v>
                </c:pt>
                <c:pt idx="6">
                  <c:v>36.83385579937304</c:v>
                </c:pt>
                <c:pt idx="7">
                  <c:v>36.651234567901234</c:v>
                </c:pt>
                <c:pt idx="8">
                  <c:v>33.983495873968494</c:v>
                </c:pt>
                <c:pt idx="9">
                  <c:v>33.66174055829228</c:v>
                </c:pt>
                <c:pt idx="10">
                  <c:v>23.809523809523807</c:v>
                </c:pt>
                <c:pt idx="11">
                  <c:v>25.760135135135137</c:v>
                </c:pt>
                <c:pt idx="12">
                  <c:v>25.044563279857396</c:v>
                </c:pt>
                <c:pt idx="13">
                  <c:v>26.515151515151516</c:v>
                </c:pt>
                <c:pt idx="14">
                  <c:v>20.976491862567812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8635088"/>
        <c:axId val="-1698634000"/>
      </c:lineChart>
      <c:catAx>
        <c:axId val="-169863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3400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863400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863508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037037037037035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4431818181818182"/>
          <c:w val="0.78519086509595704"/>
          <c:h val="0.64504244941291944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有病者率!$C$8:$Q$8</c:f>
              <c:numCache>
                <c:formatCode>0.0_);[Red]\(0.0\)</c:formatCode>
                <c:ptCount val="15"/>
                <c:pt idx="5">
                  <c:v>21.92866578599736</c:v>
                </c:pt>
                <c:pt idx="6">
                  <c:v>23.782234957020059</c:v>
                </c:pt>
                <c:pt idx="7">
                  <c:v>17.555266579973992</c:v>
                </c:pt>
                <c:pt idx="8">
                  <c:v>23.497267759562842</c:v>
                </c:pt>
                <c:pt idx="9">
                  <c:v>21.01740294511379</c:v>
                </c:pt>
                <c:pt idx="10">
                  <c:v>21.100917431192663</c:v>
                </c:pt>
                <c:pt idx="11">
                  <c:v>15.927977839335181</c:v>
                </c:pt>
                <c:pt idx="12">
                  <c:v>14.624505928853754</c:v>
                </c:pt>
                <c:pt idx="13">
                  <c:v>16.666666666666664</c:v>
                </c:pt>
                <c:pt idx="14">
                  <c:v>15.789473684210526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有病者率!$C$24:$Q$24</c:f>
              <c:numCache>
                <c:formatCode>0.0_);[Red]\(0.0\)</c:formatCode>
                <c:ptCount val="15"/>
                <c:pt idx="0">
                  <c:v>45.414563806777217</c:v>
                </c:pt>
                <c:pt idx="1">
                  <c:v>44.2226673112784</c:v>
                </c:pt>
                <c:pt idx="2">
                  <c:v>41.474092148701018</c:v>
                </c:pt>
                <c:pt idx="3">
                  <c:v>39.478985758944077</c:v>
                </c:pt>
                <c:pt idx="4">
                  <c:v>35.953339813914738</c:v>
                </c:pt>
                <c:pt idx="5">
                  <c:v>34.555472416842392</c:v>
                </c:pt>
                <c:pt idx="6">
                  <c:v>33.493942731277535</c:v>
                </c:pt>
                <c:pt idx="7">
                  <c:v>29.194352159468441</c:v>
                </c:pt>
                <c:pt idx="8">
                  <c:v>28.331728785586574</c:v>
                </c:pt>
                <c:pt idx="9">
                  <c:v>27.241139680333564</c:v>
                </c:pt>
                <c:pt idx="10">
                  <c:v>24.33342889908257</c:v>
                </c:pt>
                <c:pt idx="11">
                  <c:v>22.22638961818318</c:v>
                </c:pt>
                <c:pt idx="12">
                  <c:v>20.264448076065964</c:v>
                </c:pt>
                <c:pt idx="13">
                  <c:v>21.166306695464364</c:v>
                </c:pt>
                <c:pt idx="14">
                  <c:v>18.482677107187708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090160"/>
        <c:axId val="-1697102672"/>
      </c:lineChart>
      <c:catAx>
        <c:axId val="-1697090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7102672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69710267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69709016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3.7037037037037035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448409890145788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'!$C$10:$Q$10</c:f>
              <c:numCache>
                <c:formatCode>0.00_);[Red]\(0.00\)</c:formatCode>
                <c:ptCount val="15"/>
                <c:pt idx="0">
                  <c:v>0.49572649572649574</c:v>
                </c:pt>
                <c:pt idx="1">
                  <c:v>0.59948979591836737</c:v>
                </c:pt>
                <c:pt idx="2">
                  <c:v>0.68140442132639789</c:v>
                </c:pt>
                <c:pt idx="3">
                  <c:v>0.62703379224030042</c:v>
                </c:pt>
                <c:pt idx="4">
                  <c:v>0.34798534798534797</c:v>
                </c:pt>
                <c:pt idx="5">
                  <c:v>0.45269461077844314</c:v>
                </c:pt>
                <c:pt idx="6">
                  <c:v>0.52679589509692137</c:v>
                </c:pt>
                <c:pt idx="7">
                  <c:v>0.39140534262485482</c:v>
                </c:pt>
                <c:pt idx="8">
                  <c:v>0.24392819429778248</c:v>
                </c:pt>
                <c:pt idx="9">
                  <c:v>0.28680479825517996</c:v>
                </c:pt>
                <c:pt idx="10">
                  <c:v>0.26611226611226613</c:v>
                </c:pt>
                <c:pt idx="11">
                  <c:v>0.15116279069767441</c:v>
                </c:pt>
                <c:pt idx="12">
                  <c:v>0.17130620985010706</c:v>
                </c:pt>
                <c:pt idx="13">
                  <c:v>0.1437435367114788</c:v>
                </c:pt>
                <c:pt idx="14">
                  <c:v>0.15828877005347594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50049168"/>
        <c:axId val="-1850048080"/>
      </c:lineChart>
      <c:catAx>
        <c:axId val="-185004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48080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85004808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4916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令和元年度　市町別　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</c:dPt>
          <c:dPt>
            <c:idx val="12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有病者率!$Q$5:$Q$24</c:f>
              <c:numCache>
                <c:formatCode>0.0_);[Red]\(0.0\)</c:formatCode>
                <c:ptCount val="20"/>
                <c:pt idx="0">
                  <c:v>20.376275510204081</c:v>
                </c:pt>
                <c:pt idx="1">
                  <c:v>19.675262655205348</c:v>
                </c:pt>
                <c:pt idx="2">
                  <c:v>20.976491862567812</c:v>
                </c:pt>
                <c:pt idx="3">
                  <c:v>15.789473684210526</c:v>
                </c:pt>
                <c:pt idx="4">
                  <c:v>20.820668693009118</c:v>
                </c:pt>
                <c:pt idx="5">
                  <c:v>9.0909090909090917</c:v>
                </c:pt>
                <c:pt idx="6">
                  <c:v>17.597087378640776</c:v>
                </c:pt>
                <c:pt idx="7">
                  <c:v>16.785714285714285</c:v>
                </c:pt>
                <c:pt idx="8">
                  <c:v>18.393234672304441</c:v>
                </c:pt>
                <c:pt idx="9">
                  <c:v>13.894736842105262</c:v>
                </c:pt>
                <c:pt idx="10">
                  <c:v>28.260869565217391</c:v>
                </c:pt>
                <c:pt idx="11">
                  <c:v>18.421052631578945</c:v>
                </c:pt>
                <c:pt idx="12">
                  <c:v>16.231884057971012</c:v>
                </c:pt>
                <c:pt idx="13">
                  <c:v>14.201183431952662</c:v>
                </c:pt>
                <c:pt idx="14">
                  <c:v>1.4598540145985401</c:v>
                </c:pt>
                <c:pt idx="15">
                  <c:v>28.787878787878789</c:v>
                </c:pt>
                <c:pt idx="16">
                  <c:v>15.068493150684931</c:v>
                </c:pt>
                <c:pt idx="17">
                  <c:v>33.846153846153847</c:v>
                </c:pt>
                <c:pt idx="18">
                  <c:v>4.6875</c:v>
                </c:pt>
                <c:pt idx="19">
                  <c:v>18.482677107187708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7091792"/>
        <c:axId val="-1697091248"/>
      </c:barChart>
      <c:catAx>
        <c:axId val="-169709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-1697091248"/>
        <c:crosses val="autoZero"/>
        <c:auto val="1"/>
        <c:lblAlgn val="ctr"/>
        <c:lblOffset val="100"/>
        <c:noMultiLvlLbl val="0"/>
      </c:catAx>
      <c:valAx>
        <c:axId val="-1697091248"/>
        <c:scaling>
          <c:orientation val="minMax"/>
        </c:scaling>
        <c:delete val="0"/>
        <c:axPos val="l"/>
        <c:majorGridlines/>
        <c:numFmt formatCode="0_);[Red]\(0\)" sourceLinked="0"/>
        <c:majorTickMark val="out"/>
        <c:minorTickMark val="none"/>
        <c:tickLblPos val="nextTo"/>
        <c:crossAx val="-169709179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163969610531485"/>
          <c:w val="0.80000578707889958"/>
          <c:h val="0.66011714879857153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'!$C$11:$Q$11</c:f>
              <c:numCache>
                <c:formatCode>0.00_);[Red]\(0.00\)</c:formatCode>
                <c:ptCount val="15"/>
                <c:pt idx="0">
                  <c:v>1.3282571912013537</c:v>
                </c:pt>
                <c:pt idx="1">
                  <c:v>1.2559774964838255</c:v>
                </c:pt>
                <c:pt idx="2">
                  <c:v>1.1347626339969372</c:v>
                </c:pt>
                <c:pt idx="3">
                  <c:v>0.9610951008645533</c:v>
                </c:pt>
                <c:pt idx="4">
                  <c:v>0.91279069767441856</c:v>
                </c:pt>
                <c:pt idx="5">
                  <c:v>0.90013495276653166</c:v>
                </c:pt>
                <c:pt idx="6">
                  <c:v>0.7620865139949109</c:v>
                </c:pt>
                <c:pt idx="7">
                  <c:v>0.70341207349081369</c:v>
                </c:pt>
                <c:pt idx="8">
                  <c:v>0.7808383233532934</c:v>
                </c:pt>
                <c:pt idx="9">
                  <c:v>0.59855769230769229</c:v>
                </c:pt>
                <c:pt idx="10">
                  <c:v>0.63423645320197042</c:v>
                </c:pt>
                <c:pt idx="11">
                  <c:v>0.56166056166056166</c:v>
                </c:pt>
                <c:pt idx="12">
                  <c:v>0.48218527315914489</c:v>
                </c:pt>
                <c:pt idx="13">
                  <c:v>0.5933250927070457</c:v>
                </c:pt>
                <c:pt idx="14">
                  <c:v>0.37378640776699029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50047536"/>
        <c:axId val="-1850046448"/>
      </c:lineChart>
      <c:catAx>
        <c:axId val="-1850047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46448"/>
        <c:crosses val="autoZero"/>
        <c:auto val="1"/>
        <c:lblAlgn val="ctr"/>
        <c:lblOffset val="100"/>
        <c:tickLblSkip val="14"/>
        <c:tickMarkSkip val="1"/>
        <c:noMultiLvlLbl val="0"/>
      </c:catAx>
      <c:valAx>
        <c:axId val="-185004644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475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248587570621469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3863636363636365"/>
          <c:w val="0.76296848212154311"/>
          <c:h val="0.6558411087763611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'!$C$12:$Q$12</c:f>
              <c:numCache>
                <c:formatCode>0.00_);[Red]\(0.00\)</c:formatCode>
                <c:ptCount val="15"/>
                <c:pt idx="0">
                  <c:v>1.2745901639344261</c:v>
                </c:pt>
                <c:pt idx="1">
                  <c:v>1.0503202195791399</c:v>
                </c:pt>
                <c:pt idx="2">
                  <c:v>1.1764705882352942</c:v>
                </c:pt>
                <c:pt idx="3">
                  <c:v>1.0303030303030303</c:v>
                </c:pt>
                <c:pt idx="4">
                  <c:v>0.890608875128999</c:v>
                </c:pt>
                <c:pt idx="5">
                  <c:v>0.82400813835198372</c:v>
                </c:pt>
                <c:pt idx="6">
                  <c:v>0.96881091617933723</c:v>
                </c:pt>
                <c:pt idx="7">
                  <c:v>0.77494692144373678</c:v>
                </c:pt>
                <c:pt idx="8">
                  <c:v>0.73376623376623373</c:v>
                </c:pt>
                <c:pt idx="9">
                  <c:v>0.68004223864836322</c:v>
                </c:pt>
                <c:pt idx="10">
                  <c:v>0.5629139072847682</c:v>
                </c:pt>
                <c:pt idx="11">
                  <c:v>0.4838337182448037</c:v>
                </c:pt>
                <c:pt idx="12">
                  <c:v>0.43329397874852421</c:v>
                </c:pt>
                <c:pt idx="13">
                  <c:v>0.49702734839476814</c:v>
                </c:pt>
                <c:pt idx="14">
                  <c:v>0.32380952380952382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50045904"/>
        <c:axId val="-1850045360"/>
      </c:lineChart>
      <c:catAx>
        <c:axId val="-185004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4536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8500453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8500459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11188879167883"/>
          <c:y val="3.4090909090909088E-2"/>
          <c:w val="0.7185239622824926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6570551189298"/>
          <c:y val="0.23595570344239225"/>
          <c:w val="0.8011998820243238"/>
          <c:h val="0.6616518913825133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'!$C$13:$Q$13</c:f>
              <c:numCache>
                <c:formatCode>0.00_);[Red]\(0.00\)</c:formatCode>
                <c:ptCount val="15"/>
                <c:pt idx="0">
                  <c:v>1.474012474012474</c:v>
                </c:pt>
                <c:pt idx="1">
                  <c:v>1.0438413361169103</c:v>
                </c:pt>
                <c:pt idx="2">
                  <c:v>1.2845188284518829</c:v>
                </c:pt>
                <c:pt idx="3">
                  <c:v>1.1154639175257732</c:v>
                </c:pt>
                <c:pt idx="4">
                  <c:v>0.98396793587174347</c:v>
                </c:pt>
                <c:pt idx="5">
                  <c:v>1.0019493177387915</c:v>
                </c:pt>
                <c:pt idx="6">
                  <c:v>0.77380952380952384</c:v>
                </c:pt>
                <c:pt idx="7">
                  <c:v>0.51937984496124034</c:v>
                </c:pt>
                <c:pt idx="8">
                  <c:v>0.53319502074688796</c:v>
                </c:pt>
                <c:pt idx="9">
                  <c:v>0.54007633587786263</c:v>
                </c:pt>
                <c:pt idx="10">
                  <c:v>0.49892933618843682</c:v>
                </c:pt>
                <c:pt idx="11">
                  <c:v>0.32649253731343286</c:v>
                </c:pt>
                <c:pt idx="12">
                  <c:v>0.50823045267489708</c:v>
                </c:pt>
                <c:pt idx="13">
                  <c:v>0.51372549019607838</c:v>
                </c:pt>
                <c:pt idx="14">
                  <c:v>0.42283298097251587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50044816"/>
        <c:axId val="-1850060048"/>
      </c:lineChart>
      <c:catAx>
        <c:axId val="-1850044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6004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850060048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8500448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3.3707865168539325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64652904698014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'!$C$14:$Q$14</c:f>
              <c:numCache>
                <c:formatCode>0.00_);[Red]\(0.00\)</c:formatCode>
                <c:ptCount val="15"/>
                <c:pt idx="0">
                  <c:v>1.1398963730569949</c:v>
                </c:pt>
                <c:pt idx="1">
                  <c:v>1.0393835616438356</c:v>
                </c:pt>
                <c:pt idx="2">
                  <c:v>0.97422680412371132</c:v>
                </c:pt>
                <c:pt idx="3">
                  <c:v>0.89860139860139865</c:v>
                </c:pt>
                <c:pt idx="4">
                  <c:v>0.81142857142857139</c:v>
                </c:pt>
                <c:pt idx="5">
                  <c:v>0.66365280289330919</c:v>
                </c:pt>
                <c:pt idx="6">
                  <c:v>0.72556390977443608</c:v>
                </c:pt>
                <c:pt idx="7">
                  <c:v>0.50657894736842102</c:v>
                </c:pt>
                <c:pt idx="8">
                  <c:v>0.6238698010849909</c:v>
                </c:pt>
                <c:pt idx="9">
                  <c:v>0.5926640926640927</c:v>
                </c:pt>
                <c:pt idx="10">
                  <c:v>0.38709677419354838</c:v>
                </c:pt>
                <c:pt idx="11">
                  <c:v>0.26171875</c:v>
                </c:pt>
                <c:pt idx="12">
                  <c:v>0.4524793388429752</c:v>
                </c:pt>
                <c:pt idx="13">
                  <c:v>0.47464503042596351</c:v>
                </c:pt>
                <c:pt idx="14">
                  <c:v>0.28631578947368419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50059504"/>
        <c:axId val="-1850058960"/>
      </c:lineChart>
      <c:catAx>
        <c:axId val="-185005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850058960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18500589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8500595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6119402985074625"/>
          <c:h val="0.6643768213274464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'!$C$15:$Q$15</c:f>
              <c:numCache>
                <c:formatCode>0.00_);[Red]\(0.00\)</c:formatCode>
                <c:ptCount val="15"/>
                <c:pt idx="0">
                  <c:v>1.4934579439252336</c:v>
                </c:pt>
                <c:pt idx="1">
                  <c:v>1.3580246913580247</c:v>
                </c:pt>
                <c:pt idx="2">
                  <c:v>1.3923357664233578</c:v>
                </c:pt>
                <c:pt idx="3">
                  <c:v>1.5706106870229009</c:v>
                </c:pt>
                <c:pt idx="4">
                  <c:v>1.2642998027613412</c:v>
                </c:pt>
                <c:pt idx="5">
                  <c:v>1.2288461538461539</c:v>
                </c:pt>
                <c:pt idx="6">
                  <c:v>0.92181069958847739</c:v>
                </c:pt>
                <c:pt idx="7">
                  <c:v>0.93548387096774188</c:v>
                </c:pt>
                <c:pt idx="8">
                  <c:v>0.9419354838709677</c:v>
                </c:pt>
                <c:pt idx="9">
                  <c:v>0.88221153846153844</c:v>
                </c:pt>
                <c:pt idx="10">
                  <c:v>0.73508353221957046</c:v>
                </c:pt>
                <c:pt idx="11">
                  <c:v>0.72511848341232232</c:v>
                </c:pt>
                <c:pt idx="12">
                  <c:v>0.51094890510948909</c:v>
                </c:pt>
                <c:pt idx="13">
                  <c:v>0.71693121693121697</c:v>
                </c:pt>
                <c:pt idx="14">
                  <c:v>0.60597826086956519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'!$C$4:$Q$4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'一人平均う歯数 '!$C$24:$Q$24</c:f>
              <c:numCache>
                <c:formatCode>0.00_);[Red]\(0.00\)</c:formatCode>
                <c:ptCount val="15"/>
                <c:pt idx="0">
                  <c:v>1.190338860850757</c:v>
                </c:pt>
                <c:pt idx="1">
                  <c:v>1.161268043373161</c:v>
                </c:pt>
                <c:pt idx="2">
                  <c:v>1.0970288502942442</c:v>
                </c:pt>
                <c:pt idx="3">
                  <c:v>1.0409169850642583</c:v>
                </c:pt>
                <c:pt idx="4">
                  <c:v>0.90529093181502573</c:v>
                </c:pt>
                <c:pt idx="5">
                  <c:v>0.85477178423236511</c:v>
                </c:pt>
                <c:pt idx="6">
                  <c:v>0.82413270925110127</c:v>
                </c:pt>
                <c:pt idx="7">
                  <c:v>0.67075027685492805</c:v>
                </c:pt>
                <c:pt idx="8">
                  <c:v>0.64922294044835649</c:v>
                </c:pt>
                <c:pt idx="9">
                  <c:v>0.59353717859624744</c:v>
                </c:pt>
                <c:pt idx="10">
                  <c:v>0.51777522935779818</c:v>
                </c:pt>
                <c:pt idx="11">
                  <c:v>0.45780511589528167</c:v>
                </c:pt>
                <c:pt idx="12">
                  <c:v>0.39318080522953497</c:v>
                </c:pt>
                <c:pt idx="13">
                  <c:v>0.45370770338372929</c:v>
                </c:pt>
                <c:pt idx="14">
                  <c:v>0.29297480978060131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50056784"/>
        <c:axId val="-2027405712"/>
      </c:lineChart>
      <c:catAx>
        <c:axId val="-1850056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2027405712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-202740571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8500567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776119402985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image" Target="../media/image1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21" Type="http://schemas.openxmlformats.org/officeDocument/2006/relationships/image" Target="../media/image2.emf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164981</xdr:colOff>
      <xdr:row>54</xdr:row>
      <xdr:rowOff>129938</xdr:rowOff>
    </xdr:from>
    <xdr:to>
      <xdr:col>3</xdr:col>
      <xdr:colOff>335354</xdr:colOff>
      <xdr:row>67</xdr:row>
      <xdr:rowOff>117247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114791</xdr:colOff>
      <xdr:row>54</xdr:row>
      <xdr:rowOff>129938</xdr:rowOff>
    </xdr:from>
    <xdr:to>
      <xdr:col>8</xdr:col>
      <xdr:colOff>67223</xdr:colOff>
      <xdr:row>67</xdr:row>
      <xdr:rowOff>117247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164985</xdr:colOff>
      <xdr:row>68</xdr:row>
      <xdr:rowOff>9782</xdr:rowOff>
    </xdr:from>
    <xdr:to>
      <xdr:col>3</xdr:col>
      <xdr:colOff>335358</xdr:colOff>
      <xdr:row>81</xdr:row>
      <xdr:rowOff>31994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114791</xdr:colOff>
      <xdr:row>68</xdr:row>
      <xdr:rowOff>9782</xdr:rowOff>
    </xdr:from>
    <xdr:to>
      <xdr:col>8</xdr:col>
      <xdr:colOff>67223</xdr:colOff>
      <xdr:row>81</xdr:row>
      <xdr:rowOff>31994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212519</xdr:colOff>
      <xdr:row>68</xdr:row>
      <xdr:rowOff>9782</xdr:rowOff>
    </xdr:from>
    <xdr:to>
      <xdr:col>12</xdr:col>
      <xdr:colOff>164950</xdr:colOff>
      <xdr:row>81</xdr:row>
      <xdr:rowOff>31994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305258</xdr:colOff>
      <xdr:row>68</xdr:row>
      <xdr:rowOff>9782</xdr:rowOff>
    </xdr:from>
    <xdr:to>
      <xdr:col>16</xdr:col>
      <xdr:colOff>257691</xdr:colOff>
      <xdr:row>81</xdr:row>
      <xdr:rowOff>31994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164981</xdr:colOff>
      <xdr:row>81</xdr:row>
      <xdr:rowOff>75035</xdr:rowOff>
    </xdr:from>
    <xdr:to>
      <xdr:col>3</xdr:col>
      <xdr:colOff>335354</xdr:colOff>
      <xdr:row>94</xdr:row>
      <xdr:rowOff>72605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114791</xdr:colOff>
      <xdr:row>81</xdr:row>
      <xdr:rowOff>75033</xdr:rowOff>
    </xdr:from>
    <xdr:to>
      <xdr:col>8</xdr:col>
      <xdr:colOff>67223</xdr:colOff>
      <xdr:row>94</xdr:row>
      <xdr:rowOff>72604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212519</xdr:colOff>
      <xdr:row>81</xdr:row>
      <xdr:rowOff>80127</xdr:rowOff>
    </xdr:from>
    <xdr:to>
      <xdr:col>12</xdr:col>
      <xdr:colOff>164950</xdr:colOff>
      <xdr:row>94</xdr:row>
      <xdr:rowOff>71516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305258</xdr:colOff>
      <xdr:row>81</xdr:row>
      <xdr:rowOff>80127</xdr:rowOff>
    </xdr:from>
    <xdr:to>
      <xdr:col>16</xdr:col>
      <xdr:colOff>257691</xdr:colOff>
      <xdr:row>94</xdr:row>
      <xdr:rowOff>71516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135641</xdr:colOff>
      <xdr:row>94</xdr:row>
      <xdr:rowOff>110642</xdr:rowOff>
    </xdr:from>
    <xdr:to>
      <xdr:col>3</xdr:col>
      <xdr:colOff>306014</xdr:colOff>
      <xdr:row>107</xdr:row>
      <xdr:rowOff>97952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114791</xdr:colOff>
      <xdr:row>94</xdr:row>
      <xdr:rowOff>115735</xdr:rowOff>
    </xdr:from>
    <xdr:to>
      <xdr:col>8</xdr:col>
      <xdr:colOff>67223</xdr:colOff>
      <xdr:row>107</xdr:row>
      <xdr:rowOff>96864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212519</xdr:colOff>
      <xdr:row>94</xdr:row>
      <xdr:rowOff>110642</xdr:rowOff>
    </xdr:from>
    <xdr:to>
      <xdr:col>12</xdr:col>
      <xdr:colOff>164950</xdr:colOff>
      <xdr:row>107</xdr:row>
      <xdr:rowOff>97952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305258</xdr:colOff>
      <xdr:row>94</xdr:row>
      <xdr:rowOff>110642</xdr:rowOff>
    </xdr:from>
    <xdr:to>
      <xdr:col>16</xdr:col>
      <xdr:colOff>257691</xdr:colOff>
      <xdr:row>107</xdr:row>
      <xdr:rowOff>97952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135642</xdr:colOff>
      <xdr:row>108</xdr:row>
      <xdr:rowOff>9538</xdr:rowOff>
    </xdr:from>
    <xdr:to>
      <xdr:col>3</xdr:col>
      <xdr:colOff>306015</xdr:colOff>
      <xdr:row>121</xdr:row>
      <xdr:rowOff>31750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114791</xdr:colOff>
      <xdr:row>108</xdr:row>
      <xdr:rowOff>9538</xdr:rowOff>
    </xdr:from>
    <xdr:to>
      <xdr:col>8</xdr:col>
      <xdr:colOff>67223</xdr:colOff>
      <xdr:row>121</xdr:row>
      <xdr:rowOff>31749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212521</xdr:colOff>
      <xdr:row>108</xdr:row>
      <xdr:rowOff>9538</xdr:rowOff>
    </xdr:from>
    <xdr:to>
      <xdr:col>12</xdr:col>
      <xdr:colOff>164952</xdr:colOff>
      <xdr:row>121</xdr:row>
      <xdr:rowOff>31749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206407</xdr:colOff>
      <xdr:row>54</xdr:row>
      <xdr:rowOff>129938</xdr:rowOff>
    </xdr:from>
    <xdr:to>
      <xdr:col>12</xdr:col>
      <xdr:colOff>158838</xdr:colOff>
      <xdr:row>67</xdr:row>
      <xdr:rowOff>117247</xdr:rowOff>
    </xdr:to>
    <xdr:graphicFrame macro="">
      <xdr:nvGraphicFramePr>
        <xdr:cNvPr id="64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305258</xdr:colOff>
      <xdr:row>54</xdr:row>
      <xdr:rowOff>129938</xdr:rowOff>
    </xdr:from>
    <xdr:to>
      <xdr:col>16</xdr:col>
      <xdr:colOff>257691</xdr:colOff>
      <xdr:row>67</xdr:row>
      <xdr:rowOff>117247</xdr:rowOff>
    </xdr:to>
    <xdr:graphicFrame macro="">
      <xdr:nvGraphicFramePr>
        <xdr:cNvPr id="65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317501</xdr:colOff>
      <xdr:row>28</xdr:row>
      <xdr:rowOff>76200</xdr:rowOff>
    </xdr:from>
    <xdr:to>
      <xdr:col>14</xdr:col>
      <xdr:colOff>38100</xdr:colOff>
      <xdr:row>48</xdr:row>
      <xdr:rowOff>69850</xdr:rowOff>
    </xdr:to>
    <xdr:graphicFrame macro="">
      <xdr:nvGraphicFramePr>
        <xdr:cNvPr id="66" name="グラフ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184150</xdr:colOff>
      <xdr:row>25</xdr:row>
      <xdr:rowOff>31750</xdr:rowOff>
    </xdr:from>
    <xdr:to>
      <xdr:col>16</xdr:col>
      <xdr:colOff>222250</xdr:colOff>
      <xdr:row>52</xdr:row>
      <xdr:rowOff>31750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257800"/>
          <a:ext cx="6000750" cy="394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380884</xdr:colOff>
      <xdr:row>26</xdr:row>
      <xdr:rowOff>23806</xdr:rowOff>
    </xdr:from>
    <xdr:to>
      <xdr:col>1</xdr:col>
      <xdr:colOff>863052</xdr:colOff>
      <xdr:row>28</xdr:row>
      <xdr:rowOff>6489</xdr:rowOff>
    </xdr:to>
    <xdr:sp macro="" textlink="">
      <xdr:nvSpPr>
        <xdr:cNvPr id="3" name="テキスト ボックス 2"/>
        <xdr:cNvSpPr txBox="1"/>
      </xdr:nvSpPr>
      <xdr:spPr>
        <a:xfrm>
          <a:off x="615834" y="5395906"/>
          <a:ext cx="482168" cy="274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（本）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124731</xdr:colOff>
      <xdr:row>61</xdr:row>
      <xdr:rowOff>12473</xdr:rowOff>
    </xdr:from>
    <xdr:to>
      <xdr:col>3</xdr:col>
      <xdr:colOff>310606</xdr:colOff>
      <xdr:row>74</xdr:row>
      <xdr:rowOff>86311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44423</xdr:colOff>
      <xdr:row>61</xdr:row>
      <xdr:rowOff>15276</xdr:rowOff>
    </xdr:from>
    <xdr:to>
      <xdr:col>8</xdr:col>
      <xdr:colOff>125723</xdr:colOff>
      <xdr:row>74</xdr:row>
      <xdr:rowOff>86109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124731</xdr:colOff>
      <xdr:row>75</xdr:row>
      <xdr:rowOff>1334</xdr:rowOff>
    </xdr:from>
    <xdr:to>
      <xdr:col>3</xdr:col>
      <xdr:colOff>312874</xdr:colOff>
      <xdr:row>88</xdr:row>
      <xdr:rowOff>75171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46691</xdr:colOff>
      <xdr:row>75</xdr:row>
      <xdr:rowOff>1334</xdr:rowOff>
    </xdr:from>
    <xdr:to>
      <xdr:col>8</xdr:col>
      <xdr:colOff>127991</xdr:colOff>
      <xdr:row>88</xdr:row>
      <xdr:rowOff>75171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194209</xdr:colOff>
      <xdr:row>75</xdr:row>
      <xdr:rowOff>1334</xdr:rowOff>
    </xdr:from>
    <xdr:to>
      <xdr:col>12</xdr:col>
      <xdr:colOff>275509</xdr:colOff>
      <xdr:row>88</xdr:row>
      <xdr:rowOff>67873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58245</xdr:colOff>
      <xdr:row>75</xdr:row>
      <xdr:rowOff>1334</xdr:rowOff>
    </xdr:from>
    <xdr:to>
      <xdr:col>17</xdr:col>
      <xdr:colOff>139545</xdr:colOff>
      <xdr:row>88</xdr:row>
      <xdr:rowOff>67873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124731</xdr:colOff>
      <xdr:row>88</xdr:row>
      <xdr:rowOff>133070</xdr:rowOff>
    </xdr:from>
    <xdr:to>
      <xdr:col>3</xdr:col>
      <xdr:colOff>312874</xdr:colOff>
      <xdr:row>102</xdr:row>
      <xdr:rowOff>63718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44423</xdr:colOff>
      <xdr:row>89</xdr:row>
      <xdr:rowOff>1327</xdr:rowOff>
    </xdr:from>
    <xdr:to>
      <xdr:col>8</xdr:col>
      <xdr:colOff>125723</xdr:colOff>
      <xdr:row>102</xdr:row>
      <xdr:rowOff>70521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194209</xdr:colOff>
      <xdr:row>89</xdr:row>
      <xdr:rowOff>1329</xdr:rowOff>
    </xdr:from>
    <xdr:to>
      <xdr:col>12</xdr:col>
      <xdr:colOff>275509</xdr:colOff>
      <xdr:row>102</xdr:row>
      <xdr:rowOff>70522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58245</xdr:colOff>
      <xdr:row>89</xdr:row>
      <xdr:rowOff>1329</xdr:rowOff>
    </xdr:from>
    <xdr:to>
      <xdr:col>17</xdr:col>
      <xdr:colOff>139545</xdr:colOff>
      <xdr:row>102</xdr:row>
      <xdr:rowOff>70522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124731</xdr:colOff>
      <xdr:row>102</xdr:row>
      <xdr:rowOff>115127</xdr:rowOff>
    </xdr:from>
    <xdr:to>
      <xdr:col>3</xdr:col>
      <xdr:colOff>312874</xdr:colOff>
      <xdr:row>116</xdr:row>
      <xdr:rowOff>53073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44423</xdr:colOff>
      <xdr:row>102</xdr:row>
      <xdr:rowOff>115127</xdr:rowOff>
    </xdr:from>
    <xdr:to>
      <xdr:col>8</xdr:col>
      <xdr:colOff>125723</xdr:colOff>
      <xdr:row>116</xdr:row>
      <xdr:rowOff>53073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194209</xdr:colOff>
      <xdr:row>102</xdr:row>
      <xdr:rowOff>115127</xdr:rowOff>
    </xdr:from>
    <xdr:to>
      <xdr:col>12</xdr:col>
      <xdr:colOff>275509</xdr:colOff>
      <xdr:row>116</xdr:row>
      <xdr:rowOff>53073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58245</xdr:colOff>
      <xdr:row>102</xdr:row>
      <xdr:rowOff>121931</xdr:rowOff>
    </xdr:from>
    <xdr:to>
      <xdr:col>17</xdr:col>
      <xdr:colOff>139545</xdr:colOff>
      <xdr:row>116</xdr:row>
      <xdr:rowOff>52579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124731</xdr:colOff>
      <xdr:row>116</xdr:row>
      <xdr:rowOff>103987</xdr:rowOff>
    </xdr:from>
    <xdr:to>
      <xdr:col>3</xdr:col>
      <xdr:colOff>312874</xdr:colOff>
      <xdr:row>130</xdr:row>
      <xdr:rowOff>34635</xdr:rowOff>
    </xdr:to>
    <xdr:graphicFrame macro="">
      <xdr:nvGraphicFramePr>
        <xdr:cNvPr id="52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44423</xdr:colOff>
      <xdr:row>116</xdr:row>
      <xdr:rowOff>103987</xdr:rowOff>
    </xdr:from>
    <xdr:to>
      <xdr:col>8</xdr:col>
      <xdr:colOff>125723</xdr:colOff>
      <xdr:row>130</xdr:row>
      <xdr:rowOff>34635</xdr:rowOff>
    </xdr:to>
    <xdr:graphicFrame macro="">
      <xdr:nvGraphicFramePr>
        <xdr:cNvPr id="53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194209</xdr:colOff>
      <xdr:row>116</xdr:row>
      <xdr:rowOff>103987</xdr:rowOff>
    </xdr:from>
    <xdr:to>
      <xdr:col>12</xdr:col>
      <xdr:colOff>275509</xdr:colOff>
      <xdr:row>130</xdr:row>
      <xdr:rowOff>34635</xdr:rowOff>
    </xdr:to>
    <xdr:graphicFrame macro="">
      <xdr:nvGraphicFramePr>
        <xdr:cNvPr id="54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194209</xdr:colOff>
      <xdr:row>61</xdr:row>
      <xdr:rowOff>15276</xdr:rowOff>
    </xdr:from>
    <xdr:to>
      <xdr:col>12</xdr:col>
      <xdr:colOff>275509</xdr:colOff>
      <xdr:row>74</xdr:row>
      <xdr:rowOff>86109</xdr:rowOff>
    </xdr:to>
    <xdr:graphicFrame macro="">
      <xdr:nvGraphicFramePr>
        <xdr:cNvPr id="64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58245</xdr:colOff>
      <xdr:row>61</xdr:row>
      <xdr:rowOff>15276</xdr:rowOff>
    </xdr:from>
    <xdr:to>
      <xdr:col>17</xdr:col>
      <xdr:colOff>139545</xdr:colOff>
      <xdr:row>74</xdr:row>
      <xdr:rowOff>86109</xdr:rowOff>
    </xdr:to>
    <xdr:graphicFrame macro="">
      <xdr:nvGraphicFramePr>
        <xdr:cNvPr id="65" name="グラフ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207818</xdr:colOff>
      <xdr:row>30</xdr:row>
      <xdr:rowOff>80818</xdr:rowOff>
    </xdr:from>
    <xdr:to>
      <xdr:col>14</xdr:col>
      <xdr:colOff>34637</xdr:colOff>
      <xdr:row>50</xdr:row>
      <xdr:rowOff>69273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150091</xdr:colOff>
      <xdr:row>25</xdr:row>
      <xdr:rowOff>23090</xdr:rowOff>
    </xdr:from>
    <xdr:to>
      <xdr:col>17</xdr:col>
      <xdr:colOff>64654</xdr:colOff>
      <xdr:row>57</xdr:row>
      <xdr:rowOff>47336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322454"/>
          <a:ext cx="5837381" cy="4480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293035</xdr:colOff>
      <xdr:row>26</xdr:row>
      <xdr:rowOff>13446</xdr:rowOff>
    </xdr:from>
    <xdr:ext cx="426592" cy="275717"/>
    <xdr:sp macro="" textlink="">
      <xdr:nvSpPr>
        <xdr:cNvPr id="3" name="テキスト ボックス 2"/>
        <xdr:cNvSpPr txBox="1"/>
      </xdr:nvSpPr>
      <xdr:spPr>
        <a:xfrm>
          <a:off x="531160" y="5471271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A25" zoomScaleNormal="115" zoomScaleSheetLayoutView="100" workbookViewId="0">
      <selection activeCell="S23" sqref="S23"/>
    </sheetView>
  </sheetViews>
  <sheetFormatPr defaultColWidth="10.58203125" defaultRowHeight="11.5"/>
  <cols>
    <col min="1" max="1" width="3.08203125" style="10" customWidth="1"/>
    <col min="2" max="2" width="11.75" style="11" customWidth="1"/>
    <col min="3" max="17" width="4.75" style="15" customWidth="1"/>
    <col min="18" max="18" width="4.08203125" style="10" customWidth="1"/>
    <col min="19" max="26" width="16.75" style="10" customWidth="1"/>
    <col min="27" max="27" width="17" style="10" customWidth="1"/>
    <col min="28" max="28" width="16.75" style="10" customWidth="1"/>
    <col min="29" max="50" width="17.58203125" style="10" customWidth="1"/>
    <col min="51" max="16384" width="10.58203125" style="10"/>
  </cols>
  <sheetData>
    <row r="1" spans="1:23" ht="14">
      <c r="B1" s="127" t="s">
        <v>69</v>
      </c>
    </row>
    <row r="2" spans="1:23" ht="12" customHeight="1"/>
    <row r="3" spans="1:23" ht="17.25" customHeight="1">
      <c r="B3" s="16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2"/>
      <c r="S3" s="12"/>
      <c r="T3" s="12"/>
      <c r="U3" s="12"/>
      <c r="V3" s="12"/>
      <c r="W3" s="12"/>
    </row>
    <row r="4" spans="1:23" ht="17.25" customHeight="1">
      <c r="B4" s="17" t="s">
        <v>66</v>
      </c>
      <c r="C4" s="109" t="s">
        <v>75</v>
      </c>
      <c r="D4" s="109" t="s">
        <v>76</v>
      </c>
      <c r="E4" s="110" t="s">
        <v>77</v>
      </c>
      <c r="F4" s="110" t="s">
        <v>78</v>
      </c>
      <c r="G4" s="110" t="s">
        <v>79</v>
      </c>
      <c r="H4" s="110" t="s">
        <v>80</v>
      </c>
      <c r="I4" s="110" t="s">
        <v>81</v>
      </c>
      <c r="J4" s="110" t="s">
        <v>82</v>
      </c>
      <c r="K4" s="110" t="s">
        <v>83</v>
      </c>
      <c r="L4" s="110" t="s">
        <v>84</v>
      </c>
      <c r="M4" s="110" t="s">
        <v>85</v>
      </c>
      <c r="N4" s="110" t="s">
        <v>86</v>
      </c>
      <c r="O4" s="110" t="s">
        <v>87</v>
      </c>
      <c r="P4" s="110" t="s">
        <v>88</v>
      </c>
      <c r="Q4" s="110" t="s">
        <v>89</v>
      </c>
      <c r="R4" s="13"/>
      <c r="S4" s="13"/>
      <c r="T4" s="13"/>
      <c r="U4" s="13"/>
    </row>
    <row r="5" spans="1:23" ht="17.25" customHeight="1">
      <c r="A5" s="10">
        <v>1</v>
      </c>
      <c r="B5" s="24" t="s">
        <v>15</v>
      </c>
      <c r="C5" s="20">
        <v>1.0830438901168298</v>
      </c>
      <c r="D5" s="20">
        <v>1.2119246215631758</v>
      </c>
      <c r="E5" s="20">
        <v>1.0789223454833599</v>
      </c>
      <c r="F5" s="20">
        <v>1.1071318308119791</v>
      </c>
      <c r="G5" s="20">
        <v>0.86887786732796035</v>
      </c>
      <c r="H5" s="20">
        <v>0.81103727246460555</v>
      </c>
      <c r="I5" s="20">
        <v>0.9624924379915305</v>
      </c>
      <c r="J5" s="19">
        <v>0.64215384615384619</v>
      </c>
      <c r="K5" s="19">
        <v>0.60255241567912488</v>
      </c>
      <c r="L5" s="21">
        <v>0.56287425149700598</v>
      </c>
      <c r="M5" s="22">
        <v>0.4753143207605029</v>
      </c>
      <c r="N5" s="21">
        <v>0.37946572256195688</v>
      </c>
      <c r="O5" s="21">
        <v>0.31793661496965608</v>
      </c>
      <c r="P5" s="21">
        <v>0.3812084783296425</v>
      </c>
      <c r="Q5" s="21">
        <v>0.16167091836734693</v>
      </c>
      <c r="R5" s="14"/>
      <c r="S5" s="14"/>
      <c r="T5" s="14"/>
      <c r="U5" s="14"/>
    </row>
    <row r="6" spans="1:23" ht="17.25" customHeight="1">
      <c r="A6" s="10">
        <v>2</v>
      </c>
      <c r="B6" s="24" t="s">
        <v>16</v>
      </c>
      <c r="C6" s="20">
        <v>1.0267527675276753</v>
      </c>
      <c r="D6" s="20">
        <v>1.1660869565217391</v>
      </c>
      <c r="E6" s="20">
        <v>1.2389298892988929</v>
      </c>
      <c r="F6" s="20">
        <v>0.90639063906390638</v>
      </c>
      <c r="G6" s="20">
        <v>0.82531645569620249</v>
      </c>
      <c r="H6" s="20">
        <v>0.85910338517840801</v>
      </c>
      <c r="I6" s="20">
        <v>0.73960983884648002</v>
      </c>
      <c r="J6" s="19">
        <v>0.83657243816254412</v>
      </c>
      <c r="K6" s="19">
        <v>0.7482698961937716</v>
      </c>
      <c r="L6" s="21">
        <v>0.50950226244343888</v>
      </c>
      <c r="M6" s="22">
        <v>0.58333333333333337</v>
      </c>
      <c r="N6" s="21">
        <v>0.58627264061010487</v>
      </c>
      <c r="O6" s="21">
        <v>0.48878048780487804</v>
      </c>
      <c r="P6" s="21">
        <v>0.53301886792452835</v>
      </c>
      <c r="Q6" s="21">
        <v>0.39063992359121297</v>
      </c>
      <c r="R6" s="14"/>
      <c r="S6" s="14"/>
      <c r="T6" s="14"/>
      <c r="U6" s="14"/>
    </row>
    <row r="7" spans="1:23" ht="17.25" customHeight="1">
      <c r="A7" s="10">
        <v>3</v>
      </c>
      <c r="B7" s="24" t="s">
        <v>17</v>
      </c>
      <c r="C7" s="20"/>
      <c r="D7" s="20"/>
      <c r="E7" s="20"/>
      <c r="F7" s="23"/>
      <c r="G7" s="23"/>
      <c r="H7" s="23">
        <v>1.0942835931700075</v>
      </c>
      <c r="I7" s="23">
        <v>0.89655172413793105</v>
      </c>
      <c r="J7" s="23">
        <v>0.8070987654320988</v>
      </c>
      <c r="K7" s="19">
        <v>0.7854463615903976</v>
      </c>
      <c r="L7" s="21">
        <v>0.73891625615763545</v>
      </c>
      <c r="M7" s="22">
        <v>0.48500881834215165</v>
      </c>
      <c r="N7" s="21">
        <v>0.50844594594594594</v>
      </c>
      <c r="O7" s="21">
        <v>0.50445632798573981</v>
      </c>
      <c r="P7" s="21">
        <v>0.52020202020202022</v>
      </c>
      <c r="Q7" s="21">
        <v>0.38245931283905965</v>
      </c>
      <c r="R7" s="14"/>
      <c r="S7" s="14"/>
      <c r="T7" s="14"/>
      <c r="U7" s="14"/>
    </row>
    <row r="8" spans="1:23" ht="17.25" customHeight="1">
      <c r="A8" s="10">
        <v>4</v>
      </c>
      <c r="B8" s="18" t="s">
        <v>52</v>
      </c>
      <c r="C8" s="23"/>
      <c r="D8" s="23"/>
      <c r="E8" s="23"/>
      <c r="F8" s="23"/>
      <c r="G8" s="23"/>
      <c r="H8" s="23">
        <v>0.49669749009247027</v>
      </c>
      <c r="I8" s="23">
        <v>0.53295128939828085</v>
      </c>
      <c r="J8" s="23">
        <v>0.35240572171651496</v>
      </c>
      <c r="K8" s="23">
        <v>0.50136612021857918</v>
      </c>
      <c r="L8" s="21">
        <v>0.41633199464524767</v>
      </c>
      <c r="M8" s="22">
        <v>0.42988204456094364</v>
      </c>
      <c r="N8" s="21">
        <v>0.28116343490304707</v>
      </c>
      <c r="O8" s="21">
        <v>0.24374176548089591</v>
      </c>
      <c r="P8" s="21">
        <v>0.28846153846153844</v>
      </c>
      <c r="Q8" s="21">
        <v>0.25062656641604009</v>
      </c>
      <c r="R8" s="14"/>
      <c r="S8" s="14"/>
      <c r="T8" s="14"/>
      <c r="U8" s="14"/>
    </row>
    <row r="9" spans="1:23" ht="17.25" customHeight="1">
      <c r="A9" s="10">
        <v>5</v>
      </c>
      <c r="B9" s="24" t="s">
        <v>19</v>
      </c>
      <c r="C9" s="20">
        <v>1.1606463878326996</v>
      </c>
      <c r="D9" s="20">
        <v>1.1424755120213714</v>
      </c>
      <c r="E9" s="20">
        <v>1.1640696608615948</v>
      </c>
      <c r="F9" s="20">
        <v>0.95585874799357951</v>
      </c>
      <c r="G9" s="20">
        <v>0.97138047138047134</v>
      </c>
      <c r="H9" s="20">
        <v>0.99041533546325877</v>
      </c>
      <c r="I9" s="20">
        <v>0.71114864864864868</v>
      </c>
      <c r="J9" s="19">
        <v>0.66323024054982815</v>
      </c>
      <c r="K9" s="19">
        <v>0.58360389610389607</v>
      </c>
      <c r="L9" s="21">
        <v>0.60578512396694217</v>
      </c>
      <c r="M9" s="22">
        <v>0.57592891760904685</v>
      </c>
      <c r="N9" s="21">
        <v>0.7024673439767779</v>
      </c>
      <c r="O9" s="21">
        <v>0.45409015025041738</v>
      </c>
      <c r="P9" s="21">
        <v>0.57360793287566747</v>
      </c>
      <c r="Q9" s="21">
        <v>0.34726443768996962</v>
      </c>
      <c r="R9" s="14"/>
      <c r="S9" s="14"/>
      <c r="T9" s="14"/>
      <c r="U9" s="14"/>
    </row>
    <row r="10" spans="1:23" ht="17.25" customHeight="1">
      <c r="A10" s="10">
        <v>6</v>
      </c>
      <c r="B10" s="24" t="s">
        <v>20</v>
      </c>
      <c r="C10" s="20">
        <v>0.49572649572649574</v>
      </c>
      <c r="D10" s="20">
        <v>0.59948979591836737</v>
      </c>
      <c r="E10" s="20">
        <v>0.68140442132639789</v>
      </c>
      <c r="F10" s="20">
        <v>0.62703379224030042</v>
      </c>
      <c r="G10" s="20">
        <v>0.34798534798534797</v>
      </c>
      <c r="H10" s="20">
        <v>0.45269461077844314</v>
      </c>
      <c r="I10" s="20">
        <v>0.52679589509692137</v>
      </c>
      <c r="J10" s="19">
        <v>0.39140534262485482</v>
      </c>
      <c r="K10" s="19">
        <v>0.24392819429778248</v>
      </c>
      <c r="L10" s="21">
        <v>0.28680479825517996</v>
      </c>
      <c r="M10" s="22">
        <v>0.26611226611226613</v>
      </c>
      <c r="N10" s="21">
        <v>0.15116279069767441</v>
      </c>
      <c r="O10" s="21">
        <v>0.17130620985010706</v>
      </c>
      <c r="P10" s="21">
        <v>0.1437435367114788</v>
      </c>
      <c r="Q10" s="21">
        <v>0.15828877005347594</v>
      </c>
      <c r="R10" s="14"/>
      <c r="S10" s="14"/>
      <c r="T10" s="14"/>
      <c r="U10" s="14"/>
    </row>
    <row r="11" spans="1:23" ht="17.25" customHeight="1">
      <c r="A11" s="10">
        <v>7</v>
      </c>
      <c r="B11" s="24" t="s">
        <v>53</v>
      </c>
      <c r="C11" s="20">
        <v>1.3282571912013537</v>
      </c>
      <c r="D11" s="20">
        <v>1.2559774964838255</v>
      </c>
      <c r="E11" s="20">
        <v>1.1347626339969372</v>
      </c>
      <c r="F11" s="20">
        <v>0.9610951008645533</v>
      </c>
      <c r="G11" s="20">
        <v>0.91279069767441856</v>
      </c>
      <c r="H11" s="20">
        <v>0.90013495276653166</v>
      </c>
      <c r="I11" s="20">
        <v>0.7620865139949109</v>
      </c>
      <c r="J11" s="19">
        <v>0.70341207349081369</v>
      </c>
      <c r="K11" s="19">
        <v>0.7808383233532934</v>
      </c>
      <c r="L11" s="21">
        <v>0.59855769230769229</v>
      </c>
      <c r="M11" s="22">
        <v>0.63423645320197042</v>
      </c>
      <c r="N11" s="21">
        <v>0.56166056166056166</v>
      </c>
      <c r="O11" s="21">
        <v>0.48218527315914489</v>
      </c>
      <c r="P11" s="21">
        <v>0.5933250927070457</v>
      </c>
      <c r="Q11" s="21">
        <v>0.37378640776699029</v>
      </c>
      <c r="R11" s="14"/>
      <c r="S11" s="14"/>
      <c r="T11" s="14"/>
      <c r="U11" s="14"/>
    </row>
    <row r="12" spans="1:23" ht="17.25" customHeight="1">
      <c r="A12" s="10">
        <v>8</v>
      </c>
      <c r="B12" s="24" t="s">
        <v>54</v>
      </c>
      <c r="C12" s="20">
        <v>1.2745901639344261</v>
      </c>
      <c r="D12" s="20">
        <v>1.0503202195791399</v>
      </c>
      <c r="E12" s="20">
        <v>1.1764705882352942</v>
      </c>
      <c r="F12" s="20">
        <v>1.0303030303030303</v>
      </c>
      <c r="G12" s="20">
        <v>0.890608875128999</v>
      </c>
      <c r="H12" s="20">
        <v>0.82400813835198372</v>
      </c>
      <c r="I12" s="20">
        <v>0.96881091617933723</v>
      </c>
      <c r="J12" s="19">
        <v>0.77494692144373678</v>
      </c>
      <c r="K12" s="19">
        <v>0.73376623376623373</v>
      </c>
      <c r="L12" s="21">
        <v>0.68004223864836322</v>
      </c>
      <c r="M12" s="22">
        <v>0.5629139072847682</v>
      </c>
      <c r="N12" s="21">
        <v>0.4838337182448037</v>
      </c>
      <c r="O12" s="21">
        <v>0.43329397874852421</v>
      </c>
      <c r="P12" s="21">
        <v>0.49702734839476814</v>
      </c>
      <c r="Q12" s="21">
        <v>0.32380952380952382</v>
      </c>
      <c r="R12" s="14"/>
      <c r="S12" s="14"/>
      <c r="T12" s="14"/>
      <c r="U12" s="14"/>
    </row>
    <row r="13" spans="1:23" ht="17.25" customHeight="1">
      <c r="A13" s="10">
        <v>9</v>
      </c>
      <c r="B13" s="24" t="s">
        <v>55</v>
      </c>
      <c r="C13" s="20">
        <v>1.474012474012474</v>
      </c>
      <c r="D13" s="20">
        <v>1.0438413361169103</v>
      </c>
      <c r="E13" s="20">
        <v>1.2845188284518829</v>
      </c>
      <c r="F13" s="20">
        <v>1.1154639175257732</v>
      </c>
      <c r="G13" s="20">
        <v>0.98396793587174347</v>
      </c>
      <c r="H13" s="20">
        <v>1.0019493177387915</v>
      </c>
      <c r="I13" s="20">
        <v>0.77380952380952384</v>
      </c>
      <c r="J13" s="19">
        <v>0.51937984496124034</v>
      </c>
      <c r="K13" s="19">
        <v>0.53319502074688796</v>
      </c>
      <c r="L13" s="21">
        <v>0.54007633587786263</v>
      </c>
      <c r="M13" s="22">
        <v>0.49892933618843682</v>
      </c>
      <c r="N13" s="21">
        <v>0.32649253731343286</v>
      </c>
      <c r="O13" s="21">
        <v>0.50823045267489708</v>
      </c>
      <c r="P13" s="21">
        <v>0.51372549019607838</v>
      </c>
      <c r="Q13" s="21">
        <v>0.42283298097251587</v>
      </c>
      <c r="R13" s="14"/>
      <c r="S13" s="14"/>
      <c r="T13" s="14"/>
      <c r="U13" s="14"/>
    </row>
    <row r="14" spans="1:23" ht="17.25" customHeight="1">
      <c r="A14" s="10">
        <v>10</v>
      </c>
      <c r="B14" s="24" t="s">
        <v>56</v>
      </c>
      <c r="C14" s="20">
        <v>1.1398963730569949</v>
      </c>
      <c r="D14" s="20">
        <v>1.0393835616438356</v>
      </c>
      <c r="E14" s="20">
        <v>0.97422680412371132</v>
      </c>
      <c r="F14" s="20">
        <v>0.89860139860139865</v>
      </c>
      <c r="G14" s="20">
        <v>0.81142857142857139</v>
      </c>
      <c r="H14" s="20">
        <v>0.66365280289330919</v>
      </c>
      <c r="I14" s="20">
        <v>0.72556390977443608</v>
      </c>
      <c r="J14" s="19">
        <v>0.50657894736842102</v>
      </c>
      <c r="K14" s="19">
        <v>0.6238698010849909</v>
      </c>
      <c r="L14" s="21">
        <v>0.5926640926640927</v>
      </c>
      <c r="M14" s="22">
        <v>0.38709677419354838</v>
      </c>
      <c r="N14" s="21">
        <v>0.26171875</v>
      </c>
      <c r="O14" s="21">
        <v>0.4524793388429752</v>
      </c>
      <c r="P14" s="21">
        <v>0.47464503042596351</v>
      </c>
      <c r="Q14" s="21">
        <v>0.28631578947368419</v>
      </c>
      <c r="R14" s="14"/>
      <c r="S14" s="14"/>
      <c r="T14" s="14"/>
      <c r="U14" s="14"/>
    </row>
    <row r="15" spans="1:23" ht="17.25" customHeight="1">
      <c r="A15" s="10">
        <v>11</v>
      </c>
      <c r="B15" s="24" t="s">
        <v>57</v>
      </c>
      <c r="C15" s="20">
        <v>1.4934579439252336</v>
      </c>
      <c r="D15" s="20">
        <v>1.3580246913580247</v>
      </c>
      <c r="E15" s="20">
        <v>1.3923357664233578</v>
      </c>
      <c r="F15" s="20">
        <v>1.5706106870229009</v>
      </c>
      <c r="G15" s="20">
        <v>1.2642998027613412</v>
      </c>
      <c r="H15" s="20">
        <v>1.2288461538461539</v>
      </c>
      <c r="I15" s="20">
        <v>0.92181069958847739</v>
      </c>
      <c r="J15" s="19">
        <v>0.93548387096774188</v>
      </c>
      <c r="K15" s="19">
        <v>0.9419354838709677</v>
      </c>
      <c r="L15" s="21">
        <v>0.88221153846153844</v>
      </c>
      <c r="M15" s="22">
        <v>0.73508353221957046</v>
      </c>
      <c r="N15" s="21">
        <v>0.72511848341232232</v>
      </c>
      <c r="O15" s="21">
        <v>0.51094890510948909</v>
      </c>
      <c r="P15" s="21">
        <v>0.71693121693121697</v>
      </c>
      <c r="Q15" s="21">
        <v>0.60597826086956519</v>
      </c>
      <c r="R15" s="14"/>
      <c r="S15" s="14"/>
      <c r="T15" s="14"/>
      <c r="U15" s="14"/>
    </row>
    <row r="16" spans="1:23" ht="17.25" customHeight="1">
      <c r="A16" s="10">
        <v>12</v>
      </c>
      <c r="B16" s="24" t="s">
        <v>58</v>
      </c>
      <c r="C16" s="20">
        <v>1.4726495726495727</v>
      </c>
      <c r="D16" s="20">
        <v>1.4491315136476426</v>
      </c>
      <c r="E16" s="20">
        <v>1.1943755169561621</v>
      </c>
      <c r="F16" s="20">
        <v>1.1988352745424293</v>
      </c>
      <c r="G16" s="20">
        <v>1.1173671689135607</v>
      </c>
      <c r="H16" s="20">
        <v>0.90441767068273093</v>
      </c>
      <c r="I16" s="20">
        <v>0.97647058823529409</v>
      </c>
      <c r="J16" s="19">
        <v>0.80550918196994992</v>
      </c>
      <c r="K16" s="19">
        <v>0.7483443708609272</v>
      </c>
      <c r="L16" s="21">
        <v>0.82258064516129037</v>
      </c>
      <c r="M16" s="22">
        <v>0.64592863677950596</v>
      </c>
      <c r="N16" s="21">
        <v>0.74313551815766166</v>
      </c>
      <c r="O16" s="21">
        <v>0.47895229186155286</v>
      </c>
      <c r="P16" s="21">
        <v>0.50950226244343888</v>
      </c>
      <c r="Q16" s="21">
        <v>0.35934664246823955</v>
      </c>
      <c r="R16" s="14"/>
      <c r="S16" s="14"/>
      <c r="T16" s="14"/>
      <c r="U16" s="14"/>
    </row>
    <row r="17" spans="1:21" ht="17.25" customHeight="1">
      <c r="A17" s="10">
        <v>13</v>
      </c>
      <c r="B17" s="24" t="s">
        <v>59</v>
      </c>
      <c r="C17" s="20">
        <v>1.2429906542056075</v>
      </c>
      <c r="D17" s="20">
        <v>1.1974248927038627</v>
      </c>
      <c r="E17" s="20">
        <v>1.0986238532110091</v>
      </c>
      <c r="F17" s="20">
        <v>1.0475161987041037</v>
      </c>
      <c r="G17" s="20">
        <v>0.84070796460176989</v>
      </c>
      <c r="H17" s="20">
        <v>0.89411764705882357</v>
      </c>
      <c r="I17" s="20">
        <v>0.78078817733990147</v>
      </c>
      <c r="J17" s="19">
        <v>0.7195402298850575</v>
      </c>
      <c r="K17" s="19">
        <v>0.79746835443037978</v>
      </c>
      <c r="L17" s="21">
        <v>0.90049751243781095</v>
      </c>
      <c r="M17" s="22">
        <v>0.62634408602150538</v>
      </c>
      <c r="N17" s="21">
        <v>0.47687861271676302</v>
      </c>
      <c r="O17" s="21">
        <v>0.43785310734463279</v>
      </c>
      <c r="P17" s="21">
        <v>0.56748466257668717</v>
      </c>
      <c r="Q17" s="21">
        <v>0.2144927536231884</v>
      </c>
      <c r="R17" s="14"/>
      <c r="S17" s="14"/>
      <c r="T17" s="14"/>
      <c r="U17" s="14"/>
    </row>
    <row r="18" spans="1:21" ht="17.25" customHeight="1">
      <c r="A18" s="10">
        <v>14</v>
      </c>
      <c r="B18" s="24" t="s">
        <v>21</v>
      </c>
      <c r="C18" s="20">
        <v>1.2217391304347827</v>
      </c>
      <c r="D18" s="20">
        <v>0.92753623188405798</v>
      </c>
      <c r="E18" s="20">
        <v>0.75845410628019327</v>
      </c>
      <c r="F18" s="20">
        <v>0.88888888888888884</v>
      </c>
      <c r="G18" s="20">
        <v>0.58411214953271029</v>
      </c>
      <c r="H18" s="20">
        <v>0.70560747663551404</v>
      </c>
      <c r="I18" s="20">
        <v>0.50485436893203883</v>
      </c>
      <c r="J18" s="19">
        <v>0.79716981132075471</v>
      </c>
      <c r="K18" s="23">
        <v>0.57692307692307687</v>
      </c>
      <c r="L18" s="21">
        <v>0.52450980392156865</v>
      </c>
      <c r="M18" s="22">
        <v>0.74479166666666663</v>
      </c>
      <c r="N18" s="21">
        <v>0.68393782383419688</v>
      </c>
      <c r="O18" s="21">
        <v>0.27692307692307694</v>
      </c>
      <c r="P18" s="21">
        <v>0.42021276595744683</v>
      </c>
      <c r="Q18" s="21">
        <v>0.15384615384615385</v>
      </c>
    </row>
    <row r="19" spans="1:21" ht="17.25" customHeight="1">
      <c r="A19" s="10">
        <v>15</v>
      </c>
      <c r="B19" s="24" t="s">
        <v>22</v>
      </c>
      <c r="C19" s="20">
        <v>0.35915492957746481</v>
      </c>
      <c r="D19" s="20">
        <v>0.29333333333333333</v>
      </c>
      <c r="E19" s="20">
        <v>0.29655172413793102</v>
      </c>
      <c r="F19" s="20">
        <v>0.31967213114754101</v>
      </c>
      <c r="G19" s="20">
        <v>6.4516129032258063E-2</v>
      </c>
      <c r="H19" s="20">
        <v>0.10909090909090909</v>
      </c>
      <c r="I19" s="20">
        <v>9.3220338983050849E-2</v>
      </c>
      <c r="J19" s="19">
        <v>0.12195121951219512</v>
      </c>
      <c r="K19" s="19">
        <v>0.12244897959183673</v>
      </c>
      <c r="L19" s="21">
        <v>9.2436974789915971E-2</v>
      </c>
      <c r="M19" s="22">
        <v>8.7301587301587297E-2</v>
      </c>
      <c r="N19" s="21">
        <v>1.2345679012345678E-2</v>
      </c>
      <c r="O19" s="21">
        <v>7.0866141732283464E-2</v>
      </c>
      <c r="P19" s="21">
        <v>3.7735849056603772E-2</v>
      </c>
      <c r="Q19" s="21">
        <v>7.2992700729927005E-3</v>
      </c>
    </row>
    <row r="20" spans="1:21" ht="17.25" customHeight="1">
      <c r="A20" s="10">
        <v>16</v>
      </c>
      <c r="B20" s="24" t="s">
        <v>60</v>
      </c>
      <c r="C20" s="20">
        <v>1.826086956521739</v>
      </c>
      <c r="D20" s="20">
        <v>1.6632653061224489</v>
      </c>
      <c r="E20" s="20">
        <v>1.3298429319371727</v>
      </c>
      <c r="F20" s="20">
        <v>1.4075829383886256</v>
      </c>
      <c r="G20" s="20">
        <v>1.1181434599156117</v>
      </c>
      <c r="H20" s="20">
        <v>0.98148148148148151</v>
      </c>
      <c r="I20" s="20">
        <v>1.0547945205479452</v>
      </c>
      <c r="J20" s="19">
        <v>0.90410958904109584</v>
      </c>
      <c r="K20" s="19">
        <v>0.96202531645569622</v>
      </c>
      <c r="L20" s="21">
        <v>0.83050847457627119</v>
      </c>
      <c r="M20" s="22">
        <v>0.8666666666666667</v>
      </c>
      <c r="N20" s="21">
        <v>0.55752212389380529</v>
      </c>
      <c r="O20" s="21">
        <v>0.5822222222222222</v>
      </c>
      <c r="P20" s="21">
        <v>0.66210045662100458</v>
      </c>
      <c r="Q20" s="21">
        <v>0.5</v>
      </c>
    </row>
    <row r="21" spans="1:21" ht="17.25" customHeight="1">
      <c r="A21" s="10">
        <v>17</v>
      </c>
      <c r="B21" s="24" t="s">
        <v>23</v>
      </c>
      <c r="C21" s="20">
        <v>1.4269662921348314</v>
      </c>
      <c r="D21" s="20">
        <v>1.3</v>
      </c>
      <c r="E21" s="20">
        <v>1.0196078431372548</v>
      </c>
      <c r="F21" s="20">
        <v>0.89552238805970152</v>
      </c>
      <c r="G21" s="20">
        <v>0.67741935483870963</v>
      </c>
      <c r="H21" s="20">
        <v>0.94117647058823528</v>
      </c>
      <c r="I21" s="20">
        <v>0.54166666666666663</v>
      </c>
      <c r="J21" s="19">
        <v>0.1728395061728395</v>
      </c>
      <c r="K21" s="19">
        <v>0.45588235294117646</v>
      </c>
      <c r="L21" s="21">
        <v>0.18072289156626506</v>
      </c>
      <c r="M21" s="22">
        <v>0.14666666666666667</v>
      </c>
      <c r="N21" s="21">
        <v>0.2</v>
      </c>
      <c r="O21" s="21">
        <v>5.4794520547945202E-2</v>
      </c>
      <c r="P21" s="21">
        <v>0.2</v>
      </c>
      <c r="Q21" s="21">
        <v>0.17808219178082191</v>
      </c>
    </row>
    <row r="22" spans="1:21" ht="17.25" customHeight="1">
      <c r="A22" s="10">
        <v>18</v>
      </c>
      <c r="B22" s="24" t="s">
        <v>24</v>
      </c>
      <c r="C22" s="20">
        <v>1.6375</v>
      </c>
      <c r="D22" s="20">
        <v>1.9195402298850575</v>
      </c>
      <c r="E22" s="20">
        <v>1.5425531914893618</v>
      </c>
      <c r="F22" s="20">
        <v>1.6941176470588235</v>
      </c>
      <c r="G22" s="20">
        <v>1.9402985074626866</v>
      </c>
      <c r="H22" s="20">
        <v>1.7738095238095237</v>
      </c>
      <c r="I22" s="20">
        <v>1.6086956521739131</v>
      </c>
      <c r="J22" s="19">
        <v>0.90140845070422537</v>
      </c>
      <c r="K22" s="19">
        <v>1.325</v>
      </c>
      <c r="L22" s="21">
        <v>0.47761194029850745</v>
      </c>
      <c r="M22" s="22">
        <v>0.70886075949367089</v>
      </c>
      <c r="N22" s="21">
        <v>0.3</v>
      </c>
      <c r="O22" s="21">
        <v>0.33333333333333331</v>
      </c>
      <c r="P22" s="21">
        <v>0.68852459016393441</v>
      </c>
      <c r="Q22" s="21">
        <v>0.61538461538461542</v>
      </c>
    </row>
    <row r="23" spans="1:21" ht="17.25" customHeight="1" thickBot="1">
      <c r="A23" s="10">
        <v>19</v>
      </c>
      <c r="B23" s="120" t="s">
        <v>25</v>
      </c>
      <c r="C23" s="122">
        <v>1.8333333333333333</v>
      </c>
      <c r="D23" s="122">
        <v>2.0266666666666668</v>
      </c>
      <c r="E23" s="122">
        <v>2</v>
      </c>
      <c r="F23" s="122">
        <v>2.7901234567901234</v>
      </c>
      <c r="G23" s="122">
        <v>1.9054054054054055</v>
      </c>
      <c r="H23" s="122">
        <v>2.1794871794871793</v>
      </c>
      <c r="I23" s="122">
        <v>1.2058823529411764</v>
      </c>
      <c r="J23" s="121">
        <v>0.55384615384615388</v>
      </c>
      <c r="K23" s="121">
        <v>0.4935064935064935</v>
      </c>
      <c r="L23" s="123">
        <v>0.26250000000000001</v>
      </c>
      <c r="M23" s="124">
        <v>0.27397260273972601</v>
      </c>
      <c r="N23" s="123">
        <v>0.18965517241379309</v>
      </c>
      <c r="O23" s="123">
        <v>2.5974025974025976E-2</v>
      </c>
      <c r="P23" s="123">
        <v>6.6666666666666666E-2</v>
      </c>
      <c r="Q23" s="123">
        <v>1.5625E-2</v>
      </c>
    </row>
    <row r="24" spans="1:21" ht="17.25" customHeight="1" thickTop="1">
      <c r="A24" s="10">
        <v>20</v>
      </c>
      <c r="B24" s="128" t="s">
        <v>61</v>
      </c>
      <c r="C24" s="129">
        <v>1.190338860850757</v>
      </c>
      <c r="D24" s="129">
        <v>1.161268043373161</v>
      </c>
      <c r="E24" s="129">
        <v>1.0970288502942442</v>
      </c>
      <c r="F24" s="129">
        <v>1.0409169850642583</v>
      </c>
      <c r="G24" s="129">
        <v>0.90529093181502573</v>
      </c>
      <c r="H24" s="129">
        <v>0.85477178423236511</v>
      </c>
      <c r="I24" s="129">
        <v>0.82413270925110127</v>
      </c>
      <c r="J24" s="129">
        <v>0.67075027685492805</v>
      </c>
      <c r="K24" s="129">
        <v>0.64922294044835649</v>
      </c>
      <c r="L24" s="129">
        <v>0.59353717859624744</v>
      </c>
      <c r="M24" s="130">
        <v>0.51777522935779818</v>
      </c>
      <c r="N24" s="129">
        <v>0.45780511589528167</v>
      </c>
      <c r="O24" s="129">
        <v>0.39318080522953497</v>
      </c>
      <c r="P24" s="129">
        <v>0.45370770338372929</v>
      </c>
      <c r="Q24" s="129">
        <v>0.29297480978060131</v>
      </c>
    </row>
    <row r="54" spans="2:2" ht="14">
      <c r="B54" s="127" t="str">
        <f>B1</f>
        <v>■小学6年生時点　一人平均むし歯数の状況</v>
      </c>
    </row>
  </sheetData>
  <autoFilter ref="A4:Q24">
    <sortState ref="A5:Q24">
      <sortCondition ref="A4:A24"/>
    </sortState>
  </autoFilter>
  <mergeCells count="1">
    <mergeCell ref="C3:Q3"/>
  </mergeCells>
  <phoneticPr fontId="2"/>
  <printOptions horizontalCentered="1" verticalCentered="1" gridLinesSet="0"/>
  <pageMargins left="0.59055118110236227" right="0.59055118110236227" top="0.6692913385826772" bottom="0.59055118110236227" header="0.51181102362204722" footer="0.51181102362204722"/>
  <pageSetup paperSize="9" orientation="portrait" r:id="rId1"/>
  <headerFooter alignWithMargins="0"/>
  <rowBreaks count="1" manualBreakCount="1">
    <brk id="53" min="1" max="16" man="1"/>
  </rowBreaks>
  <colBreaks count="1" manualBreakCount="1">
    <brk id="18" max="5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view="pageBreakPreview" topLeftCell="A16" zoomScale="55" zoomScaleNormal="115" zoomScaleSheetLayoutView="55" workbookViewId="0">
      <selection activeCell="T24" sqref="T24"/>
    </sheetView>
  </sheetViews>
  <sheetFormatPr defaultColWidth="10.58203125" defaultRowHeight="11"/>
  <cols>
    <col min="1" max="1" width="3.08203125" style="27" customWidth="1"/>
    <col min="2" max="2" width="11.75" style="25" customWidth="1"/>
    <col min="3" max="17" width="4.33203125" style="26" customWidth="1"/>
    <col min="18" max="18" width="3.58203125" style="27" customWidth="1"/>
    <col min="19" max="28" width="16.75" style="27" customWidth="1"/>
    <col min="29" max="50" width="17.58203125" style="27" customWidth="1"/>
    <col min="51" max="16384" width="10.58203125" style="27"/>
  </cols>
  <sheetData>
    <row r="1" spans="1:23" ht="14">
      <c r="B1" s="126" t="s">
        <v>70</v>
      </c>
    </row>
    <row r="2" spans="1:23" ht="12" customHeight="1"/>
    <row r="3" spans="1:23" ht="17.25" customHeight="1">
      <c r="B3" s="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40"/>
      <c r="R3" s="28"/>
      <c r="S3" s="28"/>
      <c r="T3" s="28"/>
      <c r="U3" s="28"/>
      <c r="V3" s="28"/>
      <c r="W3" s="28"/>
    </row>
    <row r="4" spans="1:23" ht="17.25" customHeight="1">
      <c r="B4" s="38" t="s">
        <v>51</v>
      </c>
      <c r="C4" s="109" t="s">
        <v>75</v>
      </c>
      <c r="D4" s="109" t="s">
        <v>76</v>
      </c>
      <c r="E4" s="110" t="s">
        <v>77</v>
      </c>
      <c r="F4" s="110" t="s">
        <v>78</v>
      </c>
      <c r="G4" s="110" t="s">
        <v>79</v>
      </c>
      <c r="H4" s="110" t="s">
        <v>80</v>
      </c>
      <c r="I4" s="110" t="s">
        <v>81</v>
      </c>
      <c r="J4" s="110" t="s">
        <v>82</v>
      </c>
      <c r="K4" s="110" t="s">
        <v>83</v>
      </c>
      <c r="L4" s="110" t="s">
        <v>84</v>
      </c>
      <c r="M4" s="110" t="s">
        <v>85</v>
      </c>
      <c r="N4" s="110" t="s">
        <v>86</v>
      </c>
      <c r="O4" s="110" t="s">
        <v>87</v>
      </c>
      <c r="P4" s="110" t="s">
        <v>88</v>
      </c>
      <c r="Q4" s="110" t="s">
        <v>89</v>
      </c>
      <c r="R4" s="29"/>
      <c r="S4" s="29"/>
      <c r="T4" s="29"/>
      <c r="U4" s="29"/>
    </row>
    <row r="5" spans="1:23" ht="17.25" customHeight="1">
      <c r="A5" s="27">
        <v>1</v>
      </c>
      <c r="B5" s="34" t="s">
        <v>15</v>
      </c>
      <c r="C5" s="35">
        <v>43.037574992106094</v>
      </c>
      <c r="D5" s="35">
        <v>44.609206054989187</v>
      </c>
      <c r="E5" s="35">
        <v>38.668779714738513</v>
      </c>
      <c r="F5" s="35">
        <v>41.092929916640941</v>
      </c>
      <c r="G5" s="35">
        <v>34.934903905765651</v>
      </c>
      <c r="H5" s="35">
        <v>33.689685062120773</v>
      </c>
      <c r="I5" s="35">
        <v>35.48094373865699</v>
      </c>
      <c r="J5" s="35">
        <v>28.646153846153844</v>
      </c>
      <c r="K5" s="35">
        <v>25.220297781829231</v>
      </c>
      <c r="L5" s="35">
        <v>28.293413173652691</v>
      </c>
      <c r="M5" s="36">
        <v>24.041704998466727</v>
      </c>
      <c r="N5" s="37">
        <v>19.60090119085935</v>
      </c>
      <c r="O5" s="37">
        <v>19.184086311530681</v>
      </c>
      <c r="P5" s="37">
        <v>18.570072761784246</v>
      </c>
      <c r="Q5" s="37">
        <v>20.376275510204081</v>
      </c>
      <c r="R5" s="30"/>
      <c r="S5" s="30"/>
      <c r="T5" s="30"/>
      <c r="U5" s="30"/>
    </row>
    <row r="6" spans="1:23" ht="17.25" customHeight="1">
      <c r="A6" s="27">
        <v>2</v>
      </c>
      <c r="B6" s="34" t="s">
        <v>16</v>
      </c>
      <c r="C6" s="35">
        <v>43.17343173431734</v>
      </c>
      <c r="D6" s="35">
        <v>46</v>
      </c>
      <c r="E6" s="35">
        <v>45.479704797047972</v>
      </c>
      <c r="F6" s="35">
        <v>38.433843384338431</v>
      </c>
      <c r="G6" s="35">
        <v>35.527426160337555</v>
      </c>
      <c r="H6" s="35">
        <v>38.243366880146382</v>
      </c>
      <c r="I6" s="35">
        <v>33.163698049194238</v>
      </c>
      <c r="J6" s="35">
        <v>34.187279151943464</v>
      </c>
      <c r="K6" s="35">
        <v>34.602076124567475</v>
      </c>
      <c r="L6" s="35">
        <v>25.610859728506785</v>
      </c>
      <c r="M6" s="36">
        <v>23.534798534798533</v>
      </c>
      <c r="N6" s="37">
        <v>26.501429933269783</v>
      </c>
      <c r="O6" s="37">
        <v>29.268292682926827</v>
      </c>
      <c r="P6" s="37">
        <v>26.037735849056602</v>
      </c>
      <c r="Q6" s="37">
        <v>19.675262655205348</v>
      </c>
      <c r="R6" s="30"/>
      <c r="S6" s="30"/>
      <c r="T6" s="30"/>
      <c r="U6" s="30"/>
    </row>
    <row r="7" spans="1:23" ht="17.25" customHeight="1">
      <c r="A7" s="27">
        <v>3</v>
      </c>
      <c r="B7" s="34" t="s">
        <v>17</v>
      </c>
      <c r="C7" s="35"/>
      <c r="D7" s="35"/>
      <c r="E7" s="35"/>
      <c r="F7" s="37"/>
      <c r="G7" s="37"/>
      <c r="H7" s="37">
        <v>45.360059391239794</v>
      </c>
      <c r="I7" s="37">
        <v>36.83385579937304</v>
      </c>
      <c r="J7" s="37">
        <v>36.651234567901234</v>
      </c>
      <c r="K7" s="35">
        <v>33.983495873968494</v>
      </c>
      <c r="L7" s="35">
        <v>33.66174055829228</v>
      </c>
      <c r="M7" s="36">
        <v>23.809523809523807</v>
      </c>
      <c r="N7" s="37">
        <v>25.760135135135137</v>
      </c>
      <c r="O7" s="37">
        <v>25.044563279857396</v>
      </c>
      <c r="P7" s="37">
        <v>26.515151515151516</v>
      </c>
      <c r="Q7" s="37">
        <v>20.976491862567812</v>
      </c>
      <c r="R7" s="30"/>
      <c r="S7" s="30"/>
      <c r="T7" s="30"/>
      <c r="U7" s="30"/>
    </row>
    <row r="8" spans="1:23" ht="17.25" customHeight="1">
      <c r="A8" s="27">
        <v>4</v>
      </c>
      <c r="B8" s="31" t="s">
        <v>52</v>
      </c>
      <c r="C8" s="37"/>
      <c r="D8" s="37"/>
      <c r="E8" s="37"/>
      <c r="F8" s="37"/>
      <c r="G8" s="37"/>
      <c r="H8" s="37">
        <v>21.92866578599736</v>
      </c>
      <c r="I8" s="37">
        <v>23.782234957020059</v>
      </c>
      <c r="J8" s="37">
        <v>17.555266579973992</v>
      </c>
      <c r="K8" s="33">
        <v>23.497267759562842</v>
      </c>
      <c r="L8" s="33">
        <v>21.01740294511379</v>
      </c>
      <c r="M8" s="36">
        <v>21.100917431192663</v>
      </c>
      <c r="N8" s="37">
        <v>15.927977839335181</v>
      </c>
      <c r="O8" s="37">
        <v>14.624505928853754</v>
      </c>
      <c r="P8" s="37">
        <v>16.666666666666664</v>
      </c>
      <c r="Q8" s="37">
        <v>15.789473684210526</v>
      </c>
      <c r="R8" s="30"/>
      <c r="S8" s="30"/>
      <c r="T8" s="30"/>
      <c r="U8" s="30"/>
    </row>
    <row r="9" spans="1:23" ht="17.25" customHeight="1">
      <c r="A9" s="27">
        <v>5</v>
      </c>
      <c r="B9" s="34" t="s">
        <v>19</v>
      </c>
      <c r="C9" s="35">
        <v>46.387832699619771</v>
      </c>
      <c r="D9" s="35">
        <v>44.434550311665184</v>
      </c>
      <c r="E9" s="35">
        <v>43.446379468377636</v>
      </c>
      <c r="F9" s="35">
        <v>34.75120385232745</v>
      </c>
      <c r="G9" s="35">
        <v>38.973063973063972</v>
      </c>
      <c r="H9" s="35">
        <v>33.466453674121404</v>
      </c>
      <c r="I9" s="35">
        <v>29.054054054054053</v>
      </c>
      <c r="J9" s="35">
        <v>27.835051546391753</v>
      </c>
      <c r="K9" s="35">
        <v>24.269480519480517</v>
      </c>
      <c r="L9" s="35">
        <v>24.462809917355372</v>
      </c>
      <c r="M9" s="36">
        <v>26.332794830371569</v>
      </c>
      <c r="N9" s="37">
        <v>26.995645863570395</v>
      </c>
      <c r="O9" s="37">
        <v>20.283806343906509</v>
      </c>
      <c r="P9" s="37">
        <v>22.807017543859647</v>
      </c>
      <c r="Q9" s="37">
        <v>20.820668693009118</v>
      </c>
      <c r="R9" s="30"/>
      <c r="S9" s="30"/>
      <c r="T9" s="30"/>
      <c r="U9" s="30"/>
    </row>
    <row r="10" spans="1:23" ht="17.25" customHeight="1">
      <c r="A10" s="27">
        <v>6</v>
      </c>
      <c r="B10" s="34" t="s">
        <v>20</v>
      </c>
      <c r="C10" s="35">
        <v>22.792022792022792</v>
      </c>
      <c r="D10" s="35">
        <v>27.295918367346939</v>
      </c>
      <c r="E10" s="35">
        <v>27.828348504551364</v>
      </c>
      <c r="F10" s="35">
        <v>26.533166458072593</v>
      </c>
      <c r="G10" s="35">
        <v>17.460317460317459</v>
      </c>
      <c r="H10" s="35">
        <v>19.520958083832333</v>
      </c>
      <c r="I10" s="35">
        <v>21.550741163055871</v>
      </c>
      <c r="J10" s="35">
        <v>17.53774680603949</v>
      </c>
      <c r="K10" s="35">
        <v>14.044350580781414</v>
      </c>
      <c r="L10" s="35">
        <v>13.304252998909488</v>
      </c>
      <c r="M10" s="36">
        <v>13.513513513513514</v>
      </c>
      <c r="N10" s="37">
        <v>10.14799154334038</v>
      </c>
      <c r="O10" s="37">
        <v>9.8501070663811561</v>
      </c>
      <c r="P10" s="37">
        <v>8.1695966907962774</v>
      </c>
      <c r="Q10" s="37">
        <v>9.0909090909090917</v>
      </c>
      <c r="R10" s="30"/>
      <c r="S10" s="30"/>
      <c r="T10" s="30"/>
      <c r="U10" s="30"/>
    </row>
    <row r="11" spans="1:23" ht="17.25" customHeight="1">
      <c r="A11" s="27">
        <v>7</v>
      </c>
      <c r="B11" s="34" t="s">
        <v>53</v>
      </c>
      <c r="C11" s="35">
        <v>49.407783417935704</v>
      </c>
      <c r="D11" s="35">
        <v>43.459915611814345</v>
      </c>
      <c r="E11" s="35">
        <v>44.104134762633997</v>
      </c>
      <c r="F11" s="35">
        <v>38.184438040345817</v>
      </c>
      <c r="G11" s="35">
        <v>31.831395348837212</v>
      </c>
      <c r="H11" s="35">
        <v>34.278002699055335</v>
      </c>
      <c r="I11" s="35">
        <v>33.587786259541986</v>
      </c>
      <c r="J11" s="35">
        <v>28.346456692913385</v>
      </c>
      <c r="K11" s="35">
        <v>32.814371257485028</v>
      </c>
      <c r="L11" s="35">
        <v>26.802884615384613</v>
      </c>
      <c r="M11" s="36">
        <v>26.47783251231527</v>
      </c>
      <c r="N11" s="37">
        <v>24.908424908424909</v>
      </c>
      <c r="O11" s="37">
        <v>18.289786223277911</v>
      </c>
      <c r="P11" s="37">
        <v>24.103831891223734</v>
      </c>
      <c r="Q11" s="37">
        <v>17.597087378640776</v>
      </c>
      <c r="R11" s="30"/>
      <c r="S11" s="30"/>
      <c r="T11" s="30"/>
      <c r="U11" s="30"/>
    </row>
    <row r="12" spans="1:23" ht="17.25" customHeight="1">
      <c r="A12" s="27">
        <v>8</v>
      </c>
      <c r="B12" s="34" t="s">
        <v>54</v>
      </c>
      <c r="C12" s="35">
        <v>46.82377049180328</v>
      </c>
      <c r="D12" s="35">
        <v>44.556267154620308</v>
      </c>
      <c r="E12" s="35">
        <v>43.653250773993804</v>
      </c>
      <c r="F12" s="35">
        <v>39.191919191919197</v>
      </c>
      <c r="G12" s="35">
        <v>37.564499484004124</v>
      </c>
      <c r="H12" s="35">
        <v>35.300101729399799</v>
      </c>
      <c r="I12" s="35">
        <v>40.5458089668616</v>
      </c>
      <c r="J12" s="35">
        <v>33.86411889596603</v>
      </c>
      <c r="K12" s="35">
        <v>32.792207792207797</v>
      </c>
      <c r="L12" s="35">
        <v>32.206969376979941</v>
      </c>
      <c r="M12" s="36">
        <v>27.924944812362028</v>
      </c>
      <c r="N12" s="37">
        <v>25.866050808314089</v>
      </c>
      <c r="O12" s="37">
        <v>22.904368358913814</v>
      </c>
      <c r="P12" s="37">
        <v>23.543400713436384</v>
      </c>
      <c r="Q12" s="37">
        <v>16.785714285714285</v>
      </c>
      <c r="R12" s="30"/>
      <c r="S12" s="30"/>
      <c r="T12" s="30"/>
      <c r="U12" s="30"/>
    </row>
    <row r="13" spans="1:23" ht="17.25" customHeight="1">
      <c r="A13" s="27">
        <v>9</v>
      </c>
      <c r="B13" s="34" t="s">
        <v>55</v>
      </c>
      <c r="C13" s="35">
        <v>49.896049896049902</v>
      </c>
      <c r="D13" s="35">
        <v>39.665970772442591</v>
      </c>
      <c r="E13" s="35">
        <v>46.443514644351467</v>
      </c>
      <c r="F13" s="35">
        <v>38.350515463917532</v>
      </c>
      <c r="G13" s="35">
        <v>38.076152304609217</v>
      </c>
      <c r="H13" s="35">
        <v>36.64717348927875</v>
      </c>
      <c r="I13" s="35">
        <v>34.126984126984127</v>
      </c>
      <c r="J13" s="35">
        <v>26.356589147286826</v>
      </c>
      <c r="K13" s="35">
        <v>25.933609958506228</v>
      </c>
      <c r="L13" s="35">
        <v>23.473282442748094</v>
      </c>
      <c r="M13" s="36">
        <v>23.126338329764454</v>
      </c>
      <c r="N13" s="37">
        <v>16.6044776119403</v>
      </c>
      <c r="O13" s="37">
        <v>16.255144032921812</v>
      </c>
      <c r="P13" s="37">
        <v>21.176470588235293</v>
      </c>
      <c r="Q13" s="37">
        <v>18.393234672304441</v>
      </c>
      <c r="R13" s="30"/>
      <c r="S13" s="30"/>
      <c r="T13" s="30"/>
      <c r="U13" s="30"/>
    </row>
    <row r="14" spans="1:23" ht="17.25" customHeight="1">
      <c r="A14" s="27">
        <v>10</v>
      </c>
      <c r="B14" s="34" t="s">
        <v>56</v>
      </c>
      <c r="C14" s="35">
        <v>46.632124352331608</v>
      </c>
      <c r="D14" s="35">
        <v>44.006849315068493</v>
      </c>
      <c r="E14" s="35">
        <v>39.003436426116842</v>
      </c>
      <c r="F14" s="35">
        <v>38.461538461538467</v>
      </c>
      <c r="G14" s="35">
        <v>30.857142857142854</v>
      </c>
      <c r="H14" s="35">
        <v>30.018083182640144</v>
      </c>
      <c r="I14" s="35">
        <v>31.015037593984964</v>
      </c>
      <c r="J14" s="35">
        <v>23.355263157894736</v>
      </c>
      <c r="K14" s="35">
        <v>27.305605786618447</v>
      </c>
      <c r="L14" s="35">
        <v>28.764478764478763</v>
      </c>
      <c r="M14" s="36">
        <v>24.478178368121441</v>
      </c>
      <c r="N14" s="37">
        <v>18.1640625</v>
      </c>
      <c r="O14" s="37">
        <v>24.793388429752067</v>
      </c>
      <c r="P14" s="37">
        <v>19.878296146044626</v>
      </c>
      <c r="Q14" s="37">
        <v>13.894736842105262</v>
      </c>
      <c r="R14" s="30"/>
      <c r="S14" s="30"/>
      <c r="T14" s="30"/>
      <c r="U14" s="30"/>
    </row>
    <row r="15" spans="1:23" ht="17.25" customHeight="1">
      <c r="A15" s="27">
        <v>11</v>
      </c>
      <c r="B15" s="34" t="s">
        <v>57</v>
      </c>
      <c r="C15" s="35">
        <v>52.897196261682247</v>
      </c>
      <c r="D15" s="35">
        <v>49.382716049382715</v>
      </c>
      <c r="E15" s="35">
        <v>52.007299270072991</v>
      </c>
      <c r="F15" s="35">
        <v>54.580152671755719</v>
      </c>
      <c r="G15" s="35">
        <v>47.337278106508876</v>
      </c>
      <c r="H15" s="35">
        <v>51.34615384615384</v>
      </c>
      <c r="I15" s="35">
        <v>38.271604938271601</v>
      </c>
      <c r="J15" s="35">
        <v>40.725806451612904</v>
      </c>
      <c r="K15" s="35">
        <v>36.774193548387096</v>
      </c>
      <c r="L15" s="35">
        <v>40.144230769230774</v>
      </c>
      <c r="M15" s="36">
        <v>31.980906921241047</v>
      </c>
      <c r="N15" s="37">
        <v>33.649289099526065</v>
      </c>
      <c r="O15" s="37">
        <v>25.060827250608277</v>
      </c>
      <c r="P15" s="37">
        <v>32.275132275132272</v>
      </c>
      <c r="Q15" s="37">
        <v>28.260869565217391</v>
      </c>
      <c r="R15" s="30"/>
      <c r="S15" s="30"/>
      <c r="T15" s="30"/>
      <c r="U15" s="30"/>
    </row>
    <row r="16" spans="1:23" ht="17.25" customHeight="1">
      <c r="A16" s="27">
        <v>12</v>
      </c>
      <c r="B16" s="34" t="s">
        <v>58</v>
      </c>
      <c r="C16" s="35">
        <v>50.341880341880341</v>
      </c>
      <c r="D16" s="35">
        <v>49.462365591397848</v>
      </c>
      <c r="E16" s="35">
        <v>44.003308519437553</v>
      </c>
      <c r="F16" s="35">
        <v>44.259567387687184</v>
      </c>
      <c r="G16" s="35">
        <v>39.49246629659001</v>
      </c>
      <c r="H16" s="35">
        <v>35.983935742971887</v>
      </c>
      <c r="I16" s="35">
        <v>39.058823529411761</v>
      </c>
      <c r="J16" s="35">
        <v>31.886477462437394</v>
      </c>
      <c r="K16" s="35">
        <v>32.450331125827816</v>
      </c>
      <c r="L16" s="35">
        <v>32.258064516129032</v>
      </c>
      <c r="M16" s="36">
        <v>28.636779505946937</v>
      </c>
      <c r="N16" s="37">
        <v>30.646589902568643</v>
      </c>
      <c r="O16" s="37">
        <v>24.134705332086064</v>
      </c>
      <c r="P16" s="37">
        <v>23.619909502262441</v>
      </c>
      <c r="Q16" s="37">
        <v>18.421052631578945</v>
      </c>
      <c r="R16" s="30"/>
      <c r="S16" s="30"/>
      <c r="T16" s="30"/>
      <c r="U16" s="30"/>
    </row>
    <row r="17" spans="1:21" ht="17.25" customHeight="1">
      <c r="A17" s="27">
        <v>13</v>
      </c>
      <c r="B17" s="34" t="s">
        <v>59</v>
      </c>
      <c r="C17" s="35">
        <v>51.401869158878498</v>
      </c>
      <c r="D17" s="35">
        <v>48.497854077253216</v>
      </c>
      <c r="E17" s="35">
        <v>44.954128440366972</v>
      </c>
      <c r="F17" s="35">
        <v>45.78833693304535</v>
      </c>
      <c r="G17" s="35">
        <v>39.601769911504427</v>
      </c>
      <c r="H17" s="35">
        <v>37.176470588235297</v>
      </c>
      <c r="I17" s="35">
        <v>34.729064039408868</v>
      </c>
      <c r="J17" s="35">
        <v>32.873563218390807</v>
      </c>
      <c r="K17" s="35">
        <v>34.683544303797468</v>
      </c>
      <c r="L17" s="35">
        <v>35.074626865671647</v>
      </c>
      <c r="M17" s="36">
        <v>30.107526881720432</v>
      </c>
      <c r="N17" s="37">
        <v>22.832369942196532</v>
      </c>
      <c r="O17" s="37">
        <v>19.774011299435028</v>
      </c>
      <c r="P17" s="37">
        <v>26.380368098159508</v>
      </c>
      <c r="Q17" s="37">
        <v>16.231884057971012</v>
      </c>
      <c r="R17" s="30"/>
      <c r="S17" s="30"/>
      <c r="T17" s="30"/>
      <c r="U17" s="30"/>
    </row>
    <row r="18" spans="1:21" ht="17.25" customHeight="1">
      <c r="A18" s="27">
        <v>14</v>
      </c>
      <c r="B18" s="34" t="s">
        <v>21</v>
      </c>
      <c r="C18" s="35">
        <v>43.04347826086957</v>
      </c>
      <c r="D18" s="35">
        <v>39.613526570048307</v>
      </c>
      <c r="E18" s="35">
        <v>35.265700483091791</v>
      </c>
      <c r="F18" s="35">
        <v>35.978835978835974</v>
      </c>
      <c r="G18" s="35">
        <v>25.700934579439249</v>
      </c>
      <c r="H18" s="35">
        <v>24.766355140186917</v>
      </c>
      <c r="I18" s="35">
        <v>24.271844660194176</v>
      </c>
      <c r="J18" s="35">
        <v>31.60377358490566</v>
      </c>
      <c r="K18" s="35">
        <v>27.403846153846157</v>
      </c>
      <c r="L18" s="35">
        <v>27.450980392156865</v>
      </c>
      <c r="M18" s="36">
        <v>32.8125</v>
      </c>
      <c r="N18" s="37">
        <v>33.160621761658035</v>
      </c>
      <c r="O18" s="37">
        <v>18.974358974358974</v>
      </c>
      <c r="P18" s="37">
        <v>21.276595744680851</v>
      </c>
      <c r="Q18" s="37">
        <v>14.201183431952662</v>
      </c>
      <c r="T18" s="30"/>
    </row>
    <row r="19" spans="1:21" ht="17.25" customHeight="1">
      <c r="A19" s="27">
        <v>15</v>
      </c>
      <c r="B19" s="34" t="s">
        <v>22</v>
      </c>
      <c r="C19" s="35">
        <v>20.422535211267608</v>
      </c>
      <c r="D19" s="35">
        <v>15.333333333333332</v>
      </c>
      <c r="E19" s="35">
        <v>17.241379310344829</v>
      </c>
      <c r="F19" s="35">
        <v>16.393442622950818</v>
      </c>
      <c r="G19" s="35">
        <v>6.4516129032258061</v>
      </c>
      <c r="H19" s="35">
        <v>7.2727272727272725</v>
      </c>
      <c r="I19" s="35">
        <v>5.9322033898305087</v>
      </c>
      <c r="J19" s="35">
        <v>7.3170731707317067</v>
      </c>
      <c r="K19" s="35">
        <v>6.1224489795918364</v>
      </c>
      <c r="L19" s="35">
        <v>5.0420168067226889</v>
      </c>
      <c r="M19" s="36">
        <v>6.3492063492063489</v>
      </c>
      <c r="N19" s="37">
        <v>1.2345679012345678</v>
      </c>
      <c r="O19" s="37">
        <v>6.2992125984251963</v>
      </c>
      <c r="P19" s="37">
        <v>2.8301886792452833</v>
      </c>
      <c r="Q19" s="37">
        <v>1.4598540145985401</v>
      </c>
      <c r="T19" s="30"/>
    </row>
    <row r="20" spans="1:21" ht="17.25" customHeight="1">
      <c r="A20" s="27">
        <v>16</v>
      </c>
      <c r="B20" s="34" t="s">
        <v>60</v>
      </c>
      <c r="C20" s="35">
        <v>65.700483091787447</v>
      </c>
      <c r="D20" s="35">
        <v>50.510204081632651</v>
      </c>
      <c r="E20" s="35">
        <v>48.691099476439788</v>
      </c>
      <c r="F20" s="35">
        <v>46.445497630331758</v>
      </c>
      <c r="G20" s="35">
        <v>42.616033755274266</v>
      </c>
      <c r="H20" s="35">
        <v>35.185185185185183</v>
      </c>
      <c r="I20" s="35">
        <v>38.356164383561641</v>
      </c>
      <c r="J20" s="35">
        <v>33.789954337899545</v>
      </c>
      <c r="K20" s="35">
        <v>36.286919831223628</v>
      </c>
      <c r="L20" s="35">
        <v>32.20338983050847</v>
      </c>
      <c r="M20" s="36">
        <v>29.777777777777775</v>
      </c>
      <c r="N20" s="37">
        <v>22.566371681415927</v>
      </c>
      <c r="O20" s="37">
        <v>26.222222222222225</v>
      </c>
      <c r="P20" s="37">
        <v>31.963470319634702</v>
      </c>
      <c r="Q20" s="37">
        <v>28.787878787878789</v>
      </c>
      <c r="T20" s="30"/>
    </row>
    <row r="21" spans="1:21" ht="17.25" customHeight="1">
      <c r="A21" s="27">
        <v>17</v>
      </c>
      <c r="B21" s="34" t="s">
        <v>23</v>
      </c>
      <c r="C21" s="35">
        <v>49.438202247191008</v>
      </c>
      <c r="D21" s="35">
        <v>44.285714285714285</v>
      </c>
      <c r="E21" s="35">
        <v>43.137254901960787</v>
      </c>
      <c r="F21" s="35">
        <v>25.373134328358208</v>
      </c>
      <c r="G21" s="35">
        <v>29.032258064516132</v>
      </c>
      <c r="H21" s="35">
        <v>33.333333333333329</v>
      </c>
      <c r="I21" s="35">
        <v>22.222222222222221</v>
      </c>
      <c r="J21" s="35">
        <v>11.111111111111111</v>
      </c>
      <c r="K21" s="35">
        <v>25</v>
      </c>
      <c r="L21" s="35">
        <v>8.4337349397590362</v>
      </c>
      <c r="M21" s="36">
        <v>9.3333333333333339</v>
      </c>
      <c r="N21" s="37">
        <v>15.294117647058824</v>
      </c>
      <c r="O21" s="37">
        <v>4.10958904109589</v>
      </c>
      <c r="P21" s="37">
        <v>10.76923076923077</v>
      </c>
      <c r="Q21" s="37">
        <v>15.068493150684931</v>
      </c>
      <c r="T21" s="30"/>
    </row>
    <row r="22" spans="1:21" ht="17.25" customHeight="1">
      <c r="A22" s="27">
        <v>18</v>
      </c>
      <c r="B22" s="34" t="s">
        <v>24</v>
      </c>
      <c r="C22" s="35">
        <v>55</v>
      </c>
      <c r="D22" s="35">
        <v>62.068965517241381</v>
      </c>
      <c r="E22" s="35">
        <v>56.38297872340425</v>
      </c>
      <c r="F22" s="35">
        <v>57.647058823529406</v>
      </c>
      <c r="G22" s="35">
        <v>56.71641791044776</v>
      </c>
      <c r="H22" s="35">
        <v>57.142857142857139</v>
      </c>
      <c r="I22" s="35">
        <v>55.072463768115945</v>
      </c>
      <c r="J22" s="35">
        <v>42.25352112676056</v>
      </c>
      <c r="K22" s="35">
        <v>50</v>
      </c>
      <c r="L22" s="35">
        <v>26.865671641791046</v>
      </c>
      <c r="M22" s="36">
        <v>27.848101265822784</v>
      </c>
      <c r="N22" s="37">
        <v>16.25</v>
      </c>
      <c r="O22" s="37">
        <v>15.686274509803921</v>
      </c>
      <c r="P22" s="37">
        <v>37.704918032786885</v>
      </c>
      <c r="Q22" s="37">
        <v>33.846153846153847</v>
      </c>
      <c r="T22" s="30"/>
    </row>
    <row r="23" spans="1:21" ht="17.25" customHeight="1" thickBot="1">
      <c r="A23" s="27">
        <v>19</v>
      </c>
      <c r="B23" s="116" t="s">
        <v>25</v>
      </c>
      <c r="C23" s="117">
        <v>62.5</v>
      </c>
      <c r="D23" s="117">
        <v>65.333333333333329</v>
      </c>
      <c r="E23" s="117">
        <v>64.86486486486487</v>
      </c>
      <c r="F23" s="117">
        <v>50.617283950617285</v>
      </c>
      <c r="G23" s="117">
        <v>63.513513513513509</v>
      </c>
      <c r="H23" s="117">
        <v>74.358974358974365</v>
      </c>
      <c r="I23" s="117">
        <v>47.058823529411761</v>
      </c>
      <c r="J23" s="117">
        <v>29.230769230769234</v>
      </c>
      <c r="K23" s="117">
        <v>28.571428571428569</v>
      </c>
      <c r="L23" s="117">
        <v>12.5</v>
      </c>
      <c r="M23" s="118">
        <v>17.80821917808219</v>
      </c>
      <c r="N23" s="119">
        <v>13.793103448275861</v>
      </c>
      <c r="O23" s="119">
        <v>9.0909090909090917</v>
      </c>
      <c r="P23" s="119">
        <v>6.666666666666667</v>
      </c>
      <c r="Q23" s="119">
        <v>4.6875</v>
      </c>
      <c r="T23" s="30"/>
    </row>
    <row r="24" spans="1:21" ht="17.25" customHeight="1" thickTop="1">
      <c r="A24" s="27">
        <v>20</v>
      </c>
      <c r="B24" s="111" t="s">
        <v>62</v>
      </c>
      <c r="C24" s="112">
        <v>45.414563806777217</v>
      </c>
      <c r="D24" s="112">
        <v>44.2226673112784</v>
      </c>
      <c r="E24" s="112">
        <v>41.474092148701018</v>
      </c>
      <c r="F24" s="113">
        <v>39.478985758944077</v>
      </c>
      <c r="G24" s="113">
        <v>35.953339813914738</v>
      </c>
      <c r="H24" s="113">
        <v>34.555472416842392</v>
      </c>
      <c r="I24" s="113">
        <v>33.493942731277535</v>
      </c>
      <c r="J24" s="112">
        <v>29.194352159468441</v>
      </c>
      <c r="K24" s="112">
        <v>28.331728785586574</v>
      </c>
      <c r="L24" s="112">
        <v>27.241139680333564</v>
      </c>
      <c r="M24" s="114">
        <v>24.33342889908257</v>
      </c>
      <c r="N24" s="115">
        <v>22.22638961818318</v>
      </c>
      <c r="O24" s="115">
        <v>20.264448076065964</v>
      </c>
      <c r="P24" s="115">
        <v>21.166306695464364</v>
      </c>
      <c r="Q24" s="115">
        <v>18.482677107187708</v>
      </c>
      <c r="T24" s="30"/>
    </row>
    <row r="25" spans="1:21" ht="12" customHeight="1">
      <c r="I25" s="32"/>
    </row>
    <row r="26" spans="1:21" ht="12" customHeight="1"/>
    <row r="27" spans="1:21" ht="12" customHeight="1"/>
    <row r="60" spans="2:2" ht="14">
      <c r="B60" s="126" t="str">
        <f>B1</f>
        <v>■小学6年生時点　むし歯のある人の割合の状況</v>
      </c>
    </row>
  </sheetData>
  <autoFilter ref="A4:Q24">
    <sortState ref="A5:Q24">
      <sortCondition ref="A4:A24"/>
    </sortState>
  </autoFilter>
  <mergeCells count="1">
    <mergeCell ref="C3:Q3"/>
  </mergeCells>
  <phoneticPr fontId="2"/>
  <printOptions horizontalCentered="1" verticalCentered="1" gridLinesSet="0"/>
  <pageMargins left="0.59055118110236227" right="0.59055118110236227" top="0.6692913385826772" bottom="0.59055118110236227" header="0.51181102362204722" footer="0.51181102362204722"/>
  <pageSetup paperSize="9" orientation="portrait" r:id="rId1"/>
  <headerFooter alignWithMargins="0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tabSelected="1" view="pageBreakPreview" zoomScale="70" zoomScaleNormal="85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39" sqref="Q39"/>
    </sheetView>
  </sheetViews>
  <sheetFormatPr defaultColWidth="10.58203125" defaultRowHeight="12"/>
  <cols>
    <col min="1" max="1" width="12" style="2" customWidth="1"/>
    <col min="2" max="3" width="4.08203125" style="1" customWidth="1"/>
    <col min="4" max="4" width="4.58203125" style="1" customWidth="1"/>
    <col min="5" max="7" width="4.08203125" style="1" customWidth="1"/>
    <col min="8" max="10" width="5" style="3" customWidth="1"/>
    <col min="11" max="13" width="4.08203125" style="1" customWidth="1"/>
    <col min="14" max="16" width="5" style="1" customWidth="1"/>
    <col min="17" max="18" width="4.08203125" style="1" customWidth="1"/>
    <col min="19" max="19" width="4.83203125" style="1" customWidth="1"/>
    <col min="20" max="22" width="4.08203125" style="4" customWidth="1"/>
    <col min="23" max="25" width="4.08203125" style="1" customWidth="1"/>
    <col min="26" max="28" width="4.08203125" style="5" customWidth="1"/>
    <col min="29" max="31" width="4.83203125" style="1" customWidth="1"/>
    <col min="32" max="34" width="4.83203125" style="3" customWidth="1"/>
    <col min="35" max="37" width="4.83203125" style="1" customWidth="1"/>
    <col min="38" max="40" width="4.83203125" style="3" customWidth="1"/>
    <col min="41" max="43" width="4.83203125" style="1" customWidth="1"/>
    <col min="44" max="46" width="4.83203125" style="5" customWidth="1"/>
    <col min="47" max="49" width="4.83203125" style="1" customWidth="1"/>
    <col min="50" max="52" width="4.83203125" style="5" customWidth="1"/>
    <col min="53" max="55" width="3.75" style="1" customWidth="1"/>
    <col min="56" max="58" width="5" style="3" customWidth="1"/>
    <col min="59" max="61" width="3.75" style="1" customWidth="1"/>
    <col min="62" max="64" width="5" style="3" customWidth="1"/>
    <col min="65" max="67" width="3.75" style="1" customWidth="1"/>
    <col min="68" max="70" width="5" style="3" customWidth="1"/>
    <col min="71" max="73" width="3.75" style="1" customWidth="1"/>
    <col min="74" max="76" width="5" style="3" customWidth="1"/>
    <col min="77" max="79" width="3.75" style="1" customWidth="1"/>
    <col min="80" max="82" width="3.75" style="3" customWidth="1"/>
    <col min="83" max="85" width="3.75" style="1" customWidth="1"/>
    <col min="86" max="88" width="3.75" style="3" customWidth="1"/>
    <col min="89" max="91" width="3.75" style="1" customWidth="1"/>
    <col min="92" max="94" width="3.75" style="3" customWidth="1"/>
    <col min="95" max="97" width="3.75" style="1" customWidth="1"/>
    <col min="98" max="100" width="3.75" style="3" customWidth="1"/>
    <col min="101" max="103" width="3.75" style="1" customWidth="1"/>
    <col min="104" max="106" width="3.75" style="3" customWidth="1"/>
    <col min="107" max="141" width="3.58203125" style="1" customWidth="1"/>
    <col min="142" max="16384" width="10.58203125" style="1"/>
  </cols>
  <sheetData>
    <row r="1" spans="1:106" ht="14">
      <c r="B1" s="125" t="s">
        <v>74</v>
      </c>
      <c r="AC1" s="125" t="s">
        <v>74</v>
      </c>
      <c r="BA1" s="125" t="s">
        <v>74</v>
      </c>
      <c r="BY1" s="125" t="s">
        <v>74</v>
      </c>
    </row>
    <row r="2" spans="1:106" s="95" customFormat="1" ht="42" customHeight="1">
      <c r="A2" s="94"/>
      <c r="B2" s="165" t="s">
        <v>0</v>
      </c>
      <c r="C2" s="166"/>
      <c r="D2" s="167"/>
      <c r="E2" s="143" t="s">
        <v>1</v>
      </c>
      <c r="F2" s="144"/>
      <c r="G2" s="145"/>
      <c r="H2" s="149" t="s">
        <v>26</v>
      </c>
      <c r="I2" s="150"/>
      <c r="J2" s="151"/>
      <c r="K2" s="143" t="s">
        <v>2</v>
      </c>
      <c r="L2" s="144"/>
      <c r="M2" s="145"/>
      <c r="N2" s="143" t="s">
        <v>27</v>
      </c>
      <c r="O2" s="144"/>
      <c r="P2" s="145"/>
      <c r="Q2" s="143" t="s">
        <v>3</v>
      </c>
      <c r="R2" s="144"/>
      <c r="S2" s="145"/>
      <c r="T2" s="158" t="s">
        <v>4</v>
      </c>
      <c r="U2" s="159"/>
      <c r="V2" s="160"/>
      <c r="W2" s="143" t="s">
        <v>5</v>
      </c>
      <c r="X2" s="144"/>
      <c r="Y2" s="145"/>
      <c r="Z2" s="146" t="s">
        <v>47</v>
      </c>
      <c r="AA2" s="147"/>
      <c r="AB2" s="148"/>
      <c r="AC2" s="143" t="s">
        <v>28</v>
      </c>
      <c r="AD2" s="144"/>
      <c r="AE2" s="145"/>
      <c r="AF2" s="149" t="s">
        <v>48</v>
      </c>
      <c r="AG2" s="150"/>
      <c r="AH2" s="151"/>
      <c r="AI2" s="143" t="s">
        <v>49</v>
      </c>
      <c r="AJ2" s="144"/>
      <c r="AK2" s="145"/>
      <c r="AL2" s="149" t="s">
        <v>50</v>
      </c>
      <c r="AM2" s="150"/>
      <c r="AN2" s="151"/>
      <c r="AO2" s="143" t="s">
        <v>29</v>
      </c>
      <c r="AP2" s="168"/>
      <c r="AQ2" s="169"/>
      <c r="AR2" s="146" t="s">
        <v>68</v>
      </c>
      <c r="AS2" s="147"/>
      <c r="AT2" s="148"/>
      <c r="AU2" s="143" t="s">
        <v>30</v>
      </c>
      <c r="AV2" s="144"/>
      <c r="AW2" s="145"/>
      <c r="AX2" s="146" t="s">
        <v>67</v>
      </c>
      <c r="AY2" s="147"/>
      <c r="AZ2" s="148"/>
      <c r="BA2" s="165" t="s">
        <v>46</v>
      </c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7"/>
      <c r="BM2" s="165" t="s">
        <v>45</v>
      </c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7"/>
      <c r="BY2" s="165" t="s">
        <v>6</v>
      </c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7"/>
      <c r="CK2" s="165" t="s">
        <v>7</v>
      </c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7"/>
    </row>
    <row r="3" spans="1:106" s="95" customFormat="1" ht="13.5" customHeight="1">
      <c r="A3" s="156" t="s">
        <v>71</v>
      </c>
      <c r="B3" s="154" t="s">
        <v>12</v>
      </c>
      <c r="C3" s="152" t="s">
        <v>13</v>
      </c>
      <c r="D3" s="141" t="s">
        <v>14</v>
      </c>
      <c r="E3" s="154" t="s">
        <v>12</v>
      </c>
      <c r="F3" s="152" t="s">
        <v>13</v>
      </c>
      <c r="G3" s="141" t="s">
        <v>14</v>
      </c>
      <c r="H3" s="154" t="s">
        <v>12</v>
      </c>
      <c r="I3" s="152" t="s">
        <v>13</v>
      </c>
      <c r="J3" s="141" t="s">
        <v>14</v>
      </c>
      <c r="K3" s="154" t="s">
        <v>12</v>
      </c>
      <c r="L3" s="152" t="s">
        <v>13</v>
      </c>
      <c r="M3" s="141" t="s">
        <v>14</v>
      </c>
      <c r="N3" s="154" t="s">
        <v>12</v>
      </c>
      <c r="O3" s="152" t="s">
        <v>13</v>
      </c>
      <c r="P3" s="141" t="s">
        <v>14</v>
      </c>
      <c r="Q3" s="154" t="s">
        <v>12</v>
      </c>
      <c r="R3" s="152" t="s">
        <v>13</v>
      </c>
      <c r="S3" s="141" t="s">
        <v>14</v>
      </c>
      <c r="T3" s="154" t="s">
        <v>12</v>
      </c>
      <c r="U3" s="152" t="s">
        <v>13</v>
      </c>
      <c r="V3" s="141" t="s">
        <v>14</v>
      </c>
      <c r="W3" s="154" t="s">
        <v>12</v>
      </c>
      <c r="X3" s="152" t="s">
        <v>13</v>
      </c>
      <c r="Y3" s="141" t="s">
        <v>14</v>
      </c>
      <c r="Z3" s="154" t="s">
        <v>12</v>
      </c>
      <c r="AA3" s="152" t="s">
        <v>13</v>
      </c>
      <c r="AB3" s="141" t="s">
        <v>14</v>
      </c>
      <c r="AC3" s="154" t="s">
        <v>12</v>
      </c>
      <c r="AD3" s="152" t="s">
        <v>13</v>
      </c>
      <c r="AE3" s="141" t="s">
        <v>14</v>
      </c>
      <c r="AF3" s="154" t="s">
        <v>12</v>
      </c>
      <c r="AG3" s="152" t="s">
        <v>13</v>
      </c>
      <c r="AH3" s="141" t="s">
        <v>14</v>
      </c>
      <c r="AI3" s="154" t="s">
        <v>12</v>
      </c>
      <c r="AJ3" s="152" t="s">
        <v>13</v>
      </c>
      <c r="AK3" s="141" t="s">
        <v>14</v>
      </c>
      <c r="AL3" s="154" t="s">
        <v>12</v>
      </c>
      <c r="AM3" s="152" t="s">
        <v>13</v>
      </c>
      <c r="AN3" s="141" t="s">
        <v>14</v>
      </c>
      <c r="AO3" s="154" t="s">
        <v>12</v>
      </c>
      <c r="AP3" s="152" t="s">
        <v>13</v>
      </c>
      <c r="AQ3" s="141" t="s">
        <v>14</v>
      </c>
      <c r="AR3" s="154" t="s">
        <v>12</v>
      </c>
      <c r="AS3" s="152" t="s">
        <v>13</v>
      </c>
      <c r="AT3" s="141" t="s">
        <v>14</v>
      </c>
      <c r="AU3" s="154" t="s">
        <v>12</v>
      </c>
      <c r="AV3" s="152" t="s">
        <v>13</v>
      </c>
      <c r="AW3" s="141" t="s">
        <v>14</v>
      </c>
      <c r="AX3" s="154" t="s">
        <v>12</v>
      </c>
      <c r="AY3" s="152" t="s">
        <v>13</v>
      </c>
      <c r="AZ3" s="141" t="s">
        <v>14</v>
      </c>
      <c r="BA3" s="96" t="s">
        <v>8</v>
      </c>
      <c r="BB3" s="97"/>
      <c r="BC3" s="97"/>
      <c r="BD3" s="97" t="s">
        <v>31</v>
      </c>
      <c r="BE3" s="97"/>
      <c r="BF3" s="97"/>
      <c r="BG3" s="97" t="s">
        <v>9</v>
      </c>
      <c r="BH3" s="97"/>
      <c r="BI3" s="97"/>
      <c r="BJ3" s="97" t="s">
        <v>32</v>
      </c>
      <c r="BK3" s="97"/>
      <c r="BL3" s="98"/>
      <c r="BM3" s="96" t="s">
        <v>8</v>
      </c>
      <c r="BN3" s="97"/>
      <c r="BO3" s="97"/>
      <c r="BP3" s="97" t="s">
        <v>31</v>
      </c>
      <c r="BQ3" s="97"/>
      <c r="BR3" s="97"/>
      <c r="BS3" s="97" t="s">
        <v>9</v>
      </c>
      <c r="BT3" s="97"/>
      <c r="BU3" s="97"/>
      <c r="BV3" s="97" t="s">
        <v>32</v>
      </c>
      <c r="BW3" s="97"/>
      <c r="BX3" s="98"/>
      <c r="BY3" s="96" t="s">
        <v>10</v>
      </c>
      <c r="BZ3" s="97"/>
      <c r="CA3" s="97"/>
      <c r="CB3" s="97" t="s">
        <v>33</v>
      </c>
      <c r="CC3" s="97"/>
      <c r="CD3" s="97"/>
      <c r="CE3" s="97" t="s">
        <v>11</v>
      </c>
      <c r="CF3" s="97"/>
      <c r="CG3" s="97"/>
      <c r="CH3" s="97" t="s">
        <v>34</v>
      </c>
      <c r="CI3" s="97"/>
      <c r="CJ3" s="98"/>
      <c r="CK3" s="96" t="s">
        <v>8</v>
      </c>
      <c r="CL3" s="97"/>
      <c r="CM3" s="97"/>
      <c r="CN3" s="97" t="s">
        <v>31</v>
      </c>
      <c r="CO3" s="97"/>
      <c r="CP3" s="97"/>
      <c r="CQ3" s="97" t="s">
        <v>9</v>
      </c>
      <c r="CR3" s="97"/>
      <c r="CS3" s="97"/>
      <c r="CT3" s="97" t="s">
        <v>32</v>
      </c>
      <c r="CU3" s="97"/>
      <c r="CV3" s="97"/>
      <c r="CW3" s="161" t="s">
        <v>72</v>
      </c>
      <c r="CX3" s="161"/>
      <c r="CY3" s="162"/>
      <c r="CZ3" s="163" t="s">
        <v>73</v>
      </c>
      <c r="DA3" s="161"/>
      <c r="DB3" s="164"/>
    </row>
    <row r="4" spans="1:106" s="102" customFormat="1" ht="13.5" customHeight="1">
      <c r="A4" s="157"/>
      <c r="B4" s="155"/>
      <c r="C4" s="153"/>
      <c r="D4" s="142"/>
      <c r="E4" s="155"/>
      <c r="F4" s="153"/>
      <c r="G4" s="142"/>
      <c r="H4" s="155"/>
      <c r="I4" s="153"/>
      <c r="J4" s="142"/>
      <c r="K4" s="155"/>
      <c r="L4" s="153"/>
      <c r="M4" s="142"/>
      <c r="N4" s="155"/>
      <c r="O4" s="153"/>
      <c r="P4" s="142"/>
      <c r="Q4" s="155"/>
      <c r="R4" s="153"/>
      <c r="S4" s="142"/>
      <c r="T4" s="155"/>
      <c r="U4" s="153"/>
      <c r="V4" s="142"/>
      <c r="W4" s="155"/>
      <c r="X4" s="153"/>
      <c r="Y4" s="142"/>
      <c r="Z4" s="155"/>
      <c r="AA4" s="153"/>
      <c r="AB4" s="142"/>
      <c r="AC4" s="155"/>
      <c r="AD4" s="153"/>
      <c r="AE4" s="142"/>
      <c r="AF4" s="155"/>
      <c r="AG4" s="153"/>
      <c r="AH4" s="142"/>
      <c r="AI4" s="155"/>
      <c r="AJ4" s="153"/>
      <c r="AK4" s="142"/>
      <c r="AL4" s="155"/>
      <c r="AM4" s="153"/>
      <c r="AN4" s="142"/>
      <c r="AO4" s="155"/>
      <c r="AP4" s="153"/>
      <c r="AQ4" s="142"/>
      <c r="AR4" s="155"/>
      <c r="AS4" s="153"/>
      <c r="AT4" s="142"/>
      <c r="AU4" s="155"/>
      <c r="AV4" s="153"/>
      <c r="AW4" s="142"/>
      <c r="AX4" s="155"/>
      <c r="AY4" s="153"/>
      <c r="AZ4" s="142"/>
      <c r="BA4" s="99" t="s">
        <v>12</v>
      </c>
      <c r="BB4" s="100" t="s">
        <v>13</v>
      </c>
      <c r="BC4" s="100" t="s">
        <v>14</v>
      </c>
      <c r="BD4" s="100" t="s">
        <v>12</v>
      </c>
      <c r="BE4" s="100" t="s">
        <v>13</v>
      </c>
      <c r="BF4" s="100" t="s">
        <v>14</v>
      </c>
      <c r="BG4" s="100" t="s">
        <v>35</v>
      </c>
      <c r="BH4" s="100" t="s">
        <v>13</v>
      </c>
      <c r="BI4" s="100" t="s">
        <v>14</v>
      </c>
      <c r="BJ4" s="100" t="s">
        <v>12</v>
      </c>
      <c r="BK4" s="100" t="s">
        <v>13</v>
      </c>
      <c r="BL4" s="101" t="s">
        <v>14</v>
      </c>
      <c r="BM4" s="99" t="s">
        <v>12</v>
      </c>
      <c r="BN4" s="100" t="s">
        <v>13</v>
      </c>
      <c r="BO4" s="100" t="s">
        <v>14</v>
      </c>
      <c r="BP4" s="100" t="s">
        <v>12</v>
      </c>
      <c r="BQ4" s="100" t="s">
        <v>13</v>
      </c>
      <c r="BR4" s="100" t="s">
        <v>14</v>
      </c>
      <c r="BS4" s="100" t="s">
        <v>35</v>
      </c>
      <c r="BT4" s="100" t="s">
        <v>13</v>
      </c>
      <c r="BU4" s="100" t="s">
        <v>14</v>
      </c>
      <c r="BV4" s="100" t="s">
        <v>12</v>
      </c>
      <c r="BW4" s="100" t="s">
        <v>13</v>
      </c>
      <c r="BX4" s="101" t="s">
        <v>14</v>
      </c>
      <c r="BY4" s="99" t="s">
        <v>12</v>
      </c>
      <c r="BZ4" s="100" t="s">
        <v>13</v>
      </c>
      <c r="CA4" s="100" t="s">
        <v>14</v>
      </c>
      <c r="CB4" s="100" t="s">
        <v>12</v>
      </c>
      <c r="CC4" s="100" t="s">
        <v>13</v>
      </c>
      <c r="CD4" s="100" t="s">
        <v>14</v>
      </c>
      <c r="CE4" s="100" t="s">
        <v>12</v>
      </c>
      <c r="CF4" s="100" t="s">
        <v>13</v>
      </c>
      <c r="CG4" s="100" t="s">
        <v>14</v>
      </c>
      <c r="CH4" s="100" t="s">
        <v>12</v>
      </c>
      <c r="CI4" s="100" t="s">
        <v>13</v>
      </c>
      <c r="CJ4" s="101" t="s">
        <v>14</v>
      </c>
      <c r="CK4" s="99" t="s">
        <v>12</v>
      </c>
      <c r="CL4" s="100" t="s">
        <v>13</v>
      </c>
      <c r="CM4" s="100" t="s">
        <v>14</v>
      </c>
      <c r="CN4" s="100" t="s">
        <v>12</v>
      </c>
      <c r="CO4" s="100" t="s">
        <v>13</v>
      </c>
      <c r="CP4" s="100" t="s">
        <v>14</v>
      </c>
      <c r="CQ4" s="100" t="s">
        <v>12</v>
      </c>
      <c r="CR4" s="100" t="s">
        <v>13</v>
      </c>
      <c r="CS4" s="100" t="s">
        <v>14</v>
      </c>
      <c r="CT4" s="100" t="s">
        <v>12</v>
      </c>
      <c r="CU4" s="100" t="s">
        <v>13</v>
      </c>
      <c r="CV4" s="100" t="s">
        <v>14</v>
      </c>
      <c r="CW4" s="131" t="s">
        <v>12</v>
      </c>
      <c r="CX4" s="100" t="s">
        <v>13</v>
      </c>
      <c r="CY4" s="100" t="s">
        <v>14</v>
      </c>
      <c r="CZ4" s="100" t="s">
        <v>12</v>
      </c>
      <c r="DA4" s="100" t="s">
        <v>13</v>
      </c>
      <c r="DB4" s="101" t="s">
        <v>14</v>
      </c>
    </row>
    <row r="5" spans="1:106" s="9" customFormat="1" ht="18.75" customHeight="1">
      <c r="A5" s="106" t="s">
        <v>15</v>
      </c>
      <c r="B5" s="40">
        <v>1576</v>
      </c>
      <c r="C5" s="41">
        <v>1560</v>
      </c>
      <c r="D5" s="42">
        <f t="shared" ref="D5:D26" si="0">SUM(B5:C5)</f>
        <v>3136</v>
      </c>
      <c r="E5" s="40">
        <v>552</v>
      </c>
      <c r="F5" s="41">
        <v>472</v>
      </c>
      <c r="G5" s="42">
        <f t="shared" ref="G5:G26" si="1">SUM(E5:F5)</f>
        <v>1024</v>
      </c>
      <c r="H5" s="43">
        <f t="shared" ref="H5:H26" si="2">IF(B5=0,0,E5/B5)</f>
        <v>0.35025380710659898</v>
      </c>
      <c r="I5" s="44">
        <f t="shared" ref="I5:I26" si="3">IF(C5=0,0,F5/C5)</f>
        <v>0.30256410256410254</v>
      </c>
      <c r="J5" s="45">
        <f t="shared" ref="J5:J26" si="4">IF(D5=0,0,G5/D5)</f>
        <v>0.32653061224489793</v>
      </c>
      <c r="K5" s="40">
        <v>311</v>
      </c>
      <c r="L5" s="41">
        <v>283</v>
      </c>
      <c r="M5" s="42">
        <f t="shared" ref="M5:M26" si="5">SUM(K5:L5)</f>
        <v>594</v>
      </c>
      <c r="N5" s="43">
        <f t="shared" ref="N5:N26" si="6">IF(E5=0,0,K5/E5)</f>
        <v>0.56340579710144922</v>
      </c>
      <c r="O5" s="44">
        <f t="shared" ref="O5:O26" si="7">IF(F5=0,0,L5/F5)</f>
        <v>0.59957627118644063</v>
      </c>
      <c r="P5" s="45">
        <f t="shared" ref="P5:P26" si="8">IF(G5=0,0,M5/G5)</f>
        <v>0.580078125</v>
      </c>
      <c r="Q5" s="40">
        <v>432</v>
      </c>
      <c r="R5" s="41">
        <v>386</v>
      </c>
      <c r="S5" s="42">
        <f t="shared" ref="S5:S26" si="9">SUM(Q5:R5)</f>
        <v>818</v>
      </c>
      <c r="T5" s="46">
        <f t="shared" ref="T5:T26" si="10">IF(B5=0,0,Q5/B5)</f>
        <v>0.27411167512690354</v>
      </c>
      <c r="U5" s="47">
        <f t="shared" ref="U5:U26" si="11">IF(C5=0,0,R5/C5)</f>
        <v>0.24743589743589745</v>
      </c>
      <c r="V5" s="48">
        <f t="shared" ref="V5:V26" si="12">IF(D5=0,0,S5/D5)</f>
        <v>0.26084183673469385</v>
      </c>
      <c r="W5" s="40">
        <v>751</v>
      </c>
      <c r="X5" s="41">
        <v>793</v>
      </c>
      <c r="Y5" s="42">
        <f t="shared" ref="Y5:Y26" si="13">SUM(W5:X5)</f>
        <v>1544</v>
      </c>
      <c r="Z5" s="46">
        <f t="shared" ref="Z5:Z26" si="14">IF(B5=0,0,W5/B5)</f>
        <v>0.47652284263959394</v>
      </c>
      <c r="AA5" s="47">
        <f t="shared" ref="AA5:AA26" si="15">IF(C5=0,0,X5/C5)</f>
        <v>0.5083333333333333</v>
      </c>
      <c r="AB5" s="48">
        <f t="shared" ref="AB5:AB26" si="16">IF(D5=0,0,Y5/D5)</f>
        <v>0.49234693877551022</v>
      </c>
      <c r="AC5" s="40">
        <v>296</v>
      </c>
      <c r="AD5" s="41">
        <v>343</v>
      </c>
      <c r="AE5" s="42">
        <f t="shared" ref="AE5:AE26" si="17">SUM(AC5:AD5)</f>
        <v>639</v>
      </c>
      <c r="AF5" s="43">
        <f t="shared" ref="AF5:AF26" si="18">IF(B5=0,0,AC5/B5)</f>
        <v>0.18781725888324874</v>
      </c>
      <c r="AG5" s="44">
        <f t="shared" ref="AG5:AG26" si="19">IF(C5=0,0,AD5/C5)</f>
        <v>0.21987179487179487</v>
      </c>
      <c r="AH5" s="45">
        <f t="shared" ref="AH5:AH26" si="20">IF(D5=0,0,AE5/D5)</f>
        <v>0.20376275510204081</v>
      </c>
      <c r="AI5" s="40">
        <v>179</v>
      </c>
      <c r="AJ5" s="41">
        <v>206</v>
      </c>
      <c r="AK5" s="42">
        <f t="shared" ref="AK5:AK26" si="21">SUM(AI5:AJ5)</f>
        <v>385</v>
      </c>
      <c r="AL5" s="43">
        <f>IF(B5=0,0,AI5/B5)</f>
        <v>0.11357868020304568</v>
      </c>
      <c r="AM5" s="44">
        <f>IF(C5=0,0,AJ5/C5)</f>
        <v>0.13205128205128205</v>
      </c>
      <c r="AN5" s="45">
        <f>IF(D5=0,0,AK5/D5)</f>
        <v>0.12276785714285714</v>
      </c>
      <c r="AO5" s="40">
        <v>227</v>
      </c>
      <c r="AP5" s="41">
        <v>280</v>
      </c>
      <c r="AQ5" s="42">
        <f t="shared" ref="AQ5:AQ26" si="22">SUM(AO5:AP5)</f>
        <v>507</v>
      </c>
      <c r="AR5" s="46">
        <f t="shared" ref="AR5:AR26" si="23">IF(B5=0,0,AO5/B5)</f>
        <v>0.14403553299492386</v>
      </c>
      <c r="AS5" s="47">
        <f t="shared" ref="AS5:AS26" si="24">IF(C5=0,0,AP5/C5)</f>
        <v>0.17948717948717949</v>
      </c>
      <c r="AT5" s="48">
        <f t="shared" ref="AT5:AT26" si="25">IF(D5=0,0,AQ5/D5)</f>
        <v>0.16167091836734693</v>
      </c>
      <c r="AU5" s="40">
        <v>641</v>
      </c>
      <c r="AV5" s="41">
        <v>740</v>
      </c>
      <c r="AW5" s="42">
        <f t="shared" ref="AW5:AW26" si="26">SUM(AU5:AV5)</f>
        <v>1381</v>
      </c>
      <c r="AX5" s="46">
        <f t="shared" ref="AX5:AX26" si="27">IF(B5=0,0,AU5/B5)</f>
        <v>0.40672588832487311</v>
      </c>
      <c r="AY5" s="47">
        <f t="shared" ref="AY5:AY26" si="28">IF(C5=0,0,AV5/C5)</f>
        <v>0.47435897435897434</v>
      </c>
      <c r="AZ5" s="48">
        <f t="shared" ref="AZ5:AZ26" si="29">IF(D5=0,0,AW5/D5)</f>
        <v>0.44036989795918369</v>
      </c>
      <c r="BA5" s="40">
        <v>19</v>
      </c>
      <c r="BB5" s="41">
        <v>24</v>
      </c>
      <c r="BC5" s="41">
        <f t="shared" ref="BC5:BC26" si="30">SUM(BA5:BB5)</f>
        <v>43</v>
      </c>
      <c r="BD5" s="44">
        <f t="shared" ref="BD5:BD26" si="31">IF(B5=0,0,BA5/B5)</f>
        <v>1.2055837563451776E-2</v>
      </c>
      <c r="BE5" s="44">
        <f t="shared" ref="BE5:BE26" si="32">IF(C5=0,0,BB5/C5)</f>
        <v>1.5384615384615385E-2</v>
      </c>
      <c r="BF5" s="44">
        <f t="shared" ref="BF5:BF26" si="33">IF(D5=0,0,BC5/D5)</f>
        <v>1.3711734693877551E-2</v>
      </c>
      <c r="BG5" s="41">
        <v>3</v>
      </c>
      <c r="BH5" s="41">
        <v>3</v>
      </c>
      <c r="BI5" s="41">
        <f t="shared" ref="BI5:BI26" si="34">SUM(BG5:BH5)</f>
        <v>6</v>
      </c>
      <c r="BJ5" s="44">
        <f t="shared" ref="BJ5:BJ26" si="35">IF(B5=0,0,BG5/B5)</f>
        <v>1.9035532994923859E-3</v>
      </c>
      <c r="BK5" s="44">
        <f t="shared" ref="BK5:BK26" si="36">IF(C5=0,0,BH5/C5)</f>
        <v>1.9230769230769232E-3</v>
      </c>
      <c r="BL5" s="45">
        <f t="shared" ref="BL5:BL26" si="37">IF(D5=0,0,BI5/D5)</f>
        <v>1.9132653061224489E-3</v>
      </c>
      <c r="BM5" s="40">
        <v>369</v>
      </c>
      <c r="BN5" s="41">
        <v>363</v>
      </c>
      <c r="BO5" s="41">
        <f t="shared" ref="BO5:BO26" si="38">SUM(BM5:BN5)</f>
        <v>732</v>
      </c>
      <c r="BP5" s="44">
        <f t="shared" ref="BP5:BP26" si="39">IF(B5=0,0,BM5/B5)</f>
        <v>0.23413705583756345</v>
      </c>
      <c r="BQ5" s="44">
        <f t="shared" ref="BQ5:BQ26" si="40">IF(C5=0,0,BN5/C5)</f>
        <v>0.2326923076923077</v>
      </c>
      <c r="BR5" s="44">
        <f t="shared" ref="BR5:BR26" si="41">IF(D5=0,0,BO5/D5)</f>
        <v>0.23341836734693877</v>
      </c>
      <c r="BS5" s="41">
        <v>174</v>
      </c>
      <c r="BT5" s="41">
        <v>159</v>
      </c>
      <c r="BU5" s="41">
        <f t="shared" ref="BU5:BU26" si="42">SUM(BS5:BT5)</f>
        <v>333</v>
      </c>
      <c r="BV5" s="44">
        <f t="shared" ref="BV5:BV26" si="43">IF(B5=0,0,BS5/B5)</f>
        <v>0.11040609137055837</v>
      </c>
      <c r="BW5" s="44">
        <f t="shared" ref="BW5:BW26" si="44">IF(C5=0,0,BT5/C5)</f>
        <v>0.10192307692307692</v>
      </c>
      <c r="BX5" s="45">
        <f t="shared" ref="BX5:BX26" si="45">IF(D5=0,0,BU5/D5)</f>
        <v>0.10618622448979592</v>
      </c>
      <c r="BY5" s="40">
        <v>315</v>
      </c>
      <c r="BZ5" s="41">
        <v>263</v>
      </c>
      <c r="CA5" s="41">
        <f t="shared" ref="CA5:CA26" si="46">SUM(BY5:BZ5)</f>
        <v>578</v>
      </c>
      <c r="CB5" s="44">
        <f t="shared" ref="CB5:CB26" si="47">IF(B5=0,0,BY5/B5)</f>
        <v>0.19987309644670051</v>
      </c>
      <c r="CC5" s="44">
        <f t="shared" ref="CC5:CC26" si="48">IF(C5=0,0,BZ5/C5)</f>
        <v>0.1685897435897436</v>
      </c>
      <c r="CD5" s="44">
        <f t="shared" ref="CD5:CD26" si="49">IF(D5=0,0,CA5/D5)</f>
        <v>0.18431122448979592</v>
      </c>
      <c r="CE5" s="41">
        <v>0</v>
      </c>
      <c r="CF5" s="41">
        <v>0</v>
      </c>
      <c r="CG5" s="41">
        <f t="shared" ref="CG5:CG26" si="50">SUM(CE5:CF5)</f>
        <v>0</v>
      </c>
      <c r="CH5" s="44">
        <f t="shared" ref="CH5:CH26" si="51">IF(B5=0,0,CE5/B5)</f>
        <v>0</v>
      </c>
      <c r="CI5" s="44">
        <f t="shared" ref="CI5:CI26" si="52">IF(C5=0,0,CF5/C5)</f>
        <v>0</v>
      </c>
      <c r="CJ5" s="45">
        <f t="shared" ref="CJ5:CJ26" si="53">IF(D5=0,0,CG5/D5)</f>
        <v>0</v>
      </c>
      <c r="CK5" s="40">
        <v>266</v>
      </c>
      <c r="CL5" s="41">
        <v>228</v>
      </c>
      <c r="CM5" s="41">
        <f t="shared" ref="CM5:CM26" si="54">SUM(CK5:CL5)</f>
        <v>494</v>
      </c>
      <c r="CN5" s="44">
        <f t="shared" ref="CN5:CN26" si="55">IF(B5=0,0,CK5/B5)</f>
        <v>0.16878172588832488</v>
      </c>
      <c r="CO5" s="44">
        <f t="shared" ref="CO5:CO26" si="56">IF(C5=0,0,CL5/C5)</f>
        <v>0.14615384615384616</v>
      </c>
      <c r="CP5" s="44">
        <f t="shared" ref="CP5:CP26" si="57">IF(D5=0,0,CM5/D5)</f>
        <v>0.15752551020408162</v>
      </c>
      <c r="CQ5" s="41">
        <v>104</v>
      </c>
      <c r="CR5" s="41">
        <v>91</v>
      </c>
      <c r="CS5" s="41">
        <f t="shared" ref="CS5:CS26" si="58">SUM(CQ5:CR5)</f>
        <v>195</v>
      </c>
      <c r="CT5" s="44">
        <f t="shared" ref="CT5:CT26" si="59">IF(B5=0,0,CQ5/B5)</f>
        <v>6.5989847715736044E-2</v>
      </c>
      <c r="CU5" s="44">
        <f t="shared" ref="CU5:CU26" si="60">IF(C5=0,0,CR5/C5)</f>
        <v>5.8333333333333334E-2</v>
      </c>
      <c r="CV5" s="44">
        <f t="shared" ref="CV5:CV26" si="61">IF(D5=0,0,CS5/D5)</f>
        <v>6.2181122448979595E-2</v>
      </c>
      <c r="CW5" s="132">
        <f>CK5+CQ5</f>
        <v>370</v>
      </c>
      <c r="CX5" s="41">
        <f>CL5+CR5</f>
        <v>319</v>
      </c>
      <c r="CY5" s="41">
        <f>CM5+CS5</f>
        <v>689</v>
      </c>
      <c r="CZ5" s="44">
        <f>IF(B5=0,0,CW5/B5)</f>
        <v>0.23477157360406092</v>
      </c>
      <c r="DA5" s="44">
        <f>IF(C5=0,0,CX5/C5)</f>
        <v>0.20448717948717948</v>
      </c>
      <c r="DB5" s="45">
        <f>IF(D5=0,0,CY5/D5)</f>
        <v>0.21970663265306123</v>
      </c>
    </row>
    <row r="6" spans="1:106" s="9" customFormat="1" ht="18.75" customHeight="1">
      <c r="A6" s="107" t="s">
        <v>16</v>
      </c>
      <c r="B6" s="49">
        <v>542</v>
      </c>
      <c r="C6" s="50">
        <v>505</v>
      </c>
      <c r="D6" s="51">
        <f t="shared" si="0"/>
        <v>1047</v>
      </c>
      <c r="E6" s="49">
        <v>142</v>
      </c>
      <c r="F6" s="50">
        <v>135</v>
      </c>
      <c r="G6" s="51">
        <f t="shared" si="1"/>
        <v>277</v>
      </c>
      <c r="H6" s="52">
        <f t="shared" si="2"/>
        <v>0.26199261992619927</v>
      </c>
      <c r="I6" s="53">
        <f t="shared" si="3"/>
        <v>0.26732673267326734</v>
      </c>
      <c r="J6" s="54">
        <f t="shared" si="4"/>
        <v>0.26456542502387775</v>
      </c>
      <c r="K6" s="49">
        <v>88</v>
      </c>
      <c r="L6" s="50">
        <v>95</v>
      </c>
      <c r="M6" s="51">
        <f t="shared" si="5"/>
        <v>183</v>
      </c>
      <c r="N6" s="52">
        <f t="shared" si="6"/>
        <v>0.61971830985915488</v>
      </c>
      <c r="O6" s="53">
        <f t="shared" si="7"/>
        <v>0.70370370370370372</v>
      </c>
      <c r="P6" s="54">
        <f t="shared" si="8"/>
        <v>0.66064981949458479</v>
      </c>
      <c r="Q6" s="49">
        <v>342</v>
      </c>
      <c r="R6" s="50">
        <v>305</v>
      </c>
      <c r="S6" s="51">
        <f t="shared" si="9"/>
        <v>647</v>
      </c>
      <c r="T6" s="55">
        <f t="shared" si="10"/>
        <v>0.63099630996309963</v>
      </c>
      <c r="U6" s="56">
        <f t="shared" si="11"/>
        <v>0.60396039603960394</v>
      </c>
      <c r="V6" s="57">
        <f t="shared" si="12"/>
        <v>0.61795606494746891</v>
      </c>
      <c r="W6" s="49">
        <v>195</v>
      </c>
      <c r="X6" s="50">
        <v>234</v>
      </c>
      <c r="Y6" s="51">
        <f t="shared" si="13"/>
        <v>429</v>
      </c>
      <c r="Z6" s="55">
        <f t="shared" si="14"/>
        <v>0.35977859778597787</v>
      </c>
      <c r="AA6" s="56">
        <f t="shared" si="15"/>
        <v>0.46336633663366339</v>
      </c>
      <c r="AB6" s="57">
        <f t="shared" si="16"/>
        <v>0.40974212034383956</v>
      </c>
      <c r="AC6" s="49">
        <v>94</v>
      </c>
      <c r="AD6" s="50">
        <v>112</v>
      </c>
      <c r="AE6" s="51">
        <f t="shared" si="17"/>
        <v>206</v>
      </c>
      <c r="AF6" s="52">
        <f t="shared" si="18"/>
        <v>0.17343173431734318</v>
      </c>
      <c r="AG6" s="53">
        <f t="shared" si="19"/>
        <v>0.22178217821782178</v>
      </c>
      <c r="AH6" s="54">
        <f t="shared" si="20"/>
        <v>0.19675262655205347</v>
      </c>
      <c r="AI6" s="49">
        <v>45</v>
      </c>
      <c r="AJ6" s="50">
        <v>64</v>
      </c>
      <c r="AK6" s="51">
        <f t="shared" si="21"/>
        <v>109</v>
      </c>
      <c r="AL6" s="52">
        <f t="shared" ref="AL6:AL27" si="62">IF(B6=0,0,AI6/B6)</f>
        <v>8.3025830258302583E-2</v>
      </c>
      <c r="AM6" s="53">
        <f t="shared" ref="AM6:AM27" si="63">IF(C6=0,0,AJ6/C6)</f>
        <v>0.12673267326732673</v>
      </c>
      <c r="AN6" s="54">
        <f t="shared" ref="AN6:AN27" si="64">IF(D6=0,0,AK6/D6)</f>
        <v>0.1041069723018147</v>
      </c>
      <c r="AO6" s="49">
        <v>171</v>
      </c>
      <c r="AP6" s="50">
        <v>238</v>
      </c>
      <c r="AQ6" s="51">
        <f t="shared" si="22"/>
        <v>409</v>
      </c>
      <c r="AR6" s="55">
        <f t="shared" si="23"/>
        <v>0.31549815498154982</v>
      </c>
      <c r="AS6" s="56">
        <f t="shared" si="24"/>
        <v>0.47128712871287126</v>
      </c>
      <c r="AT6" s="57">
        <f t="shared" si="25"/>
        <v>0.39063992359121297</v>
      </c>
      <c r="AU6" s="49">
        <v>171</v>
      </c>
      <c r="AV6" s="50">
        <v>224</v>
      </c>
      <c r="AW6" s="51">
        <f t="shared" si="26"/>
        <v>395</v>
      </c>
      <c r="AX6" s="55">
        <f t="shared" si="27"/>
        <v>0.31549815498154982</v>
      </c>
      <c r="AY6" s="56">
        <f t="shared" si="28"/>
        <v>0.44356435643564357</v>
      </c>
      <c r="AZ6" s="57">
        <f t="shared" si="29"/>
        <v>0.37726838586437439</v>
      </c>
      <c r="BA6" s="49">
        <v>16</v>
      </c>
      <c r="BB6" s="50">
        <v>13</v>
      </c>
      <c r="BC6" s="50">
        <f t="shared" si="30"/>
        <v>29</v>
      </c>
      <c r="BD6" s="53">
        <f t="shared" si="31"/>
        <v>2.9520295202952029E-2</v>
      </c>
      <c r="BE6" s="53">
        <f t="shared" si="32"/>
        <v>2.5742574257425741E-2</v>
      </c>
      <c r="BF6" s="53">
        <f t="shared" si="33"/>
        <v>2.7698185291308502E-2</v>
      </c>
      <c r="BG6" s="50">
        <v>2</v>
      </c>
      <c r="BH6" s="50">
        <v>2</v>
      </c>
      <c r="BI6" s="50">
        <f t="shared" si="34"/>
        <v>4</v>
      </c>
      <c r="BJ6" s="53">
        <f t="shared" si="35"/>
        <v>3.6900369003690036E-3</v>
      </c>
      <c r="BK6" s="53">
        <f t="shared" si="36"/>
        <v>3.9603960396039604E-3</v>
      </c>
      <c r="BL6" s="54">
        <f t="shared" si="37"/>
        <v>3.8204393505253103E-3</v>
      </c>
      <c r="BM6" s="49">
        <v>106</v>
      </c>
      <c r="BN6" s="50">
        <v>91</v>
      </c>
      <c r="BO6" s="50">
        <f t="shared" si="38"/>
        <v>197</v>
      </c>
      <c r="BP6" s="53">
        <f t="shared" si="39"/>
        <v>0.19557195571955718</v>
      </c>
      <c r="BQ6" s="53">
        <f t="shared" si="40"/>
        <v>0.18019801980198019</v>
      </c>
      <c r="BR6" s="53">
        <f t="shared" si="41"/>
        <v>0.18815663801337154</v>
      </c>
      <c r="BS6" s="50">
        <v>22</v>
      </c>
      <c r="BT6" s="50">
        <v>31</v>
      </c>
      <c r="BU6" s="50">
        <f t="shared" si="42"/>
        <v>53</v>
      </c>
      <c r="BV6" s="53">
        <f t="shared" si="43"/>
        <v>4.0590405904059039E-2</v>
      </c>
      <c r="BW6" s="53">
        <f t="shared" si="44"/>
        <v>6.1386138613861385E-2</v>
      </c>
      <c r="BX6" s="54">
        <f t="shared" si="45"/>
        <v>5.0620821394460364E-2</v>
      </c>
      <c r="BY6" s="49">
        <v>112</v>
      </c>
      <c r="BZ6" s="50">
        <v>68</v>
      </c>
      <c r="CA6" s="50">
        <f t="shared" si="46"/>
        <v>180</v>
      </c>
      <c r="CB6" s="53">
        <f t="shared" si="47"/>
        <v>0.20664206642066421</v>
      </c>
      <c r="CC6" s="53">
        <f t="shared" si="48"/>
        <v>0.13465346534653466</v>
      </c>
      <c r="CD6" s="53">
        <f t="shared" si="49"/>
        <v>0.17191977077363896</v>
      </c>
      <c r="CE6" s="50">
        <v>0</v>
      </c>
      <c r="CF6" s="50">
        <v>0</v>
      </c>
      <c r="CG6" s="50">
        <f t="shared" si="50"/>
        <v>0</v>
      </c>
      <c r="CH6" s="53">
        <f t="shared" si="51"/>
        <v>0</v>
      </c>
      <c r="CI6" s="53">
        <f t="shared" si="52"/>
        <v>0</v>
      </c>
      <c r="CJ6" s="54">
        <f t="shared" si="53"/>
        <v>0</v>
      </c>
      <c r="CK6" s="49">
        <v>97</v>
      </c>
      <c r="CL6" s="50">
        <v>56</v>
      </c>
      <c r="CM6" s="50">
        <f t="shared" si="54"/>
        <v>153</v>
      </c>
      <c r="CN6" s="53">
        <f t="shared" si="55"/>
        <v>0.17896678966789667</v>
      </c>
      <c r="CO6" s="53">
        <f t="shared" si="56"/>
        <v>0.11089108910891089</v>
      </c>
      <c r="CP6" s="53">
        <f t="shared" si="57"/>
        <v>0.14613180515759314</v>
      </c>
      <c r="CQ6" s="50">
        <v>7</v>
      </c>
      <c r="CR6" s="50">
        <v>4</v>
      </c>
      <c r="CS6" s="50">
        <f t="shared" si="58"/>
        <v>11</v>
      </c>
      <c r="CT6" s="53">
        <f t="shared" si="59"/>
        <v>1.2915129151291513E-2</v>
      </c>
      <c r="CU6" s="53">
        <f t="shared" si="60"/>
        <v>7.9207920792079209E-3</v>
      </c>
      <c r="CV6" s="53">
        <f t="shared" si="61"/>
        <v>1.0506208213944603E-2</v>
      </c>
      <c r="CW6" s="133">
        <f t="shared" ref="CW6:CW27" si="65">CK6+CQ6</f>
        <v>104</v>
      </c>
      <c r="CX6" s="50">
        <f t="shared" ref="CX6:CX27" si="66">CL6+CR6</f>
        <v>60</v>
      </c>
      <c r="CY6" s="50">
        <f t="shared" ref="CY6:CY27" si="67">CM6+CS6</f>
        <v>164</v>
      </c>
      <c r="CZ6" s="53">
        <f t="shared" ref="CZ6:CZ27" si="68">IF(B6=0,0,CW6/B6)</f>
        <v>0.1918819188191882</v>
      </c>
      <c r="DA6" s="53">
        <f t="shared" ref="DA6:DA27" si="69">IF(C6=0,0,CX6/C6)</f>
        <v>0.11881188118811881</v>
      </c>
      <c r="DB6" s="54">
        <f t="shared" ref="DB6:DB27" si="70">IF(D6=0,0,CY6/D6)</f>
        <v>0.15663801337153774</v>
      </c>
    </row>
    <row r="7" spans="1:106" s="9" customFormat="1" ht="18.75" customHeight="1">
      <c r="A7" s="107" t="s">
        <v>17</v>
      </c>
      <c r="B7" s="49">
        <v>572</v>
      </c>
      <c r="C7" s="50">
        <v>534</v>
      </c>
      <c r="D7" s="51">
        <f t="shared" si="0"/>
        <v>1106</v>
      </c>
      <c r="E7" s="49">
        <v>216</v>
      </c>
      <c r="F7" s="50">
        <v>192</v>
      </c>
      <c r="G7" s="51">
        <f t="shared" si="1"/>
        <v>408</v>
      </c>
      <c r="H7" s="52">
        <f t="shared" si="2"/>
        <v>0.3776223776223776</v>
      </c>
      <c r="I7" s="53">
        <f t="shared" si="3"/>
        <v>0.3595505617977528</v>
      </c>
      <c r="J7" s="54">
        <f t="shared" si="4"/>
        <v>0.36889692585895117</v>
      </c>
      <c r="K7" s="49">
        <v>161</v>
      </c>
      <c r="L7" s="50">
        <v>137</v>
      </c>
      <c r="M7" s="51">
        <f t="shared" si="5"/>
        <v>298</v>
      </c>
      <c r="N7" s="52">
        <f t="shared" si="6"/>
        <v>0.74537037037037035</v>
      </c>
      <c r="O7" s="53">
        <f t="shared" si="7"/>
        <v>0.71354166666666663</v>
      </c>
      <c r="P7" s="54">
        <f t="shared" si="8"/>
        <v>0.73039215686274506</v>
      </c>
      <c r="Q7" s="49">
        <v>528</v>
      </c>
      <c r="R7" s="50">
        <v>466</v>
      </c>
      <c r="S7" s="51">
        <f t="shared" si="9"/>
        <v>994</v>
      </c>
      <c r="T7" s="55">
        <f t="shared" si="10"/>
        <v>0.92307692307692313</v>
      </c>
      <c r="U7" s="56">
        <f t="shared" si="11"/>
        <v>0.87265917602996257</v>
      </c>
      <c r="V7" s="57">
        <f t="shared" si="12"/>
        <v>0.89873417721518989</v>
      </c>
      <c r="W7" s="49">
        <v>227</v>
      </c>
      <c r="X7" s="50">
        <v>215</v>
      </c>
      <c r="Y7" s="51">
        <f t="shared" si="13"/>
        <v>442</v>
      </c>
      <c r="Z7" s="55">
        <f t="shared" si="14"/>
        <v>0.39685314685314688</v>
      </c>
      <c r="AA7" s="56">
        <f t="shared" si="15"/>
        <v>0.40262172284644193</v>
      </c>
      <c r="AB7" s="57">
        <f t="shared" si="16"/>
        <v>0.39963833634719709</v>
      </c>
      <c r="AC7" s="49">
        <v>109</v>
      </c>
      <c r="AD7" s="50">
        <v>123</v>
      </c>
      <c r="AE7" s="51">
        <f t="shared" si="17"/>
        <v>232</v>
      </c>
      <c r="AF7" s="52">
        <f t="shared" si="18"/>
        <v>0.19055944055944055</v>
      </c>
      <c r="AG7" s="53">
        <f t="shared" si="19"/>
        <v>0.2303370786516854</v>
      </c>
      <c r="AH7" s="54">
        <f t="shared" si="20"/>
        <v>0.20976491862567812</v>
      </c>
      <c r="AI7" s="49">
        <v>98</v>
      </c>
      <c r="AJ7" s="50">
        <v>97</v>
      </c>
      <c r="AK7" s="51">
        <f t="shared" si="21"/>
        <v>195</v>
      </c>
      <c r="AL7" s="52">
        <f t="shared" si="62"/>
        <v>0.17132867132867133</v>
      </c>
      <c r="AM7" s="53">
        <f t="shared" si="63"/>
        <v>0.18164794007490637</v>
      </c>
      <c r="AN7" s="54">
        <f t="shared" si="64"/>
        <v>0.1763110307414105</v>
      </c>
      <c r="AO7" s="49">
        <v>183</v>
      </c>
      <c r="AP7" s="50">
        <v>240</v>
      </c>
      <c r="AQ7" s="51">
        <f t="shared" si="22"/>
        <v>423</v>
      </c>
      <c r="AR7" s="55">
        <f t="shared" si="23"/>
        <v>0.31993006993006995</v>
      </c>
      <c r="AS7" s="56">
        <f t="shared" si="24"/>
        <v>0.449438202247191</v>
      </c>
      <c r="AT7" s="57">
        <f t="shared" si="25"/>
        <v>0.38245931283905965</v>
      </c>
      <c r="AU7" s="49">
        <v>216</v>
      </c>
      <c r="AV7" s="50">
        <v>224</v>
      </c>
      <c r="AW7" s="51">
        <f t="shared" si="26"/>
        <v>440</v>
      </c>
      <c r="AX7" s="55">
        <f t="shared" si="27"/>
        <v>0.3776223776223776</v>
      </c>
      <c r="AY7" s="56">
        <f t="shared" si="28"/>
        <v>0.41947565543071164</v>
      </c>
      <c r="AZ7" s="57">
        <f t="shared" si="29"/>
        <v>0.39783001808318263</v>
      </c>
      <c r="BA7" s="49">
        <v>5</v>
      </c>
      <c r="BB7" s="50">
        <v>4</v>
      </c>
      <c r="BC7" s="50">
        <f t="shared" si="30"/>
        <v>9</v>
      </c>
      <c r="BD7" s="53">
        <f t="shared" si="31"/>
        <v>8.7412587412587419E-3</v>
      </c>
      <c r="BE7" s="53">
        <f t="shared" si="32"/>
        <v>7.4906367041198503E-3</v>
      </c>
      <c r="BF7" s="53">
        <f t="shared" si="33"/>
        <v>8.1374321880651E-3</v>
      </c>
      <c r="BG7" s="50">
        <v>0</v>
      </c>
      <c r="BH7" s="50">
        <v>0</v>
      </c>
      <c r="BI7" s="50">
        <f t="shared" si="34"/>
        <v>0</v>
      </c>
      <c r="BJ7" s="53">
        <f t="shared" si="35"/>
        <v>0</v>
      </c>
      <c r="BK7" s="53">
        <f t="shared" si="36"/>
        <v>0</v>
      </c>
      <c r="BL7" s="54">
        <f t="shared" si="37"/>
        <v>0</v>
      </c>
      <c r="BM7" s="49">
        <v>118</v>
      </c>
      <c r="BN7" s="50">
        <v>113</v>
      </c>
      <c r="BO7" s="50">
        <f t="shared" si="38"/>
        <v>231</v>
      </c>
      <c r="BP7" s="53">
        <f t="shared" si="39"/>
        <v>0.2062937062937063</v>
      </c>
      <c r="BQ7" s="53">
        <f t="shared" si="40"/>
        <v>0.21161048689138576</v>
      </c>
      <c r="BR7" s="53">
        <f t="shared" si="41"/>
        <v>0.20886075949367089</v>
      </c>
      <c r="BS7" s="50">
        <v>27</v>
      </c>
      <c r="BT7" s="50">
        <v>21</v>
      </c>
      <c r="BU7" s="50">
        <f t="shared" si="42"/>
        <v>48</v>
      </c>
      <c r="BV7" s="53">
        <f t="shared" si="43"/>
        <v>4.72027972027972E-2</v>
      </c>
      <c r="BW7" s="53">
        <f t="shared" si="44"/>
        <v>3.9325842696629212E-2</v>
      </c>
      <c r="BX7" s="54">
        <f t="shared" si="45"/>
        <v>4.3399638336347197E-2</v>
      </c>
      <c r="BY7" s="49">
        <v>97</v>
      </c>
      <c r="BZ7" s="50">
        <v>72</v>
      </c>
      <c r="CA7" s="50">
        <f t="shared" si="46"/>
        <v>169</v>
      </c>
      <c r="CB7" s="53">
        <f t="shared" si="47"/>
        <v>0.16958041958041958</v>
      </c>
      <c r="CC7" s="53">
        <f t="shared" si="48"/>
        <v>0.1348314606741573</v>
      </c>
      <c r="CD7" s="53">
        <f t="shared" si="49"/>
        <v>0.15280289330922242</v>
      </c>
      <c r="CE7" s="50">
        <v>0</v>
      </c>
      <c r="CF7" s="50">
        <v>0</v>
      </c>
      <c r="CG7" s="50">
        <f t="shared" si="50"/>
        <v>0</v>
      </c>
      <c r="CH7" s="53">
        <f t="shared" si="51"/>
        <v>0</v>
      </c>
      <c r="CI7" s="53">
        <f t="shared" si="52"/>
        <v>0</v>
      </c>
      <c r="CJ7" s="54">
        <f t="shared" si="53"/>
        <v>0</v>
      </c>
      <c r="CK7" s="49">
        <v>89</v>
      </c>
      <c r="CL7" s="50">
        <v>74</v>
      </c>
      <c r="CM7" s="50">
        <f t="shared" si="54"/>
        <v>163</v>
      </c>
      <c r="CN7" s="53">
        <f t="shared" si="55"/>
        <v>0.1555944055944056</v>
      </c>
      <c r="CO7" s="53">
        <f t="shared" si="56"/>
        <v>0.13857677902621723</v>
      </c>
      <c r="CP7" s="53">
        <f t="shared" si="57"/>
        <v>0.14737793851717904</v>
      </c>
      <c r="CQ7" s="50">
        <v>19</v>
      </c>
      <c r="CR7" s="50">
        <v>17</v>
      </c>
      <c r="CS7" s="50">
        <f t="shared" si="58"/>
        <v>36</v>
      </c>
      <c r="CT7" s="53">
        <f t="shared" si="59"/>
        <v>3.3216783216783216E-2</v>
      </c>
      <c r="CU7" s="53">
        <f t="shared" si="60"/>
        <v>3.1835205992509365E-2</v>
      </c>
      <c r="CV7" s="53">
        <f t="shared" si="61"/>
        <v>3.25497287522604E-2</v>
      </c>
      <c r="CW7" s="133">
        <f t="shared" si="65"/>
        <v>108</v>
      </c>
      <c r="CX7" s="50">
        <f t="shared" si="66"/>
        <v>91</v>
      </c>
      <c r="CY7" s="50">
        <f t="shared" si="67"/>
        <v>199</v>
      </c>
      <c r="CZ7" s="53">
        <f t="shared" si="68"/>
        <v>0.1888111888111888</v>
      </c>
      <c r="DA7" s="53">
        <f t="shared" si="69"/>
        <v>0.17041198501872659</v>
      </c>
      <c r="DB7" s="54">
        <f t="shared" si="70"/>
        <v>0.17992766726943943</v>
      </c>
    </row>
    <row r="8" spans="1:106" s="9" customFormat="1" ht="18.75" customHeight="1">
      <c r="A8" s="107" t="s">
        <v>18</v>
      </c>
      <c r="B8" s="49">
        <v>373</v>
      </c>
      <c r="C8" s="50">
        <v>425</v>
      </c>
      <c r="D8" s="51">
        <f t="shared" si="0"/>
        <v>798</v>
      </c>
      <c r="E8" s="49">
        <v>148</v>
      </c>
      <c r="F8" s="50">
        <v>130</v>
      </c>
      <c r="G8" s="51">
        <f t="shared" si="1"/>
        <v>278</v>
      </c>
      <c r="H8" s="52">
        <f t="shared" si="2"/>
        <v>0.39678284182305629</v>
      </c>
      <c r="I8" s="53">
        <f t="shared" si="3"/>
        <v>0.30588235294117649</v>
      </c>
      <c r="J8" s="54">
        <f t="shared" si="4"/>
        <v>0.34837092731829572</v>
      </c>
      <c r="K8" s="49">
        <v>81</v>
      </c>
      <c r="L8" s="50">
        <v>60</v>
      </c>
      <c r="M8" s="51">
        <f t="shared" si="5"/>
        <v>141</v>
      </c>
      <c r="N8" s="52">
        <f t="shared" si="6"/>
        <v>0.54729729729729726</v>
      </c>
      <c r="O8" s="53">
        <f t="shared" si="7"/>
        <v>0.46153846153846156</v>
      </c>
      <c r="P8" s="54">
        <f t="shared" si="8"/>
        <v>0.5071942446043165</v>
      </c>
      <c r="Q8" s="49">
        <v>280</v>
      </c>
      <c r="R8" s="50">
        <v>242</v>
      </c>
      <c r="S8" s="51">
        <f t="shared" si="9"/>
        <v>522</v>
      </c>
      <c r="T8" s="55">
        <f t="shared" si="10"/>
        <v>0.75067024128686322</v>
      </c>
      <c r="U8" s="56">
        <f t="shared" si="11"/>
        <v>0.56941176470588239</v>
      </c>
      <c r="V8" s="57">
        <f t="shared" si="12"/>
        <v>0.65413533834586468</v>
      </c>
      <c r="W8" s="49">
        <v>122</v>
      </c>
      <c r="X8" s="50">
        <v>152</v>
      </c>
      <c r="Y8" s="51">
        <f t="shared" si="13"/>
        <v>274</v>
      </c>
      <c r="Z8" s="55">
        <f t="shared" si="14"/>
        <v>0.32707774798927614</v>
      </c>
      <c r="AA8" s="56">
        <f t="shared" si="15"/>
        <v>0.35764705882352943</v>
      </c>
      <c r="AB8" s="57">
        <f t="shared" si="16"/>
        <v>0.34335839598997492</v>
      </c>
      <c r="AC8" s="49">
        <v>66</v>
      </c>
      <c r="AD8" s="50">
        <v>60</v>
      </c>
      <c r="AE8" s="51">
        <f t="shared" si="17"/>
        <v>126</v>
      </c>
      <c r="AF8" s="52">
        <f t="shared" si="18"/>
        <v>0.17694369973190349</v>
      </c>
      <c r="AG8" s="53">
        <f t="shared" si="19"/>
        <v>0.14117647058823529</v>
      </c>
      <c r="AH8" s="54">
        <f t="shared" si="20"/>
        <v>0.15789473684210525</v>
      </c>
      <c r="AI8" s="49">
        <v>33</v>
      </c>
      <c r="AJ8" s="50">
        <v>27</v>
      </c>
      <c r="AK8" s="51">
        <f t="shared" si="21"/>
        <v>60</v>
      </c>
      <c r="AL8" s="52">
        <f t="shared" si="62"/>
        <v>8.8471849865951746E-2</v>
      </c>
      <c r="AM8" s="53">
        <f t="shared" si="63"/>
        <v>6.3529411764705876E-2</v>
      </c>
      <c r="AN8" s="54">
        <f t="shared" si="64"/>
        <v>7.5187969924812026E-2</v>
      </c>
      <c r="AO8" s="49">
        <v>106</v>
      </c>
      <c r="AP8" s="50">
        <v>94</v>
      </c>
      <c r="AQ8" s="51">
        <f t="shared" si="22"/>
        <v>200</v>
      </c>
      <c r="AR8" s="55">
        <f t="shared" si="23"/>
        <v>0.28418230563002683</v>
      </c>
      <c r="AS8" s="56">
        <f t="shared" si="24"/>
        <v>0.22117647058823531</v>
      </c>
      <c r="AT8" s="57">
        <f t="shared" si="25"/>
        <v>0.25062656641604009</v>
      </c>
      <c r="AU8" s="49">
        <v>121</v>
      </c>
      <c r="AV8" s="50">
        <v>154</v>
      </c>
      <c r="AW8" s="51">
        <f t="shared" si="26"/>
        <v>275</v>
      </c>
      <c r="AX8" s="55">
        <f t="shared" si="27"/>
        <v>0.32439678284182305</v>
      </c>
      <c r="AY8" s="56">
        <f t="shared" si="28"/>
        <v>0.3623529411764706</v>
      </c>
      <c r="AZ8" s="57">
        <f t="shared" si="29"/>
        <v>0.34461152882205515</v>
      </c>
      <c r="BA8" s="49">
        <v>1</v>
      </c>
      <c r="BB8" s="50">
        <v>1</v>
      </c>
      <c r="BC8" s="50">
        <f t="shared" si="30"/>
        <v>2</v>
      </c>
      <c r="BD8" s="53">
        <f t="shared" si="31"/>
        <v>2.6809651474530832E-3</v>
      </c>
      <c r="BE8" s="53">
        <f t="shared" si="32"/>
        <v>2.352941176470588E-3</v>
      </c>
      <c r="BF8" s="53">
        <f t="shared" si="33"/>
        <v>2.5062656641604009E-3</v>
      </c>
      <c r="BG8" s="50">
        <v>0</v>
      </c>
      <c r="BH8" s="50">
        <v>0</v>
      </c>
      <c r="BI8" s="50">
        <f t="shared" si="34"/>
        <v>0</v>
      </c>
      <c r="BJ8" s="53">
        <f t="shared" si="35"/>
        <v>0</v>
      </c>
      <c r="BK8" s="53">
        <f t="shared" si="36"/>
        <v>0</v>
      </c>
      <c r="BL8" s="54">
        <f t="shared" si="37"/>
        <v>0</v>
      </c>
      <c r="BM8" s="49">
        <v>62</v>
      </c>
      <c r="BN8" s="50">
        <v>87</v>
      </c>
      <c r="BO8" s="50">
        <f t="shared" si="38"/>
        <v>149</v>
      </c>
      <c r="BP8" s="53">
        <f t="shared" si="39"/>
        <v>0.16621983914209115</v>
      </c>
      <c r="BQ8" s="53">
        <f t="shared" si="40"/>
        <v>0.20470588235294118</v>
      </c>
      <c r="BR8" s="53">
        <f t="shared" si="41"/>
        <v>0.18671679197994986</v>
      </c>
      <c r="BS8" s="50">
        <v>19</v>
      </c>
      <c r="BT8" s="50">
        <v>18</v>
      </c>
      <c r="BU8" s="50">
        <f t="shared" si="42"/>
        <v>37</v>
      </c>
      <c r="BV8" s="53">
        <f t="shared" si="43"/>
        <v>5.0938337801608578E-2</v>
      </c>
      <c r="BW8" s="53">
        <f t="shared" si="44"/>
        <v>4.2352941176470586E-2</v>
      </c>
      <c r="BX8" s="54">
        <f t="shared" si="45"/>
        <v>4.6365914786967416E-2</v>
      </c>
      <c r="BY8" s="49">
        <v>77</v>
      </c>
      <c r="BZ8" s="50">
        <v>73</v>
      </c>
      <c r="CA8" s="50">
        <f t="shared" si="46"/>
        <v>150</v>
      </c>
      <c r="CB8" s="53">
        <f t="shared" si="47"/>
        <v>0.2064343163538874</v>
      </c>
      <c r="CC8" s="53">
        <f t="shared" si="48"/>
        <v>0.17176470588235293</v>
      </c>
      <c r="CD8" s="53">
        <f t="shared" si="49"/>
        <v>0.18796992481203006</v>
      </c>
      <c r="CE8" s="50">
        <v>0</v>
      </c>
      <c r="CF8" s="50">
        <v>0</v>
      </c>
      <c r="CG8" s="50">
        <f t="shared" si="50"/>
        <v>0</v>
      </c>
      <c r="CH8" s="53">
        <f t="shared" si="51"/>
        <v>0</v>
      </c>
      <c r="CI8" s="53">
        <f t="shared" si="52"/>
        <v>0</v>
      </c>
      <c r="CJ8" s="54">
        <f t="shared" si="53"/>
        <v>0</v>
      </c>
      <c r="CK8" s="49">
        <v>54</v>
      </c>
      <c r="CL8" s="50">
        <v>41</v>
      </c>
      <c r="CM8" s="50">
        <f t="shared" si="54"/>
        <v>95</v>
      </c>
      <c r="CN8" s="53">
        <f t="shared" si="55"/>
        <v>0.1447721179624665</v>
      </c>
      <c r="CO8" s="53">
        <f t="shared" si="56"/>
        <v>9.6470588235294114E-2</v>
      </c>
      <c r="CP8" s="53">
        <f t="shared" si="57"/>
        <v>0.11904761904761904</v>
      </c>
      <c r="CQ8" s="50">
        <v>9</v>
      </c>
      <c r="CR8" s="50">
        <v>7</v>
      </c>
      <c r="CS8" s="50">
        <f t="shared" si="58"/>
        <v>16</v>
      </c>
      <c r="CT8" s="53">
        <f t="shared" si="59"/>
        <v>2.4128686327077747E-2</v>
      </c>
      <c r="CU8" s="53">
        <f t="shared" si="60"/>
        <v>1.6470588235294119E-2</v>
      </c>
      <c r="CV8" s="53">
        <f t="shared" si="61"/>
        <v>2.0050125313283207E-2</v>
      </c>
      <c r="CW8" s="133">
        <f t="shared" si="65"/>
        <v>63</v>
      </c>
      <c r="CX8" s="50">
        <f t="shared" si="66"/>
        <v>48</v>
      </c>
      <c r="CY8" s="50">
        <f t="shared" si="67"/>
        <v>111</v>
      </c>
      <c r="CZ8" s="53">
        <f t="shared" si="68"/>
        <v>0.16890080428954424</v>
      </c>
      <c r="DA8" s="53">
        <f t="shared" si="69"/>
        <v>0.11294117647058824</v>
      </c>
      <c r="DB8" s="54">
        <f t="shared" si="70"/>
        <v>0.13909774436090225</v>
      </c>
    </row>
    <row r="9" spans="1:106" s="9" customFormat="1" ht="18.75" customHeight="1">
      <c r="A9" s="107" t="s">
        <v>19</v>
      </c>
      <c r="B9" s="49">
        <v>678</v>
      </c>
      <c r="C9" s="50">
        <v>638</v>
      </c>
      <c r="D9" s="51">
        <f t="shared" si="0"/>
        <v>1316</v>
      </c>
      <c r="E9" s="49">
        <v>228</v>
      </c>
      <c r="F9" s="50">
        <v>185</v>
      </c>
      <c r="G9" s="51">
        <f t="shared" si="1"/>
        <v>413</v>
      </c>
      <c r="H9" s="52">
        <f t="shared" si="2"/>
        <v>0.33628318584070799</v>
      </c>
      <c r="I9" s="53">
        <f t="shared" si="3"/>
        <v>0.28996865203761757</v>
      </c>
      <c r="J9" s="54">
        <f t="shared" si="4"/>
        <v>0.31382978723404253</v>
      </c>
      <c r="K9" s="49">
        <v>105</v>
      </c>
      <c r="L9" s="50">
        <v>87</v>
      </c>
      <c r="M9" s="51">
        <f t="shared" si="5"/>
        <v>192</v>
      </c>
      <c r="N9" s="52">
        <f t="shared" si="6"/>
        <v>0.46052631578947367</v>
      </c>
      <c r="O9" s="53">
        <f t="shared" si="7"/>
        <v>0.4702702702702703</v>
      </c>
      <c r="P9" s="54">
        <f t="shared" si="8"/>
        <v>0.46489104116222763</v>
      </c>
      <c r="Q9" s="49">
        <v>391</v>
      </c>
      <c r="R9" s="50">
        <v>270</v>
      </c>
      <c r="S9" s="51">
        <f t="shared" si="9"/>
        <v>661</v>
      </c>
      <c r="T9" s="55">
        <f t="shared" si="10"/>
        <v>0.57669616519174038</v>
      </c>
      <c r="U9" s="56">
        <f t="shared" si="11"/>
        <v>0.42319749216300939</v>
      </c>
      <c r="V9" s="57">
        <f t="shared" si="12"/>
        <v>0.50227963525835861</v>
      </c>
      <c r="W9" s="49">
        <v>142</v>
      </c>
      <c r="X9" s="50">
        <v>153</v>
      </c>
      <c r="Y9" s="51">
        <f t="shared" si="13"/>
        <v>295</v>
      </c>
      <c r="Z9" s="55">
        <f t="shared" si="14"/>
        <v>0.20943952802359883</v>
      </c>
      <c r="AA9" s="56">
        <f t="shared" si="15"/>
        <v>0.23981191222570533</v>
      </c>
      <c r="AB9" s="57">
        <f t="shared" si="16"/>
        <v>0.22416413373860183</v>
      </c>
      <c r="AC9" s="49">
        <v>129</v>
      </c>
      <c r="AD9" s="50">
        <v>145</v>
      </c>
      <c r="AE9" s="51">
        <f t="shared" si="17"/>
        <v>274</v>
      </c>
      <c r="AF9" s="52">
        <f t="shared" si="18"/>
        <v>0.19026548672566371</v>
      </c>
      <c r="AG9" s="53">
        <f t="shared" si="19"/>
        <v>0.22727272727272727</v>
      </c>
      <c r="AH9" s="54">
        <f t="shared" si="20"/>
        <v>0.20820668693009117</v>
      </c>
      <c r="AI9" s="49">
        <v>68</v>
      </c>
      <c r="AJ9" s="50">
        <v>73</v>
      </c>
      <c r="AK9" s="51">
        <f t="shared" si="21"/>
        <v>141</v>
      </c>
      <c r="AL9" s="52">
        <f t="shared" si="62"/>
        <v>0.10029498525073746</v>
      </c>
      <c r="AM9" s="53">
        <f t="shared" si="63"/>
        <v>0.11442006269592477</v>
      </c>
      <c r="AN9" s="54">
        <f t="shared" si="64"/>
        <v>0.10714285714285714</v>
      </c>
      <c r="AO9" s="49">
        <v>209</v>
      </c>
      <c r="AP9" s="50">
        <v>248</v>
      </c>
      <c r="AQ9" s="51">
        <f t="shared" si="22"/>
        <v>457</v>
      </c>
      <c r="AR9" s="55">
        <f t="shared" si="23"/>
        <v>0.30825958702064898</v>
      </c>
      <c r="AS9" s="56">
        <f t="shared" si="24"/>
        <v>0.38871473354231972</v>
      </c>
      <c r="AT9" s="57">
        <f t="shared" si="25"/>
        <v>0.34726443768996962</v>
      </c>
      <c r="AU9" s="49">
        <v>123</v>
      </c>
      <c r="AV9" s="50">
        <v>146</v>
      </c>
      <c r="AW9" s="51">
        <f t="shared" si="26"/>
        <v>269</v>
      </c>
      <c r="AX9" s="55">
        <f t="shared" si="27"/>
        <v>0.18141592920353983</v>
      </c>
      <c r="AY9" s="56">
        <f t="shared" si="28"/>
        <v>0.22884012539184953</v>
      </c>
      <c r="AZ9" s="57">
        <f t="shared" si="29"/>
        <v>0.20440729483282674</v>
      </c>
      <c r="BA9" s="49">
        <v>0</v>
      </c>
      <c r="BB9" s="50">
        <v>0</v>
      </c>
      <c r="BC9" s="50">
        <f t="shared" si="30"/>
        <v>0</v>
      </c>
      <c r="BD9" s="53">
        <f t="shared" si="31"/>
        <v>0</v>
      </c>
      <c r="BE9" s="53">
        <f t="shared" si="32"/>
        <v>0</v>
      </c>
      <c r="BF9" s="53">
        <f t="shared" si="33"/>
        <v>0</v>
      </c>
      <c r="BG9" s="50">
        <v>0</v>
      </c>
      <c r="BH9" s="50">
        <v>1</v>
      </c>
      <c r="BI9" s="50">
        <f t="shared" si="34"/>
        <v>1</v>
      </c>
      <c r="BJ9" s="53">
        <f t="shared" si="35"/>
        <v>0</v>
      </c>
      <c r="BK9" s="53">
        <f t="shared" si="36"/>
        <v>1.567398119122257E-3</v>
      </c>
      <c r="BL9" s="54">
        <f t="shared" si="37"/>
        <v>7.5987841945288754E-4</v>
      </c>
      <c r="BM9" s="49">
        <v>134</v>
      </c>
      <c r="BN9" s="50">
        <v>127</v>
      </c>
      <c r="BO9" s="50">
        <f t="shared" si="38"/>
        <v>261</v>
      </c>
      <c r="BP9" s="53">
        <f t="shared" si="39"/>
        <v>0.19764011799410031</v>
      </c>
      <c r="BQ9" s="53">
        <f t="shared" si="40"/>
        <v>0.19905956112852666</v>
      </c>
      <c r="BR9" s="53">
        <f t="shared" si="41"/>
        <v>0.19832826747720364</v>
      </c>
      <c r="BS9" s="50">
        <v>33</v>
      </c>
      <c r="BT9" s="50">
        <v>32</v>
      </c>
      <c r="BU9" s="50">
        <f t="shared" si="42"/>
        <v>65</v>
      </c>
      <c r="BV9" s="53">
        <f t="shared" si="43"/>
        <v>4.8672566371681415E-2</v>
      </c>
      <c r="BW9" s="53">
        <f t="shared" si="44"/>
        <v>5.0156739811912224E-2</v>
      </c>
      <c r="BX9" s="54">
        <f t="shared" si="45"/>
        <v>4.939209726443769E-2</v>
      </c>
      <c r="BY9" s="49">
        <v>78</v>
      </c>
      <c r="BZ9" s="50">
        <v>41</v>
      </c>
      <c r="CA9" s="50">
        <f t="shared" si="46"/>
        <v>119</v>
      </c>
      <c r="CB9" s="53">
        <f t="shared" si="47"/>
        <v>0.11504424778761062</v>
      </c>
      <c r="CC9" s="53">
        <f t="shared" si="48"/>
        <v>6.4263322884012541E-2</v>
      </c>
      <c r="CD9" s="53">
        <f t="shared" si="49"/>
        <v>9.0425531914893623E-2</v>
      </c>
      <c r="CE9" s="50">
        <v>0</v>
      </c>
      <c r="CF9" s="50">
        <v>0</v>
      </c>
      <c r="CG9" s="50">
        <f t="shared" si="50"/>
        <v>0</v>
      </c>
      <c r="CH9" s="53">
        <f t="shared" si="51"/>
        <v>0</v>
      </c>
      <c r="CI9" s="53">
        <f t="shared" si="52"/>
        <v>0</v>
      </c>
      <c r="CJ9" s="54">
        <f t="shared" si="53"/>
        <v>0</v>
      </c>
      <c r="CK9" s="49">
        <v>37</v>
      </c>
      <c r="CL9" s="50">
        <v>24</v>
      </c>
      <c r="CM9" s="50">
        <f t="shared" si="54"/>
        <v>61</v>
      </c>
      <c r="CN9" s="53">
        <f t="shared" si="55"/>
        <v>5.4572271386430678E-2</v>
      </c>
      <c r="CO9" s="53">
        <f t="shared" si="56"/>
        <v>3.7617554858934171E-2</v>
      </c>
      <c r="CP9" s="53">
        <f t="shared" si="57"/>
        <v>4.6352583586626139E-2</v>
      </c>
      <c r="CQ9" s="50">
        <v>4</v>
      </c>
      <c r="CR9" s="50">
        <v>2</v>
      </c>
      <c r="CS9" s="50">
        <f t="shared" si="58"/>
        <v>6</v>
      </c>
      <c r="CT9" s="53">
        <f t="shared" si="59"/>
        <v>5.8997050147492625E-3</v>
      </c>
      <c r="CU9" s="53">
        <f t="shared" si="60"/>
        <v>3.134796238244514E-3</v>
      </c>
      <c r="CV9" s="53">
        <f t="shared" si="61"/>
        <v>4.559270516717325E-3</v>
      </c>
      <c r="CW9" s="133">
        <f t="shared" si="65"/>
        <v>41</v>
      </c>
      <c r="CX9" s="50">
        <f t="shared" si="66"/>
        <v>26</v>
      </c>
      <c r="CY9" s="50">
        <f t="shared" si="67"/>
        <v>67</v>
      </c>
      <c r="CZ9" s="53">
        <f t="shared" si="68"/>
        <v>6.047197640117994E-2</v>
      </c>
      <c r="DA9" s="53">
        <f t="shared" si="69"/>
        <v>4.0752351097178681E-2</v>
      </c>
      <c r="DB9" s="54">
        <f t="shared" si="70"/>
        <v>5.0911854103343465E-2</v>
      </c>
    </row>
    <row r="10" spans="1:106" s="9" customFormat="1" ht="18.75" customHeight="1">
      <c r="A10" s="107" t="s">
        <v>20</v>
      </c>
      <c r="B10" s="49">
        <v>487</v>
      </c>
      <c r="C10" s="50">
        <v>448</v>
      </c>
      <c r="D10" s="51">
        <f t="shared" si="0"/>
        <v>935</v>
      </c>
      <c r="E10" s="49">
        <v>127</v>
      </c>
      <c r="F10" s="50">
        <v>95</v>
      </c>
      <c r="G10" s="51">
        <f t="shared" si="1"/>
        <v>222</v>
      </c>
      <c r="H10" s="52">
        <f t="shared" si="2"/>
        <v>0.26078028747433263</v>
      </c>
      <c r="I10" s="53">
        <f t="shared" si="3"/>
        <v>0.21205357142857142</v>
      </c>
      <c r="J10" s="54">
        <f t="shared" si="4"/>
        <v>0.2374331550802139</v>
      </c>
      <c r="K10" s="49">
        <v>85</v>
      </c>
      <c r="L10" s="50">
        <v>58</v>
      </c>
      <c r="M10" s="51">
        <f t="shared" si="5"/>
        <v>143</v>
      </c>
      <c r="N10" s="52">
        <f t="shared" si="6"/>
        <v>0.6692913385826772</v>
      </c>
      <c r="O10" s="53">
        <f t="shared" si="7"/>
        <v>0.61052631578947369</v>
      </c>
      <c r="P10" s="54">
        <f t="shared" si="8"/>
        <v>0.64414414414414412</v>
      </c>
      <c r="Q10" s="49">
        <v>298</v>
      </c>
      <c r="R10" s="50">
        <v>208</v>
      </c>
      <c r="S10" s="51">
        <f t="shared" si="9"/>
        <v>506</v>
      </c>
      <c r="T10" s="55">
        <f t="shared" si="10"/>
        <v>0.61190965092402461</v>
      </c>
      <c r="U10" s="56">
        <f t="shared" si="11"/>
        <v>0.4642857142857143</v>
      </c>
      <c r="V10" s="57">
        <f t="shared" si="12"/>
        <v>0.54117647058823526</v>
      </c>
      <c r="W10" s="49">
        <v>69</v>
      </c>
      <c r="X10" s="50">
        <v>59</v>
      </c>
      <c r="Y10" s="51">
        <f t="shared" si="13"/>
        <v>128</v>
      </c>
      <c r="Z10" s="55">
        <f t="shared" si="14"/>
        <v>0.14168377823408623</v>
      </c>
      <c r="AA10" s="56">
        <f t="shared" si="15"/>
        <v>0.13169642857142858</v>
      </c>
      <c r="AB10" s="57">
        <f t="shared" si="16"/>
        <v>0.13689839572192514</v>
      </c>
      <c r="AC10" s="49">
        <v>40</v>
      </c>
      <c r="AD10" s="50">
        <v>45</v>
      </c>
      <c r="AE10" s="51">
        <f t="shared" si="17"/>
        <v>85</v>
      </c>
      <c r="AF10" s="52">
        <f t="shared" si="18"/>
        <v>8.2135523613963035E-2</v>
      </c>
      <c r="AG10" s="53">
        <f t="shared" si="19"/>
        <v>0.10044642857142858</v>
      </c>
      <c r="AH10" s="54">
        <f t="shared" si="20"/>
        <v>9.0909090909090912E-2</v>
      </c>
      <c r="AI10" s="49">
        <v>29</v>
      </c>
      <c r="AJ10" s="50">
        <v>29</v>
      </c>
      <c r="AK10" s="51">
        <f t="shared" si="21"/>
        <v>58</v>
      </c>
      <c r="AL10" s="52">
        <f t="shared" si="62"/>
        <v>5.9548254620123205E-2</v>
      </c>
      <c r="AM10" s="53">
        <f t="shared" si="63"/>
        <v>6.4732142857142863E-2</v>
      </c>
      <c r="AN10" s="54">
        <f t="shared" si="64"/>
        <v>6.2032085561497328E-2</v>
      </c>
      <c r="AO10" s="49">
        <v>68</v>
      </c>
      <c r="AP10" s="50">
        <v>80</v>
      </c>
      <c r="AQ10" s="51">
        <f t="shared" si="22"/>
        <v>148</v>
      </c>
      <c r="AR10" s="55">
        <f t="shared" si="23"/>
        <v>0.13963039014373715</v>
      </c>
      <c r="AS10" s="56">
        <f t="shared" si="24"/>
        <v>0.17857142857142858</v>
      </c>
      <c r="AT10" s="57">
        <f t="shared" si="25"/>
        <v>0.15828877005347594</v>
      </c>
      <c r="AU10" s="49">
        <v>77</v>
      </c>
      <c r="AV10" s="50">
        <v>51</v>
      </c>
      <c r="AW10" s="51">
        <f t="shared" si="26"/>
        <v>128</v>
      </c>
      <c r="AX10" s="55">
        <f t="shared" si="27"/>
        <v>0.15811088295687886</v>
      </c>
      <c r="AY10" s="56">
        <f t="shared" si="28"/>
        <v>0.11383928571428571</v>
      </c>
      <c r="AZ10" s="57">
        <f t="shared" si="29"/>
        <v>0.13689839572192514</v>
      </c>
      <c r="BA10" s="49">
        <v>1</v>
      </c>
      <c r="BB10" s="50">
        <v>0</v>
      </c>
      <c r="BC10" s="50">
        <f t="shared" si="30"/>
        <v>1</v>
      </c>
      <c r="BD10" s="53">
        <f t="shared" si="31"/>
        <v>2.0533880903490761E-3</v>
      </c>
      <c r="BE10" s="53">
        <f t="shared" si="32"/>
        <v>0</v>
      </c>
      <c r="BF10" s="53">
        <f t="shared" si="33"/>
        <v>1.0695187165775401E-3</v>
      </c>
      <c r="BG10" s="50">
        <v>0</v>
      </c>
      <c r="BH10" s="50">
        <v>0</v>
      </c>
      <c r="BI10" s="50">
        <f t="shared" si="34"/>
        <v>0</v>
      </c>
      <c r="BJ10" s="53">
        <f t="shared" si="35"/>
        <v>0</v>
      </c>
      <c r="BK10" s="53">
        <f t="shared" si="36"/>
        <v>0</v>
      </c>
      <c r="BL10" s="54">
        <f t="shared" si="37"/>
        <v>0</v>
      </c>
      <c r="BM10" s="49">
        <v>98</v>
      </c>
      <c r="BN10" s="50">
        <v>123</v>
      </c>
      <c r="BO10" s="50">
        <f t="shared" si="38"/>
        <v>221</v>
      </c>
      <c r="BP10" s="53">
        <f t="shared" si="39"/>
        <v>0.20123203285420946</v>
      </c>
      <c r="BQ10" s="53">
        <f t="shared" si="40"/>
        <v>0.27455357142857145</v>
      </c>
      <c r="BR10" s="53">
        <f t="shared" si="41"/>
        <v>0.23636363636363636</v>
      </c>
      <c r="BS10" s="50">
        <v>20</v>
      </c>
      <c r="BT10" s="50">
        <v>16</v>
      </c>
      <c r="BU10" s="50">
        <f t="shared" si="42"/>
        <v>36</v>
      </c>
      <c r="BV10" s="53">
        <f t="shared" si="43"/>
        <v>4.1067761806981518E-2</v>
      </c>
      <c r="BW10" s="53">
        <f t="shared" si="44"/>
        <v>3.5714285714285712E-2</v>
      </c>
      <c r="BX10" s="54">
        <f t="shared" si="45"/>
        <v>3.8502673796791446E-2</v>
      </c>
      <c r="BY10" s="49">
        <v>69</v>
      </c>
      <c r="BZ10" s="50">
        <v>43</v>
      </c>
      <c r="CA10" s="50">
        <f t="shared" si="46"/>
        <v>112</v>
      </c>
      <c r="CB10" s="53">
        <f t="shared" si="47"/>
        <v>0.14168377823408623</v>
      </c>
      <c r="CC10" s="53">
        <f t="shared" si="48"/>
        <v>9.5982142857142863E-2</v>
      </c>
      <c r="CD10" s="53">
        <f t="shared" si="49"/>
        <v>0.11978609625668449</v>
      </c>
      <c r="CE10" s="50">
        <v>0</v>
      </c>
      <c r="CF10" s="50">
        <v>0</v>
      </c>
      <c r="CG10" s="50">
        <f t="shared" si="50"/>
        <v>0</v>
      </c>
      <c r="CH10" s="53">
        <f t="shared" si="51"/>
        <v>0</v>
      </c>
      <c r="CI10" s="53">
        <f t="shared" si="52"/>
        <v>0</v>
      </c>
      <c r="CJ10" s="54">
        <f t="shared" si="53"/>
        <v>0</v>
      </c>
      <c r="CK10" s="49">
        <v>40</v>
      </c>
      <c r="CL10" s="50">
        <v>41</v>
      </c>
      <c r="CM10" s="50">
        <f t="shared" si="54"/>
        <v>81</v>
      </c>
      <c r="CN10" s="53">
        <f t="shared" si="55"/>
        <v>8.2135523613963035E-2</v>
      </c>
      <c r="CO10" s="53">
        <f t="shared" si="56"/>
        <v>9.1517857142857137E-2</v>
      </c>
      <c r="CP10" s="53">
        <f t="shared" si="57"/>
        <v>8.6631016042780742E-2</v>
      </c>
      <c r="CQ10" s="50">
        <v>8</v>
      </c>
      <c r="CR10" s="50">
        <v>5</v>
      </c>
      <c r="CS10" s="50">
        <f t="shared" si="58"/>
        <v>13</v>
      </c>
      <c r="CT10" s="53">
        <f t="shared" si="59"/>
        <v>1.6427104722792608E-2</v>
      </c>
      <c r="CU10" s="53">
        <f t="shared" si="60"/>
        <v>1.1160714285714286E-2</v>
      </c>
      <c r="CV10" s="53">
        <f t="shared" si="61"/>
        <v>1.3903743315508022E-2</v>
      </c>
      <c r="CW10" s="133">
        <f t="shared" si="65"/>
        <v>48</v>
      </c>
      <c r="CX10" s="50">
        <f t="shared" si="66"/>
        <v>46</v>
      </c>
      <c r="CY10" s="50">
        <f t="shared" si="67"/>
        <v>94</v>
      </c>
      <c r="CZ10" s="53">
        <f t="shared" si="68"/>
        <v>9.856262833675565E-2</v>
      </c>
      <c r="DA10" s="53">
        <f t="shared" si="69"/>
        <v>0.10267857142857142</v>
      </c>
      <c r="DB10" s="54">
        <f t="shared" si="70"/>
        <v>0.10053475935828877</v>
      </c>
    </row>
    <row r="11" spans="1:106" s="9" customFormat="1" ht="18.75" customHeight="1">
      <c r="A11" s="107" t="s">
        <v>37</v>
      </c>
      <c r="B11" s="49">
        <v>405</v>
      </c>
      <c r="C11" s="50">
        <v>419</v>
      </c>
      <c r="D11" s="51">
        <f t="shared" si="0"/>
        <v>824</v>
      </c>
      <c r="E11" s="49">
        <v>141</v>
      </c>
      <c r="F11" s="50">
        <v>124</v>
      </c>
      <c r="G11" s="51">
        <f t="shared" si="1"/>
        <v>265</v>
      </c>
      <c r="H11" s="52">
        <f t="shared" si="2"/>
        <v>0.34814814814814815</v>
      </c>
      <c r="I11" s="53">
        <f t="shared" si="3"/>
        <v>0.29594272076372313</v>
      </c>
      <c r="J11" s="54">
        <f t="shared" si="4"/>
        <v>0.32160194174757284</v>
      </c>
      <c r="K11" s="49">
        <v>69</v>
      </c>
      <c r="L11" s="50">
        <v>81</v>
      </c>
      <c r="M11" s="51">
        <f t="shared" si="5"/>
        <v>150</v>
      </c>
      <c r="N11" s="52">
        <f t="shared" si="6"/>
        <v>0.48936170212765956</v>
      </c>
      <c r="O11" s="53">
        <f t="shared" si="7"/>
        <v>0.65322580645161288</v>
      </c>
      <c r="P11" s="54">
        <f t="shared" si="8"/>
        <v>0.56603773584905659</v>
      </c>
      <c r="Q11" s="49">
        <v>375</v>
      </c>
      <c r="R11" s="50">
        <v>308</v>
      </c>
      <c r="S11" s="51">
        <f t="shared" si="9"/>
        <v>683</v>
      </c>
      <c r="T11" s="55">
        <f t="shared" si="10"/>
        <v>0.92592592592592593</v>
      </c>
      <c r="U11" s="56">
        <f t="shared" si="11"/>
        <v>0.73508353221957046</v>
      </c>
      <c r="V11" s="57">
        <f t="shared" si="12"/>
        <v>0.82888349514563109</v>
      </c>
      <c r="W11" s="49">
        <v>120</v>
      </c>
      <c r="X11" s="50">
        <v>126</v>
      </c>
      <c r="Y11" s="51">
        <f t="shared" si="13"/>
        <v>246</v>
      </c>
      <c r="Z11" s="55">
        <f t="shared" si="14"/>
        <v>0.29629629629629628</v>
      </c>
      <c r="AA11" s="56">
        <f t="shared" si="15"/>
        <v>0.30071599045346065</v>
      </c>
      <c r="AB11" s="57">
        <f t="shared" si="16"/>
        <v>0.29854368932038833</v>
      </c>
      <c r="AC11" s="49">
        <v>67</v>
      </c>
      <c r="AD11" s="50">
        <v>78</v>
      </c>
      <c r="AE11" s="51">
        <f t="shared" si="17"/>
        <v>145</v>
      </c>
      <c r="AF11" s="52">
        <f t="shared" si="18"/>
        <v>0.16543209876543211</v>
      </c>
      <c r="AG11" s="53">
        <f t="shared" si="19"/>
        <v>0.18615751789976134</v>
      </c>
      <c r="AH11" s="54">
        <f t="shared" si="20"/>
        <v>0.17597087378640777</v>
      </c>
      <c r="AI11" s="49">
        <v>39</v>
      </c>
      <c r="AJ11" s="50">
        <v>52</v>
      </c>
      <c r="AK11" s="51">
        <f t="shared" si="21"/>
        <v>91</v>
      </c>
      <c r="AL11" s="52">
        <f t="shared" si="62"/>
        <v>9.6296296296296297E-2</v>
      </c>
      <c r="AM11" s="53">
        <f t="shared" si="63"/>
        <v>0.12410501193317422</v>
      </c>
      <c r="AN11" s="54">
        <f t="shared" si="64"/>
        <v>0.1104368932038835</v>
      </c>
      <c r="AO11" s="49">
        <v>145</v>
      </c>
      <c r="AP11" s="50">
        <v>163</v>
      </c>
      <c r="AQ11" s="51">
        <f t="shared" si="22"/>
        <v>308</v>
      </c>
      <c r="AR11" s="55">
        <f t="shared" si="23"/>
        <v>0.35802469135802467</v>
      </c>
      <c r="AS11" s="56">
        <f t="shared" si="24"/>
        <v>0.38902147971360385</v>
      </c>
      <c r="AT11" s="57">
        <f t="shared" si="25"/>
        <v>0.37378640776699029</v>
      </c>
      <c r="AU11" s="49">
        <v>108</v>
      </c>
      <c r="AV11" s="50">
        <v>113</v>
      </c>
      <c r="AW11" s="51">
        <f t="shared" si="26"/>
        <v>221</v>
      </c>
      <c r="AX11" s="55">
        <f t="shared" si="27"/>
        <v>0.26666666666666666</v>
      </c>
      <c r="AY11" s="56">
        <f t="shared" si="28"/>
        <v>0.26968973747016706</v>
      </c>
      <c r="AZ11" s="57">
        <f t="shared" si="29"/>
        <v>0.26820388349514562</v>
      </c>
      <c r="BA11" s="49">
        <v>8</v>
      </c>
      <c r="BB11" s="50">
        <v>13</v>
      </c>
      <c r="BC11" s="50">
        <f t="shared" si="30"/>
        <v>21</v>
      </c>
      <c r="BD11" s="53">
        <f t="shared" si="31"/>
        <v>1.9753086419753086E-2</v>
      </c>
      <c r="BE11" s="53">
        <f t="shared" si="32"/>
        <v>3.1026252983293555E-2</v>
      </c>
      <c r="BF11" s="53">
        <f t="shared" si="33"/>
        <v>2.5485436893203883E-2</v>
      </c>
      <c r="BG11" s="50">
        <v>2</v>
      </c>
      <c r="BH11" s="50">
        <v>1</v>
      </c>
      <c r="BI11" s="50">
        <f t="shared" si="34"/>
        <v>3</v>
      </c>
      <c r="BJ11" s="53">
        <f t="shared" si="35"/>
        <v>4.9382716049382715E-3</v>
      </c>
      <c r="BK11" s="53">
        <f t="shared" si="36"/>
        <v>2.3866348448687352E-3</v>
      </c>
      <c r="BL11" s="54">
        <f t="shared" si="37"/>
        <v>3.6407766990291263E-3</v>
      </c>
      <c r="BM11" s="49">
        <v>44</v>
      </c>
      <c r="BN11" s="50">
        <v>42</v>
      </c>
      <c r="BO11" s="50">
        <f t="shared" si="38"/>
        <v>86</v>
      </c>
      <c r="BP11" s="53">
        <f t="shared" si="39"/>
        <v>0.10864197530864197</v>
      </c>
      <c r="BQ11" s="53">
        <f t="shared" si="40"/>
        <v>0.10023866348448687</v>
      </c>
      <c r="BR11" s="53">
        <f t="shared" si="41"/>
        <v>0.10436893203883495</v>
      </c>
      <c r="BS11" s="50">
        <v>4</v>
      </c>
      <c r="BT11" s="50">
        <v>7</v>
      </c>
      <c r="BU11" s="50">
        <f t="shared" si="42"/>
        <v>11</v>
      </c>
      <c r="BV11" s="53">
        <f t="shared" si="43"/>
        <v>9.876543209876543E-3</v>
      </c>
      <c r="BW11" s="53">
        <f t="shared" si="44"/>
        <v>1.6706443914081145E-2</v>
      </c>
      <c r="BX11" s="54">
        <f t="shared" si="45"/>
        <v>1.3349514563106795E-2</v>
      </c>
      <c r="BY11" s="49">
        <v>69</v>
      </c>
      <c r="BZ11" s="50">
        <v>45</v>
      </c>
      <c r="CA11" s="50">
        <f t="shared" si="46"/>
        <v>114</v>
      </c>
      <c r="CB11" s="53">
        <f t="shared" si="47"/>
        <v>0.17037037037037037</v>
      </c>
      <c r="CC11" s="53">
        <f t="shared" si="48"/>
        <v>0.10739856801909307</v>
      </c>
      <c r="CD11" s="53">
        <f t="shared" si="49"/>
        <v>0.13834951456310679</v>
      </c>
      <c r="CE11" s="50">
        <v>0</v>
      </c>
      <c r="CF11" s="50">
        <v>0</v>
      </c>
      <c r="CG11" s="50">
        <f t="shared" si="50"/>
        <v>0</v>
      </c>
      <c r="CH11" s="53">
        <f t="shared" si="51"/>
        <v>0</v>
      </c>
      <c r="CI11" s="53">
        <f t="shared" si="52"/>
        <v>0</v>
      </c>
      <c r="CJ11" s="54">
        <f t="shared" si="53"/>
        <v>0</v>
      </c>
      <c r="CK11" s="49">
        <v>33</v>
      </c>
      <c r="CL11" s="50">
        <v>21</v>
      </c>
      <c r="CM11" s="50">
        <f t="shared" si="54"/>
        <v>54</v>
      </c>
      <c r="CN11" s="53">
        <f t="shared" si="55"/>
        <v>8.1481481481481488E-2</v>
      </c>
      <c r="CO11" s="53">
        <f t="shared" si="56"/>
        <v>5.0119331742243436E-2</v>
      </c>
      <c r="CP11" s="53">
        <f t="shared" si="57"/>
        <v>6.553398058252427E-2</v>
      </c>
      <c r="CQ11" s="50">
        <v>3</v>
      </c>
      <c r="CR11" s="50">
        <v>1</v>
      </c>
      <c r="CS11" s="50">
        <f t="shared" si="58"/>
        <v>4</v>
      </c>
      <c r="CT11" s="53">
        <f t="shared" si="59"/>
        <v>7.4074074074074077E-3</v>
      </c>
      <c r="CU11" s="53">
        <f t="shared" si="60"/>
        <v>2.3866348448687352E-3</v>
      </c>
      <c r="CV11" s="53">
        <f t="shared" si="61"/>
        <v>4.8543689320388345E-3</v>
      </c>
      <c r="CW11" s="133">
        <f t="shared" si="65"/>
        <v>36</v>
      </c>
      <c r="CX11" s="50">
        <f t="shared" si="66"/>
        <v>22</v>
      </c>
      <c r="CY11" s="50">
        <f t="shared" si="67"/>
        <v>58</v>
      </c>
      <c r="CZ11" s="53">
        <f t="shared" si="68"/>
        <v>8.8888888888888892E-2</v>
      </c>
      <c r="DA11" s="53">
        <f t="shared" si="69"/>
        <v>5.2505966587112173E-2</v>
      </c>
      <c r="DB11" s="54">
        <f t="shared" si="70"/>
        <v>7.0388349514563103E-2</v>
      </c>
    </row>
    <row r="12" spans="1:106" s="9" customFormat="1" ht="18.75" customHeight="1">
      <c r="A12" s="107" t="s">
        <v>40</v>
      </c>
      <c r="B12" s="49">
        <v>448</v>
      </c>
      <c r="C12" s="50">
        <v>392</v>
      </c>
      <c r="D12" s="51">
        <f t="shared" si="0"/>
        <v>840</v>
      </c>
      <c r="E12" s="49">
        <v>173</v>
      </c>
      <c r="F12" s="50">
        <v>123</v>
      </c>
      <c r="G12" s="51">
        <f t="shared" si="1"/>
        <v>296</v>
      </c>
      <c r="H12" s="52">
        <f t="shared" si="2"/>
        <v>0.3861607142857143</v>
      </c>
      <c r="I12" s="53">
        <f t="shared" si="3"/>
        <v>0.31377551020408162</v>
      </c>
      <c r="J12" s="54">
        <f t="shared" si="4"/>
        <v>0.35238095238095241</v>
      </c>
      <c r="K12" s="49">
        <v>104</v>
      </c>
      <c r="L12" s="50">
        <v>81</v>
      </c>
      <c r="M12" s="51">
        <f t="shared" si="5"/>
        <v>185</v>
      </c>
      <c r="N12" s="52">
        <f t="shared" si="6"/>
        <v>0.60115606936416188</v>
      </c>
      <c r="O12" s="53">
        <f t="shared" si="7"/>
        <v>0.65853658536585369</v>
      </c>
      <c r="P12" s="54">
        <f t="shared" si="8"/>
        <v>0.625</v>
      </c>
      <c r="Q12" s="49">
        <v>477</v>
      </c>
      <c r="R12" s="50">
        <v>279</v>
      </c>
      <c r="S12" s="51">
        <f t="shared" si="9"/>
        <v>756</v>
      </c>
      <c r="T12" s="55">
        <f t="shared" si="10"/>
        <v>1.0647321428571428</v>
      </c>
      <c r="U12" s="56">
        <f t="shared" si="11"/>
        <v>0.71173469387755106</v>
      </c>
      <c r="V12" s="57">
        <f t="shared" si="12"/>
        <v>0.9</v>
      </c>
      <c r="W12" s="49">
        <v>149</v>
      </c>
      <c r="X12" s="50">
        <v>139</v>
      </c>
      <c r="Y12" s="51">
        <f t="shared" si="13"/>
        <v>288</v>
      </c>
      <c r="Z12" s="55">
        <f t="shared" si="14"/>
        <v>0.3325892857142857</v>
      </c>
      <c r="AA12" s="56">
        <f t="shared" si="15"/>
        <v>0.35459183673469385</v>
      </c>
      <c r="AB12" s="57">
        <f t="shared" si="16"/>
        <v>0.34285714285714286</v>
      </c>
      <c r="AC12" s="49">
        <v>74</v>
      </c>
      <c r="AD12" s="50">
        <v>67</v>
      </c>
      <c r="AE12" s="51">
        <f t="shared" si="17"/>
        <v>141</v>
      </c>
      <c r="AF12" s="52">
        <f t="shared" si="18"/>
        <v>0.16517857142857142</v>
      </c>
      <c r="AG12" s="53">
        <f t="shared" si="19"/>
        <v>0.17091836734693877</v>
      </c>
      <c r="AH12" s="54">
        <f t="shared" si="20"/>
        <v>0.16785714285714284</v>
      </c>
      <c r="AI12" s="49">
        <v>54</v>
      </c>
      <c r="AJ12" s="50">
        <v>47</v>
      </c>
      <c r="AK12" s="51">
        <f t="shared" si="21"/>
        <v>101</v>
      </c>
      <c r="AL12" s="52">
        <f t="shared" si="62"/>
        <v>0.12053571428571429</v>
      </c>
      <c r="AM12" s="53">
        <f t="shared" si="63"/>
        <v>0.11989795918367346</v>
      </c>
      <c r="AN12" s="54">
        <f t="shared" si="64"/>
        <v>0.12023809523809524</v>
      </c>
      <c r="AO12" s="49">
        <v>141</v>
      </c>
      <c r="AP12" s="50">
        <v>131</v>
      </c>
      <c r="AQ12" s="51">
        <f t="shared" si="22"/>
        <v>272</v>
      </c>
      <c r="AR12" s="55">
        <f t="shared" si="23"/>
        <v>0.31473214285714285</v>
      </c>
      <c r="AS12" s="56">
        <f t="shared" si="24"/>
        <v>0.33418367346938777</v>
      </c>
      <c r="AT12" s="57">
        <f t="shared" si="25"/>
        <v>0.32380952380952382</v>
      </c>
      <c r="AU12" s="49">
        <v>146</v>
      </c>
      <c r="AV12" s="50">
        <v>137</v>
      </c>
      <c r="AW12" s="51">
        <f t="shared" si="26"/>
        <v>283</v>
      </c>
      <c r="AX12" s="55">
        <f t="shared" si="27"/>
        <v>0.32589285714285715</v>
      </c>
      <c r="AY12" s="56">
        <f t="shared" si="28"/>
        <v>0.34948979591836737</v>
      </c>
      <c r="AZ12" s="57">
        <f t="shared" si="29"/>
        <v>0.33690476190476193</v>
      </c>
      <c r="BA12" s="49">
        <v>1</v>
      </c>
      <c r="BB12" s="50">
        <v>0</v>
      </c>
      <c r="BC12" s="50">
        <f t="shared" si="30"/>
        <v>1</v>
      </c>
      <c r="BD12" s="53">
        <f t="shared" si="31"/>
        <v>2.232142857142857E-3</v>
      </c>
      <c r="BE12" s="53">
        <f t="shared" si="32"/>
        <v>0</v>
      </c>
      <c r="BF12" s="53">
        <f t="shared" si="33"/>
        <v>1.1904761904761906E-3</v>
      </c>
      <c r="BG12" s="50">
        <v>0</v>
      </c>
      <c r="BH12" s="50">
        <v>0</v>
      </c>
      <c r="BI12" s="50">
        <f t="shared" si="34"/>
        <v>0</v>
      </c>
      <c r="BJ12" s="53">
        <f t="shared" si="35"/>
        <v>0</v>
      </c>
      <c r="BK12" s="53">
        <f t="shared" si="36"/>
        <v>0</v>
      </c>
      <c r="BL12" s="54">
        <f t="shared" si="37"/>
        <v>0</v>
      </c>
      <c r="BM12" s="49">
        <v>75</v>
      </c>
      <c r="BN12" s="50">
        <v>78</v>
      </c>
      <c r="BO12" s="50">
        <f t="shared" si="38"/>
        <v>153</v>
      </c>
      <c r="BP12" s="53">
        <f t="shared" si="39"/>
        <v>0.16741071428571427</v>
      </c>
      <c r="BQ12" s="53">
        <f t="shared" si="40"/>
        <v>0.19897959183673469</v>
      </c>
      <c r="BR12" s="53">
        <f t="shared" si="41"/>
        <v>0.18214285714285713</v>
      </c>
      <c r="BS12" s="50">
        <v>21</v>
      </c>
      <c r="BT12" s="50">
        <v>19</v>
      </c>
      <c r="BU12" s="50">
        <f t="shared" si="42"/>
        <v>40</v>
      </c>
      <c r="BV12" s="53">
        <f t="shared" si="43"/>
        <v>4.6875E-2</v>
      </c>
      <c r="BW12" s="53">
        <f t="shared" si="44"/>
        <v>4.8469387755102039E-2</v>
      </c>
      <c r="BX12" s="54">
        <f t="shared" si="45"/>
        <v>4.7619047619047616E-2</v>
      </c>
      <c r="BY12" s="49">
        <v>138</v>
      </c>
      <c r="BZ12" s="50">
        <v>111</v>
      </c>
      <c r="CA12" s="50">
        <f t="shared" si="46"/>
        <v>249</v>
      </c>
      <c r="CB12" s="53">
        <f t="shared" si="47"/>
        <v>0.3080357142857143</v>
      </c>
      <c r="CC12" s="53">
        <f t="shared" si="48"/>
        <v>0.28316326530612246</v>
      </c>
      <c r="CD12" s="53">
        <f t="shared" si="49"/>
        <v>0.29642857142857143</v>
      </c>
      <c r="CE12" s="50">
        <v>0</v>
      </c>
      <c r="CF12" s="50">
        <v>0</v>
      </c>
      <c r="CG12" s="50">
        <f t="shared" si="50"/>
        <v>0</v>
      </c>
      <c r="CH12" s="53">
        <f t="shared" si="51"/>
        <v>0</v>
      </c>
      <c r="CI12" s="53">
        <f t="shared" si="52"/>
        <v>0</v>
      </c>
      <c r="CJ12" s="54">
        <f t="shared" si="53"/>
        <v>0</v>
      </c>
      <c r="CK12" s="49">
        <v>52</v>
      </c>
      <c r="CL12" s="50">
        <v>34</v>
      </c>
      <c r="CM12" s="50">
        <f t="shared" si="54"/>
        <v>86</v>
      </c>
      <c r="CN12" s="53">
        <f t="shared" si="55"/>
        <v>0.11607142857142858</v>
      </c>
      <c r="CO12" s="53">
        <f t="shared" si="56"/>
        <v>8.673469387755102E-2</v>
      </c>
      <c r="CP12" s="53">
        <f t="shared" si="57"/>
        <v>0.10238095238095238</v>
      </c>
      <c r="CQ12" s="50">
        <v>13</v>
      </c>
      <c r="CR12" s="50">
        <v>10</v>
      </c>
      <c r="CS12" s="50">
        <f t="shared" si="58"/>
        <v>23</v>
      </c>
      <c r="CT12" s="53">
        <f t="shared" si="59"/>
        <v>2.9017857142857144E-2</v>
      </c>
      <c r="CU12" s="53">
        <f t="shared" si="60"/>
        <v>2.5510204081632654E-2</v>
      </c>
      <c r="CV12" s="53">
        <f t="shared" si="61"/>
        <v>2.7380952380952381E-2</v>
      </c>
      <c r="CW12" s="133">
        <f t="shared" si="65"/>
        <v>65</v>
      </c>
      <c r="CX12" s="50">
        <f t="shared" si="66"/>
        <v>44</v>
      </c>
      <c r="CY12" s="50">
        <f t="shared" si="67"/>
        <v>109</v>
      </c>
      <c r="CZ12" s="53">
        <f t="shared" si="68"/>
        <v>0.14508928571428573</v>
      </c>
      <c r="DA12" s="53">
        <f t="shared" si="69"/>
        <v>0.11224489795918367</v>
      </c>
      <c r="DB12" s="54">
        <f t="shared" si="70"/>
        <v>0.12976190476190477</v>
      </c>
    </row>
    <row r="13" spans="1:106" s="9" customFormat="1" ht="18.75" customHeight="1">
      <c r="A13" s="107" t="s">
        <v>38</v>
      </c>
      <c r="B13" s="49">
        <v>238</v>
      </c>
      <c r="C13" s="50">
        <v>235</v>
      </c>
      <c r="D13" s="51">
        <f t="shared" si="0"/>
        <v>473</v>
      </c>
      <c r="E13" s="49">
        <v>78</v>
      </c>
      <c r="F13" s="50">
        <v>79</v>
      </c>
      <c r="G13" s="51">
        <f t="shared" si="1"/>
        <v>157</v>
      </c>
      <c r="H13" s="52">
        <f t="shared" si="2"/>
        <v>0.32773109243697479</v>
      </c>
      <c r="I13" s="53">
        <f t="shared" si="3"/>
        <v>0.33617021276595743</v>
      </c>
      <c r="J13" s="54">
        <f t="shared" si="4"/>
        <v>0.33192389006342493</v>
      </c>
      <c r="K13" s="49">
        <v>41</v>
      </c>
      <c r="L13" s="50">
        <v>43</v>
      </c>
      <c r="M13" s="51">
        <f t="shared" si="5"/>
        <v>84</v>
      </c>
      <c r="N13" s="52">
        <f t="shared" si="6"/>
        <v>0.52564102564102566</v>
      </c>
      <c r="O13" s="53">
        <f t="shared" si="7"/>
        <v>0.54430379746835444</v>
      </c>
      <c r="P13" s="54">
        <f t="shared" si="8"/>
        <v>0.53503184713375795</v>
      </c>
      <c r="Q13" s="49">
        <v>169</v>
      </c>
      <c r="R13" s="50">
        <v>189</v>
      </c>
      <c r="S13" s="51">
        <f t="shared" si="9"/>
        <v>358</v>
      </c>
      <c r="T13" s="55">
        <f t="shared" si="10"/>
        <v>0.71008403361344541</v>
      </c>
      <c r="U13" s="56">
        <f t="shared" si="11"/>
        <v>0.80425531914893622</v>
      </c>
      <c r="V13" s="57">
        <f t="shared" si="12"/>
        <v>0.7568710359408034</v>
      </c>
      <c r="W13" s="49">
        <v>83</v>
      </c>
      <c r="X13" s="50">
        <v>138</v>
      </c>
      <c r="Y13" s="51">
        <f t="shared" si="13"/>
        <v>221</v>
      </c>
      <c r="Z13" s="55">
        <f t="shared" si="14"/>
        <v>0.34873949579831931</v>
      </c>
      <c r="AA13" s="56">
        <f t="shared" si="15"/>
        <v>0.58723404255319145</v>
      </c>
      <c r="AB13" s="57">
        <f t="shared" si="16"/>
        <v>0.46723044397463004</v>
      </c>
      <c r="AC13" s="49">
        <v>38</v>
      </c>
      <c r="AD13" s="50">
        <v>49</v>
      </c>
      <c r="AE13" s="51">
        <f t="shared" si="17"/>
        <v>87</v>
      </c>
      <c r="AF13" s="52">
        <f t="shared" si="18"/>
        <v>0.15966386554621848</v>
      </c>
      <c r="AG13" s="53">
        <f t="shared" si="19"/>
        <v>0.20851063829787234</v>
      </c>
      <c r="AH13" s="54">
        <f t="shared" si="20"/>
        <v>0.1839323467230444</v>
      </c>
      <c r="AI13" s="49">
        <v>19</v>
      </c>
      <c r="AJ13" s="50">
        <v>24</v>
      </c>
      <c r="AK13" s="51">
        <f t="shared" si="21"/>
        <v>43</v>
      </c>
      <c r="AL13" s="52">
        <f t="shared" si="62"/>
        <v>7.9831932773109238E-2</v>
      </c>
      <c r="AM13" s="53">
        <f t="shared" si="63"/>
        <v>0.10212765957446808</v>
      </c>
      <c r="AN13" s="54">
        <f t="shared" si="64"/>
        <v>9.0909090909090912E-2</v>
      </c>
      <c r="AO13" s="49">
        <v>74</v>
      </c>
      <c r="AP13" s="50">
        <v>126</v>
      </c>
      <c r="AQ13" s="51">
        <f t="shared" si="22"/>
        <v>200</v>
      </c>
      <c r="AR13" s="55">
        <f t="shared" si="23"/>
        <v>0.31092436974789917</v>
      </c>
      <c r="AS13" s="56">
        <f t="shared" si="24"/>
        <v>0.53617021276595744</v>
      </c>
      <c r="AT13" s="57">
        <f t="shared" si="25"/>
        <v>0.42283298097251587</v>
      </c>
      <c r="AU13" s="49">
        <v>73</v>
      </c>
      <c r="AV13" s="50">
        <v>125</v>
      </c>
      <c r="AW13" s="51">
        <f t="shared" si="26"/>
        <v>198</v>
      </c>
      <c r="AX13" s="55">
        <f t="shared" si="27"/>
        <v>0.30672268907563027</v>
      </c>
      <c r="AY13" s="56">
        <f t="shared" si="28"/>
        <v>0.53191489361702127</v>
      </c>
      <c r="AZ13" s="57">
        <f t="shared" si="29"/>
        <v>0.41860465116279072</v>
      </c>
      <c r="BA13" s="49">
        <v>0</v>
      </c>
      <c r="BB13" s="50">
        <v>1</v>
      </c>
      <c r="BC13" s="50">
        <f t="shared" si="30"/>
        <v>1</v>
      </c>
      <c r="BD13" s="53">
        <f t="shared" si="31"/>
        <v>0</v>
      </c>
      <c r="BE13" s="53">
        <f t="shared" si="32"/>
        <v>4.2553191489361703E-3</v>
      </c>
      <c r="BF13" s="53">
        <f t="shared" si="33"/>
        <v>2.1141649048625794E-3</v>
      </c>
      <c r="BG13" s="50">
        <v>0</v>
      </c>
      <c r="BH13" s="50">
        <v>0</v>
      </c>
      <c r="BI13" s="50">
        <f t="shared" si="34"/>
        <v>0</v>
      </c>
      <c r="BJ13" s="53">
        <f t="shared" si="35"/>
        <v>0</v>
      </c>
      <c r="BK13" s="53">
        <f t="shared" si="36"/>
        <v>0</v>
      </c>
      <c r="BL13" s="54">
        <f t="shared" si="37"/>
        <v>0</v>
      </c>
      <c r="BM13" s="49">
        <v>54</v>
      </c>
      <c r="BN13" s="50">
        <v>52</v>
      </c>
      <c r="BO13" s="50">
        <f t="shared" si="38"/>
        <v>106</v>
      </c>
      <c r="BP13" s="53">
        <f t="shared" si="39"/>
        <v>0.22689075630252101</v>
      </c>
      <c r="BQ13" s="53">
        <f t="shared" si="40"/>
        <v>0.22127659574468084</v>
      </c>
      <c r="BR13" s="53">
        <f t="shared" si="41"/>
        <v>0.22410147991543342</v>
      </c>
      <c r="BS13" s="50">
        <v>11</v>
      </c>
      <c r="BT13" s="50">
        <v>22</v>
      </c>
      <c r="BU13" s="50">
        <f t="shared" si="42"/>
        <v>33</v>
      </c>
      <c r="BV13" s="53">
        <f t="shared" si="43"/>
        <v>4.6218487394957986E-2</v>
      </c>
      <c r="BW13" s="53">
        <f t="shared" si="44"/>
        <v>9.3617021276595741E-2</v>
      </c>
      <c r="BX13" s="54">
        <f t="shared" si="45"/>
        <v>6.9767441860465115E-2</v>
      </c>
      <c r="BY13" s="49">
        <v>59</v>
      </c>
      <c r="BZ13" s="50">
        <v>31</v>
      </c>
      <c r="CA13" s="50">
        <f t="shared" si="46"/>
        <v>90</v>
      </c>
      <c r="CB13" s="53">
        <f t="shared" si="47"/>
        <v>0.24789915966386555</v>
      </c>
      <c r="CC13" s="53">
        <f t="shared" si="48"/>
        <v>0.13191489361702127</v>
      </c>
      <c r="CD13" s="53">
        <f t="shared" si="49"/>
        <v>0.19027484143763213</v>
      </c>
      <c r="CE13" s="50">
        <v>0</v>
      </c>
      <c r="CF13" s="50">
        <v>0</v>
      </c>
      <c r="CG13" s="50">
        <f t="shared" si="50"/>
        <v>0</v>
      </c>
      <c r="CH13" s="53">
        <f t="shared" si="51"/>
        <v>0</v>
      </c>
      <c r="CI13" s="53">
        <f t="shared" si="52"/>
        <v>0</v>
      </c>
      <c r="CJ13" s="54">
        <f t="shared" si="53"/>
        <v>0</v>
      </c>
      <c r="CK13" s="49">
        <v>47</v>
      </c>
      <c r="CL13" s="50">
        <v>24</v>
      </c>
      <c r="CM13" s="50">
        <f t="shared" si="54"/>
        <v>71</v>
      </c>
      <c r="CN13" s="53">
        <f t="shared" si="55"/>
        <v>0.19747899159663865</v>
      </c>
      <c r="CO13" s="53">
        <f t="shared" si="56"/>
        <v>0.10212765957446808</v>
      </c>
      <c r="CP13" s="53">
        <f t="shared" si="57"/>
        <v>0.15010570824524314</v>
      </c>
      <c r="CQ13" s="50">
        <v>8</v>
      </c>
      <c r="CR13" s="50">
        <v>6</v>
      </c>
      <c r="CS13" s="50">
        <f t="shared" si="58"/>
        <v>14</v>
      </c>
      <c r="CT13" s="53">
        <f t="shared" si="59"/>
        <v>3.3613445378151259E-2</v>
      </c>
      <c r="CU13" s="53">
        <f t="shared" si="60"/>
        <v>2.553191489361702E-2</v>
      </c>
      <c r="CV13" s="53">
        <f t="shared" si="61"/>
        <v>2.9598308668076109E-2</v>
      </c>
      <c r="CW13" s="133">
        <f t="shared" si="65"/>
        <v>55</v>
      </c>
      <c r="CX13" s="50">
        <f t="shared" si="66"/>
        <v>30</v>
      </c>
      <c r="CY13" s="50">
        <f t="shared" si="67"/>
        <v>85</v>
      </c>
      <c r="CZ13" s="53">
        <f t="shared" si="68"/>
        <v>0.23109243697478993</v>
      </c>
      <c r="DA13" s="53">
        <f t="shared" si="69"/>
        <v>0.1276595744680851</v>
      </c>
      <c r="DB13" s="54">
        <f t="shared" si="70"/>
        <v>0.17970401691331925</v>
      </c>
    </row>
    <row r="14" spans="1:106" s="9" customFormat="1" ht="18.75" customHeight="1">
      <c r="A14" s="107" t="s">
        <v>39</v>
      </c>
      <c r="B14" s="49">
        <v>266</v>
      </c>
      <c r="C14" s="50">
        <v>209</v>
      </c>
      <c r="D14" s="51">
        <f t="shared" si="0"/>
        <v>475</v>
      </c>
      <c r="E14" s="49">
        <v>76</v>
      </c>
      <c r="F14" s="50">
        <v>48</v>
      </c>
      <c r="G14" s="51">
        <f t="shared" si="1"/>
        <v>124</v>
      </c>
      <c r="H14" s="52">
        <f t="shared" si="2"/>
        <v>0.2857142857142857</v>
      </c>
      <c r="I14" s="53">
        <f t="shared" si="3"/>
        <v>0.22966507177033493</v>
      </c>
      <c r="J14" s="54">
        <f t="shared" si="4"/>
        <v>0.26105263157894737</v>
      </c>
      <c r="K14" s="49">
        <v>42</v>
      </c>
      <c r="L14" s="50">
        <v>23</v>
      </c>
      <c r="M14" s="51">
        <f t="shared" si="5"/>
        <v>65</v>
      </c>
      <c r="N14" s="52">
        <f t="shared" si="6"/>
        <v>0.55263157894736847</v>
      </c>
      <c r="O14" s="53">
        <f t="shared" si="7"/>
        <v>0.47916666666666669</v>
      </c>
      <c r="P14" s="54">
        <f t="shared" si="8"/>
        <v>0.52419354838709675</v>
      </c>
      <c r="Q14" s="49">
        <v>169</v>
      </c>
      <c r="R14" s="50">
        <v>112</v>
      </c>
      <c r="S14" s="51">
        <f t="shared" si="9"/>
        <v>281</v>
      </c>
      <c r="T14" s="55">
        <f t="shared" si="10"/>
        <v>0.63533834586466165</v>
      </c>
      <c r="U14" s="56">
        <f t="shared" si="11"/>
        <v>0.53588516746411485</v>
      </c>
      <c r="V14" s="57">
        <f t="shared" si="12"/>
        <v>0.59157894736842109</v>
      </c>
      <c r="W14" s="49">
        <v>39</v>
      </c>
      <c r="X14" s="50">
        <v>53</v>
      </c>
      <c r="Y14" s="51">
        <f t="shared" si="13"/>
        <v>92</v>
      </c>
      <c r="Z14" s="55">
        <f t="shared" si="14"/>
        <v>0.14661654135338345</v>
      </c>
      <c r="AA14" s="56">
        <f t="shared" si="15"/>
        <v>0.25358851674641147</v>
      </c>
      <c r="AB14" s="57">
        <f t="shared" si="16"/>
        <v>0.19368421052631579</v>
      </c>
      <c r="AC14" s="49">
        <v>37</v>
      </c>
      <c r="AD14" s="50">
        <v>29</v>
      </c>
      <c r="AE14" s="51">
        <f t="shared" si="17"/>
        <v>66</v>
      </c>
      <c r="AF14" s="52">
        <f t="shared" si="18"/>
        <v>0.13909774436090225</v>
      </c>
      <c r="AG14" s="53">
        <f t="shared" si="19"/>
        <v>0.13875598086124402</v>
      </c>
      <c r="AH14" s="54">
        <f t="shared" si="20"/>
        <v>0.13894736842105262</v>
      </c>
      <c r="AI14" s="49">
        <v>21</v>
      </c>
      <c r="AJ14" s="50">
        <v>18</v>
      </c>
      <c r="AK14" s="51">
        <f t="shared" si="21"/>
        <v>39</v>
      </c>
      <c r="AL14" s="52">
        <f t="shared" si="62"/>
        <v>7.8947368421052627E-2</v>
      </c>
      <c r="AM14" s="53">
        <f t="shared" si="63"/>
        <v>8.6124401913875603E-2</v>
      </c>
      <c r="AN14" s="54">
        <f t="shared" si="64"/>
        <v>8.2105263157894737E-2</v>
      </c>
      <c r="AO14" s="49">
        <v>67</v>
      </c>
      <c r="AP14" s="50">
        <v>69</v>
      </c>
      <c r="AQ14" s="51">
        <f t="shared" si="22"/>
        <v>136</v>
      </c>
      <c r="AR14" s="55">
        <f t="shared" si="23"/>
        <v>0.25187969924812031</v>
      </c>
      <c r="AS14" s="56">
        <f t="shared" si="24"/>
        <v>0.33014354066985646</v>
      </c>
      <c r="AT14" s="57">
        <f t="shared" si="25"/>
        <v>0.28631578947368419</v>
      </c>
      <c r="AU14" s="49">
        <v>36</v>
      </c>
      <c r="AV14" s="50">
        <v>47</v>
      </c>
      <c r="AW14" s="51">
        <f t="shared" si="26"/>
        <v>83</v>
      </c>
      <c r="AX14" s="55">
        <f t="shared" si="27"/>
        <v>0.13533834586466165</v>
      </c>
      <c r="AY14" s="56">
        <f t="shared" si="28"/>
        <v>0.22488038277511962</v>
      </c>
      <c r="AZ14" s="57">
        <f t="shared" si="29"/>
        <v>0.17473684210526316</v>
      </c>
      <c r="BA14" s="49">
        <v>1</v>
      </c>
      <c r="BB14" s="50">
        <v>2</v>
      </c>
      <c r="BC14" s="50">
        <f t="shared" si="30"/>
        <v>3</v>
      </c>
      <c r="BD14" s="53">
        <f t="shared" si="31"/>
        <v>3.7593984962406013E-3</v>
      </c>
      <c r="BE14" s="53">
        <f t="shared" si="32"/>
        <v>9.5693779904306216E-3</v>
      </c>
      <c r="BF14" s="53">
        <f t="shared" si="33"/>
        <v>6.3157894736842104E-3</v>
      </c>
      <c r="BG14" s="50">
        <v>0</v>
      </c>
      <c r="BH14" s="50">
        <v>0</v>
      </c>
      <c r="BI14" s="50">
        <f t="shared" si="34"/>
        <v>0</v>
      </c>
      <c r="BJ14" s="53">
        <f t="shared" si="35"/>
        <v>0</v>
      </c>
      <c r="BK14" s="53">
        <f t="shared" si="36"/>
        <v>0</v>
      </c>
      <c r="BL14" s="54">
        <f t="shared" si="37"/>
        <v>0</v>
      </c>
      <c r="BM14" s="49">
        <v>36</v>
      </c>
      <c r="BN14" s="50">
        <v>34</v>
      </c>
      <c r="BO14" s="50">
        <f t="shared" si="38"/>
        <v>70</v>
      </c>
      <c r="BP14" s="53">
        <f t="shared" si="39"/>
        <v>0.13533834586466165</v>
      </c>
      <c r="BQ14" s="53">
        <f t="shared" si="40"/>
        <v>0.16267942583732056</v>
      </c>
      <c r="BR14" s="53">
        <f t="shared" si="41"/>
        <v>0.14736842105263157</v>
      </c>
      <c r="BS14" s="50">
        <v>24</v>
      </c>
      <c r="BT14" s="50">
        <v>30</v>
      </c>
      <c r="BU14" s="50">
        <f t="shared" si="42"/>
        <v>54</v>
      </c>
      <c r="BV14" s="53">
        <f t="shared" si="43"/>
        <v>9.0225563909774431E-2</v>
      </c>
      <c r="BW14" s="53">
        <f t="shared" si="44"/>
        <v>0.14354066985645933</v>
      </c>
      <c r="BX14" s="54">
        <f t="shared" si="45"/>
        <v>0.11368421052631579</v>
      </c>
      <c r="BY14" s="49">
        <v>45</v>
      </c>
      <c r="BZ14" s="50">
        <v>20</v>
      </c>
      <c r="CA14" s="50">
        <f t="shared" si="46"/>
        <v>65</v>
      </c>
      <c r="CB14" s="53">
        <f t="shared" si="47"/>
        <v>0.16917293233082706</v>
      </c>
      <c r="CC14" s="53">
        <f t="shared" si="48"/>
        <v>9.569377990430622E-2</v>
      </c>
      <c r="CD14" s="53">
        <f t="shared" si="49"/>
        <v>0.1368421052631579</v>
      </c>
      <c r="CE14" s="50">
        <v>0</v>
      </c>
      <c r="CF14" s="50">
        <v>0</v>
      </c>
      <c r="CG14" s="50">
        <f t="shared" si="50"/>
        <v>0</v>
      </c>
      <c r="CH14" s="53">
        <f t="shared" si="51"/>
        <v>0</v>
      </c>
      <c r="CI14" s="53">
        <f t="shared" si="52"/>
        <v>0</v>
      </c>
      <c r="CJ14" s="54">
        <f t="shared" si="53"/>
        <v>0</v>
      </c>
      <c r="CK14" s="49">
        <v>49</v>
      </c>
      <c r="CL14" s="50">
        <v>27</v>
      </c>
      <c r="CM14" s="50">
        <f t="shared" si="54"/>
        <v>76</v>
      </c>
      <c r="CN14" s="53">
        <f t="shared" si="55"/>
        <v>0.18421052631578946</v>
      </c>
      <c r="CO14" s="53">
        <f t="shared" si="56"/>
        <v>0.12918660287081341</v>
      </c>
      <c r="CP14" s="53">
        <f t="shared" si="57"/>
        <v>0.16</v>
      </c>
      <c r="CQ14" s="50">
        <v>23</v>
      </c>
      <c r="CR14" s="50">
        <v>15</v>
      </c>
      <c r="CS14" s="50">
        <f t="shared" si="58"/>
        <v>38</v>
      </c>
      <c r="CT14" s="53">
        <f t="shared" si="59"/>
        <v>8.646616541353383E-2</v>
      </c>
      <c r="CU14" s="53">
        <f t="shared" si="60"/>
        <v>7.1770334928229665E-2</v>
      </c>
      <c r="CV14" s="53">
        <f t="shared" si="61"/>
        <v>0.08</v>
      </c>
      <c r="CW14" s="133">
        <f t="shared" si="65"/>
        <v>72</v>
      </c>
      <c r="CX14" s="50">
        <f t="shared" si="66"/>
        <v>42</v>
      </c>
      <c r="CY14" s="50">
        <f t="shared" si="67"/>
        <v>114</v>
      </c>
      <c r="CZ14" s="53">
        <f t="shared" si="68"/>
        <v>0.27067669172932329</v>
      </c>
      <c r="DA14" s="53">
        <f t="shared" si="69"/>
        <v>0.20095693779904306</v>
      </c>
      <c r="DB14" s="54">
        <f t="shared" si="70"/>
        <v>0.24</v>
      </c>
    </row>
    <row r="15" spans="1:106" s="9" customFormat="1" ht="18.75" customHeight="1">
      <c r="A15" s="107" t="s">
        <v>41</v>
      </c>
      <c r="B15" s="49">
        <v>185</v>
      </c>
      <c r="C15" s="50">
        <v>183</v>
      </c>
      <c r="D15" s="51">
        <f t="shared" si="0"/>
        <v>368</v>
      </c>
      <c r="E15" s="49">
        <v>74</v>
      </c>
      <c r="F15" s="50">
        <v>71</v>
      </c>
      <c r="G15" s="51">
        <f t="shared" si="1"/>
        <v>145</v>
      </c>
      <c r="H15" s="52">
        <f t="shared" si="2"/>
        <v>0.4</v>
      </c>
      <c r="I15" s="53">
        <f t="shared" si="3"/>
        <v>0.38797814207650272</v>
      </c>
      <c r="J15" s="54">
        <f t="shared" si="4"/>
        <v>0.39402173913043476</v>
      </c>
      <c r="K15" s="49">
        <v>53</v>
      </c>
      <c r="L15" s="50">
        <v>49</v>
      </c>
      <c r="M15" s="51">
        <f t="shared" si="5"/>
        <v>102</v>
      </c>
      <c r="N15" s="52">
        <f t="shared" si="6"/>
        <v>0.71621621621621623</v>
      </c>
      <c r="O15" s="53">
        <f t="shared" si="7"/>
        <v>0.6901408450704225</v>
      </c>
      <c r="P15" s="54">
        <f t="shared" si="8"/>
        <v>0.70344827586206893</v>
      </c>
      <c r="Q15" s="49">
        <v>187</v>
      </c>
      <c r="R15" s="50">
        <v>175</v>
      </c>
      <c r="S15" s="51">
        <f t="shared" si="9"/>
        <v>362</v>
      </c>
      <c r="T15" s="55">
        <f t="shared" si="10"/>
        <v>1.0108108108108107</v>
      </c>
      <c r="U15" s="56">
        <f t="shared" si="11"/>
        <v>0.95628415300546443</v>
      </c>
      <c r="V15" s="57">
        <f t="shared" si="12"/>
        <v>0.98369565217391308</v>
      </c>
      <c r="W15" s="49">
        <v>42</v>
      </c>
      <c r="X15" s="50">
        <v>55</v>
      </c>
      <c r="Y15" s="51">
        <f t="shared" si="13"/>
        <v>97</v>
      </c>
      <c r="Z15" s="55">
        <f t="shared" si="14"/>
        <v>0.22702702702702704</v>
      </c>
      <c r="AA15" s="56">
        <f t="shared" si="15"/>
        <v>0.30054644808743169</v>
      </c>
      <c r="AB15" s="57">
        <f t="shared" si="16"/>
        <v>0.26358695652173914</v>
      </c>
      <c r="AC15" s="49">
        <v>45</v>
      </c>
      <c r="AD15" s="50">
        <v>59</v>
      </c>
      <c r="AE15" s="51">
        <f t="shared" si="17"/>
        <v>104</v>
      </c>
      <c r="AF15" s="52">
        <f t="shared" si="18"/>
        <v>0.24324324324324326</v>
      </c>
      <c r="AG15" s="53">
        <f t="shared" si="19"/>
        <v>0.32240437158469948</v>
      </c>
      <c r="AH15" s="54">
        <f t="shared" si="20"/>
        <v>0.28260869565217389</v>
      </c>
      <c r="AI15" s="49">
        <v>35</v>
      </c>
      <c r="AJ15" s="50">
        <v>43</v>
      </c>
      <c r="AK15" s="51">
        <f t="shared" si="21"/>
        <v>78</v>
      </c>
      <c r="AL15" s="52">
        <f t="shared" si="62"/>
        <v>0.1891891891891892</v>
      </c>
      <c r="AM15" s="53">
        <f t="shared" si="63"/>
        <v>0.23497267759562843</v>
      </c>
      <c r="AN15" s="54">
        <f t="shared" si="64"/>
        <v>0.21195652173913043</v>
      </c>
      <c r="AO15" s="49">
        <v>82</v>
      </c>
      <c r="AP15" s="50">
        <v>141</v>
      </c>
      <c r="AQ15" s="51">
        <f t="shared" si="22"/>
        <v>223</v>
      </c>
      <c r="AR15" s="55">
        <f t="shared" si="23"/>
        <v>0.44324324324324327</v>
      </c>
      <c r="AS15" s="56">
        <f t="shared" si="24"/>
        <v>0.77049180327868849</v>
      </c>
      <c r="AT15" s="57">
        <f t="shared" si="25"/>
        <v>0.60597826086956519</v>
      </c>
      <c r="AU15" s="49">
        <v>38</v>
      </c>
      <c r="AV15" s="50">
        <v>50</v>
      </c>
      <c r="AW15" s="51">
        <f t="shared" si="26"/>
        <v>88</v>
      </c>
      <c r="AX15" s="55">
        <f t="shared" si="27"/>
        <v>0.20540540540540542</v>
      </c>
      <c r="AY15" s="56">
        <f t="shared" si="28"/>
        <v>0.27322404371584702</v>
      </c>
      <c r="AZ15" s="57">
        <f t="shared" si="29"/>
        <v>0.2391304347826087</v>
      </c>
      <c r="BA15" s="49">
        <v>5</v>
      </c>
      <c r="BB15" s="50">
        <v>6</v>
      </c>
      <c r="BC15" s="50">
        <f t="shared" si="30"/>
        <v>11</v>
      </c>
      <c r="BD15" s="53">
        <f t="shared" si="31"/>
        <v>2.7027027027027029E-2</v>
      </c>
      <c r="BE15" s="53">
        <f t="shared" si="32"/>
        <v>3.2786885245901641E-2</v>
      </c>
      <c r="BF15" s="53">
        <f t="shared" si="33"/>
        <v>2.9891304347826088E-2</v>
      </c>
      <c r="BG15" s="50">
        <v>1</v>
      </c>
      <c r="BH15" s="50">
        <v>1</v>
      </c>
      <c r="BI15" s="50">
        <f t="shared" si="34"/>
        <v>2</v>
      </c>
      <c r="BJ15" s="53">
        <f t="shared" si="35"/>
        <v>5.4054054054054057E-3</v>
      </c>
      <c r="BK15" s="53">
        <f t="shared" si="36"/>
        <v>5.4644808743169399E-3</v>
      </c>
      <c r="BL15" s="54">
        <f t="shared" si="37"/>
        <v>5.434782608695652E-3</v>
      </c>
      <c r="BM15" s="49">
        <v>19</v>
      </c>
      <c r="BN15" s="50">
        <v>26</v>
      </c>
      <c r="BO15" s="50">
        <f t="shared" si="38"/>
        <v>45</v>
      </c>
      <c r="BP15" s="53">
        <f t="shared" si="39"/>
        <v>0.10270270270270271</v>
      </c>
      <c r="BQ15" s="53">
        <f t="shared" si="40"/>
        <v>0.14207650273224043</v>
      </c>
      <c r="BR15" s="53">
        <f t="shared" si="41"/>
        <v>0.12228260869565218</v>
      </c>
      <c r="BS15" s="50">
        <v>2</v>
      </c>
      <c r="BT15" s="50">
        <v>5</v>
      </c>
      <c r="BU15" s="50">
        <f t="shared" si="42"/>
        <v>7</v>
      </c>
      <c r="BV15" s="53">
        <f t="shared" si="43"/>
        <v>1.0810810810810811E-2</v>
      </c>
      <c r="BW15" s="53">
        <f t="shared" si="44"/>
        <v>2.7322404371584699E-2</v>
      </c>
      <c r="BX15" s="54">
        <f t="shared" si="45"/>
        <v>1.9021739130434784E-2</v>
      </c>
      <c r="BY15" s="49">
        <v>37</v>
      </c>
      <c r="BZ15" s="50">
        <v>22</v>
      </c>
      <c r="CA15" s="50">
        <f t="shared" si="46"/>
        <v>59</v>
      </c>
      <c r="CB15" s="53">
        <f t="shared" si="47"/>
        <v>0.2</v>
      </c>
      <c r="CC15" s="53">
        <f t="shared" si="48"/>
        <v>0.12021857923497267</v>
      </c>
      <c r="CD15" s="53">
        <f t="shared" si="49"/>
        <v>0.16032608695652173</v>
      </c>
      <c r="CE15" s="50">
        <v>0</v>
      </c>
      <c r="CF15" s="50">
        <v>0</v>
      </c>
      <c r="CG15" s="50">
        <f t="shared" si="50"/>
        <v>0</v>
      </c>
      <c r="CH15" s="53">
        <f t="shared" si="51"/>
        <v>0</v>
      </c>
      <c r="CI15" s="53">
        <f t="shared" si="52"/>
        <v>0</v>
      </c>
      <c r="CJ15" s="54">
        <f t="shared" si="53"/>
        <v>0</v>
      </c>
      <c r="CK15" s="49">
        <v>18</v>
      </c>
      <c r="CL15" s="50">
        <v>14</v>
      </c>
      <c r="CM15" s="50">
        <f t="shared" si="54"/>
        <v>32</v>
      </c>
      <c r="CN15" s="53">
        <f t="shared" si="55"/>
        <v>9.7297297297297303E-2</v>
      </c>
      <c r="CO15" s="53">
        <f t="shared" si="56"/>
        <v>7.650273224043716E-2</v>
      </c>
      <c r="CP15" s="53">
        <f t="shared" si="57"/>
        <v>8.6956521739130432E-2</v>
      </c>
      <c r="CQ15" s="50">
        <v>0</v>
      </c>
      <c r="CR15" s="50">
        <v>0</v>
      </c>
      <c r="CS15" s="50">
        <f t="shared" si="58"/>
        <v>0</v>
      </c>
      <c r="CT15" s="53">
        <f t="shared" si="59"/>
        <v>0</v>
      </c>
      <c r="CU15" s="53">
        <f t="shared" si="60"/>
        <v>0</v>
      </c>
      <c r="CV15" s="53">
        <f t="shared" si="61"/>
        <v>0</v>
      </c>
      <c r="CW15" s="133">
        <f t="shared" si="65"/>
        <v>18</v>
      </c>
      <c r="CX15" s="50">
        <f t="shared" si="66"/>
        <v>14</v>
      </c>
      <c r="CY15" s="50">
        <f t="shared" si="67"/>
        <v>32</v>
      </c>
      <c r="CZ15" s="53">
        <f t="shared" si="68"/>
        <v>9.7297297297297303E-2</v>
      </c>
      <c r="DA15" s="53">
        <f t="shared" si="69"/>
        <v>7.650273224043716E-2</v>
      </c>
      <c r="DB15" s="54">
        <f t="shared" si="70"/>
        <v>8.6956521739130432E-2</v>
      </c>
    </row>
    <row r="16" spans="1:106" s="9" customFormat="1" ht="18.75" customHeight="1">
      <c r="A16" s="107" t="s">
        <v>36</v>
      </c>
      <c r="B16" s="49">
        <v>572</v>
      </c>
      <c r="C16" s="50">
        <v>530</v>
      </c>
      <c r="D16" s="51">
        <f t="shared" si="0"/>
        <v>1102</v>
      </c>
      <c r="E16" s="49">
        <v>209</v>
      </c>
      <c r="F16" s="50">
        <v>162</v>
      </c>
      <c r="G16" s="51">
        <f t="shared" si="1"/>
        <v>371</v>
      </c>
      <c r="H16" s="52">
        <f t="shared" si="2"/>
        <v>0.36538461538461536</v>
      </c>
      <c r="I16" s="53">
        <f t="shared" si="3"/>
        <v>0.30566037735849055</v>
      </c>
      <c r="J16" s="54">
        <f t="shared" si="4"/>
        <v>0.33666061705989109</v>
      </c>
      <c r="K16" s="49">
        <v>129</v>
      </c>
      <c r="L16" s="50">
        <v>103</v>
      </c>
      <c r="M16" s="51">
        <f t="shared" si="5"/>
        <v>232</v>
      </c>
      <c r="N16" s="52">
        <f t="shared" si="6"/>
        <v>0.61722488038277512</v>
      </c>
      <c r="O16" s="53">
        <f t="shared" si="7"/>
        <v>0.63580246913580252</v>
      </c>
      <c r="P16" s="54">
        <f t="shared" si="8"/>
        <v>0.6253369272237197</v>
      </c>
      <c r="Q16" s="49">
        <v>472</v>
      </c>
      <c r="R16" s="50">
        <v>386</v>
      </c>
      <c r="S16" s="51">
        <f t="shared" si="9"/>
        <v>858</v>
      </c>
      <c r="T16" s="55">
        <f t="shared" si="10"/>
        <v>0.82517482517482521</v>
      </c>
      <c r="U16" s="56">
        <f t="shared" si="11"/>
        <v>0.72830188679245278</v>
      </c>
      <c r="V16" s="57">
        <f t="shared" si="12"/>
        <v>0.77858439201451901</v>
      </c>
      <c r="W16" s="49">
        <v>161</v>
      </c>
      <c r="X16" s="50">
        <v>163</v>
      </c>
      <c r="Y16" s="51">
        <f t="shared" si="13"/>
        <v>324</v>
      </c>
      <c r="Z16" s="55">
        <f t="shared" si="14"/>
        <v>0.28146853146853146</v>
      </c>
      <c r="AA16" s="56">
        <f t="shared" si="15"/>
        <v>0.30754716981132074</v>
      </c>
      <c r="AB16" s="57">
        <f t="shared" si="16"/>
        <v>0.29401088929219599</v>
      </c>
      <c r="AC16" s="49">
        <v>99</v>
      </c>
      <c r="AD16" s="50">
        <v>104</v>
      </c>
      <c r="AE16" s="51">
        <f t="shared" si="17"/>
        <v>203</v>
      </c>
      <c r="AF16" s="52">
        <f t="shared" si="18"/>
        <v>0.17307692307692307</v>
      </c>
      <c r="AG16" s="53">
        <f t="shared" si="19"/>
        <v>0.19622641509433963</v>
      </c>
      <c r="AH16" s="54">
        <f t="shared" si="20"/>
        <v>0.18421052631578946</v>
      </c>
      <c r="AI16" s="49">
        <v>63</v>
      </c>
      <c r="AJ16" s="50">
        <v>57</v>
      </c>
      <c r="AK16" s="51">
        <f t="shared" si="21"/>
        <v>120</v>
      </c>
      <c r="AL16" s="52">
        <f t="shared" si="62"/>
        <v>0.11013986013986014</v>
      </c>
      <c r="AM16" s="53">
        <f t="shared" si="63"/>
        <v>0.10754716981132076</v>
      </c>
      <c r="AN16" s="54">
        <f t="shared" si="64"/>
        <v>0.10889292196007259</v>
      </c>
      <c r="AO16" s="49">
        <v>175</v>
      </c>
      <c r="AP16" s="50">
        <v>221</v>
      </c>
      <c r="AQ16" s="51">
        <f t="shared" si="22"/>
        <v>396</v>
      </c>
      <c r="AR16" s="55">
        <f t="shared" si="23"/>
        <v>0.30594405594405594</v>
      </c>
      <c r="AS16" s="56">
        <f t="shared" si="24"/>
        <v>0.41698113207547172</v>
      </c>
      <c r="AT16" s="57">
        <f t="shared" si="25"/>
        <v>0.35934664246823955</v>
      </c>
      <c r="AU16" s="49">
        <v>141</v>
      </c>
      <c r="AV16" s="50">
        <v>157</v>
      </c>
      <c r="AW16" s="51">
        <f t="shared" si="26"/>
        <v>298</v>
      </c>
      <c r="AX16" s="55">
        <f t="shared" si="27"/>
        <v>0.24650349650349651</v>
      </c>
      <c r="AY16" s="56">
        <f t="shared" si="28"/>
        <v>0.29622641509433961</v>
      </c>
      <c r="AZ16" s="57">
        <f t="shared" si="29"/>
        <v>0.27041742286751363</v>
      </c>
      <c r="BA16" s="49">
        <v>10</v>
      </c>
      <c r="BB16" s="50">
        <v>7</v>
      </c>
      <c r="BC16" s="50">
        <f t="shared" si="30"/>
        <v>17</v>
      </c>
      <c r="BD16" s="53">
        <f t="shared" si="31"/>
        <v>1.7482517482517484E-2</v>
      </c>
      <c r="BE16" s="53">
        <f t="shared" si="32"/>
        <v>1.3207547169811321E-2</v>
      </c>
      <c r="BF16" s="53">
        <f t="shared" si="33"/>
        <v>1.5426497277676952E-2</v>
      </c>
      <c r="BG16" s="50">
        <v>1</v>
      </c>
      <c r="BH16" s="50">
        <v>1</v>
      </c>
      <c r="BI16" s="50">
        <f t="shared" si="34"/>
        <v>2</v>
      </c>
      <c r="BJ16" s="53">
        <f t="shared" si="35"/>
        <v>1.7482517482517483E-3</v>
      </c>
      <c r="BK16" s="53">
        <f t="shared" si="36"/>
        <v>1.8867924528301887E-3</v>
      </c>
      <c r="BL16" s="54">
        <f t="shared" si="37"/>
        <v>1.8148820326678765E-3</v>
      </c>
      <c r="BM16" s="49">
        <v>118</v>
      </c>
      <c r="BN16" s="50">
        <v>118</v>
      </c>
      <c r="BO16" s="50">
        <f t="shared" si="38"/>
        <v>236</v>
      </c>
      <c r="BP16" s="53">
        <f t="shared" si="39"/>
        <v>0.2062937062937063</v>
      </c>
      <c r="BQ16" s="53">
        <f t="shared" si="40"/>
        <v>0.22264150943396227</v>
      </c>
      <c r="BR16" s="53">
        <f t="shared" si="41"/>
        <v>0.21415607985480944</v>
      </c>
      <c r="BS16" s="50">
        <v>47</v>
      </c>
      <c r="BT16" s="50">
        <v>50</v>
      </c>
      <c r="BU16" s="50">
        <f t="shared" si="42"/>
        <v>97</v>
      </c>
      <c r="BV16" s="53">
        <f t="shared" si="43"/>
        <v>8.2167832167832161E-2</v>
      </c>
      <c r="BW16" s="53">
        <f t="shared" si="44"/>
        <v>9.4339622641509441E-2</v>
      </c>
      <c r="BX16" s="54">
        <f t="shared" si="45"/>
        <v>8.8021778584392016E-2</v>
      </c>
      <c r="BY16" s="49">
        <v>112</v>
      </c>
      <c r="BZ16" s="50">
        <v>62</v>
      </c>
      <c r="CA16" s="50">
        <f t="shared" si="46"/>
        <v>174</v>
      </c>
      <c r="CB16" s="53">
        <f t="shared" si="47"/>
        <v>0.19580419580419581</v>
      </c>
      <c r="CC16" s="53">
        <f t="shared" si="48"/>
        <v>0.1169811320754717</v>
      </c>
      <c r="CD16" s="53">
        <f t="shared" si="49"/>
        <v>0.15789473684210525</v>
      </c>
      <c r="CE16" s="50">
        <v>0</v>
      </c>
      <c r="CF16" s="50">
        <v>0</v>
      </c>
      <c r="CG16" s="50">
        <f t="shared" si="50"/>
        <v>0</v>
      </c>
      <c r="CH16" s="53">
        <f t="shared" si="51"/>
        <v>0</v>
      </c>
      <c r="CI16" s="53">
        <f t="shared" si="52"/>
        <v>0</v>
      </c>
      <c r="CJ16" s="54">
        <f t="shared" si="53"/>
        <v>0</v>
      </c>
      <c r="CK16" s="49">
        <v>66</v>
      </c>
      <c r="CL16" s="50">
        <v>47</v>
      </c>
      <c r="CM16" s="50">
        <f t="shared" si="54"/>
        <v>113</v>
      </c>
      <c r="CN16" s="53">
        <f t="shared" si="55"/>
        <v>0.11538461538461539</v>
      </c>
      <c r="CO16" s="53">
        <f t="shared" si="56"/>
        <v>8.8679245283018862E-2</v>
      </c>
      <c r="CP16" s="53">
        <f t="shared" si="57"/>
        <v>0.10254083484573502</v>
      </c>
      <c r="CQ16" s="50">
        <v>5</v>
      </c>
      <c r="CR16" s="50">
        <v>4</v>
      </c>
      <c r="CS16" s="50">
        <f t="shared" si="58"/>
        <v>9</v>
      </c>
      <c r="CT16" s="53">
        <f t="shared" si="59"/>
        <v>8.7412587412587419E-3</v>
      </c>
      <c r="CU16" s="53">
        <f t="shared" si="60"/>
        <v>7.5471698113207548E-3</v>
      </c>
      <c r="CV16" s="53">
        <f t="shared" si="61"/>
        <v>8.1669691470054439E-3</v>
      </c>
      <c r="CW16" s="133">
        <f t="shared" si="65"/>
        <v>71</v>
      </c>
      <c r="CX16" s="50">
        <f t="shared" si="66"/>
        <v>51</v>
      </c>
      <c r="CY16" s="50">
        <f t="shared" si="67"/>
        <v>122</v>
      </c>
      <c r="CZ16" s="53">
        <f t="shared" si="68"/>
        <v>0.12412587412587413</v>
      </c>
      <c r="DA16" s="53">
        <f t="shared" si="69"/>
        <v>9.6226415094339629E-2</v>
      </c>
      <c r="DB16" s="54">
        <f t="shared" si="70"/>
        <v>0.11070780399274047</v>
      </c>
    </row>
    <row r="17" spans="1:106" s="9" customFormat="1" ht="18.75" customHeight="1">
      <c r="A17" s="107" t="s">
        <v>42</v>
      </c>
      <c r="B17" s="49">
        <v>172</v>
      </c>
      <c r="C17" s="50">
        <v>173</v>
      </c>
      <c r="D17" s="51">
        <f t="shared" si="0"/>
        <v>345</v>
      </c>
      <c r="E17" s="49">
        <v>57</v>
      </c>
      <c r="F17" s="50">
        <v>61</v>
      </c>
      <c r="G17" s="51">
        <f t="shared" si="1"/>
        <v>118</v>
      </c>
      <c r="H17" s="52">
        <f t="shared" si="2"/>
        <v>0.33139534883720928</v>
      </c>
      <c r="I17" s="53">
        <f t="shared" si="3"/>
        <v>0.35260115606936415</v>
      </c>
      <c r="J17" s="54">
        <f t="shared" si="4"/>
        <v>0.34202898550724636</v>
      </c>
      <c r="K17" s="49">
        <v>40</v>
      </c>
      <c r="L17" s="50">
        <v>41</v>
      </c>
      <c r="M17" s="51">
        <f t="shared" si="5"/>
        <v>81</v>
      </c>
      <c r="N17" s="52">
        <f t="shared" si="6"/>
        <v>0.70175438596491224</v>
      </c>
      <c r="O17" s="53">
        <f t="shared" si="7"/>
        <v>0.67213114754098358</v>
      </c>
      <c r="P17" s="54">
        <f t="shared" si="8"/>
        <v>0.68644067796610164</v>
      </c>
      <c r="Q17" s="49">
        <v>126</v>
      </c>
      <c r="R17" s="50">
        <v>108</v>
      </c>
      <c r="S17" s="51">
        <f t="shared" si="9"/>
        <v>234</v>
      </c>
      <c r="T17" s="55">
        <f t="shared" si="10"/>
        <v>0.73255813953488369</v>
      </c>
      <c r="U17" s="56">
        <f t="shared" si="11"/>
        <v>0.62427745664739887</v>
      </c>
      <c r="V17" s="57">
        <f t="shared" si="12"/>
        <v>0.67826086956521736</v>
      </c>
      <c r="W17" s="49">
        <v>48</v>
      </c>
      <c r="X17" s="50">
        <v>29</v>
      </c>
      <c r="Y17" s="51">
        <f t="shared" si="13"/>
        <v>77</v>
      </c>
      <c r="Z17" s="55">
        <f t="shared" si="14"/>
        <v>0.27906976744186046</v>
      </c>
      <c r="AA17" s="56">
        <f t="shared" si="15"/>
        <v>0.16763005780346821</v>
      </c>
      <c r="AB17" s="57">
        <f t="shared" si="16"/>
        <v>0.22318840579710145</v>
      </c>
      <c r="AC17" s="49">
        <v>25</v>
      </c>
      <c r="AD17" s="50">
        <v>31</v>
      </c>
      <c r="AE17" s="51">
        <f t="shared" si="17"/>
        <v>56</v>
      </c>
      <c r="AF17" s="52">
        <f t="shared" si="18"/>
        <v>0.14534883720930233</v>
      </c>
      <c r="AG17" s="53">
        <f t="shared" si="19"/>
        <v>0.1791907514450867</v>
      </c>
      <c r="AH17" s="54">
        <f t="shared" si="20"/>
        <v>0.16231884057971013</v>
      </c>
      <c r="AI17" s="49">
        <v>20</v>
      </c>
      <c r="AJ17" s="50">
        <v>23</v>
      </c>
      <c r="AK17" s="51">
        <f t="shared" si="21"/>
        <v>43</v>
      </c>
      <c r="AL17" s="52">
        <f t="shared" si="62"/>
        <v>0.11627906976744186</v>
      </c>
      <c r="AM17" s="53">
        <f t="shared" si="63"/>
        <v>0.13294797687861271</v>
      </c>
      <c r="AN17" s="54">
        <f t="shared" si="64"/>
        <v>0.1246376811594203</v>
      </c>
      <c r="AO17" s="49">
        <v>39</v>
      </c>
      <c r="AP17" s="50">
        <v>35</v>
      </c>
      <c r="AQ17" s="51">
        <f t="shared" si="22"/>
        <v>74</v>
      </c>
      <c r="AR17" s="55">
        <f t="shared" si="23"/>
        <v>0.22674418604651161</v>
      </c>
      <c r="AS17" s="56">
        <f t="shared" si="24"/>
        <v>0.20231213872832371</v>
      </c>
      <c r="AT17" s="57">
        <f t="shared" si="25"/>
        <v>0.2144927536231884</v>
      </c>
      <c r="AU17" s="49">
        <v>46</v>
      </c>
      <c r="AV17" s="50">
        <v>27</v>
      </c>
      <c r="AW17" s="51">
        <f t="shared" si="26"/>
        <v>73</v>
      </c>
      <c r="AX17" s="55">
        <f t="shared" si="27"/>
        <v>0.26744186046511625</v>
      </c>
      <c r="AY17" s="56">
        <f t="shared" si="28"/>
        <v>0.15606936416184972</v>
      </c>
      <c r="AZ17" s="57">
        <f t="shared" si="29"/>
        <v>0.21159420289855072</v>
      </c>
      <c r="BA17" s="49">
        <v>0</v>
      </c>
      <c r="BB17" s="50">
        <v>2</v>
      </c>
      <c r="BC17" s="50">
        <f t="shared" si="30"/>
        <v>2</v>
      </c>
      <c r="BD17" s="53">
        <f t="shared" si="31"/>
        <v>0</v>
      </c>
      <c r="BE17" s="53">
        <f t="shared" si="32"/>
        <v>1.1560693641618497E-2</v>
      </c>
      <c r="BF17" s="53">
        <f t="shared" si="33"/>
        <v>5.7971014492753624E-3</v>
      </c>
      <c r="BG17" s="50">
        <v>0</v>
      </c>
      <c r="BH17" s="50">
        <v>0</v>
      </c>
      <c r="BI17" s="50">
        <f t="shared" si="34"/>
        <v>0</v>
      </c>
      <c r="BJ17" s="53">
        <f t="shared" si="35"/>
        <v>0</v>
      </c>
      <c r="BK17" s="53">
        <f t="shared" si="36"/>
        <v>0</v>
      </c>
      <c r="BL17" s="54">
        <f t="shared" si="37"/>
        <v>0</v>
      </c>
      <c r="BM17" s="49">
        <v>19</v>
      </c>
      <c r="BN17" s="50">
        <v>38</v>
      </c>
      <c r="BO17" s="50">
        <f t="shared" si="38"/>
        <v>57</v>
      </c>
      <c r="BP17" s="53">
        <f t="shared" si="39"/>
        <v>0.11046511627906977</v>
      </c>
      <c r="BQ17" s="53">
        <f t="shared" si="40"/>
        <v>0.21965317919075145</v>
      </c>
      <c r="BR17" s="53">
        <f t="shared" si="41"/>
        <v>0.16521739130434782</v>
      </c>
      <c r="BS17" s="50">
        <v>0</v>
      </c>
      <c r="BT17" s="50">
        <v>4</v>
      </c>
      <c r="BU17" s="50">
        <f t="shared" si="42"/>
        <v>4</v>
      </c>
      <c r="BV17" s="53">
        <f t="shared" si="43"/>
        <v>0</v>
      </c>
      <c r="BW17" s="53">
        <f t="shared" si="44"/>
        <v>2.3121387283236993E-2</v>
      </c>
      <c r="BX17" s="54">
        <f t="shared" si="45"/>
        <v>1.1594202898550725E-2</v>
      </c>
      <c r="BY17" s="49">
        <v>36</v>
      </c>
      <c r="BZ17" s="50">
        <v>24</v>
      </c>
      <c r="CA17" s="50">
        <f t="shared" si="46"/>
        <v>60</v>
      </c>
      <c r="CB17" s="53">
        <f t="shared" si="47"/>
        <v>0.20930232558139536</v>
      </c>
      <c r="CC17" s="53">
        <f t="shared" si="48"/>
        <v>0.13872832369942195</v>
      </c>
      <c r="CD17" s="53">
        <f t="shared" si="49"/>
        <v>0.17391304347826086</v>
      </c>
      <c r="CE17" s="50">
        <v>0</v>
      </c>
      <c r="CF17" s="50">
        <v>0</v>
      </c>
      <c r="CG17" s="50">
        <f t="shared" si="50"/>
        <v>0</v>
      </c>
      <c r="CH17" s="53">
        <f t="shared" si="51"/>
        <v>0</v>
      </c>
      <c r="CI17" s="53">
        <f t="shared" si="52"/>
        <v>0</v>
      </c>
      <c r="CJ17" s="54">
        <f t="shared" si="53"/>
        <v>0</v>
      </c>
      <c r="CK17" s="49">
        <v>45</v>
      </c>
      <c r="CL17" s="50">
        <v>24</v>
      </c>
      <c r="CM17" s="50">
        <f t="shared" si="54"/>
        <v>69</v>
      </c>
      <c r="CN17" s="53">
        <f t="shared" si="55"/>
        <v>0.26162790697674421</v>
      </c>
      <c r="CO17" s="53">
        <f t="shared" si="56"/>
        <v>0.13872832369942195</v>
      </c>
      <c r="CP17" s="53">
        <f t="shared" si="57"/>
        <v>0.2</v>
      </c>
      <c r="CQ17" s="50">
        <v>6</v>
      </c>
      <c r="CR17" s="50">
        <v>6</v>
      </c>
      <c r="CS17" s="50">
        <f t="shared" si="58"/>
        <v>12</v>
      </c>
      <c r="CT17" s="53">
        <f t="shared" si="59"/>
        <v>3.4883720930232558E-2</v>
      </c>
      <c r="CU17" s="53">
        <f t="shared" si="60"/>
        <v>3.4682080924855488E-2</v>
      </c>
      <c r="CV17" s="53">
        <f t="shared" si="61"/>
        <v>3.4782608695652174E-2</v>
      </c>
      <c r="CW17" s="133">
        <f t="shared" si="65"/>
        <v>51</v>
      </c>
      <c r="CX17" s="50">
        <f t="shared" si="66"/>
        <v>30</v>
      </c>
      <c r="CY17" s="50">
        <f t="shared" si="67"/>
        <v>81</v>
      </c>
      <c r="CZ17" s="53">
        <f t="shared" si="68"/>
        <v>0.29651162790697677</v>
      </c>
      <c r="DA17" s="53">
        <f t="shared" si="69"/>
        <v>0.17341040462427745</v>
      </c>
      <c r="DB17" s="54">
        <f t="shared" si="70"/>
        <v>0.23478260869565218</v>
      </c>
    </row>
    <row r="18" spans="1:106" s="9" customFormat="1" ht="18.75" customHeight="1">
      <c r="A18" s="107" t="s">
        <v>21</v>
      </c>
      <c r="B18" s="49">
        <v>107</v>
      </c>
      <c r="C18" s="50">
        <v>62</v>
      </c>
      <c r="D18" s="51">
        <f t="shared" si="0"/>
        <v>169</v>
      </c>
      <c r="E18" s="49">
        <v>39</v>
      </c>
      <c r="F18" s="50">
        <v>15</v>
      </c>
      <c r="G18" s="51">
        <f t="shared" si="1"/>
        <v>54</v>
      </c>
      <c r="H18" s="52">
        <f t="shared" si="2"/>
        <v>0.3644859813084112</v>
      </c>
      <c r="I18" s="53">
        <f t="shared" si="3"/>
        <v>0.24193548387096775</v>
      </c>
      <c r="J18" s="54">
        <f t="shared" si="4"/>
        <v>0.31952662721893493</v>
      </c>
      <c r="K18" s="49">
        <v>24</v>
      </c>
      <c r="L18" s="50">
        <v>8</v>
      </c>
      <c r="M18" s="51">
        <f t="shared" si="5"/>
        <v>32</v>
      </c>
      <c r="N18" s="52">
        <f t="shared" si="6"/>
        <v>0.61538461538461542</v>
      </c>
      <c r="O18" s="53">
        <f t="shared" si="7"/>
        <v>0.53333333333333333</v>
      </c>
      <c r="P18" s="54">
        <f t="shared" si="8"/>
        <v>0.59259259259259256</v>
      </c>
      <c r="Q18" s="49">
        <v>53</v>
      </c>
      <c r="R18" s="50">
        <v>17</v>
      </c>
      <c r="S18" s="51">
        <f t="shared" si="9"/>
        <v>70</v>
      </c>
      <c r="T18" s="55">
        <f t="shared" si="10"/>
        <v>0.49532710280373832</v>
      </c>
      <c r="U18" s="56">
        <f t="shared" si="11"/>
        <v>0.27419354838709675</v>
      </c>
      <c r="V18" s="57">
        <f t="shared" si="12"/>
        <v>0.41420118343195267</v>
      </c>
      <c r="W18" s="49">
        <v>12</v>
      </c>
      <c r="X18" s="50">
        <v>17</v>
      </c>
      <c r="Y18" s="51">
        <f t="shared" si="13"/>
        <v>29</v>
      </c>
      <c r="Z18" s="55">
        <f t="shared" si="14"/>
        <v>0.11214953271028037</v>
      </c>
      <c r="AA18" s="56">
        <f t="shared" si="15"/>
        <v>0.27419354838709675</v>
      </c>
      <c r="AB18" s="57">
        <f t="shared" si="16"/>
        <v>0.17159763313609466</v>
      </c>
      <c r="AC18" s="49">
        <v>13</v>
      </c>
      <c r="AD18" s="50">
        <v>11</v>
      </c>
      <c r="AE18" s="51">
        <f t="shared" si="17"/>
        <v>24</v>
      </c>
      <c r="AF18" s="52">
        <f t="shared" si="18"/>
        <v>0.12149532710280374</v>
      </c>
      <c r="AG18" s="53">
        <f t="shared" si="19"/>
        <v>0.17741935483870969</v>
      </c>
      <c r="AH18" s="54">
        <f t="shared" si="20"/>
        <v>0.14201183431952663</v>
      </c>
      <c r="AI18" s="49">
        <v>6</v>
      </c>
      <c r="AJ18" s="50">
        <v>6</v>
      </c>
      <c r="AK18" s="51">
        <f t="shared" si="21"/>
        <v>12</v>
      </c>
      <c r="AL18" s="52">
        <f t="shared" si="62"/>
        <v>5.6074766355140186E-2</v>
      </c>
      <c r="AM18" s="53">
        <f t="shared" si="63"/>
        <v>9.6774193548387094E-2</v>
      </c>
      <c r="AN18" s="54">
        <f t="shared" si="64"/>
        <v>7.1005917159763315E-2</v>
      </c>
      <c r="AO18" s="49">
        <v>13</v>
      </c>
      <c r="AP18" s="50">
        <v>13</v>
      </c>
      <c r="AQ18" s="51">
        <f t="shared" si="22"/>
        <v>26</v>
      </c>
      <c r="AR18" s="55">
        <f t="shared" si="23"/>
        <v>0.12149532710280374</v>
      </c>
      <c r="AS18" s="56">
        <f t="shared" si="24"/>
        <v>0.20967741935483872</v>
      </c>
      <c r="AT18" s="57">
        <f t="shared" si="25"/>
        <v>0.15384615384615385</v>
      </c>
      <c r="AU18" s="49">
        <v>10</v>
      </c>
      <c r="AV18" s="50">
        <v>17</v>
      </c>
      <c r="AW18" s="51">
        <f t="shared" si="26"/>
        <v>27</v>
      </c>
      <c r="AX18" s="55">
        <f t="shared" si="27"/>
        <v>9.3457943925233641E-2</v>
      </c>
      <c r="AY18" s="56">
        <f t="shared" si="28"/>
        <v>0.27419354838709675</v>
      </c>
      <c r="AZ18" s="57">
        <f t="shared" si="29"/>
        <v>0.15976331360946747</v>
      </c>
      <c r="BA18" s="49">
        <v>0</v>
      </c>
      <c r="BB18" s="50">
        <v>0</v>
      </c>
      <c r="BC18" s="50">
        <f t="shared" si="30"/>
        <v>0</v>
      </c>
      <c r="BD18" s="53">
        <f t="shared" si="31"/>
        <v>0</v>
      </c>
      <c r="BE18" s="53">
        <f t="shared" si="32"/>
        <v>0</v>
      </c>
      <c r="BF18" s="53">
        <f t="shared" si="33"/>
        <v>0</v>
      </c>
      <c r="BG18" s="50">
        <v>0</v>
      </c>
      <c r="BH18" s="50">
        <v>0</v>
      </c>
      <c r="BI18" s="50">
        <f t="shared" si="34"/>
        <v>0</v>
      </c>
      <c r="BJ18" s="53">
        <f t="shared" si="35"/>
        <v>0</v>
      </c>
      <c r="BK18" s="53">
        <f t="shared" si="36"/>
        <v>0</v>
      </c>
      <c r="BL18" s="54">
        <f t="shared" si="37"/>
        <v>0</v>
      </c>
      <c r="BM18" s="49">
        <v>13</v>
      </c>
      <c r="BN18" s="50">
        <v>13</v>
      </c>
      <c r="BO18" s="50">
        <f t="shared" si="38"/>
        <v>26</v>
      </c>
      <c r="BP18" s="53">
        <f t="shared" si="39"/>
        <v>0.12149532710280374</v>
      </c>
      <c r="BQ18" s="53">
        <f t="shared" si="40"/>
        <v>0.20967741935483872</v>
      </c>
      <c r="BR18" s="53">
        <f t="shared" si="41"/>
        <v>0.15384615384615385</v>
      </c>
      <c r="BS18" s="50">
        <v>3</v>
      </c>
      <c r="BT18" s="50">
        <v>3</v>
      </c>
      <c r="BU18" s="50">
        <f t="shared" si="42"/>
        <v>6</v>
      </c>
      <c r="BV18" s="53">
        <f t="shared" si="43"/>
        <v>2.8037383177570093E-2</v>
      </c>
      <c r="BW18" s="53">
        <f t="shared" si="44"/>
        <v>4.8387096774193547E-2</v>
      </c>
      <c r="BX18" s="54">
        <f t="shared" si="45"/>
        <v>3.5502958579881658E-2</v>
      </c>
      <c r="BY18" s="49">
        <v>8</v>
      </c>
      <c r="BZ18" s="50">
        <v>5</v>
      </c>
      <c r="CA18" s="50">
        <f t="shared" si="46"/>
        <v>13</v>
      </c>
      <c r="CB18" s="53">
        <f t="shared" si="47"/>
        <v>7.476635514018691E-2</v>
      </c>
      <c r="CC18" s="53">
        <f t="shared" si="48"/>
        <v>8.0645161290322578E-2</v>
      </c>
      <c r="CD18" s="53">
        <f t="shared" si="49"/>
        <v>7.6923076923076927E-2</v>
      </c>
      <c r="CE18" s="50">
        <v>0</v>
      </c>
      <c r="CF18" s="50">
        <v>0</v>
      </c>
      <c r="CG18" s="50">
        <f t="shared" si="50"/>
        <v>0</v>
      </c>
      <c r="CH18" s="53">
        <f t="shared" si="51"/>
        <v>0</v>
      </c>
      <c r="CI18" s="53">
        <f t="shared" si="52"/>
        <v>0</v>
      </c>
      <c r="CJ18" s="54">
        <f t="shared" si="53"/>
        <v>0</v>
      </c>
      <c r="CK18" s="49">
        <v>10</v>
      </c>
      <c r="CL18" s="50">
        <v>6</v>
      </c>
      <c r="CM18" s="50">
        <f t="shared" si="54"/>
        <v>16</v>
      </c>
      <c r="CN18" s="53">
        <f t="shared" si="55"/>
        <v>9.3457943925233641E-2</v>
      </c>
      <c r="CO18" s="53">
        <f t="shared" si="56"/>
        <v>9.6774193548387094E-2</v>
      </c>
      <c r="CP18" s="53">
        <f t="shared" si="57"/>
        <v>9.4674556213017749E-2</v>
      </c>
      <c r="CQ18" s="50">
        <v>0</v>
      </c>
      <c r="CR18" s="50">
        <v>0</v>
      </c>
      <c r="CS18" s="50">
        <f t="shared" si="58"/>
        <v>0</v>
      </c>
      <c r="CT18" s="53">
        <f t="shared" si="59"/>
        <v>0</v>
      </c>
      <c r="CU18" s="53">
        <f t="shared" si="60"/>
        <v>0</v>
      </c>
      <c r="CV18" s="53">
        <f t="shared" si="61"/>
        <v>0</v>
      </c>
      <c r="CW18" s="133">
        <f t="shared" si="65"/>
        <v>10</v>
      </c>
      <c r="CX18" s="50">
        <f t="shared" si="66"/>
        <v>6</v>
      </c>
      <c r="CY18" s="50">
        <f t="shared" si="67"/>
        <v>16</v>
      </c>
      <c r="CZ18" s="53">
        <f t="shared" si="68"/>
        <v>9.3457943925233641E-2</v>
      </c>
      <c r="DA18" s="53">
        <f t="shared" si="69"/>
        <v>9.6774193548387094E-2</v>
      </c>
      <c r="DB18" s="54">
        <f t="shared" si="70"/>
        <v>9.4674556213017749E-2</v>
      </c>
    </row>
    <row r="19" spans="1:106" s="9" customFormat="1" ht="18.75" customHeight="1">
      <c r="A19" s="107" t="s">
        <v>22</v>
      </c>
      <c r="B19" s="49">
        <v>70</v>
      </c>
      <c r="C19" s="50">
        <v>67</v>
      </c>
      <c r="D19" s="51">
        <f t="shared" si="0"/>
        <v>137</v>
      </c>
      <c r="E19" s="49">
        <v>16</v>
      </c>
      <c r="F19" s="50">
        <v>10</v>
      </c>
      <c r="G19" s="51">
        <f t="shared" si="1"/>
        <v>26</v>
      </c>
      <c r="H19" s="52">
        <f t="shared" si="2"/>
        <v>0.22857142857142856</v>
      </c>
      <c r="I19" s="53">
        <f t="shared" si="3"/>
        <v>0.14925373134328357</v>
      </c>
      <c r="J19" s="54">
        <f t="shared" si="4"/>
        <v>0.18978102189781021</v>
      </c>
      <c r="K19" s="49">
        <v>14</v>
      </c>
      <c r="L19" s="50">
        <v>8</v>
      </c>
      <c r="M19" s="51">
        <f t="shared" si="5"/>
        <v>22</v>
      </c>
      <c r="N19" s="52">
        <f t="shared" si="6"/>
        <v>0.875</v>
      </c>
      <c r="O19" s="53">
        <f t="shared" si="7"/>
        <v>0.8</v>
      </c>
      <c r="P19" s="54">
        <f t="shared" si="8"/>
        <v>0.84615384615384615</v>
      </c>
      <c r="Q19" s="49">
        <v>42</v>
      </c>
      <c r="R19" s="50">
        <v>16</v>
      </c>
      <c r="S19" s="51">
        <f t="shared" si="9"/>
        <v>58</v>
      </c>
      <c r="T19" s="55">
        <f t="shared" si="10"/>
        <v>0.6</v>
      </c>
      <c r="U19" s="56">
        <f t="shared" si="11"/>
        <v>0.23880597014925373</v>
      </c>
      <c r="V19" s="57">
        <f t="shared" si="12"/>
        <v>0.42335766423357662</v>
      </c>
      <c r="W19" s="49">
        <v>0</v>
      </c>
      <c r="X19" s="50">
        <v>3</v>
      </c>
      <c r="Y19" s="51">
        <f t="shared" si="13"/>
        <v>3</v>
      </c>
      <c r="Z19" s="55">
        <f t="shared" si="14"/>
        <v>0</v>
      </c>
      <c r="AA19" s="56">
        <f t="shared" si="15"/>
        <v>4.4776119402985072E-2</v>
      </c>
      <c r="AB19" s="57">
        <f t="shared" si="16"/>
        <v>2.1897810218978103E-2</v>
      </c>
      <c r="AC19" s="49">
        <v>0</v>
      </c>
      <c r="AD19" s="50">
        <v>2</v>
      </c>
      <c r="AE19" s="51">
        <f t="shared" si="17"/>
        <v>2</v>
      </c>
      <c r="AF19" s="52">
        <f t="shared" si="18"/>
        <v>0</v>
      </c>
      <c r="AG19" s="53">
        <f t="shared" si="19"/>
        <v>2.9850746268656716E-2</v>
      </c>
      <c r="AH19" s="54">
        <f t="shared" si="20"/>
        <v>1.4598540145985401E-2</v>
      </c>
      <c r="AI19" s="49">
        <v>0</v>
      </c>
      <c r="AJ19" s="50">
        <v>2</v>
      </c>
      <c r="AK19" s="51">
        <f t="shared" si="21"/>
        <v>2</v>
      </c>
      <c r="AL19" s="52">
        <f t="shared" si="62"/>
        <v>0</v>
      </c>
      <c r="AM19" s="53">
        <f t="shared" si="63"/>
        <v>2.9850746268656716E-2</v>
      </c>
      <c r="AN19" s="54">
        <f t="shared" si="64"/>
        <v>1.4598540145985401E-2</v>
      </c>
      <c r="AO19" s="49">
        <v>0</v>
      </c>
      <c r="AP19" s="50">
        <v>1</v>
      </c>
      <c r="AQ19" s="51">
        <f t="shared" si="22"/>
        <v>1</v>
      </c>
      <c r="AR19" s="55">
        <f t="shared" si="23"/>
        <v>0</v>
      </c>
      <c r="AS19" s="56">
        <f t="shared" si="24"/>
        <v>1.4925373134328358E-2</v>
      </c>
      <c r="AT19" s="57">
        <f t="shared" si="25"/>
        <v>7.2992700729927005E-3</v>
      </c>
      <c r="AU19" s="49">
        <v>0</v>
      </c>
      <c r="AV19" s="50">
        <v>1</v>
      </c>
      <c r="AW19" s="51">
        <f t="shared" si="26"/>
        <v>1</v>
      </c>
      <c r="AX19" s="55">
        <f t="shared" si="27"/>
        <v>0</v>
      </c>
      <c r="AY19" s="56">
        <f t="shared" si="28"/>
        <v>1.4925373134328358E-2</v>
      </c>
      <c r="AZ19" s="57">
        <f t="shared" si="29"/>
        <v>7.2992700729927005E-3</v>
      </c>
      <c r="BA19" s="49">
        <v>0</v>
      </c>
      <c r="BB19" s="50">
        <v>0</v>
      </c>
      <c r="BC19" s="50">
        <f t="shared" si="30"/>
        <v>0</v>
      </c>
      <c r="BD19" s="53">
        <f t="shared" si="31"/>
        <v>0</v>
      </c>
      <c r="BE19" s="53">
        <f t="shared" si="32"/>
        <v>0</v>
      </c>
      <c r="BF19" s="53">
        <f t="shared" si="33"/>
        <v>0</v>
      </c>
      <c r="BG19" s="50">
        <v>0</v>
      </c>
      <c r="BH19" s="50">
        <v>0</v>
      </c>
      <c r="BI19" s="50">
        <f t="shared" si="34"/>
        <v>0</v>
      </c>
      <c r="BJ19" s="53">
        <f t="shared" si="35"/>
        <v>0</v>
      </c>
      <c r="BK19" s="53">
        <f t="shared" si="36"/>
        <v>0</v>
      </c>
      <c r="BL19" s="54">
        <f t="shared" si="37"/>
        <v>0</v>
      </c>
      <c r="BM19" s="49">
        <v>11</v>
      </c>
      <c r="BN19" s="50">
        <v>4</v>
      </c>
      <c r="BO19" s="50">
        <f t="shared" si="38"/>
        <v>15</v>
      </c>
      <c r="BP19" s="53">
        <f t="shared" si="39"/>
        <v>0.15714285714285714</v>
      </c>
      <c r="BQ19" s="53">
        <f t="shared" si="40"/>
        <v>5.9701492537313432E-2</v>
      </c>
      <c r="BR19" s="53">
        <f t="shared" si="41"/>
        <v>0.10948905109489052</v>
      </c>
      <c r="BS19" s="50">
        <v>0</v>
      </c>
      <c r="BT19" s="50">
        <v>2</v>
      </c>
      <c r="BU19" s="50">
        <f t="shared" si="42"/>
        <v>2</v>
      </c>
      <c r="BV19" s="53">
        <f t="shared" si="43"/>
        <v>0</v>
      </c>
      <c r="BW19" s="53">
        <f t="shared" si="44"/>
        <v>2.9850746268656716E-2</v>
      </c>
      <c r="BX19" s="54">
        <f t="shared" si="45"/>
        <v>1.4598540145985401E-2</v>
      </c>
      <c r="BY19" s="49">
        <v>10</v>
      </c>
      <c r="BZ19" s="50">
        <v>4</v>
      </c>
      <c r="CA19" s="50">
        <f t="shared" si="46"/>
        <v>14</v>
      </c>
      <c r="CB19" s="53">
        <f t="shared" si="47"/>
        <v>0.14285714285714285</v>
      </c>
      <c r="CC19" s="53">
        <f t="shared" si="48"/>
        <v>5.9701492537313432E-2</v>
      </c>
      <c r="CD19" s="53">
        <f t="shared" si="49"/>
        <v>0.10218978102189781</v>
      </c>
      <c r="CE19" s="50">
        <v>0</v>
      </c>
      <c r="CF19" s="50">
        <v>0</v>
      </c>
      <c r="CG19" s="50">
        <f t="shared" si="50"/>
        <v>0</v>
      </c>
      <c r="CH19" s="53">
        <f t="shared" si="51"/>
        <v>0</v>
      </c>
      <c r="CI19" s="53">
        <f t="shared" si="52"/>
        <v>0</v>
      </c>
      <c r="CJ19" s="54">
        <f t="shared" si="53"/>
        <v>0</v>
      </c>
      <c r="CK19" s="49">
        <v>3</v>
      </c>
      <c r="CL19" s="50">
        <v>2</v>
      </c>
      <c r="CM19" s="50">
        <f t="shared" si="54"/>
        <v>5</v>
      </c>
      <c r="CN19" s="53">
        <f t="shared" si="55"/>
        <v>4.2857142857142858E-2</v>
      </c>
      <c r="CO19" s="53">
        <f t="shared" si="56"/>
        <v>2.9850746268656716E-2</v>
      </c>
      <c r="CP19" s="53">
        <f t="shared" si="57"/>
        <v>3.6496350364963501E-2</v>
      </c>
      <c r="CQ19" s="50">
        <v>0</v>
      </c>
      <c r="CR19" s="50">
        <v>0</v>
      </c>
      <c r="CS19" s="50">
        <f t="shared" si="58"/>
        <v>0</v>
      </c>
      <c r="CT19" s="53">
        <f t="shared" si="59"/>
        <v>0</v>
      </c>
      <c r="CU19" s="53">
        <f t="shared" si="60"/>
        <v>0</v>
      </c>
      <c r="CV19" s="53">
        <f t="shared" si="61"/>
        <v>0</v>
      </c>
      <c r="CW19" s="133">
        <f t="shared" si="65"/>
        <v>3</v>
      </c>
      <c r="CX19" s="50">
        <f t="shared" si="66"/>
        <v>2</v>
      </c>
      <c r="CY19" s="50">
        <f t="shared" si="67"/>
        <v>5</v>
      </c>
      <c r="CZ19" s="53">
        <f t="shared" si="68"/>
        <v>4.2857142857142858E-2</v>
      </c>
      <c r="DA19" s="53">
        <f t="shared" si="69"/>
        <v>2.9850746268656716E-2</v>
      </c>
      <c r="DB19" s="54">
        <f t="shared" si="70"/>
        <v>3.6496350364963501E-2</v>
      </c>
    </row>
    <row r="20" spans="1:106" s="9" customFormat="1" ht="18.75" customHeight="1">
      <c r="A20" s="107" t="s">
        <v>44</v>
      </c>
      <c r="B20" s="49">
        <v>144</v>
      </c>
      <c r="C20" s="50">
        <v>120</v>
      </c>
      <c r="D20" s="51">
        <f t="shared" si="0"/>
        <v>264</v>
      </c>
      <c r="E20" s="49">
        <v>56</v>
      </c>
      <c r="F20" s="50">
        <v>48</v>
      </c>
      <c r="G20" s="51">
        <f t="shared" si="1"/>
        <v>104</v>
      </c>
      <c r="H20" s="52">
        <f t="shared" si="2"/>
        <v>0.3888888888888889</v>
      </c>
      <c r="I20" s="53">
        <f t="shared" si="3"/>
        <v>0.4</v>
      </c>
      <c r="J20" s="54">
        <f t="shared" si="4"/>
        <v>0.39393939393939392</v>
      </c>
      <c r="K20" s="49">
        <v>28</v>
      </c>
      <c r="L20" s="50">
        <v>34</v>
      </c>
      <c r="M20" s="51">
        <f t="shared" si="5"/>
        <v>62</v>
      </c>
      <c r="N20" s="52">
        <f t="shared" si="6"/>
        <v>0.5</v>
      </c>
      <c r="O20" s="53">
        <f t="shared" si="7"/>
        <v>0.70833333333333337</v>
      </c>
      <c r="P20" s="54">
        <f t="shared" si="8"/>
        <v>0.59615384615384615</v>
      </c>
      <c r="Q20" s="49">
        <v>114</v>
      </c>
      <c r="R20" s="50">
        <v>76</v>
      </c>
      <c r="S20" s="51">
        <f t="shared" si="9"/>
        <v>190</v>
      </c>
      <c r="T20" s="55">
        <f t="shared" si="10"/>
        <v>0.79166666666666663</v>
      </c>
      <c r="U20" s="56">
        <f t="shared" si="11"/>
        <v>0.6333333333333333</v>
      </c>
      <c r="V20" s="57">
        <f t="shared" si="12"/>
        <v>0.71969696969696972</v>
      </c>
      <c r="W20" s="49">
        <v>55</v>
      </c>
      <c r="X20" s="50">
        <v>66</v>
      </c>
      <c r="Y20" s="51">
        <f t="shared" si="13"/>
        <v>121</v>
      </c>
      <c r="Z20" s="55">
        <f t="shared" si="14"/>
        <v>0.38194444444444442</v>
      </c>
      <c r="AA20" s="56">
        <f t="shared" si="15"/>
        <v>0.55000000000000004</v>
      </c>
      <c r="AB20" s="57">
        <f t="shared" si="16"/>
        <v>0.45833333333333331</v>
      </c>
      <c r="AC20" s="49">
        <v>39</v>
      </c>
      <c r="AD20" s="50">
        <v>37</v>
      </c>
      <c r="AE20" s="51">
        <f t="shared" si="17"/>
        <v>76</v>
      </c>
      <c r="AF20" s="52">
        <f t="shared" si="18"/>
        <v>0.27083333333333331</v>
      </c>
      <c r="AG20" s="53">
        <f t="shared" si="19"/>
        <v>0.30833333333333335</v>
      </c>
      <c r="AH20" s="54">
        <f t="shared" si="20"/>
        <v>0.2878787878787879</v>
      </c>
      <c r="AI20" s="49">
        <v>17</v>
      </c>
      <c r="AJ20" s="50">
        <v>16</v>
      </c>
      <c r="AK20" s="51">
        <f t="shared" si="21"/>
        <v>33</v>
      </c>
      <c r="AL20" s="52">
        <f t="shared" si="62"/>
        <v>0.11805555555555555</v>
      </c>
      <c r="AM20" s="53">
        <f t="shared" si="63"/>
        <v>0.13333333333333333</v>
      </c>
      <c r="AN20" s="54">
        <f t="shared" si="64"/>
        <v>0.125</v>
      </c>
      <c r="AO20" s="49">
        <v>69</v>
      </c>
      <c r="AP20" s="50">
        <v>63</v>
      </c>
      <c r="AQ20" s="51">
        <f t="shared" si="22"/>
        <v>132</v>
      </c>
      <c r="AR20" s="55">
        <f t="shared" si="23"/>
        <v>0.47916666666666669</v>
      </c>
      <c r="AS20" s="56">
        <f t="shared" si="24"/>
        <v>0.52500000000000002</v>
      </c>
      <c r="AT20" s="57">
        <f t="shared" si="25"/>
        <v>0.5</v>
      </c>
      <c r="AU20" s="49">
        <v>52</v>
      </c>
      <c r="AV20" s="50">
        <v>63</v>
      </c>
      <c r="AW20" s="51">
        <f t="shared" si="26"/>
        <v>115</v>
      </c>
      <c r="AX20" s="55">
        <f t="shared" si="27"/>
        <v>0.3611111111111111</v>
      </c>
      <c r="AY20" s="56">
        <f t="shared" si="28"/>
        <v>0.52500000000000002</v>
      </c>
      <c r="AZ20" s="57">
        <f t="shared" si="29"/>
        <v>0.43560606060606061</v>
      </c>
      <c r="BA20" s="49">
        <v>1</v>
      </c>
      <c r="BB20" s="50">
        <v>0</v>
      </c>
      <c r="BC20" s="50">
        <f t="shared" si="30"/>
        <v>1</v>
      </c>
      <c r="BD20" s="53">
        <f t="shared" si="31"/>
        <v>6.9444444444444441E-3</v>
      </c>
      <c r="BE20" s="53">
        <f t="shared" si="32"/>
        <v>0</v>
      </c>
      <c r="BF20" s="53">
        <f t="shared" si="33"/>
        <v>3.787878787878788E-3</v>
      </c>
      <c r="BG20" s="50">
        <v>0</v>
      </c>
      <c r="BH20" s="50">
        <v>0</v>
      </c>
      <c r="BI20" s="50">
        <f t="shared" si="34"/>
        <v>0</v>
      </c>
      <c r="BJ20" s="53">
        <f t="shared" si="35"/>
        <v>0</v>
      </c>
      <c r="BK20" s="53">
        <f t="shared" si="36"/>
        <v>0</v>
      </c>
      <c r="BL20" s="54">
        <f t="shared" si="37"/>
        <v>0</v>
      </c>
      <c r="BM20" s="49">
        <v>30</v>
      </c>
      <c r="BN20" s="50">
        <v>20</v>
      </c>
      <c r="BO20" s="50">
        <f t="shared" si="38"/>
        <v>50</v>
      </c>
      <c r="BP20" s="53">
        <f t="shared" si="39"/>
        <v>0.20833333333333334</v>
      </c>
      <c r="BQ20" s="53">
        <f t="shared" si="40"/>
        <v>0.16666666666666666</v>
      </c>
      <c r="BR20" s="53">
        <f t="shared" si="41"/>
        <v>0.18939393939393939</v>
      </c>
      <c r="BS20" s="50">
        <v>12</v>
      </c>
      <c r="BT20" s="50">
        <v>9</v>
      </c>
      <c r="BU20" s="50">
        <f t="shared" si="42"/>
        <v>21</v>
      </c>
      <c r="BV20" s="53">
        <f t="shared" si="43"/>
        <v>8.3333333333333329E-2</v>
      </c>
      <c r="BW20" s="53">
        <f t="shared" si="44"/>
        <v>7.4999999999999997E-2</v>
      </c>
      <c r="BX20" s="54">
        <f t="shared" si="45"/>
        <v>7.9545454545454544E-2</v>
      </c>
      <c r="BY20" s="49">
        <v>34</v>
      </c>
      <c r="BZ20" s="50">
        <v>24</v>
      </c>
      <c r="CA20" s="50">
        <f t="shared" si="46"/>
        <v>58</v>
      </c>
      <c r="CB20" s="53">
        <f t="shared" si="47"/>
        <v>0.2361111111111111</v>
      </c>
      <c r="CC20" s="53">
        <f t="shared" si="48"/>
        <v>0.2</v>
      </c>
      <c r="CD20" s="53">
        <f t="shared" si="49"/>
        <v>0.2196969696969697</v>
      </c>
      <c r="CE20" s="50">
        <v>0</v>
      </c>
      <c r="CF20" s="50">
        <v>0</v>
      </c>
      <c r="CG20" s="50">
        <f t="shared" si="50"/>
        <v>0</v>
      </c>
      <c r="CH20" s="53">
        <f t="shared" si="51"/>
        <v>0</v>
      </c>
      <c r="CI20" s="53">
        <f t="shared" si="52"/>
        <v>0</v>
      </c>
      <c r="CJ20" s="54">
        <f t="shared" si="53"/>
        <v>0</v>
      </c>
      <c r="CK20" s="49">
        <v>29</v>
      </c>
      <c r="CL20" s="50">
        <v>15</v>
      </c>
      <c r="CM20" s="50">
        <f t="shared" si="54"/>
        <v>44</v>
      </c>
      <c r="CN20" s="53">
        <f t="shared" si="55"/>
        <v>0.2013888888888889</v>
      </c>
      <c r="CO20" s="53">
        <f t="shared" si="56"/>
        <v>0.125</v>
      </c>
      <c r="CP20" s="53">
        <f t="shared" si="57"/>
        <v>0.16666666666666666</v>
      </c>
      <c r="CQ20" s="50">
        <v>4</v>
      </c>
      <c r="CR20" s="50">
        <v>1</v>
      </c>
      <c r="CS20" s="50">
        <f t="shared" si="58"/>
        <v>5</v>
      </c>
      <c r="CT20" s="53">
        <f t="shared" si="59"/>
        <v>2.7777777777777776E-2</v>
      </c>
      <c r="CU20" s="53">
        <f t="shared" si="60"/>
        <v>8.3333333333333332E-3</v>
      </c>
      <c r="CV20" s="53">
        <f t="shared" si="61"/>
        <v>1.893939393939394E-2</v>
      </c>
      <c r="CW20" s="133">
        <f t="shared" si="65"/>
        <v>33</v>
      </c>
      <c r="CX20" s="50">
        <f t="shared" si="66"/>
        <v>16</v>
      </c>
      <c r="CY20" s="50">
        <f t="shared" si="67"/>
        <v>49</v>
      </c>
      <c r="CZ20" s="53">
        <f t="shared" si="68"/>
        <v>0.22916666666666666</v>
      </c>
      <c r="DA20" s="53">
        <f t="shared" si="69"/>
        <v>0.13333333333333333</v>
      </c>
      <c r="DB20" s="54">
        <f t="shared" si="70"/>
        <v>0.18560606060606061</v>
      </c>
    </row>
    <row r="21" spans="1:106" s="9" customFormat="1" ht="18.75" customHeight="1">
      <c r="A21" s="107" t="s">
        <v>23</v>
      </c>
      <c r="B21" s="49">
        <v>32</v>
      </c>
      <c r="C21" s="50">
        <v>41</v>
      </c>
      <c r="D21" s="51">
        <f t="shared" si="0"/>
        <v>73</v>
      </c>
      <c r="E21" s="49">
        <v>8</v>
      </c>
      <c r="F21" s="50">
        <v>14</v>
      </c>
      <c r="G21" s="51">
        <f t="shared" si="1"/>
        <v>22</v>
      </c>
      <c r="H21" s="52">
        <f t="shared" si="2"/>
        <v>0.25</v>
      </c>
      <c r="I21" s="53">
        <f t="shared" si="3"/>
        <v>0.34146341463414637</v>
      </c>
      <c r="J21" s="54">
        <f t="shared" si="4"/>
        <v>0.30136986301369861</v>
      </c>
      <c r="K21" s="49">
        <v>5</v>
      </c>
      <c r="L21" s="50">
        <v>4</v>
      </c>
      <c r="M21" s="51">
        <f t="shared" si="5"/>
        <v>9</v>
      </c>
      <c r="N21" s="52">
        <f t="shared" si="6"/>
        <v>0.625</v>
      </c>
      <c r="O21" s="53">
        <f t="shared" si="7"/>
        <v>0.2857142857142857</v>
      </c>
      <c r="P21" s="54">
        <f t="shared" si="8"/>
        <v>0.40909090909090912</v>
      </c>
      <c r="Q21" s="49">
        <v>6</v>
      </c>
      <c r="R21" s="50">
        <v>29</v>
      </c>
      <c r="S21" s="51">
        <f t="shared" si="9"/>
        <v>35</v>
      </c>
      <c r="T21" s="55">
        <f t="shared" si="10"/>
        <v>0.1875</v>
      </c>
      <c r="U21" s="56">
        <f t="shared" si="11"/>
        <v>0.70731707317073167</v>
      </c>
      <c r="V21" s="57">
        <f t="shared" si="12"/>
        <v>0.47945205479452052</v>
      </c>
      <c r="W21" s="49">
        <v>5</v>
      </c>
      <c r="X21" s="50">
        <v>6</v>
      </c>
      <c r="Y21" s="51">
        <f t="shared" si="13"/>
        <v>11</v>
      </c>
      <c r="Z21" s="55">
        <f t="shared" si="14"/>
        <v>0.15625</v>
      </c>
      <c r="AA21" s="56">
        <f t="shared" si="15"/>
        <v>0.14634146341463414</v>
      </c>
      <c r="AB21" s="57">
        <f t="shared" si="16"/>
        <v>0.15068493150684931</v>
      </c>
      <c r="AC21" s="49">
        <v>7</v>
      </c>
      <c r="AD21" s="50">
        <v>4</v>
      </c>
      <c r="AE21" s="51">
        <f t="shared" si="17"/>
        <v>11</v>
      </c>
      <c r="AF21" s="52">
        <f t="shared" si="18"/>
        <v>0.21875</v>
      </c>
      <c r="AG21" s="53">
        <f t="shared" si="19"/>
        <v>9.7560975609756101E-2</v>
      </c>
      <c r="AH21" s="54">
        <f t="shared" si="20"/>
        <v>0.15068493150684931</v>
      </c>
      <c r="AI21" s="49">
        <v>1</v>
      </c>
      <c r="AJ21" s="50">
        <v>2</v>
      </c>
      <c r="AK21" s="51">
        <f t="shared" si="21"/>
        <v>3</v>
      </c>
      <c r="AL21" s="52">
        <f t="shared" si="62"/>
        <v>3.125E-2</v>
      </c>
      <c r="AM21" s="53">
        <f t="shared" si="63"/>
        <v>4.878048780487805E-2</v>
      </c>
      <c r="AN21" s="54">
        <f t="shared" si="64"/>
        <v>4.1095890410958902E-2</v>
      </c>
      <c r="AO21" s="49">
        <v>2</v>
      </c>
      <c r="AP21" s="50">
        <v>11</v>
      </c>
      <c r="AQ21" s="51">
        <f t="shared" si="22"/>
        <v>13</v>
      </c>
      <c r="AR21" s="55">
        <f t="shared" si="23"/>
        <v>6.25E-2</v>
      </c>
      <c r="AS21" s="56">
        <f t="shared" si="24"/>
        <v>0.26829268292682928</v>
      </c>
      <c r="AT21" s="57">
        <f t="shared" si="25"/>
        <v>0.17808219178082191</v>
      </c>
      <c r="AU21" s="49">
        <v>4</v>
      </c>
      <c r="AV21" s="50">
        <v>6</v>
      </c>
      <c r="AW21" s="51">
        <f t="shared" si="26"/>
        <v>10</v>
      </c>
      <c r="AX21" s="55">
        <f t="shared" si="27"/>
        <v>0.125</v>
      </c>
      <c r="AY21" s="56">
        <f t="shared" si="28"/>
        <v>0.14634146341463414</v>
      </c>
      <c r="AZ21" s="57">
        <f t="shared" si="29"/>
        <v>0.13698630136986301</v>
      </c>
      <c r="BA21" s="49">
        <v>1</v>
      </c>
      <c r="BB21" s="50">
        <v>2</v>
      </c>
      <c r="BC21" s="50">
        <f t="shared" si="30"/>
        <v>3</v>
      </c>
      <c r="BD21" s="53">
        <f t="shared" si="31"/>
        <v>3.125E-2</v>
      </c>
      <c r="BE21" s="53">
        <f t="shared" si="32"/>
        <v>4.878048780487805E-2</v>
      </c>
      <c r="BF21" s="53">
        <f t="shared" si="33"/>
        <v>4.1095890410958902E-2</v>
      </c>
      <c r="BG21" s="50">
        <v>0</v>
      </c>
      <c r="BH21" s="50">
        <v>0</v>
      </c>
      <c r="BI21" s="50">
        <f t="shared" si="34"/>
        <v>0</v>
      </c>
      <c r="BJ21" s="53">
        <f t="shared" si="35"/>
        <v>0</v>
      </c>
      <c r="BK21" s="53">
        <f t="shared" si="36"/>
        <v>0</v>
      </c>
      <c r="BL21" s="54">
        <f t="shared" si="37"/>
        <v>0</v>
      </c>
      <c r="BM21" s="49">
        <v>9</v>
      </c>
      <c r="BN21" s="50">
        <v>8</v>
      </c>
      <c r="BO21" s="50">
        <f t="shared" si="38"/>
        <v>17</v>
      </c>
      <c r="BP21" s="53">
        <f t="shared" si="39"/>
        <v>0.28125</v>
      </c>
      <c r="BQ21" s="53">
        <f t="shared" si="40"/>
        <v>0.1951219512195122</v>
      </c>
      <c r="BR21" s="53">
        <f t="shared" si="41"/>
        <v>0.23287671232876711</v>
      </c>
      <c r="BS21" s="50">
        <v>1</v>
      </c>
      <c r="BT21" s="50">
        <v>0</v>
      </c>
      <c r="BU21" s="50">
        <f t="shared" si="42"/>
        <v>1</v>
      </c>
      <c r="BV21" s="53">
        <f t="shared" si="43"/>
        <v>3.125E-2</v>
      </c>
      <c r="BW21" s="53">
        <f t="shared" si="44"/>
        <v>0</v>
      </c>
      <c r="BX21" s="54">
        <f t="shared" si="45"/>
        <v>1.3698630136986301E-2</v>
      </c>
      <c r="BY21" s="49">
        <v>11</v>
      </c>
      <c r="BZ21" s="50">
        <v>12</v>
      </c>
      <c r="CA21" s="50">
        <f t="shared" si="46"/>
        <v>23</v>
      </c>
      <c r="CB21" s="53">
        <f t="shared" si="47"/>
        <v>0.34375</v>
      </c>
      <c r="CC21" s="53">
        <f t="shared" si="48"/>
        <v>0.29268292682926828</v>
      </c>
      <c r="CD21" s="53">
        <f t="shared" si="49"/>
        <v>0.31506849315068491</v>
      </c>
      <c r="CE21" s="50">
        <v>0</v>
      </c>
      <c r="CF21" s="50">
        <v>0</v>
      </c>
      <c r="CG21" s="50">
        <f t="shared" si="50"/>
        <v>0</v>
      </c>
      <c r="CH21" s="53">
        <f t="shared" si="51"/>
        <v>0</v>
      </c>
      <c r="CI21" s="53">
        <f t="shared" si="52"/>
        <v>0</v>
      </c>
      <c r="CJ21" s="54">
        <f t="shared" si="53"/>
        <v>0</v>
      </c>
      <c r="CK21" s="49">
        <v>13</v>
      </c>
      <c r="CL21" s="50">
        <v>17</v>
      </c>
      <c r="CM21" s="50">
        <f t="shared" si="54"/>
        <v>30</v>
      </c>
      <c r="CN21" s="53">
        <f t="shared" si="55"/>
        <v>0.40625</v>
      </c>
      <c r="CO21" s="53">
        <f t="shared" si="56"/>
        <v>0.41463414634146339</v>
      </c>
      <c r="CP21" s="53">
        <f t="shared" si="57"/>
        <v>0.41095890410958902</v>
      </c>
      <c r="CQ21" s="50">
        <v>0</v>
      </c>
      <c r="CR21" s="50">
        <v>0</v>
      </c>
      <c r="CS21" s="50">
        <f t="shared" si="58"/>
        <v>0</v>
      </c>
      <c r="CT21" s="53">
        <f t="shared" si="59"/>
        <v>0</v>
      </c>
      <c r="CU21" s="53">
        <f t="shared" si="60"/>
        <v>0</v>
      </c>
      <c r="CV21" s="53">
        <f t="shared" si="61"/>
        <v>0</v>
      </c>
      <c r="CW21" s="133">
        <f t="shared" si="65"/>
        <v>13</v>
      </c>
      <c r="CX21" s="50">
        <f t="shared" si="66"/>
        <v>17</v>
      </c>
      <c r="CY21" s="50">
        <f t="shared" si="67"/>
        <v>30</v>
      </c>
      <c r="CZ21" s="53">
        <f t="shared" si="68"/>
        <v>0.40625</v>
      </c>
      <c r="DA21" s="53">
        <f t="shared" si="69"/>
        <v>0.41463414634146339</v>
      </c>
      <c r="DB21" s="54">
        <f t="shared" si="70"/>
        <v>0.41095890410958902</v>
      </c>
    </row>
    <row r="22" spans="1:106" s="9" customFormat="1" ht="18.75" customHeight="1">
      <c r="A22" s="107" t="s">
        <v>24</v>
      </c>
      <c r="B22" s="49">
        <v>26</v>
      </c>
      <c r="C22" s="50">
        <v>39</v>
      </c>
      <c r="D22" s="51">
        <f t="shared" si="0"/>
        <v>65</v>
      </c>
      <c r="E22" s="49">
        <v>12</v>
      </c>
      <c r="F22" s="50">
        <v>17</v>
      </c>
      <c r="G22" s="51">
        <f t="shared" si="1"/>
        <v>29</v>
      </c>
      <c r="H22" s="52">
        <f t="shared" si="2"/>
        <v>0.46153846153846156</v>
      </c>
      <c r="I22" s="53">
        <f t="shared" si="3"/>
        <v>0.4358974358974359</v>
      </c>
      <c r="J22" s="54">
        <f t="shared" si="4"/>
        <v>0.44615384615384618</v>
      </c>
      <c r="K22" s="49">
        <v>5</v>
      </c>
      <c r="L22" s="50">
        <v>7</v>
      </c>
      <c r="M22" s="51">
        <f t="shared" si="5"/>
        <v>12</v>
      </c>
      <c r="N22" s="52">
        <f t="shared" si="6"/>
        <v>0.41666666666666669</v>
      </c>
      <c r="O22" s="53">
        <f t="shared" si="7"/>
        <v>0.41176470588235292</v>
      </c>
      <c r="P22" s="54">
        <f t="shared" si="8"/>
        <v>0.41379310344827586</v>
      </c>
      <c r="Q22" s="49">
        <v>21</v>
      </c>
      <c r="R22" s="50">
        <v>39</v>
      </c>
      <c r="S22" s="51">
        <f t="shared" si="9"/>
        <v>60</v>
      </c>
      <c r="T22" s="55">
        <f t="shared" si="10"/>
        <v>0.80769230769230771</v>
      </c>
      <c r="U22" s="56">
        <f t="shared" si="11"/>
        <v>1</v>
      </c>
      <c r="V22" s="57">
        <f t="shared" si="12"/>
        <v>0.92307692307692313</v>
      </c>
      <c r="W22" s="49">
        <v>0</v>
      </c>
      <c r="X22" s="50">
        <v>0</v>
      </c>
      <c r="Y22" s="51">
        <f t="shared" si="13"/>
        <v>0</v>
      </c>
      <c r="Z22" s="55">
        <f t="shared" si="14"/>
        <v>0</v>
      </c>
      <c r="AA22" s="56">
        <f t="shared" si="15"/>
        <v>0</v>
      </c>
      <c r="AB22" s="57">
        <f t="shared" si="16"/>
        <v>0</v>
      </c>
      <c r="AC22" s="49">
        <v>10</v>
      </c>
      <c r="AD22" s="50">
        <v>12</v>
      </c>
      <c r="AE22" s="51">
        <f t="shared" si="17"/>
        <v>22</v>
      </c>
      <c r="AF22" s="52">
        <f t="shared" si="18"/>
        <v>0.38461538461538464</v>
      </c>
      <c r="AG22" s="53">
        <f t="shared" si="19"/>
        <v>0.30769230769230771</v>
      </c>
      <c r="AH22" s="54">
        <f t="shared" si="20"/>
        <v>0.33846153846153848</v>
      </c>
      <c r="AI22" s="49">
        <v>3</v>
      </c>
      <c r="AJ22" s="50">
        <v>4</v>
      </c>
      <c r="AK22" s="51">
        <f t="shared" si="21"/>
        <v>7</v>
      </c>
      <c r="AL22" s="52">
        <f t="shared" si="62"/>
        <v>0.11538461538461539</v>
      </c>
      <c r="AM22" s="53">
        <f t="shared" si="63"/>
        <v>0.10256410256410256</v>
      </c>
      <c r="AN22" s="54">
        <f t="shared" si="64"/>
        <v>0.1076923076923077</v>
      </c>
      <c r="AO22" s="49">
        <v>17</v>
      </c>
      <c r="AP22" s="50">
        <v>23</v>
      </c>
      <c r="AQ22" s="51">
        <f t="shared" si="22"/>
        <v>40</v>
      </c>
      <c r="AR22" s="55">
        <f t="shared" si="23"/>
        <v>0.65384615384615385</v>
      </c>
      <c r="AS22" s="56">
        <f t="shared" si="24"/>
        <v>0.58974358974358976</v>
      </c>
      <c r="AT22" s="57">
        <f t="shared" si="25"/>
        <v>0.61538461538461542</v>
      </c>
      <c r="AU22" s="49">
        <v>0</v>
      </c>
      <c r="AV22" s="50">
        <v>0</v>
      </c>
      <c r="AW22" s="51">
        <f t="shared" si="26"/>
        <v>0</v>
      </c>
      <c r="AX22" s="55">
        <f t="shared" si="27"/>
        <v>0</v>
      </c>
      <c r="AY22" s="56">
        <f t="shared" si="28"/>
        <v>0</v>
      </c>
      <c r="AZ22" s="57">
        <f t="shared" si="29"/>
        <v>0</v>
      </c>
      <c r="BA22" s="49">
        <v>0</v>
      </c>
      <c r="BB22" s="50">
        <v>0</v>
      </c>
      <c r="BC22" s="50">
        <f t="shared" si="30"/>
        <v>0</v>
      </c>
      <c r="BD22" s="53">
        <f t="shared" si="31"/>
        <v>0</v>
      </c>
      <c r="BE22" s="53">
        <f t="shared" si="32"/>
        <v>0</v>
      </c>
      <c r="BF22" s="53">
        <f t="shared" si="33"/>
        <v>0</v>
      </c>
      <c r="BG22" s="50">
        <v>0</v>
      </c>
      <c r="BH22" s="50">
        <v>0</v>
      </c>
      <c r="BI22" s="50">
        <f t="shared" si="34"/>
        <v>0</v>
      </c>
      <c r="BJ22" s="53">
        <f t="shared" si="35"/>
        <v>0</v>
      </c>
      <c r="BK22" s="53">
        <f t="shared" si="36"/>
        <v>0</v>
      </c>
      <c r="BL22" s="54">
        <f t="shared" si="37"/>
        <v>0</v>
      </c>
      <c r="BM22" s="49">
        <v>3</v>
      </c>
      <c r="BN22" s="50">
        <v>1</v>
      </c>
      <c r="BO22" s="50">
        <f t="shared" si="38"/>
        <v>4</v>
      </c>
      <c r="BP22" s="53">
        <f t="shared" si="39"/>
        <v>0.11538461538461539</v>
      </c>
      <c r="BQ22" s="53">
        <f t="shared" si="40"/>
        <v>2.564102564102564E-2</v>
      </c>
      <c r="BR22" s="53">
        <f t="shared" si="41"/>
        <v>6.1538461538461542E-2</v>
      </c>
      <c r="BS22" s="50">
        <v>0</v>
      </c>
      <c r="BT22" s="50">
        <v>0</v>
      </c>
      <c r="BU22" s="50">
        <f t="shared" si="42"/>
        <v>0</v>
      </c>
      <c r="BV22" s="53">
        <f t="shared" si="43"/>
        <v>0</v>
      </c>
      <c r="BW22" s="53">
        <f t="shared" si="44"/>
        <v>0</v>
      </c>
      <c r="BX22" s="54">
        <f t="shared" si="45"/>
        <v>0</v>
      </c>
      <c r="BY22" s="49">
        <v>2</v>
      </c>
      <c r="BZ22" s="50">
        <v>1</v>
      </c>
      <c r="CA22" s="50">
        <f t="shared" si="46"/>
        <v>3</v>
      </c>
      <c r="CB22" s="53">
        <f t="shared" si="47"/>
        <v>7.6923076923076927E-2</v>
      </c>
      <c r="CC22" s="53">
        <f t="shared" si="48"/>
        <v>2.564102564102564E-2</v>
      </c>
      <c r="CD22" s="53">
        <f t="shared" si="49"/>
        <v>4.6153846153846156E-2</v>
      </c>
      <c r="CE22" s="50">
        <v>0</v>
      </c>
      <c r="CF22" s="50">
        <v>0</v>
      </c>
      <c r="CG22" s="50">
        <f t="shared" si="50"/>
        <v>0</v>
      </c>
      <c r="CH22" s="53">
        <f t="shared" si="51"/>
        <v>0</v>
      </c>
      <c r="CI22" s="53">
        <f t="shared" si="52"/>
        <v>0</v>
      </c>
      <c r="CJ22" s="54">
        <f t="shared" si="53"/>
        <v>0</v>
      </c>
      <c r="CK22" s="49">
        <v>0</v>
      </c>
      <c r="CL22" s="50">
        <v>0</v>
      </c>
      <c r="CM22" s="50">
        <f t="shared" si="54"/>
        <v>0</v>
      </c>
      <c r="CN22" s="53">
        <f t="shared" si="55"/>
        <v>0</v>
      </c>
      <c r="CO22" s="53">
        <f t="shared" si="56"/>
        <v>0</v>
      </c>
      <c r="CP22" s="53">
        <f t="shared" si="57"/>
        <v>0</v>
      </c>
      <c r="CQ22" s="50">
        <v>0</v>
      </c>
      <c r="CR22" s="50">
        <v>0</v>
      </c>
      <c r="CS22" s="50">
        <f t="shared" si="58"/>
        <v>0</v>
      </c>
      <c r="CT22" s="53">
        <f t="shared" si="59"/>
        <v>0</v>
      </c>
      <c r="CU22" s="53">
        <f t="shared" si="60"/>
        <v>0</v>
      </c>
      <c r="CV22" s="53">
        <f t="shared" si="61"/>
        <v>0</v>
      </c>
      <c r="CW22" s="133">
        <f t="shared" si="65"/>
        <v>0</v>
      </c>
      <c r="CX22" s="50">
        <f t="shared" si="66"/>
        <v>0</v>
      </c>
      <c r="CY22" s="50">
        <f t="shared" si="67"/>
        <v>0</v>
      </c>
      <c r="CZ22" s="53">
        <f t="shared" si="68"/>
        <v>0</v>
      </c>
      <c r="DA22" s="53">
        <f t="shared" si="69"/>
        <v>0</v>
      </c>
      <c r="DB22" s="54">
        <f t="shared" si="70"/>
        <v>0</v>
      </c>
    </row>
    <row r="23" spans="1:106" s="9" customFormat="1" ht="18.75" customHeight="1">
      <c r="A23" s="108" t="s">
        <v>25</v>
      </c>
      <c r="B23" s="58">
        <v>33</v>
      </c>
      <c r="C23" s="59">
        <v>31</v>
      </c>
      <c r="D23" s="60">
        <f t="shared" si="0"/>
        <v>64</v>
      </c>
      <c r="E23" s="58">
        <v>11</v>
      </c>
      <c r="F23" s="59">
        <v>5</v>
      </c>
      <c r="G23" s="60">
        <f t="shared" si="1"/>
        <v>16</v>
      </c>
      <c r="H23" s="61">
        <f t="shared" si="2"/>
        <v>0.33333333333333331</v>
      </c>
      <c r="I23" s="62">
        <f t="shared" si="3"/>
        <v>0.16129032258064516</v>
      </c>
      <c r="J23" s="63">
        <f t="shared" si="4"/>
        <v>0.25</v>
      </c>
      <c r="K23" s="58">
        <v>6</v>
      </c>
      <c r="L23" s="59">
        <v>4</v>
      </c>
      <c r="M23" s="60">
        <f t="shared" si="5"/>
        <v>10</v>
      </c>
      <c r="N23" s="61">
        <f t="shared" si="6"/>
        <v>0.54545454545454541</v>
      </c>
      <c r="O23" s="62">
        <f t="shared" si="7"/>
        <v>0.8</v>
      </c>
      <c r="P23" s="63">
        <f t="shared" si="8"/>
        <v>0.625</v>
      </c>
      <c r="Q23" s="58">
        <v>20</v>
      </c>
      <c r="R23" s="59">
        <v>9</v>
      </c>
      <c r="S23" s="60">
        <f t="shared" si="9"/>
        <v>29</v>
      </c>
      <c r="T23" s="64">
        <f t="shared" si="10"/>
        <v>0.60606060606060608</v>
      </c>
      <c r="U23" s="65">
        <f t="shared" si="11"/>
        <v>0.29032258064516131</v>
      </c>
      <c r="V23" s="66">
        <f t="shared" si="12"/>
        <v>0.453125</v>
      </c>
      <c r="W23" s="58">
        <v>2</v>
      </c>
      <c r="X23" s="59">
        <v>3</v>
      </c>
      <c r="Y23" s="60">
        <f t="shared" si="13"/>
        <v>5</v>
      </c>
      <c r="Z23" s="64">
        <f t="shared" si="14"/>
        <v>6.0606060606060608E-2</v>
      </c>
      <c r="AA23" s="65">
        <f t="shared" si="15"/>
        <v>9.6774193548387094E-2</v>
      </c>
      <c r="AB23" s="66">
        <f t="shared" si="16"/>
        <v>7.8125E-2</v>
      </c>
      <c r="AC23" s="58">
        <v>2</v>
      </c>
      <c r="AD23" s="59">
        <v>1</v>
      </c>
      <c r="AE23" s="60">
        <f t="shared" si="17"/>
        <v>3</v>
      </c>
      <c r="AF23" s="61">
        <f t="shared" si="18"/>
        <v>6.0606060606060608E-2</v>
      </c>
      <c r="AG23" s="62">
        <f t="shared" si="19"/>
        <v>3.2258064516129031E-2</v>
      </c>
      <c r="AH23" s="63">
        <f t="shared" si="20"/>
        <v>4.6875E-2</v>
      </c>
      <c r="AI23" s="58">
        <v>2</v>
      </c>
      <c r="AJ23" s="59">
        <v>1</v>
      </c>
      <c r="AK23" s="60">
        <f t="shared" si="21"/>
        <v>3</v>
      </c>
      <c r="AL23" s="61">
        <f t="shared" si="62"/>
        <v>6.0606060606060608E-2</v>
      </c>
      <c r="AM23" s="62">
        <f t="shared" si="63"/>
        <v>3.2258064516129031E-2</v>
      </c>
      <c r="AN23" s="63">
        <f t="shared" si="64"/>
        <v>4.6875E-2</v>
      </c>
      <c r="AO23" s="58">
        <v>1</v>
      </c>
      <c r="AP23" s="59">
        <v>0</v>
      </c>
      <c r="AQ23" s="60">
        <f t="shared" si="22"/>
        <v>1</v>
      </c>
      <c r="AR23" s="64">
        <f t="shared" si="23"/>
        <v>3.0303030303030304E-2</v>
      </c>
      <c r="AS23" s="65">
        <f t="shared" si="24"/>
        <v>0</v>
      </c>
      <c r="AT23" s="66">
        <f t="shared" si="25"/>
        <v>1.5625E-2</v>
      </c>
      <c r="AU23" s="58">
        <v>0</v>
      </c>
      <c r="AV23" s="59">
        <v>2</v>
      </c>
      <c r="AW23" s="60">
        <f t="shared" si="26"/>
        <v>2</v>
      </c>
      <c r="AX23" s="64">
        <f t="shared" si="27"/>
        <v>0</v>
      </c>
      <c r="AY23" s="65">
        <f t="shared" si="28"/>
        <v>6.4516129032258063E-2</v>
      </c>
      <c r="AZ23" s="66">
        <f t="shared" si="29"/>
        <v>3.125E-2</v>
      </c>
      <c r="BA23" s="58">
        <v>0</v>
      </c>
      <c r="BB23" s="59">
        <v>0</v>
      </c>
      <c r="BC23" s="59">
        <f t="shared" si="30"/>
        <v>0</v>
      </c>
      <c r="BD23" s="62">
        <f t="shared" si="31"/>
        <v>0</v>
      </c>
      <c r="BE23" s="62">
        <f t="shared" si="32"/>
        <v>0</v>
      </c>
      <c r="BF23" s="62">
        <f t="shared" si="33"/>
        <v>0</v>
      </c>
      <c r="BG23" s="59">
        <v>0</v>
      </c>
      <c r="BH23" s="59">
        <v>0</v>
      </c>
      <c r="BI23" s="59">
        <f t="shared" si="34"/>
        <v>0</v>
      </c>
      <c r="BJ23" s="53">
        <f t="shared" si="35"/>
        <v>0</v>
      </c>
      <c r="BK23" s="53">
        <f t="shared" si="36"/>
        <v>0</v>
      </c>
      <c r="BL23" s="54">
        <f t="shared" si="37"/>
        <v>0</v>
      </c>
      <c r="BM23" s="58">
        <v>7</v>
      </c>
      <c r="BN23" s="59">
        <v>4</v>
      </c>
      <c r="BO23" s="59">
        <f t="shared" si="38"/>
        <v>11</v>
      </c>
      <c r="BP23" s="62">
        <f t="shared" si="39"/>
        <v>0.21212121212121213</v>
      </c>
      <c r="BQ23" s="62">
        <f t="shared" si="40"/>
        <v>0.12903225806451613</v>
      </c>
      <c r="BR23" s="62">
        <f t="shared" si="41"/>
        <v>0.171875</v>
      </c>
      <c r="BS23" s="59">
        <v>3</v>
      </c>
      <c r="BT23" s="59">
        <v>1</v>
      </c>
      <c r="BU23" s="59">
        <f t="shared" si="42"/>
        <v>4</v>
      </c>
      <c r="BV23" s="62">
        <f t="shared" si="43"/>
        <v>9.0909090909090912E-2</v>
      </c>
      <c r="BW23" s="62">
        <f t="shared" si="44"/>
        <v>3.2258064516129031E-2</v>
      </c>
      <c r="BX23" s="63">
        <f t="shared" si="45"/>
        <v>6.25E-2</v>
      </c>
      <c r="BY23" s="58">
        <v>1</v>
      </c>
      <c r="BZ23" s="59">
        <v>3</v>
      </c>
      <c r="CA23" s="59">
        <f t="shared" si="46"/>
        <v>4</v>
      </c>
      <c r="CB23" s="62">
        <f t="shared" si="47"/>
        <v>3.0303030303030304E-2</v>
      </c>
      <c r="CC23" s="62">
        <f t="shared" si="48"/>
        <v>9.6774193548387094E-2</v>
      </c>
      <c r="CD23" s="62">
        <f t="shared" si="49"/>
        <v>6.25E-2</v>
      </c>
      <c r="CE23" s="59">
        <v>0</v>
      </c>
      <c r="CF23" s="59">
        <v>0</v>
      </c>
      <c r="CG23" s="59">
        <f t="shared" si="50"/>
        <v>0</v>
      </c>
      <c r="CH23" s="62">
        <f t="shared" si="51"/>
        <v>0</v>
      </c>
      <c r="CI23" s="62">
        <f t="shared" si="52"/>
        <v>0</v>
      </c>
      <c r="CJ23" s="63">
        <f t="shared" si="53"/>
        <v>0</v>
      </c>
      <c r="CK23" s="58">
        <v>1</v>
      </c>
      <c r="CL23" s="59">
        <v>1</v>
      </c>
      <c r="CM23" s="59">
        <f t="shared" si="54"/>
        <v>2</v>
      </c>
      <c r="CN23" s="62">
        <f t="shared" si="55"/>
        <v>3.0303030303030304E-2</v>
      </c>
      <c r="CO23" s="62">
        <f t="shared" si="56"/>
        <v>3.2258064516129031E-2</v>
      </c>
      <c r="CP23" s="62">
        <f t="shared" si="57"/>
        <v>3.125E-2</v>
      </c>
      <c r="CQ23" s="59">
        <v>2</v>
      </c>
      <c r="CR23" s="59">
        <v>0</v>
      </c>
      <c r="CS23" s="59">
        <f t="shared" si="58"/>
        <v>2</v>
      </c>
      <c r="CT23" s="62">
        <f t="shared" si="59"/>
        <v>6.0606060606060608E-2</v>
      </c>
      <c r="CU23" s="62">
        <f t="shared" si="60"/>
        <v>0</v>
      </c>
      <c r="CV23" s="62">
        <f t="shared" si="61"/>
        <v>3.125E-2</v>
      </c>
      <c r="CW23" s="134">
        <f t="shared" si="65"/>
        <v>3</v>
      </c>
      <c r="CX23" s="59">
        <f t="shared" si="66"/>
        <v>1</v>
      </c>
      <c r="CY23" s="59">
        <f t="shared" si="67"/>
        <v>4</v>
      </c>
      <c r="CZ23" s="62">
        <f t="shared" si="68"/>
        <v>9.0909090909090912E-2</v>
      </c>
      <c r="DA23" s="62">
        <f t="shared" si="69"/>
        <v>3.2258064516129031E-2</v>
      </c>
      <c r="DB23" s="63">
        <f t="shared" si="70"/>
        <v>6.25E-2</v>
      </c>
    </row>
    <row r="24" spans="1:106" s="9" customFormat="1" ht="18.75" customHeight="1">
      <c r="A24" s="103" t="s">
        <v>63</v>
      </c>
      <c r="B24" s="67">
        <f>SUM(B5:B23)</f>
        <v>6926</v>
      </c>
      <c r="C24" s="68">
        <f t="shared" ref="C24:F24" si="71">SUM(C5:C23)</f>
        <v>6611</v>
      </c>
      <c r="D24" s="69">
        <f t="shared" si="0"/>
        <v>13537</v>
      </c>
      <c r="E24" s="67">
        <f t="shared" si="71"/>
        <v>2363</v>
      </c>
      <c r="F24" s="68">
        <f t="shared" si="71"/>
        <v>1986</v>
      </c>
      <c r="G24" s="69">
        <f t="shared" si="1"/>
        <v>4349</v>
      </c>
      <c r="H24" s="70">
        <f t="shared" si="2"/>
        <v>0.34117816921744154</v>
      </c>
      <c r="I24" s="71">
        <f t="shared" si="3"/>
        <v>0.30040841022538195</v>
      </c>
      <c r="J24" s="72">
        <f t="shared" si="4"/>
        <v>0.32126763684715964</v>
      </c>
      <c r="K24" s="67">
        <f t="shared" ref="K24:L24" si="72">SUM(K5:K23)</f>
        <v>1391</v>
      </c>
      <c r="L24" s="68">
        <f t="shared" si="72"/>
        <v>1206</v>
      </c>
      <c r="M24" s="69">
        <f t="shared" si="5"/>
        <v>2597</v>
      </c>
      <c r="N24" s="70">
        <f t="shared" si="6"/>
        <v>0.58865848497672446</v>
      </c>
      <c r="O24" s="71">
        <f t="shared" si="7"/>
        <v>0.60725075528700911</v>
      </c>
      <c r="P24" s="72">
        <f t="shared" si="8"/>
        <v>0.59714876983214527</v>
      </c>
      <c r="Q24" s="67">
        <f>SUM(Q5:Q23)</f>
        <v>4502</v>
      </c>
      <c r="R24" s="68">
        <f t="shared" ref="R24" si="73">SUM(R5:R23)</f>
        <v>3620</v>
      </c>
      <c r="S24" s="69">
        <f t="shared" si="9"/>
        <v>8122</v>
      </c>
      <c r="T24" s="73">
        <f t="shared" si="10"/>
        <v>0.65001443834825301</v>
      </c>
      <c r="U24" s="74">
        <f t="shared" si="11"/>
        <v>0.54757222810467399</v>
      </c>
      <c r="V24" s="75">
        <f t="shared" si="12"/>
        <v>0.59998522567777202</v>
      </c>
      <c r="W24" s="67">
        <f>SUM(W5:W23)</f>
        <v>2222</v>
      </c>
      <c r="X24" s="68">
        <f t="shared" ref="X24" si="74">SUM(X5:X23)</f>
        <v>2404</v>
      </c>
      <c r="Y24" s="69">
        <f t="shared" si="13"/>
        <v>4626</v>
      </c>
      <c r="Z24" s="73">
        <f t="shared" si="14"/>
        <v>0.32082009818076812</v>
      </c>
      <c r="AA24" s="74">
        <f t="shared" si="15"/>
        <v>0.36363636363636365</v>
      </c>
      <c r="AB24" s="75">
        <f t="shared" si="16"/>
        <v>0.34173007313289505</v>
      </c>
      <c r="AC24" s="67">
        <f>SUM(AC5:AC23)</f>
        <v>1190</v>
      </c>
      <c r="AD24" s="68">
        <f t="shared" ref="AD24" si="75">SUM(AD5:AD23)</f>
        <v>1312</v>
      </c>
      <c r="AE24" s="69">
        <f t="shared" si="17"/>
        <v>2502</v>
      </c>
      <c r="AF24" s="70">
        <f t="shared" si="18"/>
        <v>0.17181634421022235</v>
      </c>
      <c r="AG24" s="71">
        <f t="shared" si="19"/>
        <v>0.19845711692633489</v>
      </c>
      <c r="AH24" s="72">
        <f t="shared" si="20"/>
        <v>0.18482677107187709</v>
      </c>
      <c r="AI24" s="67">
        <f>SUM(AI5:AI23)</f>
        <v>732</v>
      </c>
      <c r="AJ24" s="68">
        <f t="shared" ref="AJ24" si="76">SUM(AJ5:AJ23)</f>
        <v>791</v>
      </c>
      <c r="AK24" s="69">
        <f t="shared" si="21"/>
        <v>1523</v>
      </c>
      <c r="AL24" s="70">
        <f t="shared" si="62"/>
        <v>0.10568870921166619</v>
      </c>
      <c r="AM24" s="71">
        <f t="shared" si="63"/>
        <v>0.11964906973226441</v>
      </c>
      <c r="AN24" s="72">
        <f t="shared" si="64"/>
        <v>0.11250646376597473</v>
      </c>
      <c r="AO24" s="67">
        <f>SUM(AO5:AO23)</f>
        <v>1789</v>
      </c>
      <c r="AP24" s="68">
        <f t="shared" ref="AP24" si="77">SUM(AP5:AP23)</f>
        <v>2177</v>
      </c>
      <c r="AQ24" s="69">
        <f t="shared" si="22"/>
        <v>3966</v>
      </c>
      <c r="AR24" s="73">
        <f t="shared" si="23"/>
        <v>0.25830205024545194</v>
      </c>
      <c r="AS24" s="74">
        <f t="shared" si="24"/>
        <v>0.32929965209499318</v>
      </c>
      <c r="AT24" s="75">
        <f t="shared" si="25"/>
        <v>0.29297480978060131</v>
      </c>
      <c r="AU24" s="67">
        <f>SUM(AU5:AU23)</f>
        <v>2003</v>
      </c>
      <c r="AV24" s="68">
        <f t="shared" ref="AV24" si="78">SUM(AV5:AV23)</f>
        <v>2284</v>
      </c>
      <c r="AW24" s="69">
        <f t="shared" si="26"/>
        <v>4287</v>
      </c>
      <c r="AX24" s="73">
        <f t="shared" si="27"/>
        <v>0.28920011550678604</v>
      </c>
      <c r="AY24" s="74">
        <f t="shared" si="28"/>
        <v>0.34548479806383303</v>
      </c>
      <c r="AZ24" s="75">
        <f t="shared" si="29"/>
        <v>0.31668759695648963</v>
      </c>
      <c r="BA24" s="67">
        <f>SUM(BA5:BA23)</f>
        <v>69</v>
      </c>
      <c r="BB24" s="68">
        <f t="shared" ref="BB24" si="79">SUM(BB5:BB23)</f>
        <v>75</v>
      </c>
      <c r="BC24" s="68">
        <f t="shared" si="30"/>
        <v>144</v>
      </c>
      <c r="BD24" s="71">
        <f t="shared" si="31"/>
        <v>9.9624602945423048E-3</v>
      </c>
      <c r="BE24" s="71">
        <f t="shared" si="32"/>
        <v>1.1344728482831645E-2</v>
      </c>
      <c r="BF24" s="71">
        <f t="shared" si="33"/>
        <v>1.0637512004136811E-2</v>
      </c>
      <c r="BG24" s="68">
        <f>SUM(BG5:BG23)</f>
        <v>9</v>
      </c>
      <c r="BH24" s="68">
        <f t="shared" ref="BH24" si="80">SUM(BH5:BH23)</f>
        <v>9</v>
      </c>
      <c r="BI24" s="68">
        <f t="shared" si="34"/>
        <v>18</v>
      </c>
      <c r="BJ24" s="71">
        <f t="shared" si="35"/>
        <v>1.2994513427663876E-3</v>
      </c>
      <c r="BK24" s="71">
        <f t="shared" si="36"/>
        <v>1.3613674179397974E-3</v>
      </c>
      <c r="BL24" s="72">
        <f t="shared" si="37"/>
        <v>1.3296890005171013E-3</v>
      </c>
      <c r="BM24" s="67">
        <f>SUM(BM5:BM23)</f>
        <v>1325</v>
      </c>
      <c r="BN24" s="68">
        <f t="shared" ref="BN24" si="81">SUM(BN5:BN23)</f>
        <v>1342</v>
      </c>
      <c r="BO24" s="68">
        <f t="shared" si="38"/>
        <v>2667</v>
      </c>
      <c r="BP24" s="71">
        <f t="shared" si="39"/>
        <v>0.19130811435171816</v>
      </c>
      <c r="BQ24" s="71">
        <f t="shared" si="40"/>
        <v>0.20299500831946754</v>
      </c>
      <c r="BR24" s="71">
        <f t="shared" si="41"/>
        <v>0.1970155869099505</v>
      </c>
      <c r="BS24" s="68">
        <f>SUM(BS5:BS23)</f>
        <v>423</v>
      </c>
      <c r="BT24" s="68">
        <f t="shared" ref="BT24" si="82">SUM(BT5:BT23)</f>
        <v>429</v>
      </c>
      <c r="BU24" s="68">
        <f t="shared" si="42"/>
        <v>852</v>
      </c>
      <c r="BV24" s="71">
        <f t="shared" si="43"/>
        <v>6.107421311002021E-2</v>
      </c>
      <c r="BW24" s="71">
        <f t="shared" si="44"/>
        <v>6.4891846921797003E-2</v>
      </c>
      <c r="BX24" s="72">
        <f t="shared" si="45"/>
        <v>6.2938612691142801E-2</v>
      </c>
      <c r="BY24" s="67">
        <f>SUM(BY5:BY23)</f>
        <v>1310</v>
      </c>
      <c r="BZ24" s="68">
        <f t="shared" ref="BZ24" si="83">SUM(BZ5:BZ23)</f>
        <v>924</v>
      </c>
      <c r="CA24" s="68">
        <f t="shared" si="46"/>
        <v>2234</v>
      </c>
      <c r="CB24" s="71">
        <f t="shared" si="47"/>
        <v>0.18914236211377419</v>
      </c>
      <c r="CC24" s="71">
        <f t="shared" si="48"/>
        <v>0.13976705490848584</v>
      </c>
      <c r="CD24" s="71">
        <f t="shared" si="49"/>
        <v>0.16502917928640023</v>
      </c>
      <c r="CE24" s="68">
        <f>SUM(CE5:CE23)</f>
        <v>0</v>
      </c>
      <c r="CF24" s="68">
        <f t="shared" ref="CF24" si="84">SUM(CF5:CF23)</f>
        <v>0</v>
      </c>
      <c r="CG24" s="68">
        <f t="shared" si="50"/>
        <v>0</v>
      </c>
      <c r="CH24" s="71">
        <f t="shared" si="51"/>
        <v>0</v>
      </c>
      <c r="CI24" s="71">
        <f t="shared" si="52"/>
        <v>0</v>
      </c>
      <c r="CJ24" s="72">
        <f t="shared" si="53"/>
        <v>0</v>
      </c>
      <c r="CK24" s="67">
        <f>SUM(CK5:CK23)</f>
        <v>949</v>
      </c>
      <c r="CL24" s="68">
        <f t="shared" ref="CL24" si="85">SUM(CL5:CL23)</f>
        <v>696</v>
      </c>
      <c r="CM24" s="68">
        <f t="shared" si="54"/>
        <v>1645</v>
      </c>
      <c r="CN24" s="71">
        <f t="shared" si="55"/>
        <v>0.13701992492058909</v>
      </c>
      <c r="CO24" s="71">
        <f t="shared" si="56"/>
        <v>0.10527908032067766</v>
      </c>
      <c r="CP24" s="71">
        <f t="shared" si="57"/>
        <v>0.12151880032503509</v>
      </c>
      <c r="CQ24" s="68">
        <f>SUM(CQ5:CQ23)</f>
        <v>215</v>
      </c>
      <c r="CR24" s="68">
        <f t="shared" ref="CR24" si="86">SUM(CR5:CR23)</f>
        <v>169</v>
      </c>
      <c r="CS24" s="68">
        <f t="shared" si="58"/>
        <v>384</v>
      </c>
      <c r="CT24" s="71">
        <f t="shared" si="59"/>
        <v>3.1042448743863704E-2</v>
      </c>
      <c r="CU24" s="71">
        <f t="shared" si="60"/>
        <v>2.556345484798064E-2</v>
      </c>
      <c r="CV24" s="71">
        <f t="shared" si="61"/>
        <v>2.8366698677698161E-2</v>
      </c>
      <c r="CW24" s="135">
        <f t="shared" si="65"/>
        <v>1164</v>
      </c>
      <c r="CX24" s="68">
        <f t="shared" si="66"/>
        <v>865</v>
      </c>
      <c r="CY24" s="68">
        <f t="shared" si="67"/>
        <v>2029</v>
      </c>
      <c r="CZ24" s="71">
        <f t="shared" si="68"/>
        <v>0.16806237366445279</v>
      </c>
      <c r="DA24" s="71">
        <f t="shared" si="69"/>
        <v>0.13084253516865829</v>
      </c>
      <c r="DB24" s="72">
        <f t="shared" si="70"/>
        <v>0.14988549900273326</v>
      </c>
    </row>
    <row r="25" spans="1:106" s="9" customFormat="1" ht="18.75" customHeight="1">
      <c r="A25" s="103" t="s">
        <v>64</v>
      </c>
      <c r="B25" s="67">
        <v>57</v>
      </c>
      <c r="C25" s="68">
        <v>57</v>
      </c>
      <c r="D25" s="69">
        <f t="shared" si="0"/>
        <v>114</v>
      </c>
      <c r="E25" s="67">
        <v>10</v>
      </c>
      <c r="F25" s="68">
        <v>13</v>
      </c>
      <c r="G25" s="69">
        <f t="shared" si="1"/>
        <v>23</v>
      </c>
      <c r="H25" s="70">
        <f t="shared" si="2"/>
        <v>0.17543859649122806</v>
      </c>
      <c r="I25" s="71">
        <f t="shared" si="3"/>
        <v>0.22807017543859648</v>
      </c>
      <c r="J25" s="72">
        <f t="shared" si="4"/>
        <v>0.20175438596491227</v>
      </c>
      <c r="K25" s="67">
        <v>9</v>
      </c>
      <c r="L25" s="68">
        <v>10</v>
      </c>
      <c r="M25" s="69">
        <f t="shared" si="5"/>
        <v>19</v>
      </c>
      <c r="N25" s="70">
        <f t="shared" si="6"/>
        <v>0.9</v>
      </c>
      <c r="O25" s="71">
        <f t="shared" si="7"/>
        <v>0.76923076923076927</v>
      </c>
      <c r="P25" s="72">
        <f t="shared" si="8"/>
        <v>0.82608695652173914</v>
      </c>
      <c r="Q25" s="67">
        <v>18</v>
      </c>
      <c r="R25" s="68">
        <v>28</v>
      </c>
      <c r="S25" s="69">
        <f t="shared" si="9"/>
        <v>46</v>
      </c>
      <c r="T25" s="73">
        <f t="shared" si="10"/>
        <v>0.31578947368421051</v>
      </c>
      <c r="U25" s="74">
        <f t="shared" si="11"/>
        <v>0.49122807017543857</v>
      </c>
      <c r="V25" s="75">
        <f t="shared" si="12"/>
        <v>0.40350877192982454</v>
      </c>
      <c r="W25" s="67">
        <v>10</v>
      </c>
      <c r="X25" s="68">
        <v>7</v>
      </c>
      <c r="Y25" s="69">
        <f t="shared" si="13"/>
        <v>17</v>
      </c>
      <c r="Z25" s="73">
        <f t="shared" si="14"/>
        <v>0.17543859649122806</v>
      </c>
      <c r="AA25" s="74">
        <f t="shared" si="15"/>
        <v>0.12280701754385964</v>
      </c>
      <c r="AB25" s="75">
        <f t="shared" si="16"/>
        <v>0.14912280701754385</v>
      </c>
      <c r="AC25" s="67">
        <v>6</v>
      </c>
      <c r="AD25" s="68">
        <v>8</v>
      </c>
      <c r="AE25" s="69">
        <f t="shared" si="17"/>
        <v>14</v>
      </c>
      <c r="AF25" s="70">
        <f t="shared" si="18"/>
        <v>0.10526315789473684</v>
      </c>
      <c r="AG25" s="71">
        <f t="shared" si="19"/>
        <v>0.14035087719298245</v>
      </c>
      <c r="AH25" s="72">
        <f t="shared" si="20"/>
        <v>0.12280701754385964</v>
      </c>
      <c r="AI25" s="67">
        <v>6</v>
      </c>
      <c r="AJ25" s="68">
        <v>5</v>
      </c>
      <c r="AK25" s="69">
        <f t="shared" si="21"/>
        <v>11</v>
      </c>
      <c r="AL25" s="70">
        <f t="shared" si="62"/>
        <v>0.10526315789473684</v>
      </c>
      <c r="AM25" s="71">
        <f t="shared" si="63"/>
        <v>8.771929824561403E-2</v>
      </c>
      <c r="AN25" s="72">
        <f t="shared" si="64"/>
        <v>9.6491228070175433E-2</v>
      </c>
      <c r="AO25" s="67">
        <v>8</v>
      </c>
      <c r="AP25" s="68">
        <v>23</v>
      </c>
      <c r="AQ25" s="69">
        <f t="shared" si="22"/>
        <v>31</v>
      </c>
      <c r="AR25" s="73">
        <f t="shared" si="23"/>
        <v>0.14035087719298245</v>
      </c>
      <c r="AS25" s="74">
        <f t="shared" si="24"/>
        <v>0.40350877192982454</v>
      </c>
      <c r="AT25" s="75">
        <f t="shared" si="25"/>
        <v>0.27192982456140352</v>
      </c>
      <c r="AU25" s="67">
        <v>10</v>
      </c>
      <c r="AV25" s="68">
        <v>7</v>
      </c>
      <c r="AW25" s="69">
        <f t="shared" si="26"/>
        <v>17</v>
      </c>
      <c r="AX25" s="73">
        <f t="shared" si="27"/>
        <v>0.17543859649122806</v>
      </c>
      <c r="AY25" s="74">
        <f t="shared" si="28"/>
        <v>0.12280701754385964</v>
      </c>
      <c r="AZ25" s="75">
        <f t="shared" si="29"/>
        <v>0.14912280701754385</v>
      </c>
      <c r="BA25" s="67">
        <v>0</v>
      </c>
      <c r="BB25" s="68">
        <v>0</v>
      </c>
      <c r="BC25" s="68">
        <f t="shared" si="30"/>
        <v>0</v>
      </c>
      <c r="BD25" s="71">
        <f t="shared" si="31"/>
        <v>0</v>
      </c>
      <c r="BE25" s="71">
        <f t="shared" si="32"/>
        <v>0</v>
      </c>
      <c r="BF25" s="71">
        <f t="shared" si="33"/>
        <v>0</v>
      </c>
      <c r="BG25" s="68">
        <v>0</v>
      </c>
      <c r="BH25" s="68">
        <v>0</v>
      </c>
      <c r="BI25" s="68">
        <f t="shared" si="34"/>
        <v>0</v>
      </c>
      <c r="BJ25" s="71">
        <f t="shared" si="35"/>
        <v>0</v>
      </c>
      <c r="BK25" s="71">
        <f t="shared" si="36"/>
        <v>0</v>
      </c>
      <c r="BL25" s="72">
        <f t="shared" si="37"/>
        <v>0</v>
      </c>
      <c r="BM25" s="67">
        <v>21</v>
      </c>
      <c r="BN25" s="68">
        <v>23</v>
      </c>
      <c r="BO25" s="68">
        <f t="shared" si="38"/>
        <v>44</v>
      </c>
      <c r="BP25" s="71">
        <f t="shared" si="39"/>
        <v>0.36842105263157893</v>
      </c>
      <c r="BQ25" s="71">
        <f t="shared" si="40"/>
        <v>0.40350877192982454</v>
      </c>
      <c r="BR25" s="71">
        <f t="shared" si="41"/>
        <v>0.38596491228070173</v>
      </c>
      <c r="BS25" s="68">
        <v>1</v>
      </c>
      <c r="BT25" s="68">
        <v>5</v>
      </c>
      <c r="BU25" s="68">
        <f t="shared" si="42"/>
        <v>6</v>
      </c>
      <c r="BV25" s="71">
        <f t="shared" si="43"/>
        <v>1.7543859649122806E-2</v>
      </c>
      <c r="BW25" s="71">
        <f t="shared" si="44"/>
        <v>8.771929824561403E-2</v>
      </c>
      <c r="BX25" s="72">
        <f t="shared" si="45"/>
        <v>5.2631578947368418E-2</v>
      </c>
      <c r="BY25" s="67">
        <v>3</v>
      </c>
      <c r="BZ25" s="68">
        <v>3</v>
      </c>
      <c r="CA25" s="68">
        <f t="shared" si="46"/>
        <v>6</v>
      </c>
      <c r="CB25" s="71">
        <f t="shared" si="47"/>
        <v>5.2631578947368418E-2</v>
      </c>
      <c r="CC25" s="71">
        <f t="shared" si="48"/>
        <v>5.2631578947368418E-2</v>
      </c>
      <c r="CD25" s="71">
        <f t="shared" si="49"/>
        <v>5.2631578947368418E-2</v>
      </c>
      <c r="CE25" s="68">
        <v>0</v>
      </c>
      <c r="CF25" s="68">
        <v>0</v>
      </c>
      <c r="CG25" s="68">
        <f t="shared" si="50"/>
        <v>0</v>
      </c>
      <c r="CH25" s="71">
        <f t="shared" si="51"/>
        <v>0</v>
      </c>
      <c r="CI25" s="71">
        <f t="shared" si="52"/>
        <v>0</v>
      </c>
      <c r="CJ25" s="72">
        <f t="shared" si="53"/>
        <v>0</v>
      </c>
      <c r="CK25" s="67">
        <v>8</v>
      </c>
      <c r="CL25" s="68">
        <v>10</v>
      </c>
      <c r="CM25" s="68">
        <f t="shared" si="54"/>
        <v>18</v>
      </c>
      <c r="CN25" s="71">
        <f t="shared" si="55"/>
        <v>0.14035087719298245</v>
      </c>
      <c r="CO25" s="71">
        <f t="shared" si="56"/>
        <v>0.17543859649122806</v>
      </c>
      <c r="CP25" s="71">
        <f t="shared" si="57"/>
        <v>0.15789473684210525</v>
      </c>
      <c r="CQ25" s="68">
        <v>4</v>
      </c>
      <c r="CR25" s="68">
        <v>0</v>
      </c>
      <c r="CS25" s="68">
        <f t="shared" si="58"/>
        <v>4</v>
      </c>
      <c r="CT25" s="71">
        <f t="shared" si="59"/>
        <v>7.0175438596491224E-2</v>
      </c>
      <c r="CU25" s="71">
        <f t="shared" si="60"/>
        <v>0</v>
      </c>
      <c r="CV25" s="71">
        <f t="shared" si="61"/>
        <v>3.5087719298245612E-2</v>
      </c>
      <c r="CW25" s="135">
        <f t="shared" si="65"/>
        <v>12</v>
      </c>
      <c r="CX25" s="68">
        <f t="shared" si="66"/>
        <v>10</v>
      </c>
      <c r="CY25" s="68">
        <f t="shared" si="67"/>
        <v>22</v>
      </c>
      <c r="CZ25" s="71">
        <f t="shared" si="68"/>
        <v>0.21052631578947367</v>
      </c>
      <c r="DA25" s="71">
        <f t="shared" si="69"/>
        <v>0.17543859649122806</v>
      </c>
      <c r="DB25" s="72">
        <f t="shared" si="70"/>
        <v>0.19298245614035087</v>
      </c>
    </row>
    <row r="26" spans="1:106" s="9" customFormat="1" ht="18.75" customHeight="1" thickBot="1">
      <c r="A26" s="104" t="s">
        <v>65</v>
      </c>
      <c r="B26" s="76">
        <v>91</v>
      </c>
      <c r="C26" s="77">
        <v>43</v>
      </c>
      <c r="D26" s="78">
        <f t="shared" si="0"/>
        <v>134</v>
      </c>
      <c r="E26" s="76">
        <v>24</v>
      </c>
      <c r="F26" s="77">
        <v>13</v>
      </c>
      <c r="G26" s="78">
        <f t="shared" si="1"/>
        <v>37</v>
      </c>
      <c r="H26" s="79">
        <f t="shared" si="2"/>
        <v>0.26373626373626374</v>
      </c>
      <c r="I26" s="80">
        <f t="shared" si="3"/>
        <v>0.30232558139534882</v>
      </c>
      <c r="J26" s="81">
        <f t="shared" si="4"/>
        <v>0.27611940298507465</v>
      </c>
      <c r="K26" s="76">
        <v>4</v>
      </c>
      <c r="L26" s="77">
        <v>4</v>
      </c>
      <c r="M26" s="78">
        <f t="shared" si="5"/>
        <v>8</v>
      </c>
      <c r="N26" s="79">
        <f t="shared" si="6"/>
        <v>0.16666666666666666</v>
      </c>
      <c r="O26" s="80">
        <f t="shared" si="7"/>
        <v>0.30769230769230771</v>
      </c>
      <c r="P26" s="81">
        <f t="shared" si="8"/>
        <v>0.21621621621621623</v>
      </c>
      <c r="Q26" s="76">
        <v>51</v>
      </c>
      <c r="R26" s="77">
        <v>29</v>
      </c>
      <c r="S26" s="78">
        <f t="shared" si="9"/>
        <v>80</v>
      </c>
      <c r="T26" s="82">
        <f t="shared" si="10"/>
        <v>0.56043956043956045</v>
      </c>
      <c r="U26" s="83">
        <f t="shared" si="11"/>
        <v>0.67441860465116277</v>
      </c>
      <c r="V26" s="84">
        <f t="shared" si="12"/>
        <v>0.59701492537313428</v>
      </c>
      <c r="W26" s="76">
        <v>9</v>
      </c>
      <c r="X26" s="77">
        <v>6</v>
      </c>
      <c r="Y26" s="78">
        <f t="shared" si="13"/>
        <v>15</v>
      </c>
      <c r="Z26" s="82">
        <f t="shared" si="14"/>
        <v>9.8901098901098897E-2</v>
      </c>
      <c r="AA26" s="83">
        <f t="shared" si="15"/>
        <v>0.13953488372093023</v>
      </c>
      <c r="AB26" s="84">
        <f t="shared" si="16"/>
        <v>0.11194029850746269</v>
      </c>
      <c r="AC26" s="76">
        <v>17</v>
      </c>
      <c r="AD26" s="77">
        <v>7</v>
      </c>
      <c r="AE26" s="78">
        <f t="shared" si="17"/>
        <v>24</v>
      </c>
      <c r="AF26" s="79">
        <f t="shared" si="18"/>
        <v>0.18681318681318682</v>
      </c>
      <c r="AG26" s="80">
        <f t="shared" si="19"/>
        <v>0.16279069767441862</v>
      </c>
      <c r="AH26" s="81">
        <f t="shared" si="20"/>
        <v>0.17910447761194029</v>
      </c>
      <c r="AI26" s="76">
        <v>5</v>
      </c>
      <c r="AJ26" s="77">
        <v>3</v>
      </c>
      <c r="AK26" s="78">
        <f t="shared" si="21"/>
        <v>8</v>
      </c>
      <c r="AL26" s="79">
        <f t="shared" si="62"/>
        <v>5.4945054945054944E-2</v>
      </c>
      <c r="AM26" s="80">
        <f t="shared" si="63"/>
        <v>6.9767441860465115E-2</v>
      </c>
      <c r="AN26" s="81">
        <f t="shared" si="64"/>
        <v>5.9701492537313432E-2</v>
      </c>
      <c r="AO26" s="76">
        <v>28</v>
      </c>
      <c r="AP26" s="77">
        <v>19</v>
      </c>
      <c r="AQ26" s="78">
        <f t="shared" si="22"/>
        <v>47</v>
      </c>
      <c r="AR26" s="82">
        <f t="shared" si="23"/>
        <v>0.30769230769230771</v>
      </c>
      <c r="AS26" s="83">
        <f t="shared" si="24"/>
        <v>0.44186046511627908</v>
      </c>
      <c r="AT26" s="84">
        <f t="shared" si="25"/>
        <v>0.35074626865671643</v>
      </c>
      <c r="AU26" s="76">
        <v>6</v>
      </c>
      <c r="AV26" s="77">
        <v>4</v>
      </c>
      <c r="AW26" s="78">
        <f t="shared" si="26"/>
        <v>10</v>
      </c>
      <c r="AX26" s="82">
        <f t="shared" si="27"/>
        <v>6.5934065934065936E-2</v>
      </c>
      <c r="AY26" s="83">
        <f t="shared" si="28"/>
        <v>9.3023255813953487E-2</v>
      </c>
      <c r="AZ26" s="84">
        <f t="shared" si="29"/>
        <v>7.4626865671641784E-2</v>
      </c>
      <c r="BA26" s="76">
        <v>3</v>
      </c>
      <c r="BB26" s="77">
        <v>0</v>
      </c>
      <c r="BC26" s="77">
        <f t="shared" si="30"/>
        <v>3</v>
      </c>
      <c r="BD26" s="80">
        <f t="shared" si="31"/>
        <v>3.2967032967032968E-2</v>
      </c>
      <c r="BE26" s="80">
        <f t="shared" si="32"/>
        <v>0</v>
      </c>
      <c r="BF26" s="80">
        <f t="shared" si="33"/>
        <v>2.2388059701492536E-2</v>
      </c>
      <c r="BG26" s="77">
        <v>1</v>
      </c>
      <c r="BH26" s="77">
        <v>0</v>
      </c>
      <c r="BI26" s="77">
        <f t="shared" si="34"/>
        <v>1</v>
      </c>
      <c r="BJ26" s="80">
        <f t="shared" si="35"/>
        <v>1.098901098901099E-2</v>
      </c>
      <c r="BK26" s="80">
        <f t="shared" si="36"/>
        <v>0</v>
      </c>
      <c r="BL26" s="81">
        <f t="shared" si="37"/>
        <v>7.462686567164179E-3</v>
      </c>
      <c r="BM26" s="76">
        <v>15</v>
      </c>
      <c r="BN26" s="77">
        <v>13</v>
      </c>
      <c r="BO26" s="77">
        <f t="shared" si="38"/>
        <v>28</v>
      </c>
      <c r="BP26" s="80">
        <f t="shared" si="39"/>
        <v>0.16483516483516483</v>
      </c>
      <c r="BQ26" s="80">
        <f t="shared" si="40"/>
        <v>0.30232558139534882</v>
      </c>
      <c r="BR26" s="80">
        <f t="shared" si="41"/>
        <v>0.20895522388059701</v>
      </c>
      <c r="BS26" s="77">
        <v>12</v>
      </c>
      <c r="BT26" s="77">
        <v>8</v>
      </c>
      <c r="BU26" s="77">
        <f t="shared" si="42"/>
        <v>20</v>
      </c>
      <c r="BV26" s="80">
        <f t="shared" si="43"/>
        <v>0.13186813186813187</v>
      </c>
      <c r="BW26" s="80">
        <f t="shared" si="44"/>
        <v>0.18604651162790697</v>
      </c>
      <c r="BX26" s="81">
        <f t="shared" si="45"/>
        <v>0.14925373134328357</v>
      </c>
      <c r="BY26" s="76">
        <v>17</v>
      </c>
      <c r="BZ26" s="77">
        <v>3</v>
      </c>
      <c r="CA26" s="77">
        <f t="shared" si="46"/>
        <v>20</v>
      </c>
      <c r="CB26" s="80">
        <f t="shared" si="47"/>
        <v>0.18681318681318682</v>
      </c>
      <c r="CC26" s="80">
        <f t="shared" si="48"/>
        <v>6.9767441860465115E-2</v>
      </c>
      <c r="CD26" s="80">
        <f t="shared" si="49"/>
        <v>0.14925373134328357</v>
      </c>
      <c r="CE26" s="77">
        <v>0</v>
      </c>
      <c r="CF26" s="77">
        <v>0</v>
      </c>
      <c r="CG26" s="77">
        <f t="shared" si="50"/>
        <v>0</v>
      </c>
      <c r="CH26" s="80">
        <f t="shared" si="51"/>
        <v>0</v>
      </c>
      <c r="CI26" s="80">
        <f t="shared" si="52"/>
        <v>0</v>
      </c>
      <c r="CJ26" s="81">
        <f t="shared" si="53"/>
        <v>0</v>
      </c>
      <c r="CK26" s="76">
        <v>10</v>
      </c>
      <c r="CL26" s="77">
        <v>3</v>
      </c>
      <c r="CM26" s="77">
        <f t="shared" si="54"/>
        <v>13</v>
      </c>
      <c r="CN26" s="80">
        <f t="shared" si="55"/>
        <v>0.10989010989010989</v>
      </c>
      <c r="CO26" s="80">
        <f t="shared" si="56"/>
        <v>6.9767441860465115E-2</v>
      </c>
      <c r="CP26" s="80">
        <f t="shared" si="57"/>
        <v>9.7014925373134331E-2</v>
      </c>
      <c r="CQ26" s="77">
        <v>4</v>
      </c>
      <c r="CR26" s="77">
        <v>4</v>
      </c>
      <c r="CS26" s="77">
        <f t="shared" si="58"/>
        <v>8</v>
      </c>
      <c r="CT26" s="80">
        <f t="shared" si="59"/>
        <v>4.3956043956043959E-2</v>
      </c>
      <c r="CU26" s="80">
        <f t="shared" si="60"/>
        <v>9.3023255813953487E-2</v>
      </c>
      <c r="CV26" s="80">
        <f t="shared" si="61"/>
        <v>5.9701492537313432E-2</v>
      </c>
      <c r="CW26" s="136">
        <f t="shared" si="65"/>
        <v>14</v>
      </c>
      <c r="CX26" s="77">
        <f t="shared" si="66"/>
        <v>7</v>
      </c>
      <c r="CY26" s="77">
        <f t="shared" si="67"/>
        <v>21</v>
      </c>
      <c r="CZ26" s="80">
        <f t="shared" si="68"/>
        <v>0.15384615384615385</v>
      </c>
      <c r="DA26" s="80">
        <f t="shared" si="69"/>
        <v>0.16279069767441862</v>
      </c>
      <c r="DB26" s="81">
        <f t="shared" si="70"/>
        <v>0.15671641791044777</v>
      </c>
    </row>
    <row r="27" spans="1:106" s="9" customFormat="1" ht="18.75" customHeight="1" thickTop="1">
      <c r="A27" s="105" t="s">
        <v>43</v>
      </c>
      <c r="B27" s="85">
        <f>SUM(B24:B26)</f>
        <v>7074</v>
      </c>
      <c r="C27" s="86">
        <f>SUM(C24:C26)</f>
        <v>6711</v>
      </c>
      <c r="D27" s="87">
        <f t="shared" ref="D27" si="87">SUM(B27:C27)</f>
        <v>13785</v>
      </c>
      <c r="E27" s="85">
        <f>SUM(E24:E26)</f>
        <v>2397</v>
      </c>
      <c r="F27" s="86">
        <f>SUM(F24:F26)</f>
        <v>2012</v>
      </c>
      <c r="G27" s="87">
        <f t="shared" ref="G27" si="88">SUM(E27:F27)</f>
        <v>4409</v>
      </c>
      <c r="H27" s="88">
        <f t="shared" ref="H27" si="89">IF(B27=0,0,E27/B27)</f>
        <v>0.33884648006785412</v>
      </c>
      <c r="I27" s="89">
        <f t="shared" ref="I27" si="90">IF(C27=0,0,F27/C27)</f>
        <v>0.29980628818357918</v>
      </c>
      <c r="J27" s="90">
        <f t="shared" ref="J27" si="91">IF(D27=0,0,G27/D27)</f>
        <v>0.31984040623866522</v>
      </c>
      <c r="K27" s="85">
        <f>SUM(K24:K26)</f>
        <v>1404</v>
      </c>
      <c r="L27" s="86">
        <f>SUM(L24:L26)</f>
        <v>1220</v>
      </c>
      <c r="M27" s="87">
        <f t="shared" ref="M27" si="92">SUM(K27:L27)</f>
        <v>2624</v>
      </c>
      <c r="N27" s="88">
        <f t="shared" ref="N27" si="93">IF(E27=0,0,K27/E27)</f>
        <v>0.58573216520650817</v>
      </c>
      <c r="O27" s="89">
        <f t="shared" ref="O27" si="94">IF(F27=0,0,L27/F27)</f>
        <v>0.6063618290258449</v>
      </c>
      <c r="P27" s="90">
        <f t="shared" ref="P27" si="95">IF(G27=0,0,M27/G27)</f>
        <v>0.59514629167611699</v>
      </c>
      <c r="Q27" s="85">
        <f>SUM(Q24:Q26)</f>
        <v>4571</v>
      </c>
      <c r="R27" s="86">
        <f>SUM(R24:R26)</f>
        <v>3677</v>
      </c>
      <c r="S27" s="87">
        <f t="shared" ref="S27" si="96">SUM(Q27:R27)</f>
        <v>8248</v>
      </c>
      <c r="T27" s="91">
        <f t="shared" ref="T27" si="97">IF(B27=0,0,Q27/B27)</f>
        <v>0.646169069833192</v>
      </c>
      <c r="U27" s="92">
        <f t="shared" ref="U27" si="98">IF(C27=0,0,R27/C27)</f>
        <v>0.54790642229175979</v>
      </c>
      <c r="V27" s="93">
        <f t="shared" ref="V27" si="99">IF(D27=0,0,S27/D27)</f>
        <v>0.59833151976786358</v>
      </c>
      <c r="W27" s="85">
        <f>SUM(W24:W26)</f>
        <v>2241</v>
      </c>
      <c r="X27" s="86">
        <f>SUM(X24:X26)</f>
        <v>2417</v>
      </c>
      <c r="Y27" s="87">
        <f>SUM(W27:X27)</f>
        <v>4658</v>
      </c>
      <c r="Z27" s="91">
        <f t="shared" ref="Z27" si="100">IF(B27=0,0,W27/B27)</f>
        <v>0.31679389312977096</v>
      </c>
      <c r="AA27" s="92">
        <f t="shared" ref="AA27" si="101">IF(C27=0,0,X27/C27)</f>
        <v>0.36015496945313663</v>
      </c>
      <c r="AB27" s="93">
        <f t="shared" ref="AB27" si="102">IF(D27=0,0,Y27/D27)</f>
        <v>0.33790351831701126</v>
      </c>
      <c r="AC27" s="85">
        <f>SUM(AC24:AC26)</f>
        <v>1213</v>
      </c>
      <c r="AD27" s="86">
        <f>SUM(AD24:AD26)</f>
        <v>1327</v>
      </c>
      <c r="AE27" s="87">
        <f>SUM(AC27:AD27)</f>
        <v>2540</v>
      </c>
      <c r="AF27" s="88">
        <f t="shared" ref="AF27" si="103">IF(B27=0,0,AC27/B27)</f>
        <v>0.17147299971727453</v>
      </c>
      <c r="AG27" s="89">
        <f t="shared" ref="AG27" si="104">IF(C27=0,0,AD27/C27)</f>
        <v>0.19773506183877215</v>
      </c>
      <c r="AH27" s="90">
        <f t="shared" ref="AH27" si="105">IF(D27=0,0,AE27/D27)</f>
        <v>0.18425825172288721</v>
      </c>
      <c r="AI27" s="85">
        <f>SUM(AI24:AI26)</f>
        <v>743</v>
      </c>
      <c r="AJ27" s="86">
        <f>SUM(AJ24:AJ26)</f>
        <v>799</v>
      </c>
      <c r="AK27" s="87">
        <f>SUM(AI27:AJ27)</f>
        <v>1542</v>
      </c>
      <c r="AL27" s="88">
        <f t="shared" si="62"/>
        <v>0.10503251342945999</v>
      </c>
      <c r="AM27" s="89">
        <f t="shared" si="63"/>
        <v>0.11905826255401579</v>
      </c>
      <c r="AN27" s="90">
        <f t="shared" si="64"/>
        <v>0.11186071817192601</v>
      </c>
      <c r="AO27" s="85">
        <f>SUM(AO24:AO26)</f>
        <v>1825</v>
      </c>
      <c r="AP27" s="86">
        <f>SUM(AP24:AP26)</f>
        <v>2219</v>
      </c>
      <c r="AQ27" s="87">
        <f>SUM(AO27:AP27)</f>
        <v>4044</v>
      </c>
      <c r="AR27" s="91">
        <f t="shared" ref="AR27" si="106">IF(B27=0,0,AO27/B27)</f>
        <v>0.257986994628216</v>
      </c>
      <c r="AS27" s="92">
        <f t="shared" ref="AS27" si="107">IF(C27=0,0,AP27/C27)</f>
        <v>0.330651169721353</v>
      </c>
      <c r="AT27" s="93">
        <f t="shared" ref="AT27" si="108">IF(D27=0,0,AQ27/D27)</f>
        <v>0.29336235038084874</v>
      </c>
      <c r="AU27" s="85">
        <f>SUM(AU24:AU26)</f>
        <v>2019</v>
      </c>
      <c r="AV27" s="86">
        <f>SUM(AV24:AV26)</f>
        <v>2295</v>
      </c>
      <c r="AW27" s="87">
        <f>SUM(AU27:AV27)</f>
        <v>4314</v>
      </c>
      <c r="AX27" s="91">
        <f t="shared" ref="AX27" si="109">IF(B27=0,0,AU27/B27)</f>
        <v>0.28541136556403734</v>
      </c>
      <c r="AY27" s="92">
        <f t="shared" ref="AY27" si="110">IF(C27=0,0,AV27/C27)</f>
        <v>0.34197586052749218</v>
      </c>
      <c r="AZ27" s="93">
        <f t="shared" ref="AZ27" si="111">IF(D27=0,0,AW27/D27)</f>
        <v>0.31294885745375406</v>
      </c>
      <c r="BA27" s="85">
        <f>SUM(BA24:BA26)</f>
        <v>72</v>
      </c>
      <c r="BB27" s="86">
        <f>SUM(BB24:BB26)</f>
        <v>75</v>
      </c>
      <c r="BC27" s="86">
        <f>SUM(BA27:BB27)</f>
        <v>147</v>
      </c>
      <c r="BD27" s="89">
        <f t="shared" ref="BD27" si="112">IF(B27=0,0,BA27/B27)</f>
        <v>1.0178117048346057E-2</v>
      </c>
      <c r="BE27" s="89">
        <f t="shared" ref="BE27" si="113">IF(C27=0,0,BB27/C27)</f>
        <v>1.1175681716584712E-2</v>
      </c>
      <c r="BF27" s="89">
        <f t="shared" ref="BF27" si="114">IF(D27=0,0,BC27/D27)</f>
        <v>1.0663764961915125E-2</v>
      </c>
      <c r="BG27" s="86">
        <f>SUM(BG24:BG26)</f>
        <v>10</v>
      </c>
      <c r="BH27" s="86">
        <f>SUM(BH24:BH26)</f>
        <v>9</v>
      </c>
      <c r="BI27" s="86">
        <f>SUM(BG27:BH27)</f>
        <v>19</v>
      </c>
      <c r="BJ27" s="89">
        <f t="shared" ref="BJ27" si="115">IF(B27=0,0,BG27/B27)</f>
        <v>1.4136273678258412E-3</v>
      </c>
      <c r="BK27" s="89">
        <f t="shared" ref="BK27" si="116">IF(C27=0,0,BH27/C27)</f>
        <v>1.3410818059901655E-3</v>
      </c>
      <c r="BL27" s="90">
        <f t="shared" ref="BL27" si="117">IF(D27=0,0,BI27/D27)</f>
        <v>1.378309756982227E-3</v>
      </c>
      <c r="BM27" s="85">
        <f>SUM(BM24:BM26)</f>
        <v>1361</v>
      </c>
      <c r="BN27" s="86">
        <f>SUM(BN24:BN26)</f>
        <v>1378</v>
      </c>
      <c r="BO27" s="86">
        <f t="shared" ref="BO27" si="118">SUM(BM27:BN27)</f>
        <v>2739</v>
      </c>
      <c r="BP27" s="89">
        <f t="shared" ref="BP27" si="119">IF(B27=0,0,BM27/B27)</f>
        <v>0.19239468476109697</v>
      </c>
      <c r="BQ27" s="89">
        <f t="shared" ref="BQ27" si="120">IF(C27=0,0,BN27/C27)</f>
        <v>0.20533452540604977</v>
      </c>
      <c r="BR27" s="89">
        <f t="shared" ref="BR27" si="121">IF(D27=0,0,BO27/D27)</f>
        <v>0.19869423286180632</v>
      </c>
      <c r="BS27" s="86">
        <f>SUM(BS24:BS26)</f>
        <v>436</v>
      </c>
      <c r="BT27" s="86">
        <f>SUM(BT24:BT26)</f>
        <v>442</v>
      </c>
      <c r="BU27" s="86">
        <f t="shared" ref="BU27" si="122">SUM(BS27:BT27)</f>
        <v>878</v>
      </c>
      <c r="BV27" s="89">
        <f t="shared" ref="BV27" si="123">IF(B27=0,0,BS27/B27)</f>
        <v>6.1634153237206675E-2</v>
      </c>
      <c r="BW27" s="89">
        <f t="shared" ref="BW27" si="124">IF(C27=0,0,BT27/C27)</f>
        <v>6.5862017583072571E-2</v>
      </c>
      <c r="BX27" s="90">
        <f t="shared" ref="BX27" si="125">IF(D27=0,0,BU27/D27)</f>
        <v>6.3692419296336594E-2</v>
      </c>
      <c r="BY27" s="85">
        <f>SUM(BY24:BY26)</f>
        <v>1330</v>
      </c>
      <c r="BZ27" s="86">
        <f>SUM(BZ24:BZ26)</f>
        <v>930</v>
      </c>
      <c r="CA27" s="86">
        <f>SUM(BY27:BZ27)</f>
        <v>2260</v>
      </c>
      <c r="CB27" s="89">
        <f t="shared" ref="CB27" si="126">IF(B27=0,0,BY27/B27)</f>
        <v>0.18801243992083685</v>
      </c>
      <c r="CC27" s="89">
        <f t="shared" ref="CC27" si="127">IF(C27=0,0,BZ27/C27)</f>
        <v>0.13857845328565044</v>
      </c>
      <c r="CD27" s="89">
        <f t="shared" ref="CD27" si="128">IF(D27=0,0,CA27/D27)</f>
        <v>0.16394631846209648</v>
      </c>
      <c r="CE27" s="86">
        <f>SUM(CE24:CE26)</f>
        <v>0</v>
      </c>
      <c r="CF27" s="86">
        <f>SUM(CF24:CF26)</f>
        <v>0</v>
      </c>
      <c r="CG27" s="86">
        <f t="shared" ref="CG27" si="129">SUM(CE27:CF27)</f>
        <v>0</v>
      </c>
      <c r="CH27" s="89">
        <f t="shared" ref="CH27" si="130">IF(B27=0,0,CE27/B27)</f>
        <v>0</v>
      </c>
      <c r="CI27" s="89">
        <f t="shared" ref="CI27" si="131">IF(C27=0,0,CF27/C27)</f>
        <v>0</v>
      </c>
      <c r="CJ27" s="90">
        <f t="shared" ref="CJ27" si="132">IF(D27=0,0,CG27/D27)</f>
        <v>0</v>
      </c>
      <c r="CK27" s="85">
        <f>SUM(CK24:CK26)</f>
        <v>967</v>
      </c>
      <c r="CL27" s="86">
        <f>SUM(CL24:CL26)</f>
        <v>709</v>
      </c>
      <c r="CM27" s="86">
        <f t="shared" ref="CM27" si="133">SUM(CK27:CL27)</f>
        <v>1676</v>
      </c>
      <c r="CN27" s="89">
        <f t="shared" ref="CN27" si="134">IF(B27=0,0,CK27/B27)</f>
        <v>0.13669776646875884</v>
      </c>
      <c r="CO27" s="89">
        <f t="shared" ref="CO27" si="135">IF(C27=0,0,CL27/C27)</f>
        <v>0.10564744449411415</v>
      </c>
      <c r="CP27" s="89">
        <f t="shared" ref="CP27" si="136">IF(D27=0,0,CM27/D27)</f>
        <v>0.12158142908959013</v>
      </c>
      <c r="CQ27" s="86">
        <f>SUM(CQ24:CQ26)</f>
        <v>223</v>
      </c>
      <c r="CR27" s="86">
        <f>SUM(CR24:CR26)</f>
        <v>173</v>
      </c>
      <c r="CS27" s="86">
        <f t="shared" ref="CS27" si="137">SUM(CQ27:CR27)</f>
        <v>396</v>
      </c>
      <c r="CT27" s="89">
        <f t="shared" ref="CT27" si="138">IF(B27=0,0,CQ27/B27)</f>
        <v>3.1523890302516254E-2</v>
      </c>
      <c r="CU27" s="89">
        <f t="shared" ref="CU27" si="139">IF(C27=0,0,CR27/C27)</f>
        <v>2.5778572492922067E-2</v>
      </c>
      <c r="CV27" s="89">
        <f t="shared" ref="CV27" si="140">IF(D27=0,0,CS27/D27)</f>
        <v>2.8726877040261153E-2</v>
      </c>
      <c r="CW27" s="137">
        <f t="shared" si="65"/>
        <v>1190</v>
      </c>
      <c r="CX27" s="86">
        <f t="shared" si="66"/>
        <v>882</v>
      </c>
      <c r="CY27" s="86">
        <f t="shared" si="67"/>
        <v>2072</v>
      </c>
      <c r="CZ27" s="89">
        <f t="shared" si="68"/>
        <v>0.1682216567712751</v>
      </c>
      <c r="DA27" s="89">
        <f t="shared" si="69"/>
        <v>0.13142601698703621</v>
      </c>
      <c r="DB27" s="90">
        <f t="shared" si="70"/>
        <v>0.1503083061298513</v>
      </c>
    </row>
    <row r="28" spans="1:106" ht="9" customHeight="1"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BB28" s="7"/>
      <c r="BC28" s="7"/>
      <c r="BD28" s="8"/>
      <c r="BN28" s="7"/>
      <c r="BO28" s="7"/>
      <c r="BP28" s="8"/>
    </row>
    <row r="29" spans="1:106" ht="9" customHeight="1"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106" ht="9" customHeight="1"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106" ht="9" customHeight="1"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106" ht="9" customHeight="1"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29:43" ht="9" customHeight="1"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29:43" ht="9" customHeight="1"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29:43" ht="9" customHeight="1"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29:43" ht="9" customHeight="1"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29:43" ht="9" customHeight="1"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29:43" ht="9" customHeight="1"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29:43" ht="9" customHeight="1"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29:43" ht="9" customHeight="1"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29:43" ht="9" customHeight="1"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29:43" ht="9" customHeight="1"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29:43" ht="9" customHeight="1"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29:43" ht="9" customHeight="1"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29:43" ht="9" customHeight="1"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29:43" ht="9" customHeight="1"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29:43" ht="9" customHeight="1"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29:43" ht="9" customHeight="1"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29:43"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29:43"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29:43"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29:43"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29:43"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</sheetData>
  <mergeCells count="75">
    <mergeCell ref="CK2:DB2"/>
    <mergeCell ref="AW3:AW4"/>
    <mergeCell ref="AX3:AX4"/>
    <mergeCell ref="AY3:AY4"/>
    <mergeCell ref="BM2:BX2"/>
    <mergeCell ref="BY2:CJ2"/>
    <mergeCell ref="B2:D2"/>
    <mergeCell ref="AI2:AK2"/>
    <mergeCell ref="AL2:AN2"/>
    <mergeCell ref="AR2:AT2"/>
    <mergeCell ref="AU2:AW2"/>
    <mergeCell ref="AX2:AZ2"/>
    <mergeCell ref="BA2:BL2"/>
    <mergeCell ref="AO2:AQ2"/>
    <mergeCell ref="AP3:AP4"/>
    <mergeCell ref="AE3:AE4"/>
    <mergeCell ref="AF3:AF4"/>
    <mergeCell ref="CW3:CY3"/>
    <mergeCell ref="CZ3:DB3"/>
    <mergeCell ref="AI3:AI4"/>
    <mergeCell ref="AJ3:AJ4"/>
    <mergeCell ref="AK3:AK4"/>
    <mergeCell ref="AZ3:AZ4"/>
    <mergeCell ref="E2:G2"/>
    <mergeCell ref="H2:J2"/>
    <mergeCell ref="K2:M2"/>
    <mergeCell ref="N2:P2"/>
    <mergeCell ref="Q2:S2"/>
    <mergeCell ref="T2:V2"/>
    <mergeCell ref="AQ3:AQ4"/>
    <mergeCell ref="AR3:AR4"/>
    <mergeCell ref="AS3:AS4"/>
    <mergeCell ref="AT3:AT4"/>
    <mergeCell ref="AU3:AU4"/>
    <mergeCell ref="AV3:AV4"/>
    <mergeCell ref="AL3:AL4"/>
    <mergeCell ref="AM3:AM4"/>
    <mergeCell ref="AN3:AN4"/>
    <mergeCell ref="AO3:AO4"/>
    <mergeCell ref="Q3:Q4"/>
    <mergeCell ref="AD3:AD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P3:P4"/>
    <mergeCell ref="W2:Y2"/>
    <mergeCell ref="Z2:AB2"/>
    <mergeCell ref="AC2:AE2"/>
    <mergeCell ref="AF2:AH2"/>
    <mergeCell ref="R3:R4"/>
    <mergeCell ref="AC3:AC4"/>
    <mergeCell ref="AG3:AG4"/>
    <mergeCell ref="AH3:AH4"/>
  </mergeCells>
  <phoneticPr fontId="2"/>
  <printOptions horizontalCentered="1" verticalCentered="1"/>
  <pageMargins left="0.51181102362204722" right="0.27559055118110237" top="0.74803149606299213" bottom="0.74803149606299213" header="0.31496062992125984" footer="0.31496062992125984"/>
  <pageSetup paperSize="9" fitToWidth="0" fitToHeight="0" orientation="landscape" r:id="rId1"/>
  <colBreaks count="3" manualBreakCount="3">
    <brk id="28" max="1048575" man="1"/>
    <brk id="52" max="1048575" man="1"/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一人平均う歯数 </vt:lpstr>
      <vt:lpstr>有病者率</vt:lpstr>
      <vt:lpstr>小学校6年生</vt:lpstr>
      <vt:lpstr>'一人平均う歯数 '!Print_Area</vt:lpstr>
      <vt:lpstr>有病者率!Print_Area</vt:lpstr>
      <vt:lpstr>小学校6年生!Print_Titles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2020-09-24T06:03:43Z</cp:lastPrinted>
  <dcterms:created xsi:type="dcterms:W3CDTF">2001-09-04T01:31:42Z</dcterms:created>
  <dcterms:modified xsi:type="dcterms:W3CDTF">2020-09-24T06:05:55Z</dcterms:modified>
</cp:coreProperties>
</file>