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5228$\3 生涯歯科保健推進事業\5 歯科保健関係資料集\00 R1資料集\"/>
    </mc:Choice>
  </mc:AlternateContent>
  <bookViews>
    <workbookView xWindow="120" yWindow="120" windowWidth="20340" windowHeight="7200" activeTab="3"/>
  </bookViews>
  <sheets>
    <sheet name="3歳児　市町別" sheetId="2" r:id="rId1"/>
    <sheet name="3歳児　圏域別" sheetId="3" r:id="rId2"/>
    <sheet name="3歳児年次推移" sheetId="4" r:id="rId3"/>
    <sheet name="う蝕り患型年次推移" sheetId="5" r:id="rId4"/>
  </sheets>
  <definedNames>
    <definedName name="_xlnm._FilterDatabase" localSheetId="1" hidden="1">'3歳児　圏域別'!$A$93:$J$101</definedName>
    <definedName name="_xlnm._FilterDatabase" localSheetId="0" hidden="1">'3歳児　市町別'!$B$3:$J$23</definedName>
    <definedName name="_xlnm.Print_Area" localSheetId="1">'3歳児　圏域別'!$A$1:$K$58</definedName>
    <definedName name="_xlnm.Print_Area" localSheetId="0">'3歳児　市町別'!$C$1:$K$57</definedName>
  </definedNames>
  <calcPr calcId="152511" concurrentCalc="0"/>
</workbook>
</file>

<file path=xl/calcChain.xml><?xml version="1.0" encoding="utf-8"?>
<calcChain xmlns="http://schemas.openxmlformats.org/spreadsheetml/2006/main">
  <c r="I80" i="3" l="1"/>
  <c r="G80" i="3"/>
  <c r="E80" i="3"/>
  <c r="I79" i="3"/>
  <c r="G79" i="3"/>
  <c r="E79" i="3"/>
  <c r="I78" i="3"/>
  <c r="G78" i="3"/>
  <c r="E78" i="3"/>
  <c r="I77" i="3"/>
  <c r="G77" i="3"/>
  <c r="E77" i="3"/>
  <c r="I76" i="3"/>
  <c r="G76" i="3"/>
  <c r="E76" i="3"/>
  <c r="I75" i="3"/>
  <c r="G75" i="3"/>
  <c r="E75" i="3"/>
  <c r="I74" i="3"/>
  <c r="G74" i="3"/>
  <c r="E74" i="3"/>
  <c r="I73" i="3"/>
  <c r="G73" i="3"/>
  <c r="E73" i="3"/>
  <c r="I72" i="3"/>
  <c r="G72" i="3"/>
  <c r="E72" i="3"/>
  <c r="I71" i="3"/>
  <c r="G71" i="3"/>
  <c r="E71" i="3"/>
  <c r="I70" i="3"/>
  <c r="G70" i="3"/>
  <c r="E70" i="3"/>
  <c r="I69" i="3"/>
  <c r="G69" i="3"/>
  <c r="E69" i="3"/>
  <c r="I68" i="3"/>
  <c r="G68" i="3"/>
  <c r="E68" i="3"/>
  <c r="I67" i="3"/>
  <c r="G67" i="3"/>
  <c r="E67" i="3"/>
  <c r="I66" i="3"/>
  <c r="G66" i="3"/>
  <c r="E66" i="3"/>
  <c r="I65" i="3"/>
  <c r="G65" i="3"/>
  <c r="E65" i="3"/>
  <c r="I64" i="3"/>
  <c r="G64" i="3"/>
  <c r="E64" i="3"/>
  <c r="I63" i="3"/>
  <c r="G63" i="3"/>
  <c r="E63" i="3"/>
  <c r="I62" i="3"/>
  <c r="G62" i="3"/>
  <c r="E62" i="3"/>
  <c r="I61" i="3"/>
  <c r="G61" i="3"/>
  <c r="E61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F4" i="3"/>
  <c r="F5" i="3"/>
  <c r="F6" i="3"/>
  <c r="F7" i="3"/>
  <c r="F8" i="3"/>
  <c r="F9" i="3"/>
  <c r="F10" i="3"/>
  <c r="H4" i="3"/>
  <c r="H5" i="3"/>
  <c r="H6" i="3"/>
  <c r="H7" i="3"/>
  <c r="H8" i="3"/>
  <c r="H9" i="3"/>
  <c r="H10" i="3"/>
  <c r="F11" i="3"/>
  <c r="H11" i="3"/>
  <c r="J11" i="3"/>
  <c r="J10" i="3"/>
  <c r="J9" i="3"/>
  <c r="J8" i="3"/>
  <c r="J7" i="3"/>
  <c r="J6" i="3"/>
  <c r="J5" i="3"/>
  <c r="J4" i="3"/>
  <c r="E8" i="3"/>
  <c r="I7" i="3"/>
  <c r="E6" i="3"/>
  <c r="I5" i="3"/>
  <c r="G5" i="3"/>
  <c r="E5" i="3"/>
  <c r="I10" i="3"/>
  <c r="G10" i="3"/>
  <c r="E10" i="3"/>
  <c r="G9" i="3"/>
  <c r="E9" i="3"/>
  <c r="E7" i="3"/>
  <c r="I4" i="3"/>
  <c r="G4" i="3"/>
  <c r="E4" i="3"/>
  <c r="I9" i="3"/>
  <c r="I8" i="3"/>
  <c r="G8" i="3"/>
  <c r="G11" i="3"/>
  <c r="G7" i="3"/>
  <c r="I6" i="3"/>
  <c r="G6" i="3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E11" i="3"/>
  <c r="I11" i="3"/>
  <c r="J23" i="2"/>
  <c r="F23" i="2"/>
  <c r="H23" i="2"/>
</calcChain>
</file>

<file path=xl/sharedStrings.xml><?xml version="1.0" encoding="utf-8"?>
<sst xmlns="http://schemas.openxmlformats.org/spreadsheetml/2006/main" count="140" uniqueCount="75">
  <si>
    <t>大津市</t>
    <rPh sb="0" eb="3">
      <t>オオツシ</t>
    </rPh>
    <phoneticPr fontId="2"/>
  </si>
  <si>
    <t>彦根市</t>
    <rPh sb="0" eb="3">
      <t>ヒコネシ</t>
    </rPh>
    <phoneticPr fontId="2"/>
  </si>
  <si>
    <t>受診児数</t>
    <rPh sb="0" eb="2">
      <t>ジュシン</t>
    </rPh>
    <rPh sb="2" eb="3">
      <t>ジ</t>
    </rPh>
    <rPh sb="3" eb="4">
      <t>スウ</t>
    </rPh>
    <phoneticPr fontId="2"/>
  </si>
  <si>
    <t>対象児数</t>
    <rPh sb="0" eb="2">
      <t>タイショウ</t>
    </rPh>
    <rPh sb="2" eb="3">
      <t>ジ</t>
    </rPh>
    <rPh sb="3" eb="4">
      <t>スウ</t>
    </rPh>
    <phoneticPr fontId="2"/>
  </si>
  <si>
    <t>受診率</t>
    <rPh sb="0" eb="2">
      <t>ジュシン</t>
    </rPh>
    <rPh sb="2" eb="3">
      <t>リツ</t>
    </rPh>
    <phoneticPr fontId="2"/>
  </si>
  <si>
    <t>長浜市</t>
    <rPh sb="0" eb="3">
      <t>ナガハマシ</t>
    </rPh>
    <phoneticPr fontId="2"/>
  </si>
  <si>
    <t>近江八幡市</t>
    <rPh sb="0" eb="5">
      <t>オウミハチマンシ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</si>
  <si>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</si>
  <si>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</si>
  <si>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栗東市</t>
    <rPh sb="0" eb="3">
      <t>リットウシ</t>
    </rPh>
    <phoneticPr fontId="2"/>
  </si>
  <si>
    <t>甲賀市</t>
    <rPh sb="0" eb="2">
      <t>コウガ</t>
    </rPh>
    <rPh sb="2" eb="3">
      <t>シ</t>
    </rPh>
    <phoneticPr fontId="2"/>
  </si>
  <si>
    <t>野洲市</t>
    <rPh sb="0" eb="3">
      <t>ヤスシ</t>
    </rPh>
    <phoneticPr fontId="2"/>
  </si>
  <si>
    <t>湖南市</t>
    <rPh sb="0" eb="2">
      <t>コナン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</si>
  <si>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</si>
  <si>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</si>
  <si>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3">
      <t>マイバラシ</t>
    </rPh>
    <phoneticPr fontId="2"/>
  </si>
  <si>
    <t>日野町</t>
    <rPh sb="0" eb="2">
      <t>ヒノ</t>
    </rPh>
    <rPh sb="2" eb="3">
      <t>チョウ</t>
    </rPh>
    <phoneticPr fontId="2"/>
  </si>
  <si>
    <t>竜王町</t>
    <rPh sb="0" eb="2">
      <t>リュウオウ</t>
    </rPh>
    <rPh sb="2" eb="3">
      <t>チョウ</t>
    </rPh>
    <phoneticPr fontId="2"/>
  </si>
  <si>
    <t>愛荘町</t>
    <rPh sb="0" eb="2">
      <t>アイショウ</t>
    </rPh>
    <rPh sb="2" eb="3">
      <t>チョウ</t>
    </rPh>
    <phoneticPr fontId="2"/>
  </si>
  <si>
    <t>甲良町</t>
    <rPh sb="0" eb="3">
      <t>コウラチョウ</t>
    </rPh>
    <phoneticPr fontId="2"/>
  </si>
  <si>
    <t>多賀町</t>
    <rPh sb="0" eb="3">
      <t>タガチョウ</t>
    </rPh>
    <phoneticPr fontId="2"/>
  </si>
  <si>
    <t>豊郷町</t>
    <rPh sb="0" eb="2">
      <t>トヨサト</t>
    </rPh>
    <rPh sb="2" eb="3">
      <t>チョウ</t>
    </rPh>
    <phoneticPr fontId="2"/>
  </si>
  <si>
    <t>う蝕のない児の数</t>
    <rPh sb="1" eb="2">
      <t>ショク</t>
    </rPh>
    <rPh sb="5" eb="6">
      <t>ジ</t>
    </rPh>
    <rPh sb="7" eb="8">
      <t>カズ</t>
    </rPh>
    <phoneticPr fontId="2"/>
  </si>
  <si>
    <t>う蝕のない児の割合</t>
    <rPh sb="1" eb="2">
      <t>ショク</t>
    </rPh>
    <rPh sb="5" eb="6">
      <t>ジ</t>
    </rPh>
    <rPh sb="7" eb="9">
      <t>ワリアイ</t>
    </rPh>
    <phoneticPr fontId="2"/>
  </si>
  <si>
    <t>う歯総数</t>
    <rPh sb="1" eb="2">
      <t>シ</t>
    </rPh>
    <rPh sb="2" eb="4">
      <t>ソウスウ</t>
    </rPh>
    <phoneticPr fontId="2"/>
  </si>
  <si>
    <t>滋賀県</t>
    <rPh sb="0" eb="3">
      <t>シガケン</t>
    </rPh>
    <phoneticPr fontId="2"/>
  </si>
  <si>
    <t>滋賀県</t>
  </si>
  <si>
    <t>甲賀</t>
    <rPh sb="0" eb="2">
      <t>コウガ</t>
    </rPh>
    <phoneticPr fontId="2"/>
  </si>
  <si>
    <t>東近江</t>
    <rPh sb="0" eb="1">
      <t>ヒガシ</t>
    </rPh>
    <rPh sb="1" eb="3">
      <t>オウミ</t>
    </rPh>
    <phoneticPr fontId="2"/>
  </si>
  <si>
    <t>受診率</t>
  </si>
  <si>
    <t>全国平均</t>
  </si>
  <si>
    <t>甲賀</t>
    <rPh sb="0" eb="2">
      <t>コウガ</t>
    </rPh>
    <phoneticPr fontId="5"/>
  </si>
  <si>
    <t>東近江</t>
    <rPh sb="0" eb="3">
      <t>ヒガシオウミ</t>
    </rPh>
    <phoneticPr fontId="5"/>
  </si>
  <si>
    <t>圏域</t>
    <rPh sb="0" eb="2">
      <t>ケンイキ</t>
    </rPh>
    <phoneticPr fontId="2"/>
  </si>
  <si>
    <t>滋賀県</t>
    <rPh sb="0" eb="3">
      <t>シガケン</t>
    </rPh>
    <phoneticPr fontId="5"/>
  </si>
  <si>
    <t>年度</t>
    <rPh sb="0" eb="2">
      <t>ネンド</t>
    </rPh>
    <phoneticPr fontId="2"/>
  </si>
  <si>
    <t>S 58</t>
    <phoneticPr fontId="2"/>
  </si>
  <si>
    <t>H 1</t>
    <phoneticPr fontId="2"/>
  </si>
  <si>
    <t>一人平均
むし歯数</t>
    <phoneticPr fontId="5"/>
  </si>
  <si>
    <t>一人平均むし歯数</t>
    <phoneticPr fontId="5"/>
  </si>
  <si>
    <t>A型</t>
  </si>
  <si>
    <t>B型</t>
  </si>
  <si>
    <t>C型(C2)</t>
    <phoneticPr fontId="5"/>
  </si>
  <si>
    <t>S62</t>
    <phoneticPr fontId="2"/>
  </si>
  <si>
    <t>H1</t>
    <phoneticPr fontId="2"/>
  </si>
  <si>
    <t>う蝕有病者率</t>
    <rPh sb="1" eb="2">
      <t>ショク</t>
    </rPh>
    <rPh sb="2" eb="5">
      <t>ユウビョウシャ</t>
    </rPh>
    <rPh sb="5" eb="6">
      <t>リツ</t>
    </rPh>
    <phoneticPr fontId="2"/>
  </si>
  <si>
    <t>その他</t>
    <rPh sb="2" eb="3">
      <t>タ</t>
    </rPh>
    <phoneticPr fontId="2"/>
  </si>
  <si>
    <t>■滋賀県および全国の３歳児歯科健康診査結果年次推移</t>
    <phoneticPr fontId="2"/>
  </si>
  <si>
    <t>一人平均
う歯数</t>
    <rPh sb="0" eb="2">
      <t>ヒトリ</t>
    </rPh>
    <rPh sb="2" eb="4">
      <t>ヘイキン</t>
    </rPh>
    <rPh sb="6" eb="7">
      <t>シ</t>
    </rPh>
    <rPh sb="7" eb="8">
      <t>スウ</t>
    </rPh>
    <phoneticPr fontId="2"/>
  </si>
  <si>
    <t>大津</t>
    <rPh sb="0" eb="2">
      <t>オオツ</t>
    </rPh>
    <phoneticPr fontId="2"/>
  </si>
  <si>
    <t>湖南</t>
    <rPh sb="0" eb="2">
      <t>コナン</t>
    </rPh>
    <phoneticPr fontId="2"/>
  </si>
  <si>
    <t>二次保健医療圏域</t>
    <rPh sb="0" eb="2">
      <t>ニジ</t>
    </rPh>
    <rPh sb="2" eb="4">
      <t>ホケン</t>
    </rPh>
    <rPh sb="4" eb="6">
      <t>イリョウ</t>
    </rPh>
    <rPh sb="6" eb="8">
      <t>ケンイキ</t>
    </rPh>
    <phoneticPr fontId="2"/>
  </si>
  <si>
    <t>湖東</t>
    <rPh sb="0" eb="2">
      <t>コトウ</t>
    </rPh>
    <phoneticPr fontId="2"/>
  </si>
  <si>
    <t>湖北</t>
    <rPh sb="0" eb="2">
      <t>コホク</t>
    </rPh>
    <phoneticPr fontId="2"/>
  </si>
  <si>
    <t>湖西</t>
    <rPh sb="0" eb="2">
      <t>コセイ</t>
    </rPh>
    <phoneticPr fontId="2"/>
  </si>
  <si>
    <t>むし歯のない人の数</t>
    <rPh sb="2" eb="3">
      <t>バ</t>
    </rPh>
    <rPh sb="6" eb="7">
      <t>ヒト</t>
    </rPh>
    <rPh sb="8" eb="9">
      <t>カズ</t>
    </rPh>
    <phoneticPr fontId="2"/>
  </si>
  <si>
    <t>むし歯のない人の割合</t>
    <rPh sb="2" eb="3">
      <t>バ</t>
    </rPh>
    <rPh sb="6" eb="7">
      <t>ヒト</t>
    </rPh>
    <rPh sb="8" eb="10">
      <t>ワリアイ</t>
    </rPh>
    <phoneticPr fontId="2"/>
  </si>
  <si>
    <t>むし歯総数</t>
    <rPh sb="2" eb="3">
      <t>バ</t>
    </rPh>
    <rPh sb="3" eb="5">
      <t>ソウスウ</t>
    </rPh>
    <phoneticPr fontId="2"/>
  </si>
  <si>
    <t>一人平均
むし歯数</t>
    <rPh sb="0" eb="2">
      <t>ヒトリ</t>
    </rPh>
    <rPh sb="2" eb="4">
      <t>ヘイキン</t>
    </rPh>
    <rPh sb="7" eb="8">
      <t>バ</t>
    </rPh>
    <rPh sb="8" eb="9">
      <t>スウ</t>
    </rPh>
    <phoneticPr fontId="2"/>
  </si>
  <si>
    <t>むし歯のある人の割合</t>
    <rPh sb="2" eb="3">
      <t>バ</t>
    </rPh>
    <rPh sb="6" eb="7">
      <t>ヒト</t>
    </rPh>
    <rPh sb="8" eb="10">
      <t>ワリアイ</t>
    </rPh>
    <phoneticPr fontId="2"/>
  </si>
  <si>
    <t>大津</t>
    <rPh sb="0" eb="2">
      <t>オオツ</t>
    </rPh>
    <phoneticPr fontId="5"/>
  </si>
  <si>
    <t>湖南</t>
    <rPh sb="0" eb="2">
      <t>コナン</t>
    </rPh>
    <phoneticPr fontId="5"/>
  </si>
  <si>
    <t>湖東</t>
    <rPh sb="0" eb="2">
      <t>コトウ</t>
    </rPh>
    <phoneticPr fontId="5"/>
  </si>
  <si>
    <t>湖北</t>
    <rPh sb="0" eb="2">
      <t>コホク</t>
    </rPh>
    <phoneticPr fontId="5"/>
  </si>
  <si>
    <t>湖西</t>
    <rPh sb="0" eb="2">
      <t>コセイ</t>
    </rPh>
    <phoneticPr fontId="5"/>
  </si>
  <si>
    <t>むし歯のある人の割合</t>
    <rPh sb="2" eb="3">
      <t>バ</t>
    </rPh>
    <rPh sb="6" eb="7">
      <t>ヒト</t>
    </rPh>
    <rPh sb="8" eb="10">
      <t>ワリアイ</t>
    </rPh>
    <phoneticPr fontId="5"/>
  </si>
  <si>
    <t>■二次保健医療圏域別　歯科健康診査結果</t>
    <rPh sb="1" eb="3">
      <t>ニジ</t>
    </rPh>
    <rPh sb="3" eb="5">
      <t>ホケン</t>
    </rPh>
    <rPh sb="5" eb="7">
      <t>イリョウ</t>
    </rPh>
    <rPh sb="7" eb="9">
      <t>ケンイキ</t>
    </rPh>
    <phoneticPr fontId="5"/>
  </si>
  <si>
    <t>■3歳児　う蝕罹患型別有病者率の推移</t>
    <rPh sb="6" eb="9">
      <t>ショクリカン</t>
    </rPh>
    <rPh sb="11" eb="14">
      <t>ユウビョウシャ</t>
    </rPh>
    <phoneticPr fontId="5"/>
  </si>
  <si>
    <t>・Ｂ型、Ｃ2型（う蝕ハイリスク群）は、4.3%</t>
    <rPh sb="6" eb="7">
      <t>カタ</t>
    </rPh>
    <rPh sb="9" eb="10">
      <t>ショク</t>
    </rPh>
    <rPh sb="15" eb="16">
      <t>グン</t>
    </rPh>
    <phoneticPr fontId="5"/>
  </si>
  <si>
    <t>むし歯
総数</t>
    <rPh sb="2" eb="3">
      <t>バ</t>
    </rPh>
    <rPh sb="4" eb="6">
      <t>ソウスウ</t>
    </rPh>
    <phoneticPr fontId="2"/>
  </si>
  <si>
    <t>■3歳児　市町別　むし歯の状況（H30年度3歳児歯科健康診査結果）</t>
    <rPh sb="2" eb="4">
      <t>サイジ</t>
    </rPh>
    <rPh sb="5" eb="6">
      <t>シ</t>
    </rPh>
    <rPh sb="6" eb="7">
      <t>マチ</t>
    </rPh>
    <rPh sb="7" eb="8">
      <t>ベツ</t>
    </rPh>
    <rPh sb="11" eb="12">
      <t>バ</t>
    </rPh>
    <rPh sb="13" eb="15">
      <t>ジョウキョウ</t>
    </rPh>
    <rPh sb="19" eb="20">
      <t>ネン</t>
    </rPh>
    <rPh sb="20" eb="21">
      <t>ド</t>
    </rPh>
    <rPh sb="22" eb="24">
      <t>サイジ</t>
    </rPh>
    <rPh sb="24" eb="26">
      <t>シカ</t>
    </rPh>
    <rPh sb="26" eb="28">
      <t>ケンコウ</t>
    </rPh>
    <rPh sb="28" eb="30">
      <t>シンサ</t>
    </rPh>
    <rPh sb="30" eb="32">
      <t>ケッカ</t>
    </rPh>
    <phoneticPr fontId="2"/>
  </si>
  <si>
    <t>■3歳児　二次保健医療圏域別　むし歯の状況（H30年度3歳児歯科健康診査結果）</t>
    <rPh sb="5" eb="7">
      <t>ニジ</t>
    </rPh>
    <rPh sb="7" eb="9">
      <t>ホケン</t>
    </rPh>
    <rPh sb="9" eb="11">
      <t>イリョウ</t>
    </rPh>
    <rPh sb="11" eb="13">
      <t>ケンイキ</t>
    </rPh>
    <rPh sb="13" eb="14">
      <t>ベツ</t>
    </rPh>
    <rPh sb="17" eb="18">
      <t>バ</t>
    </rPh>
    <rPh sb="19" eb="21">
      <t>ジョウキョウ</t>
    </rPh>
    <rPh sb="25" eb="26">
      <t>ネン</t>
    </rPh>
    <rPh sb="26" eb="27">
      <t>ド</t>
    </rPh>
    <rPh sb="28" eb="30">
      <t>サイジ</t>
    </rPh>
    <rPh sb="30" eb="32">
      <t>シカ</t>
    </rPh>
    <rPh sb="32" eb="34">
      <t>ケンコウ</t>
    </rPh>
    <rPh sb="34" eb="36">
      <t>シンサ</t>
    </rPh>
    <rPh sb="36" eb="38">
      <t>ケッカ</t>
    </rPh>
    <phoneticPr fontId="2"/>
  </si>
  <si>
    <t>平成30年度　3歳児歯科健康診査集計結果</t>
    <rPh sb="0" eb="2">
      <t>ヘイセイ</t>
    </rPh>
    <rPh sb="4" eb="5">
      <t>ネン</t>
    </rPh>
    <rPh sb="5" eb="6">
      <t>ド</t>
    </rPh>
    <rPh sb="8" eb="10">
      <t>サイジ</t>
    </rPh>
    <rPh sb="10" eb="12">
      <t>シカ</t>
    </rPh>
    <rPh sb="12" eb="14">
      <t>ケンコウ</t>
    </rPh>
    <rPh sb="14" eb="16">
      <t>シンサ</t>
    </rPh>
    <rPh sb="16" eb="18">
      <t>シュウケイ</t>
    </rPh>
    <rPh sb="18" eb="20">
      <t>ケッカ</t>
    </rPh>
    <phoneticPr fontId="2"/>
  </si>
  <si>
    <t>むし歯の
ない人の数</t>
    <rPh sb="2" eb="3">
      <t>バ</t>
    </rPh>
    <rPh sb="7" eb="8">
      <t>ヒト</t>
    </rPh>
    <rPh sb="9" eb="10">
      <t>カズ</t>
    </rPh>
    <phoneticPr fontId="2"/>
  </si>
  <si>
    <t>むし歯の
ない人の割合</t>
    <rPh sb="2" eb="3">
      <t>バ</t>
    </rPh>
    <rPh sb="7" eb="8">
      <t>ヒト</t>
    </rPh>
    <rPh sb="9" eb="11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</si>
</sst>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0.000"/>
    <numFmt numFmtId="178" formatCode="0.00_);[Red]\(0.00\)"/>
    <numFmt numFmtId="179" formatCode="0.0_);[Red]\(0.0\)"/>
    <numFmt numFmtId="180" formatCode="0.0_ "/>
    <numFmt numFmtId="181" formatCode="0.00_ "/>
    <numFmt numFmtId="182" formatCode="0.0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2" fontId="7" fillId="0" borderId="5" xfId="0" applyNumberFormat="1" applyFont="1" applyBorder="1" applyAlignment="1">
      <alignment vertical="center"/>
    </xf>
    <xf numFmtId="178" fontId="7" fillId="0" borderId="7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81" fontId="7" fillId="0" borderId="11" xfId="0" applyNumberFormat="1" applyFont="1" applyFill="1" applyBorder="1" applyAlignment="1"/>
    <xf numFmtId="176" fontId="7" fillId="0" borderId="6" xfId="1" applyNumberFormat="1" applyFont="1" applyBorder="1" applyAlignment="1">
      <alignment horizontal="right" vertical="center"/>
    </xf>
    <xf numFmtId="2" fontId="7" fillId="0" borderId="15" xfId="0" applyNumberFormat="1" applyFont="1" applyBorder="1" applyAlignment="1">
      <alignment vertical="center"/>
    </xf>
    <xf numFmtId="176" fontId="7" fillId="0" borderId="16" xfId="1" applyNumberFormat="1" applyFont="1" applyBorder="1" applyAlignment="1">
      <alignment horizontal="right" vertical="center"/>
    </xf>
    <xf numFmtId="178" fontId="7" fillId="0" borderId="17" xfId="0" applyNumberFormat="1" applyFont="1" applyBorder="1" applyAlignment="1">
      <alignment horizontal="right" vertical="center"/>
    </xf>
    <xf numFmtId="2" fontId="7" fillId="0" borderId="18" xfId="0" applyNumberFormat="1" applyFont="1" applyBorder="1" applyAlignment="1">
      <alignment vertical="center"/>
    </xf>
    <xf numFmtId="176" fontId="7" fillId="0" borderId="19" xfId="1" applyNumberFormat="1" applyFont="1" applyBorder="1" applyAlignment="1">
      <alignment horizontal="right" vertical="center"/>
    </xf>
    <xf numFmtId="178" fontId="7" fillId="0" borderId="20" xfId="0" applyNumberFormat="1" applyFont="1" applyBorder="1" applyAlignment="1">
      <alignment horizontal="right" vertical="center"/>
    </xf>
    <xf numFmtId="2" fontId="7" fillId="0" borderId="21" xfId="0" applyNumberFormat="1" applyFont="1" applyBorder="1" applyAlignment="1">
      <alignment vertical="center"/>
    </xf>
    <xf numFmtId="176" fontId="7" fillId="0" borderId="22" xfId="1" applyNumberFormat="1" applyFont="1" applyBorder="1" applyAlignment="1">
      <alignment horizontal="right" vertical="center"/>
    </xf>
    <xf numFmtId="178" fontId="7" fillId="0" borderId="23" xfId="0" applyNumberFormat="1" applyFont="1" applyBorder="1" applyAlignment="1">
      <alignment horizontal="right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81" fontId="7" fillId="0" borderId="7" xfId="0" applyNumberFormat="1" applyFont="1" applyBorder="1" applyAlignment="1"/>
    <xf numFmtId="176" fontId="7" fillId="0" borderId="0" xfId="1" applyNumberFormat="1" applyFont="1" applyAlignment="1"/>
    <xf numFmtId="2" fontId="8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182" fontId="6" fillId="0" borderId="0" xfId="0" applyNumberFormat="1" applyFont="1" applyAlignment="1"/>
    <xf numFmtId="2" fontId="6" fillId="0" borderId="0" xfId="0" applyNumberFormat="1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17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Fill="1" applyBorder="1" applyAlignment="1"/>
    <xf numFmtId="179" fontId="4" fillId="0" borderId="1" xfId="0" applyNumberFormat="1" applyFont="1" applyFill="1" applyBorder="1" applyAlignment="1">
      <alignment horizontal="center"/>
    </xf>
    <xf numFmtId="0" fontId="4" fillId="0" borderId="26" xfId="0" applyFont="1" applyBorder="1" applyAlignment="1"/>
    <xf numFmtId="179" fontId="4" fillId="0" borderId="26" xfId="0" applyNumberFormat="1" applyFont="1" applyBorder="1" applyAlignment="1">
      <alignment horizontal="center"/>
    </xf>
    <xf numFmtId="179" fontId="4" fillId="0" borderId="25" xfId="0" applyNumberFormat="1" applyFont="1" applyBorder="1" applyAlignment="1">
      <alignment horizontal="center"/>
    </xf>
    <xf numFmtId="182" fontId="7" fillId="0" borderId="0" xfId="0" applyNumberFormat="1" applyFont="1" applyAlignment="1"/>
    <xf numFmtId="1" fontId="7" fillId="0" borderId="0" xfId="0" applyNumberFormat="1" applyFont="1" applyAlignment="1"/>
    <xf numFmtId="176" fontId="6" fillId="0" borderId="0" xfId="1" applyNumberFormat="1" applyFont="1" applyAlignment="1"/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1" xfId="0" applyFont="1" applyBorder="1" applyAlignment="1">
      <alignment horizontal="right"/>
    </xf>
    <xf numFmtId="176" fontId="10" fillId="0" borderId="1" xfId="1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176" fontId="10" fillId="0" borderId="2" xfId="1" applyNumberFormat="1" applyFont="1" applyBorder="1" applyAlignment="1">
      <alignment horizontal="right"/>
    </xf>
    <xf numFmtId="2" fontId="10" fillId="0" borderId="2" xfId="0" applyNumberFormat="1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176" fontId="10" fillId="0" borderId="3" xfId="1" applyNumberFormat="1" applyFon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76" fontId="0" fillId="0" borderId="1" xfId="1" applyNumberFormat="1" applyFont="1" applyBorder="1" applyAlignment="1">
      <alignment horizontal="right"/>
    </xf>
    <xf numFmtId="177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76" fontId="0" fillId="0" borderId="2" xfId="1" applyNumberFormat="1" applyFont="1" applyBorder="1" applyAlignment="1">
      <alignment horizontal="right"/>
    </xf>
    <xf numFmtId="177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76" fontId="0" fillId="0" borderId="3" xfId="1" applyNumberFormat="1" applyFont="1" applyBorder="1" applyAlignment="1">
      <alignment horizontal="right"/>
    </xf>
    <xf numFmtId="177" fontId="0" fillId="0" borderId="3" xfId="0" applyNumberForma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8" xfId="0" applyFont="1" applyBorder="1" applyAlignment="1">
      <alignment horizontal="right"/>
    </xf>
    <xf numFmtId="0" fontId="7" fillId="0" borderId="29" xfId="0" applyFont="1" applyBorder="1" applyAlignment="1">
      <alignment horizontal="right"/>
    </xf>
    <xf numFmtId="0" fontId="7" fillId="0" borderId="29" xfId="0" applyFont="1" applyBorder="1" applyAlignment="1"/>
    <xf numFmtId="0" fontId="7" fillId="0" borderId="29" xfId="0" applyFont="1" applyBorder="1" applyAlignment="1">
      <alignment vertical="center"/>
    </xf>
    <xf numFmtId="0" fontId="7" fillId="0" borderId="28" xfId="0" applyFont="1" applyBorder="1" applyAlignment="1"/>
    <xf numFmtId="0" fontId="7" fillId="0" borderId="3" xfId="0" applyFont="1" applyBorder="1" applyAlignment="1"/>
    <xf numFmtId="0" fontId="7" fillId="0" borderId="1" xfId="0" applyFont="1" applyBorder="1" applyAlignment="1"/>
    <xf numFmtId="0" fontId="7" fillId="0" borderId="32" xfId="0" applyFont="1" applyBorder="1" applyAlignment="1">
      <alignment horizontal="center"/>
    </xf>
    <xf numFmtId="179" fontId="7" fillId="0" borderId="21" xfId="0" applyNumberFormat="1" applyFont="1" applyBorder="1" applyAlignment="1">
      <alignment horizontal="right" vertical="center"/>
    </xf>
    <xf numFmtId="179" fontId="7" fillId="0" borderId="23" xfId="0" applyNumberFormat="1" applyFont="1" applyBorder="1" applyAlignment="1">
      <alignment horizontal="right" vertical="center"/>
    </xf>
    <xf numFmtId="179" fontId="7" fillId="0" borderId="5" xfId="0" applyNumberFormat="1" applyFont="1" applyBorder="1" applyAlignment="1">
      <alignment horizontal="right" vertical="center"/>
    </xf>
    <xf numFmtId="179" fontId="7" fillId="0" borderId="7" xfId="0" applyNumberFormat="1" applyFont="1" applyBorder="1" applyAlignment="1">
      <alignment horizontal="right" vertical="center"/>
    </xf>
    <xf numFmtId="179" fontId="7" fillId="0" borderId="9" xfId="0" applyNumberFormat="1" applyFont="1" applyBorder="1" applyAlignment="1">
      <alignment horizontal="right" vertical="center"/>
    </xf>
    <xf numFmtId="179" fontId="7" fillId="0" borderId="10" xfId="0" applyNumberFormat="1" applyFont="1" applyBorder="1" applyAlignment="1">
      <alignment horizontal="right" vertical="center"/>
    </xf>
    <xf numFmtId="179" fontId="7" fillId="0" borderId="5" xfId="0" applyNumberFormat="1" applyFont="1" applyFill="1" applyBorder="1" applyAlignment="1">
      <alignment horizontal="right" vertical="center"/>
    </xf>
    <xf numFmtId="179" fontId="7" fillId="0" borderId="7" xfId="0" applyNumberFormat="1" applyFont="1" applyFill="1" applyBorder="1" applyAlignment="1">
      <alignment horizontal="right" vertical="center"/>
    </xf>
    <xf numFmtId="179" fontId="7" fillId="0" borderId="10" xfId="0" applyNumberFormat="1" applyFont="1" applyFill="1" applyBorder="1" applyAlignment="1">
      <alignment horizontal="right" vertical="center"/>
    </xf>
    <xf numFmtId="180" fontId="7" fillId="0" borderId="9" xfId="0" applyNumberFormat="1" applyFont="1" applyBorder="1" applyAlignment="1"/>
    <xf numFmtId="180" fontId="7" fillId="0" borderId="10" xfId="0" applyNumberFormat="1" applyFont="1" applyFill="1" applyBorder="1" applyAlignment="1"/>
    <xf numFmtId="180" fontId="7" fillId="0" borderId="5" xfId="0" applyNumberFormat="1" applyFont="1" applyBorder="1" applyAlignment="1"/>
    <xf numFmtId="180" fontId="7" fillId="0" borderId="7" xfId="0" applyNumberFormat="1" applyFont="1" applyBorder="1" applyAlignment="1"/>
    <xf numFmtId="179" fontId="7" fillId="0" borderId="24" xfId="0" applyNumberFormat="1" applyFont="1" applyBorder="1" applyAlignment="1"/>
    <xf numFmtId="178" fontId="7" fillId="0" borderId="21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/>
    <xf numFmtId="181" fontId="7" fillId="0" borderId="5" xfId="0" applyNumberFormat="1" applyFont="1" applyBorder="1" applyAlignment="1"/>
    <xf numFmtId="178" fontId="7" fillId="0" borderId="24" xfId="0" applyNumberFormat="1" applyFont="1" applyBorder="1" applyAlignment="1"/>
    <xf numFmtId="2" fontId="11" fillId="0" borderId="13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3" xfId="0" applyFont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176" fontId="0" fillId="0" borderId="0" xfId="1" applyNumberFormat="1" applyFont="1" applyFill="1" applyBorder="1">
      <alignment vertical="center"/>
    </xf>
    <xf numFmtId="2" fontId="0" fillId="0" borderId="0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9" fontId="7" fillId="0" borderId="34" xfId="0" applyNumberFormat="1" applyFont="1" applyBorder="1" applyAlignment="1"/>
    <xf numFmtId="178" fontId="7" fillId="0" borderId="34" xfId="0" applyNumberFormat="1" applyFont="1" applyBorder="1" applyAlignment="1"/>
    <xf numFmtId="180" fontId="7" fillId="0" borderId="5" xfId="0" applyNumberFormat="1" applyFont="1" applyFill="1" applyBorder="1" applyAlignment="1"/>
    <xf numFmtId="180" fontId="7" fillId="0" borderId="7" xfId="0" applyNumberFormat="1" applyFont="1" applyFill="1" applyBorder="1" applyAlignment="1"/>
    <xf numFmtId="181" fontId="7" fillId="0" borderId="5" xfId="0" applyNumberFormat="1" applyFont="1" applyFill="1" applyBorder="1" applyAlignment="1"/>
    <xf numFmtId="181" fontId="7" fillId="0" borderId="7" xfId="0" applyNumberFormat="1" applyFont="1" applyFill="1" applyBorder="1" applyAlignment="1"/>
    <xf numFmtId="179" fontId="7" fillId="0" borderId="17" xfId="0" applyNumberFormat="1" applyFont="1" applyBorder="1" applyAlignment="1"/>
    <xf numFmtId="178" fontId="7" fillId="0" borderId="17" xfId="0" applyNumberFormat="1" applyFont="1" applyBorder="1" applyAlignment="1"/>
    <xf numFmtId="179" fontId="7" fillId="0" borderId="14" xfId="0" applyNumberFormat="1" applyFont="1" applyBorder="1" applyAlignment="1"/>
    <xf numFmtId="178" fontId="7" fillId="0" borderId="14" xfId="0" applyNumberFormat="1" applyFont="1" applyBorder="1" applyAlignment="1"/>
    <xf numFmtId="179" fontId="4" fillId="0" borderId="35" xfId="0" applyNumberFormat="1" applyFont="1" applyBorder="1" applyAlignment="1">
      <alignment horizontal="center"/>
    </xf>
    <xf numFmtId="176" fontId="0" fillId="0" borderId="0" xfId="1" applyNumberFormat="1" applyFont="1">
      <alignment vertical="center"/>
    </xf>
    <xf numFmtId="3" fontId="0" fillId="0" borderId="1" xfId="0" applyNumberFormat="1" applyBorder="1">
      <alignment vertical="center"/>
    </xf>
    <xf numFmtId="179" fontId="7" fillId="0" borderId="36" xfId="0" applyNumberFormat="1" applyFont="1" applyBorder="1" applyAlignment="1"/>
    <xf numFmtId="179" fontId="7" fillId="0" borderId="7" xfId="0" applyNumberFormat="1" applyFont="1" applyBorder="1" applyAlignment="1"/>
    <xf numFmtId="178" fontId="7" fillId="0" borderId="36" xfId="0" applyNumberFormat="1" applyFont="1" applyBorder="1" applyAlignment="1"/>
    <xf numFmtId="178" fontId="7" fillId="0" borderId="7" xfId="0" applyNumberFormat="1" applyFont="1" applyBorder="1" applyAlignment="1"/>
    <xf numFmtId="0" fontId="16" fillId="0" borderId="1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市町別　むし歯のない人の割合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3138760547493553E-2"/>
          <c:y val="0.14905869324473975"/>
          <c:w val="0.89506882714040914"/>
          <c:h val="0.62162415744543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'3歳児　市町別'!$H$3</c:f>
              <c:strCache>
                <c:ptCount val="1"/>
                <c:pt idx="0">
                  <c:v>むし歯の
ない人の割合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'3歳児　市町別'!$C$4:$C$23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'3歳児　市町別'!$H$4:$H$23</c:f>
              <c:numCache>
                <c:formatCode>0.0%</c:formatCode>
                <c:ptCount val="20"/>
                <c:pt idx="0">
                  <c:v>0.87804030576789438</c:v>
                </c:pt>
                <c:pt idx="1">
                  <c:v>0.84742268041237112</c:v>
                </c:pt>
                <c:pt idx="2">
                  <c:v>0.82617382617382618</c:v>
                </c:pt>
                <c:pt idx="3">
                  <c:v>0.89520202020202022</c:v>
                </c:pt>
                <c:pt idx="4">
                  <c:v>0.88023512123438652</c:v>
                </c:pt>
                <c:pt idx="5">
                  <c:v>0.91457858769931666</c:v>
                </c:pt>
                <c:pt idx="6">
                  <c:v>0.85444743935309975</c:v>
                </c:pt>
                <c:pt idx="7">
                  <c:v>0.8737300435413643</c:v>
                </c:pt>
                <c:pt idx="8">
                  <c:v>0.84872298624754416</c:v>
                </c:pt>
                <c:pt idx="9">
                  <c:v>0.8651685393258427</c:v>
                </c:pt>
                <c:pt idx="10">
                  <c:v>0.8</c:v>
                </c:pt>
                <c:pt idx="11">
                  <c:v>0.85843373493975905</c:v>
                </c:pt>
                <c:pt idx="12">
                  <c:v>0.87009063444108758</c:v>
                </c:pt>
                <c:pt idx="13">
                  <c:v>0.84302325581395354</c:v>
                </c:pt>
                <c:pt idx="14">
                  <c:v>0.85227272727272729</c:v>
                </c:pt>
                <c:pt idx="15">
                  <c:v>0.85087719298245612</c:v>
                </c:pt>
                <c:pt idx="16">
                  <c:v>0.82926829268292679</c:v>
                </c:pt>
                <c:pt idx="17">
                  <c:v>0.83333333333333337</c:v>
                </c:pt>
                <c:pt idx="18">
                  <c:v>0.94029850746268662</c:v>
                </c:pt>
                <c:pt idx="19">
                  <c:v>0.86724467069678646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866730032"/>
        <c:axId val="1866726768"/>
      </c:barChart>
      <c:catAx>
        <c:axId val="186673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700"/>
            </a:pPr>
            <a:endParaRPr lang="ja-JP"/>
          </a:p>
        </c:txPr>
        <c:crossAx val="1866726768"/>
        <c:crosses val="autoZero"/>
        <c:auto val="1"/>
        <c:lblAlgn val="ctr"/>
        <c:lblOffset val="100"/>
        <c:noMultiLvlLbl val="0"/>
      </c:catAx>
      <c:valAx>
        <c:axId val="1866726768"/>
        <c:scaling>
          <c:orientation val="minMax"/>
          <c:min val="0.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66730032"/>
        <c:crosses val="autoZero"/>
        <c:crossBetween val="between"/>
        <c:majorUnit val="0.1"/>
      </c:valAx>
      <c:spPr>
        <a:ln>
          <a:solidFill>
            <a:schemeClr val="tx1"/>
          </a:solidFill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市町別　一人平均むし歯数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　市町別'!$J$3</c:f>
              <c:strCache>
                <c:ptCount val="1"/>
                <c:pt idx="0">
                  <c:v>一人平均
むし歯数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2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0_);[Red]\(#,##0.00\)" sourceLinked="0"/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'3歳児　市町別'!$C$4:$C$23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'3歳児　市町別'!$J$4:$J$23</c:f>
              <c:numCache>
                <c:formatCode>0.000</c:formatCode>
                <c:ptCount val="20"/>
                <c:pt idx="0">
                  <c:v>0.37873523280055593</c:v>
                </c:pt>
                <c:pt idx="1">
                  <c:v>0.53608247422680411</c:v>
                </c:pt>
                <c:pt idx="2">
                  <c:v>0.63136863136863142</c:v>
                </c:pt>
                <c:pt idx="3">
                  <c:v>0.28914141414141414</c:v>
                </c:pt>
                <c:pt idx="4">
                  <c:v>0.37986774430565762</c:v>
                </c:pt>
                <c:pt idx="5">
                  <c:v>0.23348519362186787</c:v>
                </c:pt>
                <c:pt idx="6">
                  <c:v>0.48247978436657685</c:v>
                </c:pt>
                <c:pt idx="7">
                  <c:v>0.36429608127721336</c:v>
                </c:pt>
                <c:pt idx="8">
                  <c:v>0.48722986247544203</c:v>
                </c:pt>
                <c:pt idx="9">
                  <c:v>0.51460674157303365</c:v>
                </c:pt>
                <c:pt idx="10">
                  <c:v>0.70508474576271185</c:v>
                </c:pt>
                <c:pt idx="11">
                  <c:v>0.44277108433734941</c:v>
                </c:pt>
                <c:pt idx="12">
                  <c:v>0.53474320241691842</c:v>
                </c:pt>
                <c:pt idx="13">
                  <c:v>0.58720930232558144</c:v>
                </c:pt>
                <c:pt idx="14">
                  <c:v>0.40909090909090912</c:v>
                </c:pt>
                <c:pt idx="15">
                  <c:v>0.53947368421052633</c:v>
                </c:pt>
                <c:pt idx="16">
                  <c:v>0.96341463414634143</c:v>
                </c:pt>
                <c:pt idx="17">
                  <c:v>0.5625</c:v>
                </c:pt>
                <c:pt idx="18">
                  <c:v>0.34328358208955223</c:v>
                </c:pt>
                <c:pt idx="19">
                  <c:v>0.43700286350620426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866727312"/>
        <c:axId val="1866728944"/>
      </c:barChart>
      <c:catAx>
        <c:axId val="186672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700"/>
            </a:pPr>
            <a:endParaRPr lang="ja-JP"/>
          </a:p>
        </c:txPr>
        <c:crossAx val="1866728944"/>
        <c:crosses val="autoZero"/>
        <c:auto val="1"/>
        <c:lblAlgn val="ctr"/>
        <c:lblOffset val="100"/>
        <c:noMultiLvlLbl val="0"/>
      </c:catAx>
      <c:valAx>
        <c:axId val="1866728944"/>
        <c:scaling>
          <c:orientation val="minMax"/>
          <c:max val="1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86672731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ja-JP" sz="1200" b="1" i="0" baseline="0">
                <a:effectLst/>
              </a:rPr>
              <a:t>二次保健医療圏域別　むし歯のない人の割合</a:t>
            </a:r>
            <a:endParaRPr lang="ja-JP" altLang="ja-JP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　圏域別'!$G$83</c:f>
              <c:strCache>
                <c:ptCount val="1"/>
                <c:pt idx="0">
                  <c:v>むし歯のない人の割合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'3歳児　圏域別'!$B$84:$B$91</c:f>
              <c:strCache>
                <c:ptCount val="8"/>
                <c:pt idx="0">
                  <c:v>湖西</c:v>
                </c:pt>
                <c:pt idx="1">
                  <c:v>湖北</c:v>
                </c:pt>
                <c:pt idx="2">
                  <c:v>湖東</c:v>
                </c:pt>
                <c:pt idx="3">
                  <c:v>滋賀県</c:v>
                </c:pt>
                <c:pt idx="4">
                  <c:v>甲賀</c:v>
                </c:pt>
                <c:pt idx="5">
                  <c:v>東近江</c:v>
                </c:pt>
                <c:pt idx="6">
                  <c:v>大津</c:v>
                </c:pt>
                <c:pt idx="7">
                  <c:v>湖南</c:v>
                </c:pt>
              </c:strCache>
            </c:strRef>
          </c:cat>
          <c:val>
            <c:numRef>
              <c:f>'3歳児　圏域別'!$G$84:$G$91</c:f>
              <c:numCache>
                <c:formatCode>0.0%</c:formatCode>
                <c:ptCount val="8"/>
                <c:pt idx="0">
                  <c:v>0.8</c:v>
                </c:pt>
                <c:pt idx="1">
                  <c:v>0.83708708708708712</c:v>
                </c:pt>
                <c:pt idx="2">
                  <c:v>0.85089605734767026</c:v>
                </c:pt>
                <c:pt idx="3">
                  <c:v>0.86724467069678646</c:v>
                </c:pt>
                <c:pt idx="4">
                  <c:v>0.87037037037037035</c:v>
                </c:pt>
                <c:pt idx="5">
                  <c:v>0.87109375</c:v>
                </c:pt>
                <c:pt idx="6">
                  <c:v>0.87804030576789438</c:v>
                </c:pt>
                <c:pt idx="7">
                  <c:v>0.87879656160458453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6723504"/>
        <c:axId val="1866725680"/>
      </c:barChart>
      <c:catAx>
        <c:axId val="1866723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6725680"/>
        <c:crosses val="autoZero"/>
        <c:auto val="1"/>
        <c:lblAlgn val="ctr"/>
        <c:lblOffset val="100"/>
        <c:noMultiLvlLbl val="0"/>
      </c:catAx>
      <c:valAx>
        <c:axId val="186672568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86672350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ja-JP" sz="1200" b="1" i="0" baseline="0">
                <a:effectLst/>
              </a:rPr>
              <a:t>二次保健医療圏域別一人平均むし歯数</a:t>
            </a:r>
            <a:endParaRPr lang="ja-JP" altLang="ja-JP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　圏域別'!$I$93</c:f>
              <c:strCache>
                <c:ptCount val="1"/>
                <c:pt idx="0">
                  <c:v>一人平均
むし歯数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'3歳児　圏域別'!$B$94:$B$101</c:f>
              <c:strCache>
                <c:ptCount val="8"/>
                <c:pt idx="0">
                  <c:v>大津</c:v>
                </c:pt>
                <c:pt idx="1">
                  <c:v>湖南</c:v>
                </c:pt>
                <c:pt idx="2">
                  <c:v>東近江</c:v>
                </c:pt>
                <c:pt idx="3">
                  <c:v>甲賀</c:v>
                </c:pt>
                <c:pt idx="4">
                  <c:v>滋賀県</c:v>
                </c:pt>
                <c:pt idx="5">
                  <c:v>湖東</c:v>
                </c:pt>
                <c:pt idx="6">
                  <c:v>湖北</c:v>
                </c:pt>
                <c:pt idx="7">
                  <c:v>湖西</c:v>
                </c:pt>
              </c:strCache>
            </c:strRef>
          </c:cat>
          <c:val>
            <c:numRef>
              <c:f>'3歳児　圏域別'!$I$94:$I$101</c:f>
              <c:numCache>
                <c:formatCode>0.00</c:formatCode>
                <c:ptCount val="8"/>
                <c:pt idx="0">
                  <c:v>0.37873523280055593</c:v>
                </c:pt>
                <c:pt idx="1">
                  <c:v>0.3805157593123209</c:v>
                </c:pt>
                <c:pt idx="2">
                  <c:v>0.39404296875</c:v>
                </c:pt>
                <c:pt idx="3">
                  <c:v>0.42328042328042326</c:v>
                </c:pt>
                <c:pt idx="4">
                  <c:v>0.43700286350620426</c:v>
                </c:pt>
                <c:pt idx="5">
                  <c:v>0.55340501792114694</c:v>
                </c:pt>
                <c:pt idx="6">
                  <c:v>0.60735735735735741</c:v>
                </c:pt>
                <c:pt idx="7">
                  <c:v>0.70508474576271185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6724048"/>
        <c:axId val="1866727856"/>
      </c:barChart>
      <c:catAx>
        <c:axId val="1866724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6727856"/>
        <c:crosses val="autoZero"/>
        <c:auto val="1"/>
        <c:lblAlgn val="ctr"/>
        <c:lblOffset val="100"/>
        <c:noMultiLvlLbl val="0"/>
      </c:catAx>
      <c:valAx>
        <c:axId val="186672785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86672404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ja-JP" altLang="en-US"/>
              <a:t>むし歯のある人の割合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'3歳児年次推移'!$C$3</c:f>
              <c:strCache>
                <c:ptCount val="1"/>
                <c:pt idx="0">
                  <c:v>むし歯のある人の割合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"/>
                  <c:y val="-2.7526870533487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4408588166859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'3歳児年次推移'!$A$4:$A$11</c:f>
              <c:strCache>
                <c:ptCount val="8"/>
                <c:pt idx="0">
                  <c:v>大津</c:v>
                </c:pt>
                <c:pt idx="1">
                  <c:v>湖南</c:v>
                </c:pt>
                <c:pt idx="2">
                  <c:v>甲賀</c:v>
                </c:pt>
                <c:pt idx="3">
                  <c:v>東近江</c:v>
                </c:pt>
                <c:pt idx="4">
                  <c:v>湖東</c:v>
                </c:pt>
                <c:pt idx="5">
                  <c:v>湖北</c:v>
                </c:pt>
                <c:pt idx="6">
                  <c:v>湖西</c:v>
                </c:pt>
                <c:pt idx="7">
                  <c:v>滋賀県</c:v>
                </c:pt>
              </c:strCache>
            </c:strRef>
          </c:cat>
          <c:val>
            <c:numRef>
              <c:f>'3歳児年次推移'!$C$4:$C$11</c:f>
              <c:numCache>
                <c:formatCode>0.0%</c:formatCode>
                <c:ptCount val="8"/>
                <c:pt idx="0">
                  <c:v>0.12195969423210563</c:v>
                </c:pt>
                <c:pt idx="1">
                  <c:v>0.12120343839541547</c:v>
                </c:pt>
                <c:pt idx="2">
                  <c:v>0.12962962962962962</c:v>
                </c:pt>
                <c:pt idx="3">
                  <c:v>0.12890625</c:v>
                </c:pt>
                <c:pt idx="4">
                  <c:v>0.14910394265232976</c:v>
                </c:pt>
                <c:pt idx="5">
                  <c:v>0.1629129129129129</c:v>
                </c:pt>
                <c:pt idx="6">
                  <c:v>0.2</c:v>
                </c:pt>
                <c:pt idx="7">
                  <c:v>0.13275532930321349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866729488"/>
        <c:axId val="1866722960"/>
      </c:barChart>
      <c:catAx>
        <c:axId val="1866729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866722960"/>
        <c:crosses val="autoZero"/>
        <c:auto val="1"/>
        <c:lblAlgn val="ctr"/>
        <c:lblOffset val="100"/>
        <c:noMultiLvlLbl val="0"/>
      </c:catAx>
      <c:valAx>
        <c:axId val="186672296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6672948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ja-JP" altLang="en-US" sz="1050" b="0"/>
              <a:t>一人平均むし歯数（本）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'3歳児年次推移'!$D$3</c:f>
              <c:strCache>
                <c:ptCount val="1"/>
                <c:pt idx="0">
                  <c:v>一人平均
むし歯数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'3歳児年次推移'!$A$4:$A$11</c:f>
              <c:strCache>
                <c:ptCount val="8"/>
                <c:pt idx="0">
                  <c:v>大津</c:v>
                </c:pt>
                <c:pt idx="1">
                  <c:v>湖南</c:v>
                </c:pt>
                <c:pt idx="2">
                  <c:v>甲賀</c:v>
                </c:pt>
                <c:pt idx="3">
                  <c:v>東近江</c:v>
                </c:pt>
                <c:pt idx="4">
                  <c:v>湖東</c:v>
                </c:pt>
                <c:pt idx="5">
                  <c:v>湖北</c:v>
                </c:pt>
                <c:pt idx="6">
                  <c:v>湖西</c:v>
                </c:pt>
                <c:pt idx="7">
                  <c:v>滋賀県</c:v>
                </c:pt>
              </c:strCache>
            </c:strRef>
          </c:cat>
          <c:val>
            <c:numRef>
              <c:f>'3歳児年次推移'!$D$4:$D$11</c:f>
              <c:numCache>
                <c:formatCode>0.00_);[Red]\(0.00\)</c:formatCode>
                <c:ptCount val="8"/>
                <c:pt idx="0">
                  <c:v>0.37873523280055593</c:v>
                </c:pt>
                <c:pt idx="1">
                  <c:v>0.3805157593123209</c:v>
                </c:pt>
                <c:pt idx="2">
                  <c:v>0.42328042328042326</c:v>
                </c:pt>
                <c:pt idx="3">
                  <c:v>0.39404296875</c:v>
                </c:pt>
                <c:pt idx="4">
                  <c:v>0.55340501792114694</c:v>
                </c:pt>
                <c:pt idx="5">
                  <c:v>0.60735735735735741</c:v>
                </c:pt>
                <c:pt idx="6">
                  <c:v>0.70508474576271185</c:v>
                </c:pt>
                <c:pt idx="7">
                  <c:v>0.43700286350620426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866728400"/>
        <c:axId val="1866724592"/>
      </c:barChart>
      <c:catAx>
        <c:axId val="186672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866724592"/>
        <c:crosses val="autoZero"/>
        <c:auto val="1"/>
        <c:lblAlgn val="ctr"/>
        <c:lblOffset val="100"/>
        <c:noMultiLvlLbl val="0"/>
      </c:catAx>
      <c:valAx>
        <c:axId val="1866724592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6672840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ja-JP" altLang="en-US" sz="1000" b="0"/>
              <a:t>むし歯のある人の割合の年次推移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29872900377473E-2"/>
          <c:y val="0.16043081761006289"/>
          <c:w val="0.88561839080011084"/>
          <c:h val="0.73924254237935039"/>
        </c:manualLayout>
      </c:layout>
      <c:lineChart>
        <c:grouping val="standard"/>
        <c:varyColors val="0"/>
        <c:ser>
          <c:idx val="0"/>
          <c:order val="0"/>
          <c:tx>
            <c:strRef>
              <c:f>'3歳児年次推移'!$H$3:$H$4</c:f>
              <c:strCache>
                <c:ptCount val="2"/>
                <c:pt idx="0">
                  <c:v>むし歯のある人の割合</c:v>
                </c:pt>
                <c:pt idx="1">
                  <c:v>滋賀県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'3歳児年次推移'!$G$5:$G$40</c:f>
              <c:strCache>
                <c:ptCount val="36"/>
                <c:pt idx="0">
                  <c:v>S 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H 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</c:strCache>
            </c:strRef>
          </c:cat>
          <c:val>
            <c:numRef>
              <c:f>'3歳児年次推移'!$H$5:$H$40</c:f>
              <c:numCache>
                <c:formatCode>0.0_);[Red]\(0.0\)</c:formatCode>
                <c:ptCount val="36"/>
                <c:pt idx="0">
                  <c:v>65.5</c:v>
                </c:pt>
                <c:pt idx="1">
                  <c:v>64.5</c:v>
                </c:pt>
                <c:pt idx="2">
                  <c:v>61.2</c:v>
                </c:pt>
                <c:pt idx="3">
                  <c:v>61.8</c:v>
                </c:pt>
                <c:pt idx="4">
                  <c:v>61.1</c:v>
                </c:pt>
                <c:pt idx="5">
                  <c:v>62.4</c:v>
                </c:pt>
                <c:pt idx="6">
                  <c:v>63.4</c:v>
                </c:pt>
                <c:pt idx="7">
                  <c:v>61.7</c:v>
                </c:pt>
                <c:pt idx="8">
                  <c:v>61.4</c:v>
                </c:pt>
                <c:pt idx="9">
                  <c:v>60.5</c:v>
                </c:pt>
                <c:pt idx="10">
                  <c:v>56.3</c:v>
                </c:pt>
                <c:pt idx="11">
                  <c:v>56.8</c:v>
                </c:pt>
                <c:pt idx="12">
                  <c:v>52.4</c:v>
                </c:pt>
                <c:pt idx="13">
                  <c:v>48.9</c:v>
                </c:pt>
                <c:pt idx="14">
                  <c:v>44.9</c:v>
                </c:pt>
                <c:pt idx="15">
                  <c:v>43.2</c:v>
                </c:pt>
                <c:pt idx="16">
                  <c:v>38.919656473232202</c:v>
                </c:pt>
                <c:pt idx="17">
                  <c:v>37.6</c:v>
                </c:pt>
                <c:pt idx="18">
                  <c:v>34.9</c:v>
                </c:pt>
                <c:pt idx="19">
                  <c:v>34.1</c:v>
                </c:pt>
                <c:pt idx="20">
                  <c:v>35.200000000000003</c:v>
                </c:pt>
                <c:pt idx="21">
                  <c:v>32.1</c:v>
                </c:pt>
                <c:pt idx="22">
                  <c:v>30.3</c:v>
                </c:pt>
                <c:pt idx="23">
                  <c:v>29</c:v>
                </c:pt>
                <c:pt idx="24">
                  <c:v>26.3</c:v>
                </c:pt>
                <c:pt idx="25">
                  <c:v>25.2</c:v>
                </c:pt>
                <c:pt idx="26">
                  <c:v>23.7</c:v>
                </c:pt>
                <c:pt idx="27" formatCode="0.0_ ">
                  <c:v>22.7</c:v>
                </c:pt>
                <c:pt idx="28" formatCode="0.0_ ">
                  <c:v>19.7</c:v>
                </c:pt>
                <c:pt idx="29" formatCode="0.0_ ">
                  <c:v>19.899999999999999</c:v>
                </c:pt>
                <c:pt idx="30" formatCode="0.0_ ">
                  <c:v>18.5</c:v>
                </c:pt>
                <c:pt idx="31" formatCode="0.0_ ">
                  <c:v>17.8</c:v>
                </c:pt>
                <c:pt idx="32">
                  <c:v>19.5</c:v>
                </c:pt>
                <c:pt idx="33">
                  <c:v>17.399999999999999</c:v>
                </c:pt>
                <c:pt idx="34">
                  <c:v>14.4</c:v>
                </c:pt>
                <c:pt idx="35">
                  <c:v>13.3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'3歳児年次推移'!$I$3:$I$4</c:f>
              <c:strCache>
                <c:ptCount val="2"/>
                <c:pt idx="0">
                  <c:v>むし歯のある人の割合</c:v>
                </c:pt>
                <c:pt idx="1">
                  <c:v>全国平均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'3歳児年次推移'!$G$5:$G$40</c:f>
              <c:strCache>
                <c:ptCount val="36"/>
                <c:pt idx="0">
                  <c:v>S 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H 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</c:strCache>
            </c:strRef>
          </c:cat>
          <c:val>
            <c:numRef>
              <c:f>'3歳児年次推移'!$I$5:$I$40</c:f>
              <c:numCache>
                <c:formatCode>0.0_);[Red]\(0.0\)</c:formatCode>
                <c:ptCount val="36"/>
                <c:pt idx="0">
                  <c:v>65</c:v>
                </c:pt>
                <c:pt idx="1">
                  <c:v>58.9</c:v>
                </c:pt>
                <c:pt idx="2">
                  <c:v>56.2</c:v>
                </c:pt>
                <c:pt idx="3">
                  <c:v>56.9</c:v>
                </c:pt>
                <c:pt idx="4">
                  <c:v>55.1</c:v>
                </c:pt>
                <c:pt idx="5">
                  <c:v>56.1</c:v>
                </c:pt>
                <c:pt idx="6">
                  <c:v>55.8</c:v>
                </c:pt>
                <c:pt idx="7">
                  <c:v>54.3</c:v>
                </c:pt>
                <c:pt idx="8">
                  <c:v>53.3</c:v>
                </c:pt>
                <c:pt idx="9">
                  <c:v>52.2</c:v>
                </c:pt>
                <c:pt idx="10">
                  <c:v>51.1</c:v>
                </c:pt>
                <c:pt idx="11">
                  <c:v>48.2</c:v>
                </c:pt>
                <c:pt idx="12">
                  <c:v>45.8</c:v>
                </c:pt>
                <c:pt idx="13">
                  <c:v>43.4</c:v>
                </c:pt>
                <c:pt idx="14">
                  <c:v>41.2</c:v>
                </c:pt>
                <c:pt idx="15">
                  <c:v>40.5</c:v>
                </c:pt>
                <c:pt idx="16">
                  <c:v>37.9</c:v>
                </c:pt>
                <c:pt idx="17">
                  <c:v>35.200000000000003</c:v>
                </c:pt>
                <c:pt idx="18">
                  <c:v>33.700000000000003</c:v>
                </c:pt>
                <c:pt idx="19">
                  <c:v>32.299999999999997</c:v>
                </c:pt>
                <c:pt idx="20">
                  <c:v>31.4</c:v>
                </c:pt>
                <c:pt idx="21">
                  <c:v>29.8</c:v>
                </c:pt>
                <c:pt idx="22">
                  <c:v>28</c:v>
                </c:pt>
                <c:pt idx="23">
                  <c:v>26.6</c:v>
                </c:pt>
                <c:pt idx="24">
                  <c:v>25.9</c:v>
                </c:pt>
                <c:pt idx="25">
                  <c:v>24.6</c:v>
                </c:pt>
                <c:pt idx="26">
                  <c:v>23</c:v>
                </c:pt>
                <c:pt idx="27" formatCode="0.0_ ">
                  <c:v>21.5</c:v>
                </c:pt>
                <c:pt idx="28" formatCode="0.0_ ">
                  <c:v>20.399999999999999</c:v>
                </c:pt>
                <c:pt idx="29" formatCode="0.0_ ">
                  <c:v>19.100000000000001</c:v>
                </c:pt>
                <c:pt idx="30" formatCode="0.0_ ">
                  <c:v>17.899999999999999</c:v>
                </c:pt>
                <c:pt idx="31" formatCode="0.0_ ">
                  <c:v>17.7</c:v>
                </c:pt>
                <c:pt idx="32">
                  <c:v>17</c:v>
                </c:pt>
                <c:pt idx="33">
                  <c:v>15.8</c:v>
                </c:pt>
                <c:pt idx="34">
                  <c:v>14.4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725136"/>
        <c:axId val="1866726224"/>
      </c:lineChart>
      <c:catAx>
        <c:axId val="186672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866726224"/>
        <c:crosses val="autoZero"/>
        <c:auto val="1"/>
        <c:lblAlgn val="ctr"/>
        <c:lblOffset val="100"/>
        <c:tickLblSkip val="5"/>
        <c:noMultiLvlLbl val="0"/>
      </c:catAx>
      <c:valAx>
        <c:axId val="186672622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86672513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5414498569348538"/>
          <c:y val="0.1733485324947589"/>
          <c:w val="0.50247680314782373"/>
          <c:h val="0.19778511530398321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ja-JP" altLang="en-US" sz="1000" b="0"/>
              <a:t>一人平均むし歯数の年次推移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5235547999912074E-2"/>
          <c:y val="0.16043081761006289"/>
          <c:w val="0.87064192844773047"/>
          <c:h val="0.73760257325646628"/>
        </c:manualLayout>
      </c:layout>
      <c:lineChart>
        <c:grouping val="standard"/>
        <c:varyColors val="0"/>
        <c:ser>
          <c:idx val="0"/>
          <c:order val="0"/>
          <c:tx>
            <c:strRef>
              <c:f>'3歳児年次推移'!$J$3:$J$4</c:f>
              <c:strCache>
                <c:ptCount val="2"/>
                <c:pt idx="0">
                  <c:v>一人平均むし歯数</c:v>
                </c:pt>
                <c:pt idx="1">
                  <c:v>滋賀県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'3歳児年次推移'!$G$5:$G$40</c:f>
              <c:strCache>
                <c:ptCount val="36"/>
                <c:pt idx="0">
                  <c:v>S 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H 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</c:strCache>
            </c:strRef>
          </c:cat>
          <c:val>
            <c:numRef>
              <c:f>'3歳児年次推移'!$J$5:$J$40</c:f>
              <c:numCache>
                <c:formatCode>0.00_);[Red]\(0.00\)</c:formatCode>
                <c:ptCount val="36"/>
                <c:pt idx="0">
                  <c:v>3.45</c:v>
                </c:pt>
                <c:pt idx="1">
                  <c:v>3.32</c:v>
                </c:pt>
                <c:pt idx="2">
                  <c:v>3.09</c:v>
                </c:pt>
                <c:pt idx="3">
                  <c:v>3.07</c:v>
                </c:pt>
                <c:pt idx="4">
                  <c:v>2.99</c:v>
                </c:pt>
                <c:pt idx="5">
                  <c:v>3.17</c:v>
                </c:pt>
                <c:pt idx="6">
                  <c:v>3.32</c:v>
                </c:pt>
                <c:pt idx="7">
                  <c:v>3.32</c:v>
                </c:pt>
                <c:pt idx="8">
                  <c:v>3.29</c:v>
                </c:pt>
                <c:pt idx="9">
                  <c:v>3.09</c:v>
                </c:pt>
                <c:pt idx="10">
                  <c:v>2.9</c:v>
                </c:pt>
                <c:pt idx="11">
                  <c:v>2.85</c:v>
                </c:pt>
                <c:pt idx="12">
                  <c:v>2.62</c:v>
                </c:pt>
                <c:pt idx="13">
                  <c:v>2.35</c:v>
                </c:pt>
                <c:pt idx="14">
                  <c:v>2.0699999999999998</c:v>
                </c:pt>
                <c:pt idx="15">
                  <c:v>2.04</c:v>
                </c:pt>
                <c:pt idx="16">
                  <c:v>1.8091339593867886</c:v>
                </c:pt>
                <c:pt idx="17">
                  <c:v>1.64</c:v>
                </c:pt>
                <c:pt idx="18">
                  <c:v>1.49</c:v>
                </c:pt>
                <c:pt idx="19">
                  <c:v>1.4690000000000001</c:v>
                </c:pt>
                <c:pt idx="20">
                  <c:v>1.46</c:v>
                </c:pt>
                <c:pt idx="21">
                  <c:v>1.33</c:v>
                </c:pt>
                <c:pt idx="22">
                  <c:v>1.22</c:v>
                </c:pt>
                <c:pt idx="23">
                  <c:v>1.1299999999999999</c:v>
                </c:pt>
                <c:pt idx="24">
                  <c:v>1.04</c:v>
                </c:pt>
                <c:pt idx="25">
                  <c:v>0.98</c:v>
                </c:pt>
                <c:pt idx="26">
                  <c:v>0.88</c:v>
                </c:pt>
                <c:pt idx="27" formatCode="0.00_ ">
                  <c:v>0.83</c:v>
                </c:pt>
                <c:pt idx="28" formatCode="0.00_ ">
                  <c:v>0.69</c:v>
                </c:pt>
                <c:pt idx="29" formatCode="0.00_ ">
                  <c:v>0.72</c:v>
                </c:pt>
                <c:pt idx="30" formatCode="0.00_ ">
                  <c:v>0.65</c:v>
                </c:pt>
                <c:pt idx="31" formatCode="0.00_ ">
                  <c:v>0.63</c:v>
                </c:pt>
                <c:pt idx="32">
                  <c:v>0.67</c:v>
                </c:pt>
                <c:pt idx="33">
                  <c:v>0.6</c:v>
                </c:pt>
                <c:pt idx="34">
                  <c:v>0.49</c:v>
                </c:pt>
                <c:pt idx="35">
                  <c:v>0.44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'3歳児年次推移'!$K$3:$K$4</c:f>
              <c:strCache>
                <c:ptCount val="2"/>
                <c:pt idx="0">
                  <c:v>一人平均むし歯数</c:v>
                </c:pt>
                <c:pt idx="1">
                  <c:v>全国平均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'3歳児年次推移'!$G$5:$G$40</c:f>
              <c:strCache>
                <c:ptCount val="36"/>
                <c:pt idx="0">
                  <c:v>S 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H 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</c:strCache>
            </c:strRef>
          </c:cat>
          <c:val>
            <c:numRef>
              <c:f>'3歳児年次推移'!$K$5:$K$40</c:f>
              <c:numCache>
                <c:formatCode>0.00_);[Red]\(0.00\)</c:formatCode>
                <c:ptCount val="36"/>
                <c:pt idx="0">
                  <c:v>3.2</c:v>
                </c:pt>
                <c:pt idx="1">
                  <c:v>3.1</c:v>
                </c:pt>
                <c:pt idx="2">
                  <c:v>2.9</c:v>
                </c:pt>
                <c:pt idx="3">
                  <c:v>2.93</c:v>
                </c:pt>
                <c:pt idx="4">
                  <c:v>2.93</c:v>
                </c:pt>
                <c:pt idx="5">
                  <c:v>2.91</c:v>
                </c:pt>
                <c:pt idx="6">
                  <c:v>2.9</c:v>
                </c:pt>
                <c:pt idx="7">
                  <c:v>2.82</c:v>
                </c:pt>
                <c:pt idx="8">
                  <c:v>2.73</c:v>
                </c:pt>
                <c:pt idx="9">
                  <c:v>2.6</c:v>
                </c:pt>
                <c:pt idx="10">
                  <c:v>2.42</c:v>
                </c:pt>
                <c:pt idx="11">
                  <c:v>2.36</c:v>
                </c:pt>
                <c:pt idx="12">
                  <c:v>2.16</c:v>
                </c:pt>
                <c:pt idx="13">
                  <c:v>1.99</c:v>
                </c:pt>
                <c:pt idx="14">
                  <c:v>1.88</c:v>
                </c:pt>
                <c:pt idx="15">
                  <c:v>1.83</c:v>
                </c:pt>
                <c:pt idx="16">
                  <c:v>1.67</c:v>
                </c:pt>
                <c:pt idx="17">
                  <c:v>1.51</c:v>
                </c:pt>
                <c:pt idx="18">
                  <c:v>1.45</c:v>
                </c:pt>
                <c:pt idx="19">
                  <c:v>1.4</c:v>
                </c:pt>
                <c:pt idx="20">
                  <c:v>1.32</c:v>
                </c:pt>
                <c:pt idx="21">
                  <c:v>1.24</c:v>
                </c:pt>
                <c:pt idx="22">
                  <c:v>1.1399999999999999</c:v>
                </c:pt>
                <c:pt idx="23">
                  <c:v>1.06</c:v>
                </c:pt>
                <c:pt idx="24">
                  <c:v>1</c:v>
                </c:pt>
                <c:pt idx="25">
                  <c:v>0.94</c:v>
                </c:pt>
                <c:pt idx="26">
                  <c:v>0.87</c:v>
                </c:pt>
                <c:pt idx="27" formatCode="0.00_ ">
                  <c:v>0.8</c:v>
                </c:pt>
                <c:pt idx="28" formatCode="0.00_ ">
                  <c:v>0.74</c:v>
                </c:pt>
                <c:pt idx="29" formatCode="0.00_ ">
                  <c:v>0.68</c:v>
                </c:pt>
                <c:pt idx="30" formatCode="0.00_ ">
                  <c:v>0.63</c:v>
                </c:pt>
                <c:pt idx="31" formatCode="0.00_ ">
                  <c:v>0.62</c:v>
                </c:pt>
                <c:pt idx="32">
                  <c:v>0.57999999999999996</c:v>
                </c:pt>
                <c:pt idx="33">
                  <c:v>0.54</c:v>
                </c:pt>
                <c:pt idx="34">
                  <c:v>0.48799999999999999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643744"/>
        <c:axId val="1974641024"/>
      </c:lineChart>
      <c:catAx>
        <c:axId val="1974643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9746410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974641024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197464374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4494613037035113"/>
          <c:y val="0.1838927205496218"/>
          <c:w val="0.51287336783084447"/>
          <c:h val="0.1675302165943516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3</a:t>
            </a:r>
            <a:r>
              <a:rPr lang="ja-JP" sz="1400"/>
              <a:t>歳児う蝕罹患型別有病者率の推移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う蝕り患型年次推移!$D$5</c:f>
              <c:strCache>
                <c:ptCount val="1"/>
                <c:pt idx="0">
                  <c:v>A型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う蝕り患型年次推移!$C$6:$C$37</c:f>
              <c:strCache>
                <c:ptCount val="32"/>
                <c:pt idx="0">
                  <c:v>S62</c:v>
                </c:pt>
                <c:pt idx="1">
                  <c:v>63</c:v>
                </c:pt>
                <c:pt idx="2">
                  <c:v>H1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</c:strCache>
            </c:strRef>
          </c:cat>
          <c:val>
            <c:numRef>
              <c:f>う蝕り患型年次推移!$D$6:$D$37</c:f>
              <c:numCache>
                <c:formatCode>0.0_);[Red]\(0.0\)</c:formatCode>
                <c:ptCount val="32"/>
                <c:pt idx="0">
                  <c:v>32.4</c:v>
                </c:pt>
                <c:pt idx="1">
                  <c:v>34</c:v>
                </c:pt>
                <c:pt idx="2">
                  <c:v>32.700000000000003</c:v>
                </c:pt>
                <c:pt idx="3">
                  <c:v>32</c:v>
                </c:pt>
                <c:pt idx="4">
                  <c:v>32.299999999999997</c:v>
                </c:pt>
                <c:pt idx="5">
                  <c:v>32</c:v>
                </c:pt>
                <c:pt idx="6">
                  <c:v>30.810853199498116</c:v>
                </c:pt>
                <c:pt idx="7">
                  <c:v>29.955982392957182</c:v>
                </c:pt>
                <c:pt idx="8">
                  <c:v>28.651192470287945</c:v>
                </c:pt>
                <c:pt idx="9">
                  <c:v>27.554895162621762</c:v>
                </c:pt>
                <c:pt idx="10">
                  <c:v>25.16450008024394</c:v>
                </c:pt>
                <c:pt idx="11">
                  <c:v>24.66875451698386</c:v>
                </c:pt>
                <c:pt idx="12">
                  <c:v>22.149967886962109</c:v>
                </c:pt>
                <c:pt idx="13">
                  <c:v>21.7</c:v>
                </c:pt>
                <c:pt idx="14">
                  <c:v>20.6</c:v>
                </c:pt>
                <c:pt idx="15">
                  <c:v>20.2</c:v>
                </c:pt>
                <c:pt idx="16">
                  <c:v>21.1</c:v>
                </c:pt>
                <c:pt idx="17">
                  <c:v>19.600000000000001</c:v>
                </c:pt>
                <c:pt idx="18">
                  <c:v>18.100000000000001</c:v>
                </c:pt>
                <c:pt idx="19">
                  <c:v>18</c:v>
                </c:pt>
                <c:pt idx="20">
                  <c:v>16.8</c:v>
                </c:pt>
                <c:pt idx="21">
                  <c:v>16.2</c:v>
                </c:pt>
                <c:pt idx="22">
                  <c:v>14.9</c:v>
                </c:pt>
                <c:pt idx="23">
                  <c:v>15</c:v>
                </c:pt>
                <c:pt idx="24">
                  <c:v>13</c:v>
                </c:pt>
                <c:pt idx="25">
                  <c:v>13.028909841814073</c:v>
                </c:pt>
                <c:pt idx="26">
                  <c:v>12.4</c:v>
                </c:pt>
                <c:pt idx="27">
                  <c:v>11.9</c:v>
                </c:pt>
                <c:pt idx="28">
                  <c:v>13.4</c:v>
                </c:pt>
                <c:pt idx="29">
                  <c:v>12.1</c:v>
                </c:pt>
                <c:pt idx="30">
                  <c:v>10.1</c:v>
                </c:pt>
                <c:pt idx="31">
                  <c:v>9.1999999999999993</c:v>
                </c:pt>
              </c:numCache>
            </c:numRef>
          </c:val>
        </c:ser>
        <c:ser>
          <c:idx val="1"/>
          <c:order val="1"/>
          <c:tx>
            <c:strRef>
              <c:f>う蝕り患型年次推移!$E$5</c:f>
              <c:strCache>
                <c:ptCount val="1"/>
                <c:pt idx="0">
                  <c:v>B型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う蝕り患型年次推移!$C$6:$C$37</c:f>
              <c:strCache>
                <c:ptCount val="32"/>
                <c:pt idx="0">
                  <c:v>S62</c:v>
                </c:pt>
                <c:pt idx="1">
                  <c:v>63</c:v>
                </c:pt>
                <c:pt idx="2">
                  <c:v>H1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</c:strCache>
            </c:strRef>
          </c:cat>
          <c:val>
            <c:numRef>
              <c:f>う蝕り患型年次推移!$E$6:$E$37</c:f>
              <c:numCache>
                <c:formatCode>0.0_);[Red]\(0.0\)</c:formatCode>
                <c:ptCount val="32"/>
                <c:pt idx="0">
                  <c:v>23.5</c:v>
                </c:pt>
                <c:pt idx="1">
                  <c:v>23.2</c:v>
                </c:pt>
                <c:pt idx="2">
                  <c:v>24.6</c:v>
                </c:pt>
                <c:pt idx="3">
                  <c:v>24.1</c:v>
                </c:pt>
                <c:pt idx="4">
                  <c:v>23.4</c:v>
                </c:pt>
                <c:pt idx="5">
                  <c:v>23.1</c:v>
                </c:pt>
                <c:pt idx="6">
                  <c:v>20.60069008782936</c:v>
                </c:pt>
                <c:pt idx="7">
                  <c:v>20.920368147258902</c:v>
                </c:pt>
                <c:pt idx="8">
                  <c:v>19.590013559862808</c:v>
                </c:pt>
                <c:pt idx="9">
                  <c:v>17.095922073633812</c:v>
                </c:pt>
                <c:pt idx="10">
                  <c:v>15.535227090354677</c:v>
                </c:pt>
                <c:pt idx="11">
                  <c:v>14.99237131614872</c:v>
                </c:pt>
                <c:pt idx="12">
                  <c:v>12.459858702633269</c:v>
                </c:pt>
                <c:pt idx="13">
                  <c:v>12.5</c:v>
                </c:pt>
                <c:pt idx="14">
                  <c:v>11.2</c:v>
                </c:pt>
                <c:pt idx="15">
                  <c:v>11</c:v>
                </c:pt>
                <c:pt idx="16">
                  <c:v>11.2</c:v>
                </c:pt>
                <c:pt idx="17">
                  <c:v>10.3</c:v>
                </c:pt>
                <c:pt idx="18">
                  <c:v>9.33</c:v>
                </c:pt>
                <c:pt idx="19">
                  <c:v>8.9</c:v>
                </c:pt>
                <c:pt idx="20">
                  <c:v>8</c:v>
                </c:pt>
                <c:pt idx="21">
                  <c:v>7.5</c:v>
                </c:pt>
                <c:pt idx="22">
                  <c:v>7</c:v>
                </c:pt>
                <c:pt idx="23">
                  <c:v>6.4</c:v>
                </c:pt>
                <c:pt idx="24">
                  <c:v>5.6</c:v>
                </c:pt>
                <c:pt idx="25">
                  <c:v>5.8598924647393442</c:v>
                </c:pt>
                <c:pt idx="26">
                  <c:v>5.0999999999999996</c:v>
                </c:pt>
                <c:pt idx="27">
                  <c:v>5</c:v>
                </c:pt>
                <c:pt idx="28">
                  <c:v>5</c:v>
                </c:pt>
                <c:pt idx="29">
                  <c:v>4.5999999999999996</c:v>
                </c:pt>
                <c:pt idx="30">
                  <c:v>3.8</c:v>
                </c:pt>
                <c:pt idx="31">
                  <c:v>3.4</c:v>
                </c:pt>
              </c:numCache>
            </c:numRef>
          </c:val>
        </c:ser>
        <c:ser>
          <c:idx val="2"/>
          <c:order val="2"/>
          <c:tx>
            <c:strRef>
              <c:f>う蝕り患型年次推移!$F$5</c:f>
              <c:strCache>
                <c:ptCount val="1"/>
                <c:pt idx="0">
                  <c:v>C型(C2)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う蝕り患型年次推移!$C$6:$C$37</c:f>
              <c:strCache>
                <c:ptCount val="32"/>
                <c:pt idx="0">
                  <c:v>S62</c:v>
                </c:pt>
                <c:pt idx="1">
                  <c:v>63</c:v>
                </c:pt>
                <c:pt idx="2">
                  <c:v>H1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</c:strCache>
            </c:strRef>
          </c:cat>
          <c:val>
            <c:numRef>
              <c:f>う蝕り患型年次推移!$F$6:$F$37</c:f>
              <c:numCache>
                <c:formatCode>0.0_);[Red]\(0.0\)</c:formatCode>
                <c:ptCount val="32"/>
                <c:pt idx="0">
                  <c:v>5.2</c:v>
                </c:pt>
                <c:pt idx="1">
                  <c:v>5.4</c:v>
                </c:pt>
                <c:pt idx="2">
                  <c:v>5.5</c:v>
                </c:pt>
                <c:pt idx="3">
                  <c:v>5.6</c:v>
                </c:pt>
                <c:pt idx="4">
                  <c:v>5.7</c:v>
                </c:pt>
                <c:pt idx="5">
                  <c:v>5.4</c:v>
                </c:pt>
                <c:pt idx="6">
                  <c:v>4.9090338770388957</c:v>
                </c:pt>
                <c:pt idx="7">
                  <c:v>5.8903561424569828</c:v>
                </c:pt>
                <c:pt idx="8">
                  <c:v>4.1716519103453775</c:v>
                </c:pt>
                <c:pt idx="9">
                  <c:v>4.2347696879643388</c:v>
                </c:pt>
                <c:pt idx="10">
                  <c:v>4.0683678382282134</c:v>
                </c:pt>
                <c:pt idx="11">
                  <c:v>3.0755641210953186</c:v>
                </c:pt>
                <c:pt idx="12">
                  <c:v>3.1470777135517021</c:v>
                </c:pt>
                <c:pt idx="13">
                  <c:v>2.8</c:v>
                </c:pt>
                <c:pt idx="14">
                  <c:v>2.5</c:v>
                </c:pt>
                <c:pt idx="15">
                  <c:v>2.1</c:v>
                </c:pt>
                <c:pt idx="16">
                  <c:v>2.2999999999999998</c:v>
                </c:pt>
                <c:pt idx="17">
                  <c:v>1.8</c:v>
                </c:pt>
                <c:pt idx="18">
                  <c:v>2.79</c:v>
                </c:pt>
                <c:pt idx="19">
                  <c:v>2</c:v>
                </c:pt>
                <c:pt idx="20">
                  <c:v>1.5</c:v>
                </c:pt>
                <c:pt idx="21">
                  <c:v>1.3</c:v>
                </c:pt>
                <c:pt idx="22">
                  <c:v>0.8</c:v>
                </c:pt>
                <c:pt idx="23">
                  <c:v>1</c:v>
                </c:pt>
                <c:pt idx="24">
                  <c:v>0.8</c:v>
                </c:pt>
                <c:pt idx="25">
                  <c:v>0.81041066001714335</c:v>
                </c:pt>
                <c:pt idx="26">
                  <c:v>0.8</c:v>
                </c:pt>
                <c:pt idx="27">
                  <c:v>0.7</c:v>
                </c:pt>
                <c:pt idx="28">
                  <c:v>0.7</c:v>
                </c:pt>
                <c:pt idx="29">
                  <c:v>0.6</c:v>
                </c:pt>
                <c:pt idx="30">
                  <c:v>0.5</c:v>
                </c:pt>
                <c:pt idx="31">
                  <c:v>0.5</c:v>
                </c:pt>
              </c:numCache>
            </c:numRef>
          </c:val>
        </c:ser>
        <c:ser>
          <c:idx val="3"/>
          <c:order val="3"/>
          <c:tx>
            <c:strRef>
              <c:f>う蝕り患型年次推移!$G$5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う蝕り患型年次推移!$C$6:$C$37</c:f>
              <c:strCache>
                <c:ptCount val="32"/>
                <c:pt idx="0">
                  <c:v>S62</c:v>
                </c:pt>
                <c:pt idx="1">
                  <c:v>63</c:v>
                </c:pt>
                <c:pt idx="2">
                  <c:v>H1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</c:strCache>
            </c:strRef>
          </c:cat>
          <c:val>
            <c:numRef>
              <c:f>う蝕り患型年次推移!$G$6:$G$37</c:f>
              <c:numCache>
                <c:formatCode>0.0_);[Red]\(0.0\)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</c:v>
                </c:pt>
                <c:pt idx="12">
                  <c:v>1</c:v>
                </c:pt>
                <c:pt idx="13">
                  <c:v>0.7</c:v>
                </c:pt>
                <c:pt idx="14">
                  <c:v>0.7</c:v>
                </c:pt>
                <c:pt idx="15">
                  <c:v>0.7</c:v>
                </c:pt>
                <c:pt idx="16">
                  <c:v>0.5</c:v>
                </c:pt>
                <c:pt idx="17">
                  <c:v>0.4</c:v>
                </c:pt>
                <c:pt idx="18">
                  <c:v>0.1</c:v>
                </c:pt>
                <c:pt idx="19">
                  <c:v>0</c:v>
                </c:pt>
                <c:pt idx="20">
                  <c:v>0.1</c:v>
                </c:pt>
                <c:pt idx="21">
                  <c:v>0.3</c:v>
                </c:pt>
                <c:pt idx="22">
                  <c:v>0.9</c:v>
                </c:pt>
                <c:pt idx="23">
                  <c:v>0.3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0.4</c:v>
                </c:pt>
                <c:pt idx="29">
                  <c:v>0.1</c:v>
                </c:pt>
                <c:pt idx="30">
                  <c:v>0.1</c:v>
                </c:pt>
                <c:pt idx="31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1974641568"/>
        <c:axId val="1974647008"/>
      </c:barChart>
      <c:catAx>
        <c:axId val="197464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年度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74647008"/>
        <c:crosses val="autoZero"/>
        <c:auto val="1"/>
        <c:lblAlgn val="ctr"/>
        <c:lblOffset val="100"/>
        <c:tickLblSkip val="1"/>
        <c:noMultiLvlLbl val="0"/>
      </c:catAx>
      <c:valAx>
        <c:axId val="1974647008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197464156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743381736889543"/>
          <c:y val="0.18930611390542562"/>
          <c:w val="9.8385251011550934E-2"/>
          <c:h val="0.2164807931775270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447676</xdr:colOff>
      <xdr:row>26</xdr:row>
      <xdr:rowOff>123825</xdr:rowOff>
    </xdr:from>
    <xdr:to>
      <xdr:col>9</xdr:col>
      <xdr:colOff>238126</xdr:colOff>
      <xdr:row>40</xdr:row>
      <xdr:rowOff>38100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200025</xdr:colOff>
      <xdr:row>43</xdr:row>
      <xdr:rowOff>104775</xdr:rowOff>
    </xdr:from>
    <xdr:to>
      <xdr:col>10</xdr:col>
      <xdr:colOff>38100</xdr:colOff>
      <xdr:row>55</xdr:row>
      <xdr:rowOff>142875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152400</xdr:colOff>
      <xdr:row>24</xdr:row>
      <xdr:rowOff>0</xdr:rowOff>
    </xdr:from>
    <xdr:to>
      <xdr:col>10</xdr:col>
      <xdr:colOff>176679</xdr:colOff>
      <xdr:row>40</xdr:row>
      <xdr:rowOff>133350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929" y="4228353"/>
          <a:ext cx="5186456" cy="2882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152400</xdr:colOff>
      <xdr:row>41</xdr:row>
      <xdr:rowOff>9525</xdr:rowOff>
    </xdr:from>
    <xdr:to>
      <xdr:col>10</xdr:col>
      <xdr:colOff>157629</xdr:colOff>
      <xdr:row>56</xdr:row>
      <xdr:rowOff>76200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315200"/>
          <a:ext cx="5753100" cy="263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333375</xdr:colOff>
      <xdr:row>42</xdr:row>
      <xdr:rowOff>0</xdr:rowOff>
    </xdr:from>
    <xdr:ext cx="389850" cy="225703"/>
    <xdr:sp macro="" textlink="">
      <xdr:nvSpPr>
        <xdr:cNvPr id="2" name="テキスト ボックス 1"/>
        <xdr:cNvSpPr txBox="1"/>
      </xdr:nvSpPr>
      <xdr:spPr>
        <a:xfrm>
          <a:off x="733425" y="7477125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（本）</a:t>
          </a:r>
        </a:p>
      </xdr:txBody>
    </xdr:sp>
    <xdr:clientData/>
  </xdr:oneCellAnchor>
  <xdr:oneCellAnchor>
    <xdr:from>
      <xdr:col>2</xdr:col>
      <xdr:colOff>156881</xdr:colOff>
      <xdr:row>36</xdr:row>
      <xdr:rowOff>44824</xdr:rowOff>
    </xdr:from>
    <xdr:ext cx="313765" cy="217560"/>
    <xdr:sp macro="" textlink="">
      <xdr:nvSpPr>
        <xdr:cNvPr id="12" name="テキスト ボックス 11"/>
        <xdr:cNvSpPr txBox="1"/>
      </xdr:nvSpPr>
      <xdr:spPr>
        <a:xfrm>
          <a:off x="530410" y="6335059"/>
          <a:ext cx="313765" cy="217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0%</a:t>
          </a:r>
          <a:endParaRPr kumimoji="1" lang="ja-JP" altLang="en-US" sz="800"/>
        </a:p>
      </xdr:txBody>
    </xdr:sp>
    <xdr:clientData/>
  </xdr:oneCellAnchor>
  <xdr:twoCellAnchor>
    <xdr:from>
      <xdr:col>2</xdr:col>
      <xdr:colOff>176893</xdr:colOff>
      <xdr:row>33</xdr:row>
      <xdr:rowOff>127001</xdr:rowOff>
    </xdr:from>
    <xdr:to>
      <xdr:col>10</xdr:col>
      <xdr:colOff>67235</xdr:colOff>
      <xdr:row>35</xdr:row>
      <xdr:rowOff>110218</xdr:rowOff>
    </xdr:to>
    <xdr:grpSp>
      <xdr:nvGrpSpPr>
        <xdr:cNvPr id="28" name="グループ化 27"/>
        <xdr:cNvGrpSpPr/>
      </xdr:nvGrpSpPr>
      <xdr:grpSpPr>
        <a:xfrm>
          <a:off x="550422" y="5901766"/>
          <a:ext cx="5052519" cy="326864"/>
          <a:chOff x="161925" y="4743450"/>
          <a:chExt cx="6353175" cy="314325"/>
        </a:xfrm>
      </xdr:grpSpPr>
      <xdr:sp macro="" textlink="">
        <xdr:nvSpPr>
          <xdr:cNvPr id="29" name="大波 28"/>
          <xdr:cNvSpPr/>
        </xdr:nvSpPr>
        <xdr:spPr>
          <a:xfrm>
            <a:off x="161925" y="4791075"/>
            <a:ext cx="6353175" cy="209550"/>
          </a:xfrm>
          <a:prstGeom prst="wave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1" name="直線コネクタ 30"/>
          <xdr:cNvCxnSpPr/>
        </xdr:nvCxnSpPr>
        <xdr:spPr>
          <a:xfrm>
            <a:off x="6505575" y="4752975"/>
            <a:ext cx="0" cy="3048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/>
          <xdr:cNvCxnSpPr/>
        </xdr:nvCxnSpPr>
        <xdr:spPr>
          <a:xfrm>
            <a:off x="171450" y="4743450"/>
            <a:ext cx="0" cy="3048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11</xdr:row>
      <xdr:rowOff>157162</xdr:rowOff>
    </xdr:from>
    <xdr:to>
      <xdr:col>10</xdr:col>
      <xdr:colOff>179212</xdr:colOff>
      <xdr:row>33</xdr:row>
      <xdr:rowOff>57262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28</xdr:row>
      <xdr:rowOff>25400</xdr:rowOff>
    </xdr:from>
    <xdr:to>
      <xdr:col>10</xdr:col>
      <xdr:colOff>95250</xdr:colOff>
      <xdr:row>29</xdr:row>
      <xdr:rowOff>161925</xdr:rowOff>
    </xdr:to>
    <xdr:grpSp>
      <xdr:nvGrpSpPr>
        <xdr:cNvPr id="18" name="グループ化 17"/>
        <xdr:cNvGrpSpPr/>
      </xdr:nvGrpSpPr>
      <xdr:grpSpPr>
        <a:xfrm>
          <a:off x="161925" y="4946650"/>
          <a:ext cx="5845175" cy="301625"/>
          <a:chOff x="161925" y="4743450"/>
          <a:chExt cx="6353175" cy="314325"/>
        </a:xfrm>
      </xdr:grpSpPr>
      <xdr:sp macro="" textlink="">
        <xdr:nvSpPr>
          <xdr:cNvPr id="14" name="大波 13"/>
          <xdr:cNvSpPr/>
        </xdr:nvSpPr>
        <xdr:spPr>
          <a:xfrm>
            <a:off x="161925" y="4791075"/>
            <a:ext cx="6353175" cy="209550"/>
          </a:xfrm>
          <a:prstGeom prst="wave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" name="直線コネクタ 16"/>
          <xdr:cNvCxnSpPr/>
        </xdr:nvCxnSpPr>
        <xdr:spPr>
          <a:xfrm>
            <a:off x="6505575" y="4752975"/>
            <a:ext cx="0" cy="3048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直線コネクタ 66"/>
          <xdr:cNvCxnSpPr/>
        </xdr:nvCxnSpPr>
        <xdr:spPr>
          <a:xfrm>
            <a:off x="171450" y="4743450"/>
            <a:ext cx="0" cy="3048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160338</xdr:colOff>
      <xdr:row>30</xdr:row>
      <xdr:rowOff>109539</xdr:rowOff>
    </xdr:from>
    <xdr:ext cx="341376" cy="248851"/>
    <xdr:sp macro="" textlink="">
      <xdr:nvSpPr>
        <xdr:cNvPr id="29" name="テキスト ボックス 28"/>
        <xdr:cNvSpPr txBox="1"/>
      </xdr:nvSpPr>
      <xdr:spPr>
        <a:xfrm>
          <a:off x="160338" y="5414964"/>
          <a:ext cx="341376" cy="24885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/>
            <a:t>0%</a:t>
          </a:r>
          <a:endParaRPr kumimoji="1" lang="ja-JP" altLang="en-US" sz="1000"/>
        </a:p>
      </xdr:txBody>
    </xdr:sp>
    <xdr:clientData/>
  </xdr:oneCellAnchor>
  <xdr:twoCellAnchor>
    <xdr:from>
      <xdr:col>0</xdr:col>
      <xdr:colOff>109537</xdr:colOff>
      <xdr:row>35</xdr:row>
      <xdr:rowOff>4762</xdr:rowOff>
    </xdr:from>
    <xdr:to>
      <xdr:col>10</xdr:col>
      <xdr:colOff>169687</xdr:colOff>
      <xdr:row>56</xdr:row>
      <xdr:rowOff>76312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41275</xdr:colOff>
      <xdr:row>35</xdr:row>
      <xdr:rowOff>120650</xdr:rowOff>
    </xdr:from>
    <xdr:ext cx="466794" cy="275717"/>
    <xdr:sp macro="" textlink="">
      <xdr:nvSpPr>
        <xdr:cNvPr id="4" name="テキスト ボックス 3"/>
        <xdr:cNvSpPr txBox="1"/>
      </xdr:nvSpPr>
      <xdr:spPr>
        <a:xfrm>
          <a:off x="269875" y="628332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80961</xdr:rowOff>
    </xdr:from>
    <xdr:to>
      <xdr:col>5</xdr:col>
      <xdr:colOff>0</xdr:colOff>
      <xdr:row>36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22412</xdr:colOff>
      <xdr:row>38</xdr:row>
      <xdr:rowOff>41462</xdr:rowOff>
    </xdr:from>
    <xdr:to>
      <xdr:col>5</xdr:col>
      <xdr:colOff>22412</xdr:colOff>
      <xdr:row>61</xdr:row>
      <xdr:rowOff>55749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162484</xdr:colOff>
      <xdr:row>51</xdr:row>
      <xdr:rowOff>33616</xdr:rowOff>
    </xdr:from>
    <xdr:to>
      <xdr:col>11</xdr:col>
      <xdr:colOff>653022</xdr:colOff>
      <xdr:row>61</xdr:row>
      <xdr:rowOff>149411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153659</xdr:colOff>
      <xdr:row>40</xdr:row>
      <xdr:rowOff>56870</xdr:rowOff>
    </xdr:from>
    <xdr:to>
      <xdr:col>11</xdr:col>
      <xdr:colOff>639435</xdr:colOff>
      <xdr:row>50</xdr:row>
      <xdr:rowOff>169156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5</xdr:col>
      <xdr:colOff>283881</xdr:colOff>
      <xdr:row>40</xdr:row>
      <xdr:rowOff>104588</xdr:rowOff>
    </xdr:from>
    <xdr:ext cx="415498" cy="242374"/>
    <xdr:sp macro="" textlink="">
      <xdr:nvSpPr>
        <xdr:cNvPr id="2" name="テキスト ボックス 1"/>
        <xdr:cNvSpPr txBox="1"/>
      </xdr:nvSpPr>
      <xdr:spPr>
        <a:xfrm>
          <a:off x="2846293" y="6491941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（本）</a:t>
          </a:r>
        </a:p>
      </xdr:txBody>
    </xdr:sp>
    <xdr:clientData/>
  </xdr:oneCellAnchor>
  <xdr:oneCellAnchor>
    <xdr:from>
      <xdr:col>5</xdr:col>
      <xdr:colOff>291353</xdr:colOff>
      <xdr:row>51</xdr:row>
      <xdr:rowOff>97117</xdr:rowOff>
    </xdr:from>
    <xdr:ext cx="382605" cy="242374"/>
    <xdr:sp macro="" textlink="">
      <xdr:nvSpPr>
        <xdr:cNvPr id="10" name="テキスト ボックス 9"/>
        <xdr:cNvSpPr txBox="1"/>
      </xdr:nvSpPr>
      <xdr:spPr>
        <a:xfrm>
          <a:off x="2853765" y="8374529"/>
          <a:ext cx="38260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</a:t>
          </a:r>
          <a:r>
            <a:rPr kumimoji="1" lang="en-US" altLang="ja-JP" sz="900"/>
            <a:t>%</a:t>
          </a:r>
          <a:r>
            <a:rPr kumimoji="1" lang="ja-JP" altLang="en-US" sz="900"/>
            <a:t>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111125</xdr:rowOff>
    </xdr:from>
    <xdr:to>
      <xdr:col>12</xdr:col>
      <xdr:colOff>333375</xdr:colOff>
      <xdr:row>56</xdr:row>
      <xdr:rowOff>69850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38</xdr:row>
      <xdr:rowOff>66675</xdr:rowOff>
    </xdr:from>
    <xdr:to>
      <xdr:col>1</xdr:col>
      <xdr:colOff>76200</xdr:colOff>
      <xdr:row>39</xdr:row>
      <xdr:rowOff>142875</xdr:rowOff>
    </xdr:to>
    <xdr:sp macro="" textlink="">
      <xdr:nvSpPr>
        <xdr:cNvPr id="4" name="テキスト ボックス 3"/>
        <xdr:cNvSpPr txBox="1"/>
      </xdr:nvSpPr>
      <xdr:spPr>
        <a:xfrm>
          <a:off x="161925" y="6210300"/>
          <a:ext cx="2857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%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view="pageBreakPreview" zoomScale="85" zoomScaleNormal="100" zoomScaleSheetLayoutView="85" workbookViewId="0">
      <selection activeCell="N35" sqref="N35"/>
    </sheetView>
  </sheetViews>
  <sheetFormatPr defaultRowHeight="13"/>
  <cols>
    <col min="1" max="2" width="2.6328125" customWidth="1"/>
    <col min="4" max="10" width="9.26953125" customWidth="1"/>
    <col min="11" max="11" width="7.6328125" customWidth="1"/>
    <col min="16" max="25" width="9" customWidth="1"/>
  </cols>
  <sheetData>
    <row r="1" spans="2:12" ht="14">
      <c r="C1" s="100" t="s">
        <v>70</v>
      </c>
    </row>
    <row r="3" spans="2:12" s="4" customFormat="1" ht="33" customHeight="1">
      <c r="C3" s="47"/>
      <c r="D3" s="101" t="s">
        <v>3</v>
      </c>
      <c r="E3" s="102" t="s">
        <v>2</v>
      </c>
      <c r="F3" s="102" t="s">
        <v>4</v>
      </c>
      <c r="G3" s="128" t="s">
        <v>73</v>
      </c>
      <c r="H3" s="128" t="s">
        <v>74</v>
      </c>
      <c r="I3" s="102" t="s">
        <v>69</v>
      </c>
      <c r="J3" s="102" t="s">
        <v>58</v>
      </c>
    </row>
    <row r="4" spans="2:12">
      <c r="B4">
        <v>1</v>
      </c>
      <c r="C4" s="1" t="s">
        <v>0</v>
      </c>
      <c r="D4" s="60">
        <v>3093</v>
      </c>
      <c r="E4" s="60">
        <v>2878</v>
      </c>
      <c r="F4" s="61">
        <f t="shared" ref="F4:F23" si="0">E4/D4</f>
        <v>0.93048819915939218</v>
      </c>
      <c r="G4" s="60">
        <v>2527</v>
      </c>
      <c r="H4" s="61">
        <f t="shared" ref="H4:H23" si="1">G4/E4</f>
        <v>0.87804030576789438</v>
      </c>
      <c r="I4" s="60">
        <v>1090</v>
      </c>
      <c r="J4" s="62">
        <f t="shared" ref="J4:J23" si="2">I4/E4</f>
        <v>0.37873523280055593</v>
      </c>
      <c r="L4" s="122"/>
    </row>
    <row r="5" spans="2:12">
      <c r="B5">
        <v>2</v>
      </c>
      <c r="C5" s="1" t="s">
        <v>1</v>
      </c>
      <c r="D5" s="60">
        <v>1013</v>
      </c>
      <c r="E5" s="60">
        <v>970</v>
      </c>
      <c r="F5" s="61">
        <f t="shared" si="0"/>
        <v>0.95755182625863766</v>
      </c>
      <c r="G5" s="60">
        <v>822</v>
      </c>
      <c r="H5" s="61">
        <f t="shared" si="1"/>
        <v>0.84742268041237112</v>
      </c>
      <c r="I5" s="60">
        <v>520</v>
      </c>
      <c r="J5" s="62">
        <f t="shared" si="2"/>
        <v>0.53608247422680411</v>
      </c>
      <c r="L5" s="122"/>
    </row>
    <row r="6" spans="2:12">
      <c r="B6">
        <v>3</v>
      </c>
      <c r="C6" s="1" t="s">
        <v>5</v>
      </c>
      <c r="D6" s="60">
        <v>1027</v>
      </c>
      <c r="E6" s="60">
        <v>1001</v>
      </c>
      <c r="F6" s="61">
        <f t="shared" si="0"/>
        <v>0.97468354430379744</v>
      </c>
      <c r="G6" s="60">
        <v>827</v>
      </c>
      <c r="H6" s="61">
        <f t="shared" si="1"/>
        <v>0.82617382617382618</v>
      </c>
      <c r="I6" s="60">
        <v>632</v>
      </c>
      <c r="J6" s="62">
        <f t="shared" si="2"/>
        <v>0.63136863136863142</v>
      </c>
      <c r="L6" s="122"/>
    </row>
    <row r="7" spans="2:12">
      <c r="B7">
        <v>4</v>
      </c>
      <c r="C7" s="46" t="s">
        <v>6</v>
      </c>
      <c r="D7" s="60">
        <v>805</v>
      </c>
      <c r="E7" s="60">
        <v>792</v>
      </c>
      <c r="F7" s="61">
        <f t="shared" si="0"/>
        <v>0.98385093167701865</v>
      </c>
      <c r="G7" s="60">
        <v>709</v>
      </c>
      <c r="H7" s="61">
        <f t="shared" si="1"/>
        <v>0.89520202020202022</v>
      </c>
      <c r="I7" s="60">
        <v>229</v>
      </c>
      <c r="J7" s="62">
        <f t="shared" si="2"/>
        <v>0.28914141414141414</v>
      </c>
      <c r="L7" s="122"/>
    </row>
    <row r="8" spans="2:12">
      <c r="B8">
        <v>5</v>
      </c>
      <c r="C8" s="1" t="s">
        <v>7</v>
      </c>
      <c r="D8" s="60">
        <v>1424</v>
      </c>
      <c r="E8" s="60">
        <v>1361</v>
      </c>
      <c r="F8" s="61">
        <f t="shared" si="0"/>
        <v>0.9557584269662921</v>
      </c>
      <c r="G8" s="60">
        <v>1198</v>
      </c>
      <c r="H8" s="61">
        <f t="shared" si="1"/>
        <v>0.88023512123438652</v>
      </c>
      <c r="I8" s="60">
        <v>517</v>
      </c>
      <c r="J8" s="62">
        <f t="shared" si="2"/>
        <v>0.37986774430565762</v>
      </c>
      <c r="L8" s="122"/>
    </row>
    <row r="9" spans="2:12">
      <c r="B9">
        <v>6</v>
      </c>
      <c r="C9" s="1" t="s">
        <v>8</v>
      </c>
      <c r="D9" s="60">
        <v>922</v>
      </c>
      <c r="E9" s="60">
        <v>878</v>
      </c>
      <c r="F9" s="61">
        <f t="shared" si="0"/>
        <v>0.95227765726681124</v>
      </c>
      <c r="G9" s="60">
        <v>803</v>
      </c>
      <c r="H9" s="61">
        <f t="shared" si="1"/>
        <v>0.91457858769931666</v>
      </c>
      <c r="I9" s="60">
        <v>205</v>
      </c>
      <c r="J9" s="62">
        <f t="shared" si="2"/>
        <v>0.23348519362186787</v>
      </c>
      <c r="L9" s="122"/>
    </row>
    <row r="10" spans="2:12">
      <c r="B10">
        <v>7</v>
      </c>
      <c r="C10" s="1" t="s">
        <v>9</v>
      </c>
      <c r="D10" s="60">
        <v>770</v>
      </c>
      <c r="E10" s="60">
        <v>742</v>
      </c>
      <c r="F10" s="61">
        <f t="shared" si="0"/>
        <v>0.96363636363636362</v>
      </c>
      <c r="G10" s="60">
        <v>634</v>
      </c>
      <c r="H10" s="61">
        <f t="shared" si="1"/>
        <v>0.85444743935309975</v>
      </c>
      <c r="I10" s="60">
        <v>358</v>
      </c>
      <c r="J10" s="62">
        <f t="shared" si="2"/>
        <v>0.48247978436657685</v>
      </c>
      <c r="L10" s="122"/>
    </row>
    <row r="11" spans="2:12">
      <c r="B11">
        <v>8</v>
      </c>
      <c r="C11" s="1" t="s">
        <v>10</v>
      </c>
      <c r="D11" s="60">
        <v>745</v>
      </c>
      <c r="E11" s="60">
        <v>689</v>
      </c>
      <c r="F11" s="61">
        <f t="shared" si="0"/>
        <v>0.92483221476510069</v>
      </c>
      <c r="G11" s="60">
        <v>602</v>
      </c>
      <c r="H11" s="61">
        <f t="shared" si="1"/>
        <v>0.8737300435413643</v>
      </c>
      <c r="I11" s="60">
        <v>251</v>
      </c>
      <c r="J11" s="62">
        <f t="shared" si="2"/>
        <v>0.36429608127721336</v>
      </c>
      <c r="L11" s="122"/>
    </row>
    <row r="12" spans="2:12">
      <c r="B12">
        <v>9</v>
      </c>
      <c r="C12" s="1" t="s">
        <v>11</v>
      </c>
      <c r="D12" s="60">
        <v>521</v>
      </c>
      <c r="E12" s="60">
        <v>509</v>
      </c>
      <c r="F12" s="61">
        <f t="shared" si="0"/>
        <v>0.97696737044145876</v>
      </c>
      <c r="G12" s="60">
        <v>432</v>
      </c>
      <c r="H12" s="61">
        <f t="shared" si="1"/>
        <v>0.84872298624754416</v>
      </c>
      <c r="I12" s="60">
        <v>248</v>
      </c>
      <c r="J12" s="62">
        <f t="shared" si="2"/>
        <v>0.48722986247544203</v>
      </c>
      <c r="L12" s="122"/>
    </row>
    <row r="13" spans="2:12">
      <c r="B13">
        <v>10</v>
      </c>
      <c r="C13" s="1" t="s">
        <v>12</v>
      </c>
      <c r="D13" s="60">
        <v>469</v>
      </c>
      <c r="E13" s="60">
        <v>445</v>
      </c>
      <c r="F13" s="61">
        <f t="shared" si="0"/>
        <v>0.94882729211087424</v>
      </c>
      <c r="G13" s="60">
        <v>385</v>
      </c>
      <c r="H13" s="61">
        <f t="shared" si="1"/>
        <v>0.8651685393258427</v>
      </c>
      <c r="I13" s="60">
        <v>229</v>
      </c>
      <c r="J13" s="62">
        <f t="shared" si="2"/>
        <v>0.51460674157303365</v>
      </c>
      <c r="L13" s="122"/>
    </row>
    <row r="14" spans="2:12">
      <c r="B14">
        <v>11</v>
      </c>
      <c r="C14" s="1" t="s">
        <v>13</v>
      </c>
      <c r="D14" s="60">
        <v>301</v>
      </c>
      <c r="E14" s="60">
        <v>295</v>
      </c>
      <c r="F14" s="61">
        <f t="shared" si="0"/>
        <v>0.98006644518272423</v>
      </c>
      <c r="G14" s="60">
        <v>236</v>
      </c>
      <c r="H14" s="61">
        <f t="shared" si="1"/>
        <v>0.8</v>
      </c>
      <c r="I14" s="60">
        <v>208</v>
      </c>
      <c r="J14" s="62">
        <f t="shared" si="2"/>
        <v>0.70508474576271185</v>
      </c>
      <c r="L14" s="122"/>
    </row>
    <row r="15" spans="2:12">
      <c r="B15">
        <v>12</v>
      </c>
      <c r="C15" s="1" t="s">
        <v>14</v>
      </c>
      <c r="D15" s="60">
        <v>1021</v>
      </c>
      <c r="E15" s="60">
        <v>996</v>
      </c>
      <c r="F15" s="61">
        <f t="shared" si="0"/>
        <v>0.97551420176297743</v>
      </c>
      <c r="G15" s="60">
        <v>855</v>
      </c>
      <c r="H15" s="61">
        <f t="shared" si="1"/>
        <v>0.85843373493975905</v>
      </c>
      <c r="I15" s="60">
        <v>441</v>
      </c>
      <c r="J15" s="62">
        <f t="shared" si="2"/>
        <v>0.44277108433734941</v>
      </c>
      <c r="L15" s="122"/>
    </row>
    <row r="16" spans="2:12">
      <c r="B16">
        <v>13</v>
      </c>
      <c r="C16" s="1" t="s">
        <v>15</v>
      </c>
      <c r="D16" s="60">
        <v>338</v>
      </c>
      <c r="E16" s="60">
        <v>331</v>
      </c>
      <c r="F16" s="61">
        <f t="shared" si="0"/>
        <v>0.97928994082840237</v>
      </c>
      <c r="G16" s="60">
        <v>288</v>
      </c>
      <c r="H16" s="61">
        <f t="shared" si="1"/>
        <v>0.87009063444108758</v>
      </c>
      <c r="I16" s="60">
        <v>177</v>
      </c>
      <c r="J16" s="62">
        <f t="shared" si="2"/>
        <v>0.53474320241691842</v>
      </c>
      <c r="L16" s="122"/>
    </row>
    <row r="17" spans="2:12">
      <c r="B17">
        <v>14</v>
      </c>
      <c r="C17" s="1" t="s">
        <v>16</v>
      </c>
      <c r="D17" s="60">
        <v>175</v>
      </c>
      <c r="E17" s="60">
        <v>172</v>
      </c>
      <c r="F17" s="61">
        <f t="shared" si="0"/>
        <v>0.98285714285714287</v>
      </c>
      <c r="G17" s="60">
        <v>145</v>
      </c>
      <c r="H17" s="61">
        <f t="shared" si="1"/>
        <v>0.84302325581395354</v>
      </c>
      <c r="I17" s="60">
        <v>101</v>
      </c>
      <c r="J17" s="62">
        <f t="shared" si="2"/>
        <v>0.58720930232558144</v>
      </c>
      <c r="L17" s="122"/>
    </row>
    <row r="18" spans="2:12">
      <c r="B18">
        <v>15</v>
      </c>
      <c r="C18" s="1" t="s">
        <v>17</v>
      </c>
      <c r="D18" s="60">
        <v>89</v>
      </c>
      <c r="E18" s="60">
        <v>88</v>
      </c>
      <c r="F18" s="61">
        <f t="shared" si="0"/>
        <v>0.9887640449438202</v>
      </c>
      <c r="G18" s="60">
        <v>75</v>
      </c>
      <c r="H18" s="61">
        <f t="shared" si="1"/>
        <v>0.85227272727272729</v>
      </c>
      <c r="I18" s="60">
        <v>36</v>
      </c>
      <c r="J18" s="62">
        <f t="shared" si="2"/>
        <v>0.40909090909090912</v>
      </c>
      <c r="L18" s="122"/>
    </row>
    <row r="19" spans="2:12">
      <c r="B19">
        <v>16</v>
      </c>
      <c r="C19" s="1" t="s">
        <v>18</v>
      </c>
      <c r="D19" s="60">
        <v>239</v>
      </c>
      <c r="E19" s="60">
        <v>228</v>
      </c>
      <c r="F19" s="61">
        <f t="shared" si="0"/>
        <v>0.95397489539748959</v>
      </c>
      <c r="G19" s="60">
        <v>194</v>
      </c>
      <c r="H19" s="61">
        <f t="shared" si="1"/>
        <v>0.85087719298245612</v>
      </c>
      <c r="I19" s="60">
        <v>123</v>
      </c>
      <c r="J19" s="62">
        <f t="shared" si="2"/>
        <v>0.53947368421052633</v>
      </c>
      <c r="L19" s="122"/>
    </row>
    <row r="20" spans="2:12">
      <c r="B20">
        <v>17</v>
      </c>
      <c r="C20" s="1" t="s">
        <v>21</v>
      </c>
      <c r="D20" s="60">
        <v>83</v>
      </c>
      <c r="E20" s="60">
        <v>82</v>
      </c>
      <c r="F20" s="61">
        <f t="shared" si="0"/>
        <v>0.98795180722891562</v>
      </c>
      <c r="G20" s="60">
        <v>68</v>
      </c>
      <c r="H20" s="61">
        <f t="shared" si="1"/>
        <v>0.82926829268292679</v>
      </c>
      <c r="I20" s="60">
        <v>79</v>
      </c>
      <c r="J20" s="62">
        <f t="shared" si="2"/>
        <v>0.96341463414634143</v>
      </c>
      <c r="L20" s="122"/>
    </row>
    <row r="21" spans="2:12">
      <c r="B21">
        <v>18</v>
      </c>
      <c r="C21" s="1" t="s">
        <v>19</v>
      </c>
      <c r="D21" s="60">
        <v>50</v>
      </c>
      <c r="E21" s="60">
        <v>48</v>
      </c>
      <c r="F21" s="61">
        <f t="shared" si="0"/>
        <v>0.96</v>
      </c>
      <c r="G21" s="60">
        <v>40</v>
      </c>
      <c r="H21" s="61">
        <f t="shared" si="1"/>
        <v>0.83333333333333337</v>
      </c>
      <c r="I21" s="60">
        <v>27</v>
      </c>
      <c r="J21" s="62">
        <f t="shared" si="2"/>
        <v>0.5625</v>
      </c>
      <c r="L21" s="122"/>
    </row>
    <row r="22" spans="2:12" ht="13.5" thickBot="1">
      <c r="B22">
        <v>19</v>
      </c>
      <c r="C22" s="3" t="s">
        <v>20</v>
      </c>
      <c r="D22" s="63">
        <v>70</v>
      </c>
      <c r="E22" s="63">
        <v>67</v>
      </c>
      <c r="F22" s="64">
        <f t="shared" si="0"/>
        <v>0.95714285714285718</v>
      </c>
      <c r="G22" s="63">
        <v>63</v>
      </c>
      <c r="H22" s="64">
        <f t="shared" si="1"/>
        <v>0.94029850746268662</v>
      </c>
      <c r="I22" s="63">
        <v>23</v>
      </c>
      <c r="J22" s="65">
        <f t="shared" si="2"/>
        <v>0.34328358208955223</v>
      </c>
      <c r="L22" s="122"/>
    </row>
    <row r="23" spans="2:12" ht="13.5" thickTop="1">
      <c r="B23">
        <v>20</v>
      </c>
      <c r="C23" s="2" t="s">
        <v>25</v>
      </c>
      <c r="D23" s="66">
        <v>13155</v>
      </c>
      <c r="E23" s="66">
        <v>12572</v>
      </c>
      <c r="F23" s="67">
        <f t="shared" si="0"/>
        <v>0.95568225009502095</v>
      </c>
      <c r="G23" s="66">
        <v>10903</v>
      </c>
      <c r="H23" s="67">
        <f t="shared" si="1"/>
        <v>0.86724467069678646</v>
      </c>
      <c r="I23" s="66">
        <v>5494</v>
      </c>
      <c r="J23" s="68">
        <f t="shared" si="2"/>
        <v>0.43700286350620426</v>
      </c>
      <c r="L23" s="122"/>
    </row>
    <row r="25" spans="2:12" ht="13.5" customHeight="1"/>
    <row r="26" spans="2:12" ht="13.5" customHeight="1"/>
    <row r="27" spans="2:12" ht="13.5" customHeight="1"/>
    <row r="28" spans="2:12" ht="13.5" customHeight="1"/>
    <row r="29" spans="2:12" ht="13.5" customHeight="1"/>
    <row r="30" spans="2:12" ht="13.5" customHeight="1"/>
    <row r="31" spans="2:12" ht="13.5" customHeight="1"/>
    <row r="32" spans="2:1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</sheetData>
  <autoFilter ref="B3:J23">
    <sortState ref="B4:J23">
      <sortCondition ref="B3:B23"/>
    </sortState>
  </autoFilter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view="pageBreakPreview" topLeftCell="A10" zoomScaleNormal="100" zoomScaleSheetLayoutView="100" workbookViewId="0">
      <selection activeCell="N28" sqref="N28"/>
    </sheetView>
  </sheetViews>
  <sheetFormatPr defaultRowHeight="13"/>
  <cols>
    <col min="1" max="1" width="3" customWidth="1"/>
    <col min="7" max="7" width="11.26953125" customWidth="1"/>
    <col min="10" max="10" width="9.26953125" customWidth="1"/>
    <col min="11" max="11" width="4.08984375" customWidth="1"/>
  </cols>
  <sheetData>
    <row r="1" spans="2:10" ht="15.75" customHeight="1">
      <c r="B1" s="100" t="s">
        <v>71</v>
      </c>
    </row>
    <row r="3" spans="2:10" ht="33">
      <c r="B3" s="101" t="s">
        <v>51</v>
      </c>
      <c r="C3" s="102" t="s">
        <v>3</v>
      </c>
      <c r="D3" s="102" t="s">
        <v>2</v>
      </c>
      <c r="E3" s="102" t="s">
        <v>4</v>
      </c>
      <c r="F3" s="102" t="s">
        <v>73</v>
      </c>
      <c r="G3" s="102" t="s">
        <v>74</v>
      </c>
      <c r="H3" s="102" t="s">
        <v>57</v>
      </c>
      <c r="I3" s="102" t="s">
        <v>58</v>
      </c>
      <c r="J3" s="102" t="s">
        <v>59</v>
      </c>
    </row>
    <row r="4" spans="2:10">
      <c r="B4" s="48" t="s">
        <v>49</v>
      </c>
      <c r="C4" s="51">
        <f>C61</f>
        <v>3093</v>
      </c>
      <c r="D4" s="51">
        <f>D61</f>
        <v>2878</v>
      </c>
      <c r="E4" s="52">
        <f t="shared" ref="E4:E10" si="0">D4/C4</f>
        <v>0.93048819915939218</v>
      </c>
      <c r="F4" s="51">
        <f>F61</f>
        <v>2527</v>
      </c>
      <c r="G4" s="52">
        <f t="shared" ref="G4:G10" si="1">F4/D4</f>
        <v>0.87804030576789438</v>
      </c>
      <c r="H4" s="51">
        <f>H61</f>
        <v>1090</v>
      </c>
      <c r="I4" s="53">
        <f t="shared" ref="I4:I11" si="2">H4/D4</f>
        <v>0.37873523280055593</v>
      </c>
      <c r="J4" s="52">
        <f>(D4-F4)/D4</f>
        <v>0.12195969423210563</v>
      </c>
    </row>
    <row r="5" spans="2:10">
      <c r="B5" s="48" t="s">
        <v>50</v>
      </c>
      <c r="C5" s="51">
        <f>C65+C66+C67+C69</f>
        <v>3637</v>
      </c>
      <c r="D5" s="51">
        <f>D65+D66+D67+D69</f>
        <v>3490</v>
      </c>
      <c r="E5" s="52">
        <f t="shared" si="0"/>
        <v>0.95958207313720101</v>
      </c>
      <c r="F5" s="51">
        <f>F65+F66+F67+F69</f>
        <v>3067</v>
      </c>
      <c r="G5" s="52">
        <f t="shared" si="1"/>
        <v>0.87879656160458453</v>
      </c>
      <c r="H5" s="51">
        <f>H65+H66+H67+H69</f>
        <v>1328</v>
      </c>
      <c r="I5" s="53">
        <f t="shared" si="2"/>
        <v>0.3805157593123209</v>
      </c>
      <c r="J5" s="52">
        <f t="shared" ref="J5:J11" si="3">(D5-F5)/D5</f>
        <v>0.12120343839541547</v>
      </c>
    </row>
    <row r="6" spans="2:10">
      <c r="B6" s="48" t="s">
        <v>27</v>
      </c>
      <c r="C6" s="51">
        <f>C68+C70</f>
        <v>1214</v>
      </c>
      <c r="D6" s="51">
        <f>D68+D70</f>
        <v>1134</v>
      </c>
      <c r="E6" s="52">
        <f t="shared" si="0"/>
        <v>0.9341021416803954</v>
      </c>
      <c r="F6" s="51">
        <f>F68+F70</f>
        <v>987</v>
      </c>
      <c r="G6" s="52">
        <f t="shared" si="1"/>
        <v>0.87037037037037035</v>
      </c>
      <c r="H6" s="51">
        <f>H68+H70</f>
        <v>480</v>
      </c>
      <c r="I6" s="53">
        <f t="shared" si="2"/>
        <v>0.42328042328042326</v>
      </c>
      <c r="J6" s="52">
        <f t="shared" si="3"/>
        <v>0.12962962962962962</v>
      </c>
    </row>
    <row r="7" spans="2:10">
      <c r="B7" s="48" t="s">
        <v>28</v>
      </c>
      <c r="C7" s="51">
        <f>C64+C72+C74+C75</f>
        <v>2090</v>
      </c>
      <c r="D7" s="51">
        <f>D64+D72+D74+D75</f>
        <v>2048</v>
      </c>
      <c r="E7" s="52">
        <f t="shared" si="0"/>
        <v>0.97990430622009572</v>
      </c>
      <c r="F7" s="51">
        <f>F64+F72+F74+F75</f>
        <v>1784</v>
      </c>
      <c r="G7" s="52">
        <f t="shared" si="1"/>
        <v>0.87109375</v>
      </c>
      <c r="H7" s="51">
        <f>H64+H72+H74+H75</f>
        <v>807</v>
      </c>
      <c r="I7" s="53">
        <f t="shared" si="2"/>
        <v>0.39404296875</v>
      </c>
      <c r="J7" s="52">
        <f t="shared" si="3"/>
        <v>0.12890625</v>
      </c>
    </row>
    <row r="8" spans="2:10">
      <c r="B8" s="48" t="s">
        <v>52</v>
      </c>
      <c r="C8" s="51">
        <f>C62+C76+C77+C78+C79</f>
        <v>1455</v>
      </c>
      <c r="D8" s="51">
        <f>D62+D76+D77+D78+D79</f>
        <v>1395</v>
      </c>
      <c r="E8" s="52">
        <f t="shared" si="0"/>
        <v>0.95876288659793818</v>
      </c>
      <c r="F8" s="51">
        <f>F62+F76+F77+F78+F79</f>
        <v>1187</v>
      </c>
      <c r="G8" s="52">
        <f t="shared" si="1"/>
        <v>0.85089605734767026</v>
      </c>
      <c r="H8" s="51">
        <f>H62+H76+H77+H78+H79</f>
        <v>772</v>
      </c>
      <c r="I8" s="53">
        <f t="shared" si="2"/>
        <v>0.55340501792114694</v>
      </c>
      <c r="J8" s="52">
        <f t="shared" si="3"/>
        <v>0.14910394265232976</v>
      </c>
    </row>
    <row r="9" spans="2:10">
      <c r="B9" s="48" t="s">
        <v>53</v>
      </c>
      <c r="C9" s="51">
        <f>C63+C73</f>
        <v>1365</v>
      </c>
      <c r="D9" s="51">
        <f>D63+D73</f>
        <v>1332</v>
      </c>
      <c r="E9" s="52">
        <f t="shared" si="0"/>
        <v>0.9758241758241758</v>
      </c>
      <c r="F9" s="51">
        <f>F63+F73</f>
        <v>1115</v>
      </c>
      <c r="G9" s="52">
        <f t="shared" si="1"/>
        <v>0.83708708708708712</v>
      </c>
      <c r="H9" s="51">
        <f>H63+H73</f>
        <v>809</v>
      </c>
      <c r="I9" s="53">
        <f t="shared" si="2"/>
        <v>0.60735735735735741</v>
      </c>
      <c r="J9" s="52">
        <f t="shared" si="3"/>
        <v>0.1629129129129129</v>
      </c>
    </row>
    <row r="10" spans="2:10" ht="13.5" thickBot="1">
      <c r="B10" s="49" t="s">
        <v>54</v>
      </c>
      <c r="C10" s="54">
        <f>C71</f>
        <v>301</v>
      </c>
      <c r="D10" s="54">
        <f>D71</f>
        <v>295</v>
      </c>
      <c r="E10" s="55">
        <f t="shared" si="0"/>
        <v>0.98006644518272423</v>
      </c>
      <c r="F10" s="54">
        <f>F71</f>
        <v>236</v>
      </c>
      <c r="G10" s="55">
        <f t="shared" si="1"/>
        <v>0.8</v>
      </c>
      <c r="H10" s="54">
        <f>H71</f>
        <v>208</v>
      </c>
      <c r="I10" s="56">
        <f t="shared" si="2"/>
        <v>0.70508474576271185</v>
      </c>
      <c r="J10" s="55">
        <f t="shared" si="3"/>
        <v>0.2</v>
      </c>
    </row>
    <row r="11" spans="2:10" ht="13.5" thickTop="1">
      <c r="B11" s="50" t="s">
        <v>25</v>
      </c>
      <c r="C11" s="57">
        <f>SUM(C4:C10)</f>
        <v>13155</v>
      </c>
      <c r="D11" s="57">
        <f>SUM(D4:D10)</f>
        <v>12572</v>
      </c>
      <c r="E11" s="58">
        <f>D11/C11</f>
        <v>0.95568225009502095</v>
      </c>
      <c r="F11" s="57">
        <f>SUM(F4:F10)</f>
        <v>10903</v>
      </c>
      <c r="G11" s="58">
        <f>F11/D11</f>
        <v>0.86724467069678646</v>
      </c>
      <c r="H11" s="57">
        <f>SUM(H4:H10)</f>
        <v>5494</v>
      </c>
      <c r="I11" s="59">
        <f t="shared" si="2"/>
        <v>0.43700286350620426</v>
      </c>
      <c r="J11" s="58">
        <f t="shared" si="3"/>
        <v>0.13275532930321349</v>
      </c>
    </row>
    <row r="14" spans="2:10">
      <c r="B14" s="105"/>
      <c r="C14" s="105"/>
      <c r="D14" s="105"/>
      <c r="E14" s="105"/>
      <c r="F14" s="105"/>
      <c r="G14" s="105"/>
      <c r="H14" s="105"/>
      <c r="I14" s="105"/>
    </row>
    <row r="15" spans="2:10">
      <c r="B15" s="106"/>
      <c r="C15" s="106"/>
      <c r="D15" s="106"/>
      <c r="E15" s="107"/>
      <c r="F15" s="106"/>
      <c r="G15" s="107"/>
      <c r="H15" s="106"/>
      <c r="I15" s="108"/>
    </row>
    <row r="16" spans="2:10">
      <c r="B16" s="106"/>
      <c r="C16" s="106"/>
      <c r="D16" s="106"/>
      <c r="E16" s="107"/>
      <c r="F16" s="106"/>
      <c r="G16" s="107"/>
      <c r="H16" s="106"/>
      <c r="I16" s="109"/>
    </row>
    <row r="17" spans="2:9">
      <c r="B17" s="110"/>
      <c r="C17" s="106"/>
      <c r="D17" s="106"/>
      <c r="E17" s="107"/>
      <c r="F17" s="106"/>
      <c r="G17" s="107"/>
      <c r="H17" s="106"/>
      <c r="I17" s="109"/>
    </row>
    <row r="18" spans="2:9">
      <c r="B18" s="106"/>
      <c r="C18" s="106"/>
      <c r="D18" s="106"/>
      <c r="E18" s="107"/>
      <c r="F18" s="106"/>
      <c r="G18" s="107"/>
      <c r="H18" s="106"/>
      <c r="I18" s="109"/>
    </row>
    <row r="19" spans="2:9">
      <c r="B19" s="106"/>
      <c r="C19" s="106"/>
      <c r="D19" s="106"/>
      <c r="E19" s="107"/>
      <c r="F19" s="106"/>
      <c r="G19" s="107"/>
      <c r="H19" s="106"/>
      <c r="I19" s="109"/>
    </row>
    <row r="20" spans="2:9">
      <c r="B20" s="106"/>
      <c r="C20" s="106"/>
      <c r="D20" s="106"/>
      <c r="E20" s="107"/>
      <c r="F20" s="106"/>
      <c r="G20" s="107"/>
      <c r="H20" s="106"/>
      <c r="I20" s="109"/>
    </row>
    <row r="21" spans="2:9">
      <c r="B21" s="106"/>
      <c r="C21" s="106"/>
      <c r="D21" s="106"/>
      <c r="E21" s="107"/>
      <c r="F21" s="106"/>
      <c r="G21" s="107"/>
      <c r="H21" s="106"/>
      <c r="I21" s="109"/>
    </row>
    <row r="22" spans="2:9">
      <c r="B22" s="106"/>
      <c r="C22" s="106"/>
      <c r="D22" s="106"/>
      <c r="E22" s="107"/>
      <c r="F22" s="106"/>
      <c r="G22" s="107"/>
      <c r="H22" s="106"/>
      <c r="I22" s="109"/>
    </row>
    <row r="34" spans="2:9">
      <c r="B34" s="105"/>
      <c r="C34" s="105"/>
      <c r="D34" s="105"/>
      <c r="E34" s="105"/>
      <c r="F34" s="105"/>
      <c r="G34" s="105"/>
      <c r="H34" s="105"/>
      <c r="I34" s="105"/>
    </row>
    <row r="35" spans="2:9">
      <c r="B35" s="106"/>
      <c r="C35" s="106"/>
      <c r="D35" s="106"/>
      <c r="E35" s="107"/>
      <c r="F35" s="106"/>
      <c r="G35" s="107"/>
      <c r="H35" s="106"/>
      <c r="I35" s="109"/>
    </row>
    <row r="36" spans="2:9">
      <c r="B36" s="106"/>
      <c r="C36" s="106"/>
      <c r="D36" s="106"/>
      <c r="E36" s="107"/>
      <c r="F36" s="106"/>
      <c r="G36" s="107"/>
      <c r="H36" s="106"/>
      <c r="I36" s="109"/>
    </row>
    <row r="37" spans="2:9">
      <c r="B37" s="106"/>
      <c r="C37" s="106"/>
      <c r="D37" s="106"/>
      <c r="E37" s="107"/>
      <c r="F37" s="106"/>
      <c r="G37" s="107"/>
      <c r="H37" s="106"/>
      <c r="I37" s="109"/>
    </row>
    <row r="38" spans="2:9">
      <c r="B38" s="106"/>
      <c r="C38" s="106"/>
      <c r="D38" s="106"/>
      <c r="E38" s="107"/>
      <c r="F38" s="106"/>
      <c r="G38" s="107"/>
      <c r="H38" s="106"/>
      <c r="I38" s="109"/>
    </row>
    <row r="39" spans="2:9">
      <c r="B39" s="110"/>
      <c r="C39" s="106"/>
      <c r="D39" s="106"/>
      <c r="E39" s="107"/>
      <c r="F39" s="106"/>
      <c r="G39" s="107"/>
      <c r="H39" s="106"/>
      <c r="I39" s="109"/>
    </row>
    <row r="40" spans="2:9">
      <c r="B40" s="106"/>
      <c r="C40" s="106"/>
      <c r="D40" s="106"/>
      <c r="E40" s="107"/>
      <c r="F40" s="106"/>
      <c r="G40" s="107"/>
      <c r="H40" s="106"/>
      <c r="I40" s="109"/>
    </row>
    <row r="41" spans="2:9">
      <c r="B41" s="106"/>
      <c r="C41" s="106"/>
      <c r="D41" s="106"/>
      <c r="E41" s="107"/>
      <c r="F41" s="106"/>
      <c r="G41" s="107"/>
      <c r="H41" s="106"/>
      <c r="I41" s="109"/>
    </row>
    <row r="42" spans="2:9">
      <c r="B42" s="106"/>
      <c r="C42" s="106"/>
      <c r="D42" s="106"/>
      <c r="E42" s="107"/>
      <c r="F42" s="106"/>
      <c r="G42" s="107"/>
      <c r="H42" s="106"/>
      <c r="I42" s="108"/>
    </row>
    <row r="60" spans="1:9" ht="36">
      <c r="A60" s="4"/>
      <c r="B60" s="47"/>
      <c r="C60" s="47" t="s">
        <v>3</v>
      </c>
      <c r="D60" s="47" t="s">
        <v>2</v>
      </c>
      <c r="E60" s="47" t="s">
        <v>4</v>
      </c>
      <c r="F60" s="47" t="s">
        <v>22</v>
      </c>
      <c r="G60" s="47" t="s">
        <v>23</v>
      </c>
      <c r="H60" s="47" t="s">
        <v>24</v>
      </c>
      <c r="I60" s="47" t="s">
        <v>48</v>
      </c>
    </row>
    <row r="61" spans="1:9">
      <c r="A61">
        <v>1</v>
      </c>
      <c r="B61" s="1" t="s">
        <v>0</v>
      </c>
      <c r="C61" s="60">
        <v>3093</v>
      </c>
      <c r="D61" s="60">
        <v>2878</v>
      </c>
      <c r="E61" s="61">
        <f t="shared" ref="E61:E80" si="4">D61/C61</f>
        <v>0.93048819915939218</v>
      </c>
      <c r="F61" s="60">
        <v>2527</v>
      </c>
      <c r="G61" s="61">
        <f t="shared" ref="G61:G80" si="5">F61/D61</f>
        <v>0.87804030576789438</v>
      </c>
      <c r="H61" s="60">
        <v>1090</v>
      </c>
      <c r="I61" s="62">
        <f t="shared" ref="I61:I80" si="6">H61/D61</f>
        <v>0.37873523280055593</v>
      </c>
    </row>
    <row r="62" spans="1:9">
      <c r="A62">
        <v>2</v>
      </c>
      <c r="B62" s="1" t="s">
        <v>1</v>
      </c>
      <c r="C62" s="60">
        <v>1013</v>
      </c>
      <c r="D62" s="60">
        <v>970</v>
      </c>
      <c r="E62" s="61">
        <f t="shared" si="4"/>
        <v>0.95755182625863766</v>
      </c>
      <c r="F62" s="60">
        <v>822</v>
      </c>
      <c r="G62" s="61">
        <f t="shared" si="5"/>
        <v>0.84742268041237112</v>
      </c>
      <c r="H62" s="60">
        <v>520</v>
      </c>
      <c r="I62" s="62">
        <f t="shared" si="6"/>
        <v>0.53608247422680411</v>
      </c>
    </row>
    <row r="63" spans="1:9">
      <c r="A63">
        <v>3</v>
      </c>
      <c r="B63" s="1" t="s">
        <v>5</v>
      </c>
      <c r="C63" s="60">
        <v>1027</v>
      </c>
      <c r="D63" s="60">
        <v>1001</v>
      </c>
      <c r="E63" s="61">
        <f t="shared" si="4"/>
        <v>0.97468354430379744</v>
      </c>
      <c r="F63" s="60">
        <v>827</v>
      </c>
      <c r="G63" s="61">
        <f t="shared" si="5"/>
        <v>0.82617382617382618</v>
      </c>
      <c r="H63" s="60">
        <v>632</v>
      </c>
      <c r="I63" s="62">
        <f t="shared" si="6"/>
        <v>0.63136863136863142</v>
      </c>
    </row>
    <row r="64" spans="1:9">
      <c r="A64">
        <v>4</v>
      </c>
      <c r="B64" s="46" t="s">
        <v>6</v>
      </c>
      <c r="C64" s="60">
        <v>805</v>
      </c>
      <c r="D64" s="60">
        <v>792</v>
      </c>
      <c r="E64" s="61">
        <f t="shared" si="4"/>
        <v>0.98385093167701865</v>
      </c>
      <c r="F64" s="60">
        <v>709</v>
      </c>
      <c r="G64" s="61">
        <f t="shared" si="5"/>
        <v>0.89520202020202022</v>
      </c>
      <c r="H64" s="60">
        <v>229</v>
      </c>
      <c r="I64" s="62">
        <f t="shared" si="6"/>
        <v>0.28914141414141414</v>
      </c>
    </row>
    <row r="65" spans="1:9">
      <c r="A65">
        <v>5</v>
      </c>
      <c r="B65" s="1" t="s">
        <v>7</v>
      </c>
      <c r="C65" s="60">
        <v>1424</v>
      </c>
      <c r="D65" s="60">
        <v>1361</v>
      </c>
      <c r="E65" s="61">
        <f t="shared" si="4"/>
        <v>0.9557584269662921</v>
      </c>
      <c r="F65" s="60">
        <v>1198</v>
      </c>
      <c r="G65" s="61">
        <f t="shared" si="5"/>
        <v>0.88023512123438652</v>
      </c>
      <c r="H65" s="60">
        <v>517</v>
      </c>
      <c r="I65" s="62">
        <f t="shared" si="6"/>
        <v>0.37986774430565762</v>
      </c>
    </row>
    <row r="66" spans="1:9">
      <c r="A66">
        <v>6</v>
      </c>
      <c r="B66" s="1" t="s">
        <v>8</v>
      </c>
      <c r="C66" s="60">
        <v>922</v>
      </c>
      <c r="D66" s="60">
        <v>878</v>
      </c>
      <c r="E66" s="61">
        <f t="shared" si="4"/>
        <v>0.95227765726681124</v>
      </c>
      <c r="F66" s="60">
        <v>803</v>
      </c>
      <c r="G66" s="61">
        <f t="shared" si="5"/>
        <v>0.91457858769931666</v>
      </c>
      <c r="H66" s="60">
        <v>205</v>
      </c>
      <c r="I66" s="62">
        <f t="shared" si="6"/>
        <v>0.23348519362186787</v>
      </c>
    </row>
    <row r="67" spans="1:9">
      <c r="A67">
        <v>7</v>
      </c>
      <c r="B67" s="1" t="s">
        <v>9</v>
      </c>
      <c r="C67" s="60">
        <v>770</v>
      </c>
      <c r="D67" s="60">
        <v>742</v>
      </c>
      <c r="E67" s="61">
        <f t="shared" si="4"/>
        <v>0.96363636363636362</v>
      </c>
      <c r="F67" s="60">
        <v>634</v>
      </c>
      <c r="G67" s="61">
        <f t="shared" si="5"/>
        <v>0.85444743935309975</v>
      </c>
      <c r="H67" s="60">
        <v>358</v>
      </c>
      <c r="I67" s="62">
        <f t="shared" si="6"/>
        <v>0.48247978436657685</v>
      </c>
    </row>
    <row r="68" spans="1:9">
      <c r="A68">
        <v>8</v>
      </c>
      <c r="B68" s="1" t="s">
        <v>10</v>
      </c>
      <c r="C68" s="60">
        <v>745</v>
      </c>
      <c r="D68" s="60">
        <v>689</v>
      </c>
      <c r="E68" s="61">
        <f t="shared" si="4"/>
        <v>0.92483221476510069</v>
      </c>
      <c r="F68" s="60">
        <v>602</v>
      </c>
      <c r="G68" s="61">
        <f t="shared" si="5"/>
        <v>0.8737300435413643</v>
      </c>
      <c r="H68" s="60">
        <v>251</v>
      </c>
      <c r="I68" s="62">
        <f t="shared" si="6"/>
        <v>0.36429608127721336</v>
      </c>
    </row>
    <row r="69" spans="1:9">
      <c r="A69">
        <v>9</v>
      </c>
      <c r="B69" s="1" t="s">
        <v>11</v>
      </c>
      <c r="C69" s="60">
        <v>521</v>
      </c>
      <c r="D69" s="60">
        <v>509</v>
      </c>
      <c r="E69" s="61">
        <f t="shared" si="4"/>
        <v>0.97696737044145876</v>
      </c>
      <c r="F69" s="60">
        <v>432</v>
      </c>
      <c r="G69" s="61">
        <f t="shared" si="5"/>
        <v>0.84872298624754416</v>
      </c>
      <c r="H69" s="60">
        <v>248</v>
      </c>
      <c r="I69" s="62">
        <f t="shared" si="6"/>
        <v>0.48722986247544203</v>
      </c>
    </row>
    <row r="70" spans="1:9">
      <c r="A70">
        <v>10</v>
      </c>
      <c r="B70" s="1" t="s">
        <v>12</v>
      </c>
      <c r="C70" s="60">
        <v>469</v>
      </c>
      <c r="D70" s="60">
        <v>445</v>
      </c>
      <c r="E70" s="61">
        <f t="shared" si="4"/>
        <v>0.94882729211087424</v>
      </c>
      <c r="F70" s="60">
        <v>385</v>
      </c>
      <c r="G70" s="61">
        <f t="shared" si="5"/>
        <v>0.8651685393258427</v>
      </c>
      <c r="H70" s="60">
        <v>229</v>
      </c>
      <c r="I70" s="62">
        <f t="shared" si="6"/>
        <v>0.51460674157303365</v>
      </c>
    </row>
    <row r="71" spans="1:9">
      <c r="A71">
        <v>11</v>
      </c>
      <c r="B71" s="1" t="s">
        <v>13</v>
      </c>
      <c r="C71" s="60">
        <v>301</v>
      </c>
      <c r="D71" s="60">
        <v>295</v>
      </c>
      <c r="E71" s="61">
        <f t="shared" si="4"/>
        <v>0.98006644518272423</v>
      </c>
      <c r="F71" s="60">
        <v>236</v>
      </c>
      <c r="G71" s="61">
        <f t="shared" si="5"/>
        <v>0.8</v>
      </c>
      <c r="H71" s="60">
        <v>208</v>
      </c>
      <c r="I71" s="62">
        <f t="shared" si="6"/>
        <v>0.70508474576271185</v>
      </c>
    </row>
    <row r="72" spans="1:9">
      <c r="A72">
        <v>12</v>
      </c>
      <c r="B72" s="1" t="s">
        <v>14</v>
      </c>
      <c r="C72" s="60">
        <v>1021</v>
      </c>
      <c r="D72" s="60">
        <v>996</v>
      </c>
      <c r="E72" s="61">
        <f t="shared" si="4"/>
        <v>0.97551420176297743</v>
      </c>
      <c r="F72" s="60">
        <v>855</v>
      </c>
      <c r="G72" s="61">
        <f t="shared" si="5"/>
        <v>0.85843373493975905</v>
      </c>
      <c r="H72" s="60">
        <v>441</v>
      </c>
      <c r="I72" s="62">
        <f t="shared" si="6"/>
        <v>0.44277108433734941</v>
      </c>
    </row>
    <row r="73" spans="1:9">
      <c r="A73">
        <v>13</v>
      </c>
      <c r="B73" s="1" t="s">
        <v>15</v>
      </c>
      <c r="C73" s="60">
        <v>338</v>
      </c>
      <c r="D73" s="60">
        <v>331</v>
      </c>
      <c r="E73" s="61">
        <f t="shared" si="4"/>
        <v>0.97928994082840237</v>
      </c>
      <c r="F73" s="60">
        <v>288</v>
      </c>
      <c r="G73" s="61">
        <f t="shared" si="5"/>
        <v>0.87009063444108758</v>
      </c>
      <c r="H73" s="60">
        <v>177</v>
      </c>
      <c r="I73" s="62">
        <f t="shared" si="6"/>
        <v>0.53474320241691842</v>
      </c>
    </row>
    <row r="74" spans="1:9">
      <c r="A74">
        <v>14</v>
      </c>
      <c r="B74" s="1" t="s">
        <v>16</v>
      </c>
      <c r="C74" s="60">
        <v>175</v>
      </c>
      <c r="D74" s="60">
        <v>172</v>
      </c>
      <c r="E74" s="61">
        <f t="shared" si="4"/>
        <v>0.98285714285714287</v>
      </c>
      <c r="F74" s="60">
        <v>145</v>
      </c>
      <c r="G74" s="61">
        <f t="shared" si="5"/>
        <v>0.84302325581395354</v>
      </c>
      <c r="H74" s="60">
        <v>101</v>
      </c>
      <c r="I74" s="62">
        <f t="shared" si="6"/>
        <v>0.58720930232558144</v>
      </c>
    </row>
    <row r="75" spans="1:9">
      <c r="A75">
        <v>15</v>
      </c>
      <c r="B75" s="1" t="s">
        <v>17</v>
      </c>
      <c r="C75" s="60">
        <v>89</v>
      </c>
      <c r="D75" s="60">
        <v>88</v>
      </c>
      <c r="E75" s="61">
        <f t="shared" si="4"/>
        <v>0.9887640449438202</v>
      </c>
      <c r="F75" s="60">
        <v>75</v>
      </c>
      <c r="G75" s="61">
        <f t="shared" si="5"/>
        <v>0.85227272727272729</v>
      </c>
      <c r="H75" s="60">
        <v>36</v>
      </c>
      <c r="I75" s="62">
        <f t="shared" si="6"/>
        <v>0.40909090909090912</v>
      </c>
    </row>
    <row r="76" spans="1:9">
      <c r="A76">
        <v>16</v>
      </c>
      <c r="B76" s="1" t="s">
        <v>18</v>
      </c>
      <c r="C76" s="60">
        <v>239</v>
      </c>
      <c r="D76" s="60">
        <v>228</v>
      </c>
      <c r="E76" s="61">
        <f t="shared" si="4"/>
        <v>0.95397489539748959</v>
      </c>
      <c r="F76" s="60">
        <v>194</v>
      </c>
      <c r="G76" s="61">
        <f t="shared" si="5"/>
        <v>0.85087719298245612</v>
      </c>
      <c r="H76" s="60">
        <v>123</v>
      </c>
      <c r="I76" s="62">
        <f t="shared" si="6"/>
        <v>0.53947368421052633</v>
      </c>
    </row>
    <row r="77" spans="1:9">
      <c r="A77">
        <v>17</v>
      </c>
      <c r="B77" s="1" t="s">
        <v>21</v>
      </c>
      <c r="C77" s="60">
        <v>83</v>
      </c>
      <c r="D77" s="60">
        <v>82</v>
      </c>
      <c r="E77" s="61">
        <f t="shared" si="4"/>
        <v>0.98795180722891562</v>
      </c>
      <c r="F77" s="60">
        <v>68</v>
      </c>
      <c r="G77" s="61">
        <f t="shared" si="5"/>
        <v>0.82926829268292679</v>
      </c>
      <c r="H77" s="60">
        <v>79</v>
      </c>
      <c r="I77" s="62">
        <f t="shared" si="6"/>
        <v>0.96341463414634143</v>
      </c>
    </row>
    <row r="78" spans="1:9">
      <c r="A78">
        <v>18</v>
      </c>
      <c r="B78" s="1" t="s">
        <v>19</v>
      </c>
      <c r="C78" s="60">
        <v>50</v>
      </c>
      <c r="D78" s="60">
        <v>48</v>
      </c>
      <c r="E78" s="61">
        <f t="shared" si="4"/>
        <v>0.96</v>
      </c>
      <c r="F78" s="60">
        <v>40</v>
      </c>
      <c r="G78" s="61">
        <f t="shared" si="5"/>
        <v>0.83333333333333337</v>
      </c>
      <c r="H78" s="60">
        <v>27</v>
      </c>
      <c r="I78" s="62">
        <f t="shared" si="6"/>
        <v>0.5625</v>
      </c>
    </row>
    <row r="79" spans="1:9" ht="13.5" thickBot="1">
      <c r="A79">
        <v>19</v>
      </c>
      <c r="B79" s="3" t="s">
        <v>20</v>
      </c>
      <c r="C79" s="63">
        <v>70</v>
      </c>
      <c r="D79" s="63">
        <v>67</v>
      </c>
      <c r="E79" s="64">
        <f t="shared" si="4"/>
        <v>0.95714285714285718</v>
      </c>
      <c r="F79" s="63">
        <v>63</v>
      </c>
      <c r="G79" s="64">
        <f t="shared" si="5"/>
        <v>0.94029850746268662</v>
      </c>
      <c r="H79" s="63">
        <v>23</v>
      </c>
      <c r="I79" s="65">
        <f t="shared" si="6"/>
        <v>0.34328358208955223</v>
      </c>
    </row>
    <row r="80" spans="1:9" ht="13.5" thickTop="1">
      <c r="A80">
        <v>20</v>
      </c>
      <c r="B80" s="2" t="s">
        <v>25</v>
      </c>
      <c r="C80" s="66">
        <v>13155</v>
      </c>
      <c r="D80" s="66">
        <v>12572</v>
      </c>
      <c r="E80" s="67">
        <f t="shared" si="4"/>
        <v>0.95568225009502095</v>
      </c>
      <c r="F80" s="66">
        <v>10903</v>
      </c>
      <c r="G80" s="67">
        <f t="shared" si="5"/>
        <v>0.86724467069678646</v>
      </c>
      <c r="H80" s="66">
        <v>5494</v>
      </c>
      <c r="I80" s="68">
        <f t="shared" si="6"/>
        <v>0.43700286350620426</v>
      </c>
    </row>
    <row r="83" spans="1:10" ht="22">
      <c r="B83" s="101" t="s">
        <v>51</v>
      </c>
      <c r="C83" s="102" t="s">
        <v>3</v>
      </c>
      <c r="D83" s="102" t="s">
        <v>2</v>
      </c>
      <c r="E83" s="102" t="s">
        <v>4</v>
      </c>
      <c r="F83" s="102" t="s">
        <v>55</v>
      </c>
      <c r="G83" s="102" t="s">
        <v>56</v>
      </c>
      <c r="H83" s="102" t="s">
        <v>57</v>
      </c>
      <c r="I83" s="102" t="s">
        <v>58</v>
      </c>
      <c r="J83" s="102" t="s">
        <v>59</v>
      </c>
    </row>
    <row r="84" spans="1:10">
      <c r="A84">
        <v>7</v>
      </c>
      <c r="B84" s="48" t="s">
        <v>54</v>
      </c>
      <c r="C84" s="1">
        <v>301</v>
      </c>
      <c r="D84" s="1">
        <v>295</v>
      </c>
      <c r="E84" s="52">
        <v>0.98006644518272423</v>
      </c>
      <c r="F84" s="1">
        <v>236</v>
      </c>
      <c r="G84" s="52">
        <v>0.8</v>
      </c>
      <c r="H84" s="1">
        <v>208</v>
      </c>
      <c r="I84" s="53">
        <v>0.70508474576271185</v>
      </c>
      <c r="J84" s="52">
        <v>0.2</v>
      </c>
    </row>
    <row r="85" spans="1:10">
      <c r="A85">
        <v>6</v>
      </c>
      <c r="B85" s="48" t="s">
        <v>53</v>
      </c>
      <c r="C85" s="123">
        <v>1365</v>
      </c>
      <c r="D85" s="123">
        <v>1332</v>
      </c>
      <c r="E85" s="52">
        <v>0.9758241758241758</v>
      </c>
      <c r="F85" s="123">
        <v>1115</v>
      </c>
      <c r="G85" s="52">
        <v>0.83708708708708712</v>
      </c>
      <c r="H85" s="123">
        <v>809</v>
      </c>
      <c r="I85" s="53">
        <v>0.60735735735735741</v>
      </c>
      <c r="J85" s="52">
        <v>0.1629129129129129</v>
      </c>
    </row>
    <row r="86" spans="1:10">
      <c r="A86">
        <v>5</v>
      </c>
      <c r="B86" s="48" t="s">
        <v>52</v>
      </c>
      <c r="C86" s="123">
        <v>1455</v>
      </c>
      <c r="D86" s="123">
        <v>1395</v>
      </c>
      <c r="E86" s="52">
        <v>0.95876288659793818</v>
      </c>
      <c r="F86" s="123">
        <v>1187</v>
      </c>
      <c r="G86" s="52">
        <v>0.85089605734767026</v>
      </c>
      <c r="H86" s="123">
        <v>772</v>
      </c>
      <c r="I86" s="53">
        <v>0.55340501792114694</v>
      </c>
      <c r="J86" s="52">
        <v>0.14910394265232976</v>
      </c>
    </row>
    <row r="87" spans="1:10">
      <c r="A87">
        <v>8</v>
      </c>
      <c r="B87" s="103" t="s">
        <v>25</v>
      </c>
      <c r="C87" s="123">
        <v>13155</v>
      </c>
      <c r="D87" s="123">
        <v>12572</v>
      </c>
      <c r="E87" s="52">
        <v>0.95568225009502095</v>
      </c>
      <c r="F87" s="123">
        <v>10903</v>
      </c>
      <c r="G87" s="52">
        <v>0.86724467069678646</v>
      </c>
      <c r="H87" s="123">
        <v>5494</v>
      </c>
      <c r="I87" s="53">
        <v>0.43700286350620426</v>
      </c>
      <c r="J87" s="52">
        <v>0.13275532930321349</v>
      </c>
    </row>
    <row r="88" spans="1:10">
      <c r="A88">
        <v>3</v>
      </c>
      <c r="B88" s="48" t="s">
        <v>27</v>
      </c>
      <c r="C88" s="123">
        <v>1214</v>
      </c>
      <c r="D88" s="123">
        <v>1134</v>
      </c>
      <c r="E88" s="52">
        <v>0.9341021416803954</v>
      </c>
      <c r="F88" s="123">
        <v>987</v>
      </c>
      <c r="G88" s="52">
        <v>0.87037037037037035</v>
      </c>
      <c r="H88" s="123">
        <v>480</v>
      </c>
      <c r="I88" s="53">
        <v>0.42328042328042326</v>
      </c>
      <c r="J88" s="52">
        <v>0.12962962962962962</v>
      </c>
    </row>
    <row r="89" spans="1:10">
      <c r="A89">
        <v>4</v>
      </c>
      <c r="B89" s="48" t="s">
        <v>28</v>
      </c>
      <c r="C89" s="123">
        <v>2090</v>
      </c>
      <c r="D89" s="123">
        <v>2048</v>
      </c>
      <c r="E89" s="52">
        <v>0.97990430622009572</v>
      </c>
      <c r="F89" s="123">
        <v>1784</v>
      </c>
      <c r="G89" s="52">
        <v>0.87109375</v>
      </c>
      <c r="H89" s="123">
        <v>807</v>
      </c>
      <c r="I89" s="53">
        <v>0.39404296875</v>
      </c>
      <c r="J89" s="52">
        <v>0.12890625</v>
      </c>
    </row>
    <row r="90" spans="1:10" ht="13.5" thickBot="1">
      <c r="A90">
        <v>1</v>
      </c>
      <c r="B90" s="49" t="s">
        <v>49</v>
      </c>
      <c r="C90" s="123">
        <v>3093</v>
      </c>
      <c r="D90" s="123">
        <v>2878</v>
      </c>
      <c r="E90" s="55">
        <v>0.93048819915939218</v>
      </c>
      <c r="F90" s="123">
        <v>2527</v>
      </c>
      <c r="G90" s="55">
        <v>0.87804030576789438</v>
      </c>
      <c r="H90" s="123">
        <v>1090</v>
      </c>
      <c r="I90" s="56">
        <v>0.37873523280055593</v>
      </c>
      <c r="J90" s="55">
        <v>0.12195969423210563</v>
      </c>
    </row>
    <row r="91" spans="1:10" ht="13.5" thickTop="1">
      <c r="A91">
        <v>2</v>
      </c>
      <c r="B91" s="104" t="s">
        <v>50</v>
      </c>
      <c r="C91" s="123">
        <v>3637</v>
      </c>
      <c r="D91" s="123">
        <v>3490</v>
      </c>
      <c r="E91" s="58">
        <v>0.95958207313720101</v>
      </c>
      <c r="F91" s="123">
        <v>3067</v>
      </c>
      <c r="G91" s="58">
        <v>0.87879656160458453</v>
      </c>
      <c r="H91" s="123">
        <v>1328</v>
      </c>
      <c r="I91" s="59">
        <v>0.3805157593123209</v>
      </c>
      <c r="J91" s="58">
        <v>0.12120343839541547</v>
      </c>
    </row>
    <row r="93" spans="1:10" ht="22">
      <c r="B93" s="101" t="s">
        <v>51</v>
      </c>
      <c r="C93" s="102" t="s">
        <v>3</v>
      </c>
      <c r="D93" s="102" t="s">
        <v>2</v>
      </c>
      <c r="E93" s="102" t="s">
        <v>4</v>
      </c>
      <c r="F93" s="102" t="s">
        <v>55</v>
      </c>
      <c r="G93" s="102" t="s">
        <v>56</v>
      </c>
      <c r="H93" s="102" t="s">
        <v>57</v>
      </c>
      <c r="I93" s="102" t="s">
        <v>58</v>
      </c>
      <c r="J93" s="102" t="s">
        <v>59</v>
      </c>
    </row>
    <row r="94" spans="1:10">
      <c r="A94">
        <v>1</v>
      </c>
      <c r="B94" s="48" t="s">
        <v>49</v>
      </c>
      <c r="C94" s="51">
        <v>3093</v>
      </c>
      <c r="D94" s="51">
        <v>2878</v>
      </c>
      <c r="E94" s="52">
        <v>0.93048819915939218</v>
      </c>
      <c r="F94" s="51">
        <v>2527</v>
      </c>
      <c r="G94" s="52">
        <v>0.87804030576789438</v>
      </c>
      <c r="H94" s="51">
        <v>1090</v>
      </c>
      <c r="I94" s="53">
        <v>0.37873523280055593</v>
      </c>
      <c r="J94" s="52">
        <v>0.12195969423210563</v>
      </c>
    </row>
    <row r="95" spans="1:10">
      <c r="A95">
        <v>2</v>
      </c>
      <c r="B95" s="48" t="s">
        <v>50</v>
      </c>
      <c r="C95" s="51">
        <v>3637</v>
      </c>
      <c r="D95" s="51">
        <v>3490</v>
      </c>
      <c r="E95" s="52">
        <v>0.95958207313720101</v>
      </c>
      <c r="F95" s="51">
        <v>3067</v>
      </c>
      <c r="G95" s="52">
        <v>0.87879656160458453</v>
      </c>
      <c r="H95" s="51">
        <v>1328</v>
      </c>
      <c r="I95" s="53">
        <v>0.3805157593123209</v>
      </c>
      <c r="J95" s="52">
        <v>0.12120343839541547</v>
      </c>
    </row>
    <row r="96" spans="1:10">
      <c r="A96">
        <v>4</v>
      </c>
      <c r="B96" s="48" t="s">
        <v>28</v>
      </c>
      <c r="C96" s="51">
        <v>2090</v>
      </c>
      <c r="D96" s="51">
        <v>2048</v>
      </c>
      <c r="E96" s="52">
        <v>0.97990430622009572</v>
      </c>
      <c r="F96" s="51">
        <v>1784</v>
      </c>
      <c r="G96" s="52">
        <v>0.87109375</v>
      </c>
      <c r="H96" s="51">
        <v>807</v>
      </c>
      <c r="I96" s="53">
        <v>0.39404296875</v>
      </c>
      <c r="J96" s="52">
        <v>0.12890625</v>
      </c>
    </row>
    <row r="97" spans="1:10">
      <c r="A97">
        <v>3</v>
      </c>
      <c r="B97" s="48" t="s">
        <v>27</v>
      </c>
      <c r="C97" s="51">
        <v>1214</v>
      </c>
      <c r="D97" s="51">
        <v>1134</v>
      </c>
      <c r="E97" s="52">
        <v>0.9341021416803954</v>
      </c>
      <c r="F97" s="51">
        <v>987</v>
      </c>
      <c r="G97" s="52">
        <v>0.87037037037037035</v>
      </c>
      <c r="H97" s="51">
        <v>480</v>
      </c>
      <c r="I97" s="53">
        <v>0.42328042328042326</v>
      </c>
      <c r="J97" s="52">
        <v>0.12962962962962962</v>
      </c>
    </row>
    <row r="98" spans="1:10">
      <c r="A98">
        <v>8</v>
      </c>
      <c r="B98" s="103" t="s">
        <v>25</v>
      </c>
      <c r="C98" s="51">
        <v>13155</v>
      </c>
      <c r="D98" s="51">
        <v>12572</v>
      </c>
      <c r="E98" s="52">
        <v>0.95568225009502095</v>
      </c>
      <c r="F98" s="51">
        <v>10903</v>
      </c>
      <c r="G98" s="52">
        <v>0.86724467069678646</v>
      </c>
      <c r="H98" s="51">
        <v>5494</v>
      </c>
      <c r="I98" s="53">
        <v>0.43700286350620426</v>
      </c>
      <c r="J98" s="52">
        <v>0.13275532930321349</v>
      </c>
    </row>
    <row r="99" spans="1:10">
      <c r="A99">
        <v>5</v>
      </c>
      <c r="B99" s="48" t="s">
        <v>52</v>
      </c>
      <c r="C99" s="51">
        <v>1455</v>
      </c>
      <c r="D99" s="51">
        <v>1395</v>
      </c>
      <c r="E99" s="52">
        <v>0.95876288659793818</v>
      </c>
      <c r="F99" s="51">
        <v>1187</v>
      </c>
      <c r="G99" s="52">
        <v>0.85089605734767026</v>
      </c>
      <c r="H99" s="51">
        <v>772</v>
      </c>
      <c r="I99" s="53">
        <v>0.55340501792114694</v>
      </c>
      <c r="J99" s="52">
        <v>0.14910394265232976</v>
      </c>
    </row>
    <row r="100" spans="1:10" ht="13.5" thickBot="1">
      <c r="A100">
        <v>6</v>
      </c>
      <c r="B100" s="49" t="s">
        <v>53</v>
      </c>
      <c r="C100" s="54">
        <v>1365</v>
      </c>
      <c r="D100" s="54">
        <v>1332</v>
      </c>
      <c r="E100" s="55">
        <v>0.9758241758241758</v>
      </c>
      <c r="F100" s="54">
        <v>1115</v>
      </c>
      <c r="G100" s="55">
        <v>0.83708708708708712</v>
      </c>
      <c r="H100" s="54">
        <v>809</v>
      </c>
      <c r="I100" s="56">
        <v>0.60735735735735741</v>
      </c>
      <c r="J100" s="55">
        <v>0.1629129129129129</v>
      </c>
    </row>
    <row r="101" spans="1:10" ht="13.5" thickTop="1">
      <c r="A101">
        <v>7</v>
      </c>
      <c r="B101" s="104" t="s">
        <v>54</v>
      </c>
      <c r="C101" s="57">
        <v>301</v>
      </c>
      <c r="D101" s="57">
        <v>295</v>
      </c>
      <c r="E101" s="58">
        <v>0.98006644518272423</v>
      </c>
      <c r="F101" s="57">
        <v>236</v>
      </c>
      <c r="G101" s="58">
        <v>0.8</v>
      </c>
      <c r="H101" s="57">
        <v>208</v>
      </c>
      <c r="I101" s="59">
        <v>0.70508474576271185</v>
      </c>
      <c r="J101" s="58">
        <v>0.2</v>
      </c>
    </row>
  </sheetData>
  <autoFilter ref="A93:J101">
    <sortState ref="A94:J101">
      <sortCondition ref="I93:I101"/>
    </sortState>
  </autoFilter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view="pageBreakPreview" topLeftCell="A37" zoomScale="85" zoomScaleNormal="100" zoomScaleSheetLayoutView="85" workbookViewId="0">
      <selection activeCell="N62" sqref="N62"/>
    </sheetView>
  </sheetViews>
  <sheetFormatPr defaultColWidth="10.6328125" defaultRowHeight="11"/>
  <cols>
    <col min="1" max="1" width="6.7265625" style="7" customWidth="1"/>
    <col min="2" max="6" width="7.453125" style="7" customWidth="1"/>
    <col min="7" max="7" width="6.90625" style="7" customWidth="1"/>
    <col min="8" max="11" width="8.26953125" style="7" customWidth="1"/>
    <col min="12" max="12" width="10" style="7" customWidth="1"/>
    <col min="13" max="13" width="8.26953125" style="7" customWidth="1"/>
    <col min="14" max="257" width="10.6328125" style="7"/>
    <col min="258" max="260" width="6.26953125" style="7" customWidth="1"/>
    <col min="261" max="261" width="14.08984375" style="7" customWidth="1"/>
    <col min="262" max="262" width="6.26953125" style="7" customWidth="1"/>
    <col min="263" max="267" width="6.90625" style="7" customWidth="1"/>
    <col min="268" max="268" width="10.6328125" style="7" customWidth="1"/>
    <col min="269" max="269" width="8.26953125" style="7" customWidth="1"/>
    <col min="270" max="513" width="10.6328125" style="7"/>
    <col min="514" max="516" width="6.26953125" style="7" customWidth="1"/>
    <col min="517" max="517" width="14.08984375" style="7" customWidth="1"/>
    <col min="518" max="518" width="6.26953125" style="7" customWidth="1"/>
    <col min="519" max="523" width="6.90625" style="7" customWidth="1"/>
    <col min="524" max="524" width="10.6328125" style="7" customWidth="1"/>
    <col min="525" max="525" width="8.26953125" style="7" customWidth="1"/>
    <col min="526" max="769" width="10.6328125" style="7"/>
    <col min="770" max="772" width="6.26953125" style="7" customWidth="1"/>
    <col min="773" max="773" width="14.08984375" style="7" customWidth="1"/>
    <col min="774" max="774" width="6.26953125" style="7" customWidth="1"/>
    <col min="775" max="779" width="6.90625" style="7" customWidth="1"/>
    <col min="780" max="780" width="10.6328125" style="7" customWidth="1"/>
    <col min="781" max="781" width="8.26953125" style="7" customWidth="1"/>
    <col min="782" max="1025" width="10.6328125" style="7"/>
    <col min="1026" max="1028" width="6.26953125" style="7" customWidth="1"/>
    <col min="1029" max="1029" width="14.08984375" style="7" customWidth="1"/>
    <col min="1030" max="1030" width="6.26953125" style="7" customWidth="1"/>
    <col min="1031" max="1035" width="6.90625" style="7" customWidth="1"/>
    <col min="1036" max="1036" width="10.6328125" style="7" customWidth="1"/>
    <col min="1037" max="1037" width="8.26953125" style="7" customWidth="1"/>
    <col min="1038" max="1281" width="10.6328125" style="7"/>
    <col min="1282" max="1284" width="6.26953125" style="7" customWidth="1"/>
    <col min="1285" max="1285" width="14.08984375" style="7" customWidth="1"/>
    <col min="1286" max="1286" width="6.26953125" style="7" customWidth="1"/>
    <col min="1287" max="1291" width="6.90625" style="7" customWidth="1"/>
    <col min="1292" max="1292" width="10.6328125" style="7" customWidth="1"/>
    <col min="1293" max="1293" width="8.26953125" style="7" customWidth="1"/>
    <col min="1294" max="1537" width="10.6328125" style="7"/>
    <col min="1538" max="1540" width="6.26953125" style="7" customWidth="1"/>
    <col min="1541" max="1541" width="14.08984375" style="7" customWidth="1"/>
    <col min="1542" max="1542" width="6.26953125" style="7" customWidth="1"/>
    <col min="1543" max="1547" width="6.90625" style="7" customWidth="1"/>
    <col min="1548" max="1548" width="10.6328125" style="7" customWidth="1"/>
    <col min="1549" max="1549" width="8.26953125" style="7" customWidth="1"/>
    <col min="1550" max="1793" width="10.6328125" style="7"/>
    <col min="1794" max="1796" width="6.26953125" style="7" customWidth="1"/>
    <col min="1797" max="1797" width="14.08984375" style="7" customWidth="1"/>
    <col min="1798" max="1798" width="6.26953125" style="7" customWidth="1"/>
    <col min="1799" max="1803" width="6.90625" style="7" customWidth="1"/>
    <col min="1804" max="1804" width="10.6328125" style="7" customWidth="1"/>
    <col min="1805" max="1805" width="8.26953125" style="7" customWidth="1"/>
    <col min="1806" max="2049" width="10.6328125" style="7"/>
    <col min="2050" max="2052" width="6.26953125" style="7" customWidth="1"/>
    <col min="2053" max="2053" width="14.08984375" style="7" customWidth="1"/>
    <col min="2054" max="2054" width="6.26953125" style="7" customWidth="1"/>
    <col min="2055" max="2059" width="6.90625" style="7" customWidth="1"/>
    <col min="2060" max="2060" width="10.6328125" style="7" customWidth="1"/>
    <col min="2061" max="2061" width="8.26953125" style="7" customWidth="1"/>
    <col min="2062" max="2305" width="10.6328125" style="7"/>
    <col min="2306" max="2308" width="6.26953125" style="7" customWidth="1"/>
    <col min="2309" max="2309" width="14.08984375" style="7" customWidth="1"/>
    <col min="2310" max="2310" width="6.26953125" style="7" customWidth="1"/>
    <col min="2311" max="2315" width="6.90625" style="7" customWidth="1"/>
    <col min="2316" max="2316" width="10.6328125" style="7" customWidth="1"/>
    <col min="2317" max="2317" width="8.26953125" style="7" customWidth="1"/>
    <col min="2318" max="2561" width="10.6328125" style="7"/>
    <col min="2562" max="2564" width="6.26953125" style="7" customWidth="1"/>
    <col min="2565" max="2565" width="14.08984375" style="7" customWidth="1"/>
    <col min="2566" max="2566" width="6.26953125" style="7" customWidth="1"/>
    <col min="2567" max="2571" width="6.90625" style="7" customWidth="1"/>
    <col min="2572" max="2572" width="10.6328125" style="7" customWidth="1"/>
    <col min="2573" max="2573" width="8.26953125" style="7" customWidth="1"/>
    <col min="2574" max="2817" width="10.6328125" style="7"/>
    <col min="2818" max="2820" width="6.26953125" style="7" customWidth="1"/>
    <col min="2821" max="2821" width="14.08984375" style="7" customWidth="1"/>
    <col min="2822" max="2822" width="6.26953125" style="7" customWidth="1"/>
    <col min="2823" max="2827" width="6.90625" style="7" customWidth="1"/>
    <col min="2828" max="2828" width="10.6328125" style="7" customWidth="1"/>
    <col min="2829" max="2829" width="8.26953125" style="7" customWidth="1"/>
    <col min="2830" max="3073" width="10.6328125" style="7"/>
    <col min="3074" max="3076" width="6.26953125" style="7" customWidth="1"/>
    <col min="3077" max="3077" width="14.08984375" style="7" customWidth="1"/>
    <col min="3078" max="3078" width="6.26953125" style="7" customWidth="1"/>
    <col min="3079" max="3083" width="6.90625" style="7" customWidth="1"/>
    <col min="3084" max="3084" width="10.6328125" style="7" customWidth="1"/>
    <col min="3085" max="3085" width="8.26953125" style="7" customWidth="1"/>
    <col min="3086" max="3329" width="10.6328125" style="7"/>
    <col min="3330" max="3332" width="6.26953125" style="7" customWidth="1"/>
    <col min="3333" max="3333" width="14.08984375" style="7" customWidth="1"/>
    <col min="3334" max="3334" width="6.26953125" style="7" customWidth="1"/>
    <col min="3335" max="3339" width="6.90625" style="7" customWidth="1"/>
    <col min="3340" max="3340" width="10.6328125" style="7" customWidth="1"/>
    <col min="3341" max="3341" width="8.26953125" style="7" customWidth="1"/>
    <col min="3342" max="3585" width="10.6328125" style="7"/>
    <col min="3586" max="3588" width="6.26953125" style="7" customWidth="1"/>
    <col min="3589" max="3589" width="14.08984375" style="7" customWidth="1"/>
    <col min="3590" max="3590" width="6.26953125" style="7" customWidth="1"/>
    <col min="3591" max="3595" width="6.90625" style="7" customWidth="1"/>
    <col min="3596" max="3596" width="10.6328125" style="7" customWidth="1"/>
    <col min="3597" max="3597" width="8.26953125" style="7" customWidth="1"/>
    <col min="3598" max="3841" width="10.6328125" style="7"/>
    <col min="3842" max="3844" width="6.26953125" style="7" customWidth="1"/>
    <col min="3845" max="3845" width="14.08984375" style="7" customWidth="1"/>
    <col min="3846" max="3846" width="6.26953125" style="7" customWidth="1"/>
    <col min="3847" max="3851" width="6.90625" style="7" customWidth="1"/>
    <col min="3852" max="3852" width="10.6328125" style="7" customWidth="1"/>
    <col min="3853" max="3853" width="8.26953125" style="7" customWidth="1"/>
    <col min="3854" max="4097" width="10.6328125" style="7"/>
    <col min="4098" max="4100" width="6.26953125" style="7" customWidth="1"/>
    <col min="4101" max="4101" width="14.08984375" style="7" customWidth="1"/>
    <col min="4102" max="4102" width="6.26953125" style="7" customWidth="1"/>
    <col min="4103" max="4107" width="6.90625" style="7" customWidth="1"/>
    <col min="4108" max="4108" width="10.6328125" style="7" customWidth="1"/>
    <col min="4109" max="4109" width="8.26953125" style="7" customWidth="1"/>
    <col min="4110" max="4353" width="10.6328125" style="7"/>
    <col min="4354" max="4356" width="6.26953125" style="7" customWidth="1"/>
    <col min="4357" max="4357" width="14.08984375" style="7" customWidth="1"/>
    <col min="4358" max="4358" width="6.26953125" style="7" customWidth="1"/>
    <col min="4359" max="4363" width="6.90625" style="7" customWidth="1"/>
    <col min="4364" max="4364" width="10.6328125" style="7" customWidth="1"/>
    <col min="4365" max="4365" width="8.26953125" style="7" customWidth="1"/>
    <col min="4366" max="4609" width="10.6328125" style="7"/>
    <col min="4610" max="4612" width="6.26953125" style="7" customWidth="1"/>
    <col min="4613" max="4613" width="14.08984375" style="7" customWidth="1"/>
    <col min="4614" max="4614" width="6.26953125" style="7" customWidth="1"/>
    <col min="4615" max="4619" width="6.90625" style="7" customWidth="1"/>
    <col min="4620" max="4620" width="10.6328125" style="7" customWidth="1"/>
    <col min="4621" max="4621" width="8.26953125" style="7" customWidth="1"/>
    <col min="4622" max="4865" width="10.6328125" style="7"/>
    <col min="4866" max="4868" width="6.26953125" style="7" customWidth="1"/>
    <col min="4869" max="4869" width="14.08984375" style="7" customWidth="1"/>
    <col min="4870" max="4870" width="6.26953125" style="7" customWidth="1"/>
    <col min="4871" max="4875" width="6.90625" style="7" customWidth="1"/>
    <col min="4876" max="4876" width="10.6328125" style="7" customWidth="1"/>
    <col min="4877" max="4877" width="8.26953125" style="7" customWidth="1"/>
    <col min="4878" max="5121" width="10.6328125" style="7"/>
    <col min="5122" max="5124" width="6.26953125" style="7" customWidth="1"/>
    <col min="5125" max="5125" width="14.08984375" style="7" customWidth="1"/>
    <col min="5126" max="5126" width="6.26953125" style="7" customWidth="1"/>
    <col min="5127" max="5131" width="6.90625" style="7" customWidth="1"/>
    <col min="5132" max="5132" width="10.6328125" style="7" customWidth="1"/>
    <col min="5133" max="5133" width="8.26953125" style="7" customWidth="1"/>
    <col min="5134" max="5377" width="10.6328125" style="7"/>
    <col min="5378" max="5380" width="6.26953125" style="7" customWidth="1"/>
    <col min="5381" max="5381" width="14.08984375" style="7" customWidth="1"/>
    <col min="5382" max="5382" width="6.26953125" style="7" customWidth="1"/>
    <col min="5383" max="5387" width="6.90625" style="7" customWidth="1"/>
    <col min="5388" max="5388" width="10.6328125" style="7" customWidth="1"/>
    <col min="5389" max="5389" width="8.26953125" style="7" customWidth="1"/>
    <col min="5390" max="5633" width="10.6328125" style="7"/>
    <col min="5634" max="5636" width="6.26953125" style="7" customWidth="1"/>
    <col min="5637" max="5637" width="14.08984375" style="7" customWidth="1"/>
    <col min="5638" max="5638" width="6.26953125" style="7" customWidth="1"/>
    <col min="5639" max="5643" width="6.90625" style="7" customWidth="1"/>
    <col min="5644" max="5644" width="10.6328125" style="7" customWidth="1"/>
    <col min="5645" max="5645" width="8.26953125" style="7" customWidth="1"/>
    <col min="5646" max="5889" width="10.6328125" style="7"/>
    <col min="5890" max="5892" width="6.26953125" style="7" customWidth="1"/>
    <col min="5893" max="5893" width="14.08984375" style="7" customWidth="1"/>
    <col min="5894" max="5894" width="6.26953125" style="7" customWidth="1"/>
    <col min="5895" max="5899" width="6.90625" style="7" customWidth="1"/>
    <col min="5900" max="5900" width="10.6328125" style="7" customWidth="1"/>
    <col min="5901" max="5901" width="8.26953125" style="7" customWidth="1"/>
    <col min="5902" max="6145" width="10.6328125" style="7"/>
    <col min="6146" max="6148" width="6.26953125" style="7" customWidth="1"/>
    <col min="6149" max="6149" width="14.08984375" style="7" customWidth="1"/>
    <col min="6150" max="6150" width="6.26953125" style="7" customWidth="1"/>
    <col min="6151" max="6155" width="6.90625" style="7" customWidth="1"/>
    <col min="6156" max="6156" width="10.6328125" style="7" customWidth="1"/>
    <col min="6157" max="6157" width="8.26953125" style="7" customWidth="1"/>
    <col min="6158" max="6401" width="10.6328125" style="7"/>
    <col min="6402" max="6404" width="6.26953125" style="7" customWidth="1"/>
    <col min="6405" max="6405" width="14.08984375" style="7" customWidth="1"/>
    <col min="6406" max="6406" width="6.26953125" style="7" customWidth="1"/>
    <col min="6407" max="6411" width="6.90625" style="7" customWidth="1"/>
    <col min="6412" max="6412" width="10.6328125" style="7" customWidth="1"/>
    <col min="6413" max="6413" width="8.26953125" style="7" customWidth="1"/>
    <col min="6414" max="6657" width="10.6328125" style="7"/>
    <col min="6658" max="6660" width="6.26953125" style="7" customWidth="1"/>
    <col min="6661" max="6661" width="14.08984375" style="7" customWidth="1"/>
    <col min="6662" max="6662" width="6.26953125" style="7" customWidth="1"/>
    <col min="6663" max="6667" width="6.90625" style="7" customWidth="1"/>
    <col min="6668" max="6668" width="10.6328125" style="7" customWidth="1"/>
    <col min="6669" max="6669" width="8.26953125" style="7" customWidth="1"/>
    <col min="6670" max="6913" width="10.6328125" style="7"/>
    <col min="6914" max="6916" width="6.26953125" style="7" customWidth="1"/>
    <col min="6917" max="6917" width="14.08984375" style="7" customWidth="1"/>
    <col min="6918" max="6918" width="6.26953125" style="7" customWidth="1"/>
    <col min="6919" max="6923" width="6.90625" style="7" customWidth="1"/>
    <col min="6924" max="6924" width="10.6328125" style="7" customWidth="1"/>
    <col min="6925" max="6925" width="8.26953125" style="7" customWidth="1"/>
    <col min="6926" max="7169" width="10.6328125" style="7"/>
    <col min="7170" max="7172" width="6.26953125" style="7" customWidth="1"/>
    <col min="7173" max="7173" width="14.08984375" style="7" customWidth="1"/>
    <col min="7174" max="7174" width="6.26953125" style="7" customWidth="1"/>
    <col min="7175" max="7179" width="6.90625" style="7" customWidth="1"/>
    <col min="7180" max="7180" width="10.6328125" style="7" customWidth="1"/>
    <col min="7181" max="7181" width="8.26953125" style="7" customWidth="1"/>
    <col min="7182" max="7425" width="10.6328125" style="7"/>
    <col min="7426" max="7428" width="6.26953125" style="7" customWidth="1"/>
    <col min="7429" max="7429" width="14.08984375" style="7" customWidth="1"/>
    <col min="7430" max="7430" width="6.26953125" style="7" customWidth="1"/>
    <col min="7431" max="7435" width="6.90625" style="7" customWidth="1"/>
    <col min="7436" max="7436" width="10.6328125" style="7" customWidth="1"/>
    <col min="7437" max="7437" width="8.26953125" style="7" customWidth="1"/>
    <col min="7438" max="7681" width="10.6328125" style="7"/>
    <col min="7682" max="7684" width="6.26953125" style="7" customWidth="1"/>
    <col min="7685" max="7685" width="14.08984375" style="7" customWidth="1"/>
    <col min="7686" max="7686" width="6.26953125" style="7" customWidth="1"/>
    <col min="7687" max="7691" width="6.90625" style="7" customWidth="1"/>
    <col min="7692" max="7692" width="10.6328125" style="7" customWidth="1"/>
    <col min="7693" max="7693" width="8.26953125" style="7" customWidth="1"/>
    <col min="7694" max="7937" width="10.6328125" style="7"/>
    <col min="7938" max="7940" width="6.26953125" style="7" customWidth="1"/>
    <col min="7941" max="7941" width="14.08984375" style="7" customWidth="1"/>
    <col min="7942" max="7942" width="6.26953125" style="7" customWidth="1"/>
    <col min="7943" max="7947" width="6.90625" style="7" customWidth="1"/>
    <col min="7948" max="7948" width="10.6328125" style="7" customWidth="1"/>
    <col min="7949" max="7949" width="8.26953125" style="7" customWidth="1"/>
    <col min="7950" max="8193" width="10.6328125" style="7"/>
    <col min="8194" max="8196" width="6.26953125" style="7" customWidth="1"/>
    <col min="8197" max="8197" width="14.08984375" style="7" customWidth="1"/>
    <col min="8198" max="8198" width="6.26953125" style="7" customWidth="1"/>
    <col min="8199" max="8203" width="6.90625" style="7" customWidth="1"/>
    <col min="8204" max="8204" width="10.6328125" style="7" customWidth="1"/>
    <col min="8205" max="8205" width="8.26953125" style="7" customWidth="1"/>
    <col min="8206" max="8449" width="10.6328125" style="7"/>
    <col min="8450" max="8452" width="6.26953125" style="7" customWidth="1"/>
    <col min="8453" max="8453" width="14.08984375" style="7" customWidth="1"/>
    <col min="8454" max="8454" width="6.26953125" style="7" customWidth="1"/>
    <col min="8455" max="8459" width="6.90625" style="7" customWidth="1"/>
    <col min="8460" max="8460" width="10.6328125" style="7" customWidth="1"/>
    <col min="8461" max="8461" width="8.26953125" style="7" customWidth="1"/>
    <col min="8462" max="8705" width="10.6328125" style="7"/>
    <col min="8706" max="8708" width="6.26953125" style="7" customWidth="1"/>
    <col min="8709" max="8709" width="14.08984375" style="7" customWidth="1"/>
    <col min="8710" max="8710" width="6.26953125" style="7" customWidth="1"/>
    <col min="8711" max="8715" width="6.90625" style="7" customWidth="1"/>
    <col min="8716" max="8716" width="10.6328125" style="7" customWidth="1"/>
    <col min="8717" max="8717" width="8.26953125" style="7" customWidth="1"/>
    <col min="8718" max="8961" width="10.6328125" style="7"/>
    <col min="8962" max="8964" width="6.26953125" style="7" customWidth="1"/>
    <col min="8965" max="8965" width="14.08984375" style="7" customWidth="1"/>
    <col min="8966" max="8966" width="6.26953125" style="7" customWidth="1"/>
    <col min="8967" max="8971" width="6.90625" style="7" customWidth="1"/>
    <col min="8972" max="8972" width="10.6328125" style="7" customWidth="1"/>
    <col min="8973" max="8973" width="8.26953125" style="7" customWidth="1"/>
    <col min="8974" max="9217" width="10.6328125" style="7"/>
    <col min="9218" max="9220" width="6.26953125" style="7" customWidth="1"/>
    <col min="9221" max="9221" width="14.08984375" style="7" customWidth="1"/>
    <col min="9222" max="9222" width="6.26953125" style="7" customWidth="1"/>
    <col min="9223" max="9227" width="6.90625" style="7" customWidth="1"/>
    <col min="9228" max="9228" width="10.6328125" style="7" customWidth="1"/>
    <col min="9229" max="9229" width="8.26953125" style="7" customWidth="1"/>
    <col min="9230" max="9473" width="10.6328125" style="7"/>
    <col min="9474" max="9476" width="6.26953125" style="7" customWidth="1"/>
    <col min="9477" max="9477" width="14.08984375" style="7" customWidth="1"/>
    <col min="9478" max="9478" width="6.26953125" style="7" customWidth="1"/>
    <col min="9479" max="9483" width="6.90625" style="7" customWidth="1"/>
    <col min="9484" max="9484" width="10.6328125" style="7" customWidth="1"/>
    <col min="9485" max="9485" width="8.26953125" style="7" customWidth="1"/>
    <col min="9486" max="9729" width="10.6328125" style="7"/>
    <col min="9730" max="9732" width="6.26953125" style="7" customWidth="1"/>
    <col min="9733" max="9733" width="14.08984375" style="7" customWidth="1"/>
    <col min="9734" max="9734" width="6.26953125" style="7" customWidth="1"/>
    <col min="9735" max="9739" width="6.90625" style="7" customWidth="1"/>
    <col min="9740" max="9740" width="10.6328125" style="7" customWidth="1"/>
    <col min="9741" max="9741" width="8.26953125" style="7" customWidth="1"/>
    <col min="9742" max="9985" width="10.6328125" style="7"/>
    <col min="9986" max="9988" width="6.26953125" style="7" customWidth="1"/>
    <col min="9989" max="9989" width="14.08984375" style="7" customWidth="1"/>
    <col min="9990" max="9990" width="6.26953125" style="7" customWidth="1"/>
    <col min="9991" max="9995" width="6.90625" style="7" customWidth="1"/>
    <col min="9996" max="9996" width="10.6328125" style="7" customWidth="1"/>
    <col min="9997" max="9997" width="8.26953125" style="7" customWidth="1"/>
    <col min="9998" max="10241" width="10.6328125" style="7"/>
    <col min="10242" max="10244" width="6.26953125" style="7" customWidth="1"/>
    <col min="10245" max="10245" width="14.08984375" style="7" customWidth="1"/>
    <col min="10246" max="10246" width="6.26953125" style="7" customWidth="1"/>
    <col min="10247" max="10251" width="6.90625" style="7" customWidth="1"/>
    <col min="10252" max="10252" width="10.6328125" style="7" customWidth="1"/>
    <col min="10253" max="10253" width="8.26953125" style="7" customWidth="1"/>
    <col min="10254" max="10497" width="10.6328125" style="7"/>
    <col min="10498" max="10500" width="6.26953125" style="7" customWidth="1"/>
    <col min="10501" max="10501" width="14.08984375" style="7" customWidth="1"/>
    <col min="10502" max="10502" width="6.26953125" style="7" customWidth="1"/>
    <col min="10503" max="10507" width="6.90625" style="7" customWidth="1"/>
    <col min="10508" max="10508" width="10.6328125" style="7" customWidth="1"/>
    <col min="10509" max="10509" width="8.26953125" style="7" customWidth="1"/>
    <col min="10510" max="10753" width="10.6328125" style="7"/>
    <col min="10754" max="10756" width="6.26953125" style="7" customWidth="1"/>
    <col min="10757" max="10757" width="14.08984375" style="7" customWidth="1"/>
    <col min="10758" max="10758" width="6.26953125" style="7" customWidth="1"/>
    <col min="10759" max="10763" width="6.90625" style="7" customWidth="1"/>
    <col min="10764" max="10764" width="10.6328125" style="7" customWidth="1"/>
    <col min="10765" max="10765" width="8.26953125" style="7" customWidth="1"/>
    <col min="10766" max="11009" width="10.6328125" style="7"/>
    <col min="11010" max="11012" width="6.26953125" style="7" customWidth="1"/>
    <col min="11013" max="11013" width="14.08984375" style="7" customWidth="1"/>
    <col min="11014" max="11014" width="6.26953125" style="7" customWidth="1"/>
    <col min="11015" max="11019" width="6.90625" style="7" customWidth="1"/>
    <col min="11020" max="11020" width="10.6328125" style="7" customWidth="1"/>
    <col min="11021" max="11021" width="8.26953125" style="7" customWidth="1"/>
    <col min="11022" max="11265" width="10.6328125" style="7"/>
    <col min="11266" max="11268" width="6.26953125" style="7" customWidth="1"/>
    <col min="11269" max="11269" width="14.08984375" style="7" customWidth="1"/>
    <col min="11270" max="11270" width="6.26953125" style="7" customWidth="1"/>
    <col min="11271" max="11275" width="6.90625" style="7" customWidth="1"/>
    <col min="11276" max="11276" width="10.6328125" style="7" customWidth="1"/>
    <col min="11277" max="11277" width="8.26953125" style="7" customWidth="1"/>
    <col min="11278" max="11521" width="10.6328125" style="7"/>
    <col min="11522" max="11524" width="6.26953125" style="7" customWidth="1"/>
    <col min="11525" max="11525" width="14.08984375" style="7" customWidth="1"/>
    <col min="11526" max="11526" width="6.26953125" style="7" customWidth="1"/>
    <col min="11527" max="11531" width="6.90625" style="7" customWidth="1"/>
    <col min="11532" max="11532" width="10.6328125" style="7" customWidth="1"/>
    <col min="11533" max="11533" width="8.26953125" style="7" customWidth="1"/>
    <col min="11534" max="11777" width="10.6328125" style="7"/>
    <col min="11778" max="11780" width="6.26953125" style="7" customWidth="1"/>
    <col min="11781" max="11781" width="14.08984375" style="7" customWidth="1"/>
    <col min="11782" max="11782" width="6.26953125" style="7" customWidth="1"/>
    <col min="11783" max="11787" width="6.90625" style="7" customWidth="1"/>
    <col min="11788" max="11788" width="10.6328125" style="7" customWidth="1"/>
    <col min="11789" max="11789" width="8.26953125" style="7" customWidth="1"/>
    <col min="11790" max="12033" width="10.6328125" style="7"/>
    <col min="12034" max="12036" width="6.26953125" style="7" customWidth="1"/>
    <col min="12037" max="12037" width="14.08984375" style="7" customWidth="1"/>
    <col min="12038" max="12038" width="6.26953125" style="7" customWidth="1"/>
    <col min="12039" max="12043" width="6.90625" style="7" customWidth="1"/>
    <col min="12044" max="12044" width="10.6328125" style="7" customWidth="1"/>
    <col min="12045" max="12045" width="8.26953125" style="7" customWidth="1"/>
    <col min="12046" max="12289" width="10.6328125" style="7"/>
    <col min="12290" max="12292" width="6.26953125" style="7" customWidth="1"/>
    <col min="12293" max="12293" width="14.08984375" style="7" customWidth="1"/>
    <col min="12294" max="12294" width="6.26953125" style="7" customWidth="1"/>
    <col min="12295" max="12299" width="6.90625" style="7" customWidth="1"/>
    <col min="12300" max="12300" width="10.6328125" style="7" customWidth="1"/>
    <col min="12301" max="12301" width="8.26953125" style="7" customWidth="1"/>
    <col min="12302" max="12545" width="10.6328125" style="7"/>
    <col min="12546" max="12548" width="6.26953125" style="7" customWidth="1"/>
    <col min="12549" max="12549" width="14.08984375" style="7" customWidth="1"/>
    <col min="12550" max="12550" width="6.26953125" style="7" customWidth="1"/>
    <col min="12551" max="12555" width="6.90625" style="7" customWidth="1"/>
    <col min="12556" max="12556" width="10.6328125" style="7" customWidth="1"/>
    <col min="12557" max="12557" width="8.26953125" style="7" customWidth="1"/>
    <col min="12558" max="12801" width="10.6328125" style="7"/>
    <col min="12802" max="12804" width="6.26953125" style="7" customWidth="1"/>
    <col min="12805" max="12805" width="14.08984375" style="7" customWidth="1"/>
    <col min="12806" max="12806" width="6.26953125" style="7" customWidth="1"/>
    <col min="12807" max="12811" width="6.90625" style="7" customWidth="1"/>
    <col min="12812" max="12812" width="10.6328125" style="7" customWidth="1"/>
    <col min="12813" max="12813" width="8.26953125" style="7" customWidth="1"/>
    <col min="12814" max="13057" width="10.6328125" style="7"/>
    <col min="13058" max="13060" width="6.26953125" style="7" customWidth="1"/>
    <col min="13061" max="13061" width="14.08984375" style="7" customWidth="1"/>
    <col min="13062" max="13062" width="6.26953125" style="7" customWidth="1"/>
    <col min="13063" max="13067" width="6.90625" style="7" customWidth="1"/>
    <col min="13068" max="13068" width="10.6328125" style="7" customWidth="1"/>
    <col min="13069" max="13069" width="8.26953125" style="7" customWidth="1"/>
    <col min="13070" max="13313" width="10.6328125" style="7"/>
    <col min="13314" max="13316" width="6.26953125" style="7" customWidth="1"/>
    <col min="13317" max="13317" width="14.08984375" style="7" customWidth="1"/>
    <col min="13318" max="13318" width="6.26953125" style="7" customWidth="1"/>
    <col min="13319" max="13323" width="6.90625" style="7" customWidth="1"/>
    <col min="13324" max="13324" width="10.6328125" style="7" customWidth="1"/>
    <col min="13325" max="13325" width="8.26953125" style="7" customWidth="1"/>
    <col min="13326" max="13569" width="10.6328125" style="7"/>
    <col min="13570" max="13572" width="6.26953125" style="7" customWidth="1"/>
    <col min="13573" max="13573" width="14.08984375" style="7" customWidth="1"/>
    <col min="13574" max="13574" width="6.26953125" style="7" customWidth="1"/>
    <col min="13575" max="13579" width="6.90625" style="7" customWidth="1"/>
    <col min="13580" max="13580" width="10.6328125" style="7" customWidth="1"/>
    <col min="13581" max="13581" width="8.26953125" style="7" customWidth="1"/>
    <col min="13582" max="13825" width="10.6328125" style="7"/>
    <col min="13826" max="13828" width="6.26953125" style="7" customWidth="1"/>
    <col min="13829" max="13829" width="14.08984375" style="7" customWidth="1"/>
    <col min="13830" max="13830" width="6.26953125" style="7" customWidth="1"/>
    <col min="13831" max="13835" width="6.90625" style="7" customWidth="1"/>
    <col min="13836" max="13836" width="10.6328125" style="7" customWidth="1"/>
    <col min="13837" max="13837" width="8.26953125" style="7" customWidth="1"/>
    <col min="13838" max="14081" width="10.6328125" style="7"/>
    <col min="14082" max="14084" width="6.26953125" style="7" customWidth="1"/>
    <col min="14085" max="14085" width="14.08984375" style="7" customWidth="1"/>
    <col min="14086" max="14086" width="6.26953125" style="7" customWidth="1"/>
    <col min="14087" max="14091" width="6.90625" style="7" customWidth="1"/>
    <col min="14092" max="14092" width="10.6328125" style="7" customWidth="1"/>
    <col min="14093" max="14093" width="8.26953125" style="7" customWidth="1"/>
    <col min="14094" max="14337" width="10.6328125" style="7"/>
    <col min="14338" max="14340" width="6.26953125" style="7" customWidth="1"/>
    <col min="14341" max="14341" width="14.08984375" style="7" customWidth="1"/>
    <col min="14342" max="14342" width="6.26953125" style="7" customWidth="1"/>
    <col min="14343" max="14347" width="6.90625" style="7" customWidth="1"/>
    <col min="14348" max="14348" width="10.6328125" style="7" customWidth="1"/>
    <col min="14349" max="14349" width="8.26953125" style="7" customWidth="1"/>
    <col min="14350" max="14593" width="10.6328125" style="7"/>
    <col min="14594" max="14596" width="6.26953125" style="7" customWidth="1"/>
    <col min="14597" max="14597" width="14.08984375" style="7" customWidth="1"/>
    <col min="14598" max="14598" width="6.26953125" style="7" customWidth="1"/>
    <col min="14599" max="14603" width="6.90625" style="7" customWidth="1"/>
    <col min="14604" max="14604" width="10.6328125" style="7" customWidth="1"/>
    <col min="14605" max="14605" width="8.26953125" style="7" customWidth="1"/>
    <col min="14606" max="14849" width="10.6328125" style="7"/>
    <col min="14850" max="14852" width="6.26953125" style="7" customWidth="1"/>
    <col min="14853" max="14853" width="14.08984375" style="7" customWidth="1"/>
    <col min="14854" max="14854" width="6.26953125" style="7" customWidth="1"/>
    <col min="14855" max="14859" width="6.90625" style="7" customWidth="1"/>
    <col min="14860" max="14860" width="10.6328125" style="7" customWidth="1"/>
    <col min="14861" max="14861" width="8.26953125" style="7" customWidth="1"/>
    <col min="14862" max="15105" width="10.6328125" style="7"/>
    <col min="15106" max="15108" width="6.26953125" style="7" customWidth="1"/>
    <col min="15109" max="15109" width="14.08984375" style="7" customWidth="1"/>
    <col min="15110" max="15110" width="6.26953125" style="7" customWidth="1"/>
    <col min="15111" max="15115" width="6.90625" style="7" customWidth="1"/>
    <col min="15116" max="15116" width="10.6328125" style="7" customWidth="1"/>
    <col min="15117" max="15117" width="8.26953125" style="7" customWidth="1"/>
    <col min="15118" max="15361" width="10.6328125" style="7"/>
    <col min="15362" max="15364" width="6.26953125" style="7" customWidth="1"/>
    <col min="15365" max="15365" width="14.08984375" style="7" customWidth="1"/>
    <col min="15366" max="15366" width="6.26953125" style="7" customWidth="1"/>
    <col min="15367" max="15371" width="6.90625" style="7" customWidth="1"/>
    <col min="15372" max="15372" width="10.6328125" style="7" customWidth="1"/>
    <col min="15373" max="15373" width="8.26953125" style="7" customWidth="1"/>
    <col min="15374" max="15617" width="10.6328125" style="7"/>
    <col min="15618" max="15620" width="6.26953125" style="7" customWidth="1"/>
    <col min="15621" max="15621" width="14.08984375" style="7" customWidth="1"/>
    <col min="15622" max="15622" width="6.26953125" style="7" customWidth="1"/>
    <col min="15623" max="15627" width="6.90625" style="7" customWidth="1"/>
    <col min="15628" max="15628" width="10.6328125" style="7" customWidth="1"/>
    <col min="15629" max="15629" width="8.26953125" style="7" customWidth="1"/>
    <col min="15630" max="15873" width="10.6328125" style="7"/>
    <col min="15874" max="15876" width="6.26953125" style="7" customWidth="1"/>
    <col min="15877" max="15877" width="14.08984375" style="7" customWidth="1"/>
    <col min="15878" max="15878" width="6.26953125" style="7" customWidth="1"/>
    <col min="15879" max="15883" width="6.90625" style="7" customWidth="1"/>
    <col min="15884" max="15884" width="10.6328125" style="7" customWidth="1"/>
    <col min="15885" max="15885" width="8.26953125" style="7" customWidth="1"/>
    <col min="15886" max="16129" width="10.6328125" style="7"/>
    <col min="16130" max="16132" width="6.26953125" style="7" customWidth="1"/>
    <col min="16133" max="16133" width="14.08984375" style="7" customWidth="1"/>
    <col min="16134" max="16134" width="6.26953125" style="7" customWidth="1"/>
    <col min="16135" max="16139" width="6.90625" style="7" customWidth="1"/>
    <col min="16140" max="16140" width="10.6328125" style="7" customWidth="1"/>
    <col min="16141" max="16141" width="8.26953125" style="7" customWidth="1"/>
    <col min="16142" max="16384" width="10.6328125" style="7"/>
  </cols>
  <sheetData>
    <row r="1" spans="1:14" ht="16.5">
      <c r="A1" s="135" t="s">
        <v>72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4" ht="12" customHeight="1">
      <c r="A2" s="5" t="s">
        <v>66</v>
      </c>
      <c r="G2" s="5" t="s">
        <v>47</v>
      </c>
      <c r="H2" s="6"/>
      <c r="I2" s="6"/>
      <c r="J2" s="6"/>
      <c r="K2" s="6"/>
    </row>
    <row r="3" spans="1:14" ht="21.75" customHeight="1">
      <c r="A3" s="23" t="s">
        <v>33</v>
      </c>
      <c r="B3" s="22" t="s">
        <v>29</v>
      </c>
      <c r="C3" s="99" t="s">
        <v>59</v>
      </c>
      <c r="D3" s="27" t="s">
        <v>38</v>
      </c>
      <c r="G3" s="131" t="s">
        <v>35</v>
      </c>
      <c r="H3" s="133" t="s">
        <v>65</v>
      </c>
      <c r="I3" s="134"/>
      <c r="J3" s="129" t="s">
        <v>39</v>
      </c>
      <c r="K3" s="130"/>
    </row>
    <row r="4" spans="1:14" ht="12" customHeight="1">
      <c r="A4" s="19" t="s">
        <v>60</v>
      </c>
      <c r="B4" s="20">
        <v>0.93048819915939218</v>
      </c>
      <c r="C4" s="20">
        <v>0.12195969423210563</v>
      </c>
      <c r="D4" s="21">
        <v>0.37873523280055593</v>
      </c>
      <c r="G4" s="132"/>
      <c r="H4" s="77" t="s">
        <v>26</v>
      </c>
      <c r="I4" s="24" t="s">
        <v>30</v>
      </c>
      <c r="J4" s="77" t="s">
        <v>26</v>
      </c>
      <c r="K4" s="24" t="s">
        <v>30</v>
      </c>
      <c r="N4" s="26"/>
    </row>
    <row r="5" spans="1:14" ht="12" customHeight="1">
      <c r="A5" s="8" t="s">
        <v>61</v>
      </c>
      <c r="B5" s="12">
        <v>0.95958207313720101</v>
      </c>
      <c r="C5" s="12">
        <v>0.12120343839541547</v>
      </c>
      <c r="D5" s="9">
        <v>0.3805157593123209</v>
      </c>
      <c r="G5" s="69" t="s">
        <v>36</v>
      </c>
      <c r="H5" s="78">
        <v>65.5</v>
      </c>
      <c r="I5" s="79">
        <v>65</v>
      </c>
      <c r="J5" s="92">
        <v>3.45</v>
      </c>
      <c r="K5" s="21">
        <v>3.2</v>
      </c>
      <c r="N5" s="26"/>
    </row>
    <row r="6" spans="1:14" ht="12" customHeight="1">
      <c r="A6" s="8" t="s">
        <v>31</v>
      </c>
      <c r="B6" s="12">
        <v>0.9341021416803954</v>
      </c>
      <c r="C6" s="12">
        <v>0.12962962962962962</v>
      </c>
      <c r="D6" s="9">
        <v>0.42328042328042326</v>
      </c>
      <c r="G6" s="70">
        <v>59</v>
      </c>
      <c r="H6" s="80">
        <v>64.5</v>
      </c>
      <c r="I6" s="81">
        <v>58.9</v>
      </c>
      <c r="J6" s="93">
        <v>3.32</v>
      </c>
      <c r="K6" s="9">
        <v>3.1</v>
      </c>
      <c r="N6" s="26"/>
    </row>
    <row r="7" spans="1:14" ht="12" customHeight="1">
      <c r="A7" s="8" t="s">
        <v>32</v>
      </c>
      <c r="B7" s="12">
        <v>0.97990430622009572</v>
      </c>
      <c r="C7" s="12">
        <v>0.12890625</v>
      </c>
      <c r="D7" s="9">
        <v>0.39404296875</v>
      </c>
      <c r="G7" s="70">
        <v>60</v>
      </c>
      <c r="H7" s="80">
        <v>61.2</v>
      </c>
      <c r="I7" s="81">
        <v>56.2</v>
      </c>
      <c r="J7" s="93">
        <v>3.09</v>
      </c>
      <c r="K7" s="9">
        <v>2.9</v>
      </c>
      <c r="N7" s="26"/>
    </row>
    <row r="8" spans="1:14" ht="12" customHeight="1">
      <c r="A8" s="8" t="s">
        <v>62</v>
      </c>
      <c r="B8" s="12">
        <v>0.95876288659793818</v>
      </c>
      <c r="C8" s="12">
        <v>0.14910394265232976</v>
      </c>
      <c r="D8" s="9">
        <v>0.55340501792114694</v>
      </c>
      <c r="G8" s="70">
        <v>61</v>
      </c>
      <c r="H8" s="80">
        <v>61.8</v>
      </c>
      <c r="I8" s="81">
        <v>56.9</v>
      </c>
      <c r="J8" s="93">
        <v>3.07</v>
      </c>
      <c r="K8" s="9">
        <v>2.93</v>
      </c>
      <c r="N8" s="26"/>
    </row>
    <row r="9" spans="1:14" ht="12" customHeight="1">
      <c r="A9" s="8" t="s">
        <v>63</v>
      </c>
      <c r="B9" s="12">
        <v>0.9758241758241758</v>
      </c>
      <c r="C9" s="12">
        <v>0.1629129129129129</v>
      </c>
      <c r="D9" s="9">
        <v>0.60735735735735741</v>
      </c>
      <c r="G9" s="70">
        <v>62</v>
      </c>
      <c r="H9" s="80">
        <v>61.1</v>
      </c>
      <c r="I9" s="81">
        <v>55.1</v>
      </c>
      <c r="J9" s="93">
        <v>2.99</v>
      </c>
      <c r="K9" s="9">
        <v>2.93</v>
      </c>
      <c r="N9" s="26"/>
    </row>
    <row r="10" spans="1:14" ht="12" customHeight="1" thickBot="1">
      <c r="A10" s="16" t="s">
        <v>64</v>
      </c>
      <c r="B10" s="17">
        <v>0.98006644518272423</v>
      </c>
      <c r="C10" s="17">
        <v>0.2</v>
      </c>
      <c r="D10" s="18">
        <v>0.70508474576271185</v>
      </c>
      <c r="G10" s="70">
        <v>63</v>
      </c>
      <c r="H10" s="80">
        <v>62.4</v>
      </c>
      <c r="I10" s="81">
        <v>56.1</v>
      </c>
      <c r="J10" s="93">
        <v>3.17</v>
      </c>
      <c r="K10" s="9">
        <v>2.91</v>
      </c>
      <c r="N10" s="26"/>
    </row>
    <row r="11" spans="1:14" ht="12" customHeight="1" thickTop="1">
      <c r="A11" s="13" t="s">
        <v>34</v>
      </c>
      <c r="B11" s="14">
        <v>0.95568225009502095</v>
      </c>
      <c r="C11" s="14">
        <v>0.13275532930321349</v>
      </c>
      <c r="D11" s="15">
        <v>0.43700286350620426</v>
      </c>
      <c r="G11" s="70" t="s">
        <v>37</v>
      </c>
      <c r="H11" s="80">
        <v>63.4</v>
      </c>
      <c r="I11" s="81">
        <v>55.8</v>
      </c>
      <c r="J11" s="93">
        <v>3.32</v>
      </c>
      <c r="K11" s="9">
        <v>2.9</v>
      </c>
      <c r="N11" s="26"/>
    </row>
    <row r="12" spans="1:14" ht="12" customHeight="1">
      <c r="G12" s="70">
        <v>2</v>
      </c>
      <c r="H12" s="80">
        <v>61.7</v>
      </c>
      <c r="I12" s="81">
        <v>54.3</v>
      </c>
      <c r="J12" s="93">
        <v>3.32</v>
      </c>
      <c r="K12" s="9">
        <v>2.82</v>
      </c>
      <c r="N12" s="26"/>
    </row>
    <row r="13" spans="1:14" ht="12" customHeight="1">
      <c r="G13" s="70">
        <v>3</v>
      </c>
      <c r="H13" s="80">
        <v>61.4</v>
      </c>
      <c r="I13" s="81">
        <v>53.3</v>
      </c>
      <c r="J13" s="93">
        <v>3.29</v>
      </c>
      <c r="K13" s="9">
        <v>2.73</v>
      </c>
      <c r="N13" s="26"/>
    </row>
    <row r="14" spans="1:14" ht="12" customHeight="1">
      <c r="G14" s="70">
        <v>4</v>
      </c>
      <c r="H14" s="80">
        <v>60.5</v>
      </c>
      <c r="I14" s="81">
        <v>52.2</v>
      </c>
      <c r="J14" s="93">
        <v>3.09</v>
      </c>
      <c r="K14" s="9">
        <v>2.6</v>
      </c>
      <c r="N14" s="26"/>
    </row>
    <row r="15" spans="1:14" ht="12" customHeight="1">
      <c r="G15" s="70">
        <v>5</v>
      </c>
      <c r="H15" s="80">
        <v>56.3</v>
      </c>
      <c r="I15" s="81">
        <v>51.1</v>
      </c>
      <c r="J15" s="93">
        <v>2.9</v>
      </c>
      <c r="K15" s="9">
        <v>2.42</v>
      </c>
      <c r="N15" s="26"/>
    </row>
    <row r="16" spans="1:14" ht="12" customHeight="1">
      <c r="G16" s="70">
        <v>6</v>
      </c>
      <c r="H16" s="80">
        <v>56.8</v>
      </c>
      <c r="I16" s="81">
        <v>48.2</v>
      </c>
      <c r="J16" s="93">
        <v>2.85</v>
      </c>
      <c r="K16" s="9">
        <v>2.36</v>
      </c>
      <c r="N16" s="26"/>
    </row>
    <row r="17" spans="7:14" ht="12" customHeight="1">
      <c r="G17" s="70">
        <v>7</v>
      </c>
      <c r="H17" s="80">
        <v>52.4</v>
      </c>
      <c r="I17" s="81">
        <v>45.8</v>
      </c>
      <c r="J17" s="93">
        <v>2.62</v>
      </c>
      <c r="K17" s="9">
        <v>2.16</v>
      </c>
      <c r="N17" s="26"/>
    </row>
    <row r="18" spans="7:14" ht="12" customHeight="1">
      <c r="G18" s="70">
        <v>8</v>
      </c>
      <c r="H18" s="80">
        <v>48.9</v>
      </c>
      <c r="I18" s="81">
        <v>43.4</v>
      </c>
      <c r="J18" s="93">
        <v>2.35</v>
      </c>
      <c r="K18" s="9">
        <v>1.99</v>
      </c>
      <c r="N18" s="26"/>
    </row>
    <row r="19" spans="7:14" ht="12" customHeight="1">
      <c r="G19" s="70">
        <v>9</v>
      </c>
      <c r="H19" s="80">
        <v>44.9</v>
      </c>
      <c r="I19" s="81">
        <v>41.2</v>
      </c>
      <c r="J19" s="93">
        <v>2.0699999999999998</v>
      </c>
      <c r="K19" s="9">
        <v>1.88</v>
      </c>
      <c r="N19" s="26"/>
    </row>
    <row r="20" spans="7:14" ht="12" customHeight="1">
      <c r="G20" s="70">
        <v>10</v>
      </c>
      <c r="H20" s="80">
        <v>43.2</v>
      </c>
      <c r="I20" s="81">
        <v>40.5</v>
      </c>
      <c r="J20" s="93">
        <v>2.04</v>
      </c>
      <c r="K20" s="9">
        <v>1.83</v>
      </c>
      <c r="N20" s="26"/>
    </row>
    <row r="21" spans="7:14" ht="12" customHeight="1">
      <c r="G21" s="70">
        <v>11</v>
      </c>
      <c r="H21" s="80">
        <v>38.919656473232202</v>
      </c>
      <c r="I21" s="81">
        <v>37.9</v>
      </c>
      <c r="J21" s="93">
        <v>1.8091339593867886</v>
      </c>
      <c r="K21" s="9">
        <v>1.67</v>
      </c>
      <c r="N21" s="26"/>
    </row>
    <row r="22" spans="7:14" ht="12" customHeight="1">
      <c r="G22" s="70">
        <v>12</v>
      </c>
      <c r="H22" s="80">
        <v>37.6</v>
      </c>
      <c r="I22" s="81">
        <v>35.200000000000003</v>
      </c>
      <c r="J22" s="93">
        <v>1.64</v>
      </c>
      <c r="K22" s="9">
        <v>1.51</v>
      </c>
      <c r="N22" s="26"/>
    </row>
    <row r="23" spans="7:14" ht="12" customHeight="1">
      <c r="G23" s="70">
        <v>13</v>
      </c>
      <c r="H23" s="80">
        <v>34.9</v>
      </c>
      <c r="I23" s="81">
        <v>33.700000000000003</v>
      </c>
      <c r="J23" s="93">
        <v>1.49</v>
      </c>
      <c r="K23" s="9">
        <v>1.45</v>
      </c>
      <c r="N23" s="26"/>
    </row>
    <row r="24" spans="7:14" ht="12" customHeight="1">
      <c r="G24" s="71">
        <v>14</v>
      </c>
      <c r="H24" s="82">
        <v>34.1</v>
      </c>
      <c r="I24" s="83">
        <v>32.299999999999997</v>
      </c>
      <c r="J24" s="94">
        <v>1.4690000000000001</v>
      </c>
      <c r="K24" s="10">
        <v>1.4</v>
      </c>
      <c r="N24" s="26"/>
    </row>
    <row r="25" spans="7:14" ht="12" customHeight="1">
      <c r="G25" s="71">
        <v>15</v>
      </c>
      <c r="H25" s="82">
        <v>35.200000000000003</v>
      </c>
      <c r="I25" s="83">
        <v>31.4</v>
      </c>
      <c r="J25" s="94">
        <v>1.46</v>
      </c>
      <c r="K25" s="10">
        <v>1.32</v>
      </c>
      <c r="N25" s="26"/>
    </row>
    <row r="26" spans="7:14" ht="12" customHeight="1">
      <c r="G26" s="70">
        <v>16</v>
      </c>
      <c r="H26" s="84">
        <v>32.1</v>
      </c>
      <c r="I26" s="85">
        <v>29.8</v>
      </c>
      <c r="J26" s="95">
        <v>1.33</v>
      </c>
      <c r="K26" s="9">
        <v>1.24</v>
      </c>
      <c r="N26" s="26"/>
    </row>
    <row r="27" spans="7:14" ht="12" customHeight="1">
      <c r="G27" s="72">
        <v>17</v>
      </c>
      <c r="H27" s="82">
        <v>30.3</v>
      </c>
      <c r="I27" s="83">
        <v>28</v>
      </c>
      <c r="J27" s="94">
        <v>1.22</v>
      </c>
      <c r="K27" s="10">
        <v>1.1399999999999999</v>
      </c>
      <c r="N27" s="26"/>
    </row>
    <row r="28" spans="7:14" ht="12" customHeight="1">
      <c r="G28" s="72">
        <v>18</v>
      </c>
      <c r="H28" s="82">
        <v>29</v>
      </c>
      <c r="I28" s="86">
        <v>26.6</v>
      </c>
      <c r="J28" s="94">
        <v>1.1299999999999999</v>
      </c>
      <c r="K28" s="10">
        <v>1.06</v>
      </c>
      <c r="N28" s="26"/>
    </row>
    <row r="29" spans="7:14" ht="12" customHeight="1">
      <c r="G29" s="72">
        <v>19</v>
      </c>
      <c r="H29" s="82">
        <v>26.3</v>
      </c>
      <c r="I29" s="83">
        <v>25.9</v>
      </c>
      <c r="J29" s="94">
        <v>1.04</v>
      </c>
      <c r="K29" s="10">
        <v>1</v>
      </c>
      <c r="N29" s="26"/>
    </row>
    <row r="30" spans="7:14" ht="12" customHeight="1">
      <c r="G30" s="73">
        <v>20</v>
      </c>
      <c r="H30" s="82">
        <v>25.2</v>
      </c>
      <c r="I30" s="83">
        <v>24.6</v>
      </c>
      <c r="J30" s="94">
        <v>0.98</v>
      </c>
      <c r="K30" s="10">
        <v>0.94</v>
      </c>
      <c r="N30" s="26"/>
    </row>
    <row r="31" spans="7:14" ht="13.5" customHeight="1">
      <c r="G31" s="73">
        <v>21</v>
      </c>
      <c r="H31" s="82">
        <v>23.7</v>
      </c>
      <c r="I31" s="83">
        <v>23</v>
      </c>
      <c r="J31" s="94">
        <v>0.88</v>
      </c>
      <c r="K31" s="10">
        <v>0.87</v>
      </c>
      <c r="N31" s="26"/>
    </row>
    <row r="32" spans="7:14" ht="13.5" customHeight="1">
      <c r="G32" s="72">
        <v>22</v>
      </c>
      <c r="H32" s="87">
        <v>22.7</v>
      </c>
      <c r="I32" s="88">
        <v>21.5</v>
      </c>
      <c r="J32" s="96">
        <v>0.83</v>
      </c>
      <c r="K32" s="11">
        <v>0.8</v>
      </c>
      <c r="N32" s="26"/>
    </row>
    <row r="33" spans="7:14" ht="13.5" customHeight="1">
      <c r="G33" s="72">
        <v>23</v>
      </c>
      <c r="H33" s="87">
        <v>19.7</v>
      </c>
      <c r="I33" s="88">
        <v>20.399999999999999</v>
      </c>
      <c r="J33" s="96">
        <v>0.69</v>
      </c>
      <c r="K33" s="11">
        <v>0.74</v>
      </c>
      <c r="N33" s="26"/>
    </row>
    <row r="34" spans="7:14" ht="13.5" customHeight="1">
      <c r="G34" s="72">
        <v>24</v>
      </c>
      <c r="H34" s="87">
        <v>19.899999999999999</v>
      </c>
      <c r="I34" s="88">
        <v>19.100000000000001</v>
      </c>
      <c r="J34" s="96">
        <v>0.72</v>
      </c>
      <c r="K34" s="11">
        <v>0.68</v>
      </c>
      <c r="N34" s="26"/>
    </row>
    <row r="35" spans="7:14" ht="13.5" customHeight="1">
      <c r="G35" s="74">
        <v>25</v>
      </c>
      <c r="H35" s="89">
        <v>18.5</v>
      </c>
      <c r="I35" s="90">
        <v>17.899999999999999</v>
      </c>
      <c r="J35" s="97">
        <v>0.65</v>
      </c>
      <c r="K35" s="25">
        <v>0.63</v>
      </c>
      <c r="N35" s="26"/>
    </row>
    <row r="36" spans="7:14" ht="13.5" customHeight="1">
      <c r="G36" s="74">
        <v>26</v>
      </c>
      <c r="H36" s="113">
        <v>17.8</v>
      </c>
      <c r="I36" s="114">
        <v>17.7</v>
      </c>
      <c r="J36" s="115">
        <v>0.63</v>
      </c>
      <c r="K36" s="116">
        <v>0.62</v>
      </c>
      <c r="N36" s="26"/>
    </row>
    <row r="37" spans="7:14" ht="13.5" customHeight="1">
      <c r="G37" s="74">
        <v>27</v>
      </c>
      <c r="H37" s="124">
        <v>19.5</v>
      </c>
      <c r="I37" s="125">
        <v>17</v>
      </c>
      <c r="J37" s="126">
        <v>0.67</v>
      </c>
      <c r="K37" s="127">
        <v>0.57999999999999996</v>
      </c>
    </row>
    <row r="38" spans="7:14" ht="13.5" customHeight="1">
      <c r="G38" s="74">
        <v>28</v>
      </c>
      <c r="H38" s="124">
        <v>17.399999999999999</v>
      </c>
      <c r="I38" s="125">
        <v>15.8</v>
      </c>
      <c r="J38" s="126">
        <v>0.6</v>
      </c>
      <c r="K38" s="127">
        <v>0.54</v>
      </c>
    </row>
    <row r="39" spans="7:14" ht="13.5" customHeight="1">
      <c r="G39" s="75">
        <v>29</v>
      </c>
      <c r="H39" s="111">
        <v>14.4</v>
      </c>
      <c r="I39" s="117">
        <v>14.4</v>
      </c>
      <c r="J39" s="112">
        <v>0.49</v>
      </c>
      <c r="K39" s="118">
        <v>0.48799999999999999</v>
      </c>
    </row>
    <row r="40" spans="7:14" ht="13.5" customHeight="1">
      <c r="G40" s="76">
        <v>30</v>
      </c>
      <c r="H40" s="91">
        <v>13.3</v>
      </c>
      <c r="I40" s="119"/>
      <c r="J40" s="98">
        <v>0.44</v>
      </c>
      <c r="K40" s="120"/>
    </row>
    <row r="41" spans="7:14" ht="13.5" customHeight="1"/>
    <row r="42" spans="7:14" ht="13.5" customHeight="1"/>
    <row r="43" spans="7:14" ht="13.5" customHeight="1"/>
    <row r="44" spans="7:14" ht="13.5" customHeight="1"/>
    <row r="45" spans="7:14" ht="13.5" customHeight="1"/>
    <row r="46" spans="7:14" ht="13.5" customHeight="1"/>
    <row r="47" spans="7:14" ht="13.5" customHeight="1"/>
    <row r="48" spans="7:14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</sheetData>
  <mergeCells count="4">
    <mergeCell ref="J3:K3"/>
    <mergeCell ref="G3:G4"/>
    <mergeCell ref="H3:I3"/>
    <mergeCell ref="A1:L1"/>
  </mergeCells>
  <phoneticPr fontId="2"/>
  <pageMargins left="0.7" right="0.22916666666666666" top="0.4375" bottom="0.54166666666666663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view="pageBreakPreview" zoomScaleNormal="100" zoomScaleSheetLayoutView="100" workbookViewId="0">
      <selection activeCell="L21" sqref="L21"/>
    </sheetView>
  </sheetViews>
  <sheetFormatPr defaultColWidth="11" defaultRowHeight="14"/>
  <cols>
    <col min="1" max="1" width="4.90625" style="6" customWidth="1"/>
    <col min="2" max="7" width="6.08984375" style="6" customWidth="1"/>
    <col min="8" max="8" width="12.08984375" style="6" customWidth="1"/>
    <col min="9" max="14" width="6.08984375" style="6" customWidth="1"/>
    <col min="15" max="16" width="5.36328125" style="6" customWidth="1"/>
    <col min="17" max="17" width="5.26953125" style="6" customWidth="1"/>
    <col min="18" max="19" width="7" style="6" customWidth="1"/>
    <col min="20" max="20" width="11" style="6" customWidth="1"/>
    <col min="21" max="21" width="8.26953125" style="6" customWidth="1"/>
    <col min="22" max="257" width="11" style="6"/>
    <col min="258" max="258" width="4.90625" style="6" customWidth="1"/>
    <col min="259" max="270" width="6.08984375" style="6" customWidth="1"/>
    <col min="271" max="272" width="5.36328125" style="6" customWidth="1"/>
    <col min="273" max="273" width="5.26953125" style="6" customWidth="1"/>
    <col min="274" max="274" width="3.7265625" style="6" customWidth="1"/>
    <col min="275" max="275" width="5.08984375" style="6" customWidth="1"/>
    <col min="276" max="276" width="11" style="6" customWidth="1"/>
    <col min="277" max="277" width="8.26953125" style="6" customWidth="1"/>
    <col min="278" max="513" width="11" style="6"/>
    <col min="514" max="514" width="4.90625" style="6" customWidth="1"/>
    <col min="515" max="526" width="6.08984375" style="6" customWidth="1"/>
    <col min="527" max="528" width="5.36328125" style="6" customWidth="1"/>
    <col min="529" max="529" width="5.26953125" style="6" customWidth="1"/>
    <col min="530" max="530" width="3.7265625" style="6" customWidth="1"/>
    <col min="531" max="531" width="5.08984375" style="6" customWidth="1"/>
    <col min="532" max="532" width="11" style="6" customWidth="1"/>
    <col min="533" max="533" width="8.26953125" style="6" customWidth="1"/>
    <col min="534" max="769" width="11" style="6"/>
    <col min="770" max="770" width="4.90625" style="6" customWidth="1"/>
    <col min="771" max="782" width="6.08984375" style="6" customWidth="1"/>
    <col min="783" max="784" width="5.36328125" style="6" customWidth="1"/>
    <col min="785" max="785" width="5.26953125" style="6" customWidth="1"/>
    <col min="786" max="786" width="3.7265625" style="6" customWidth="1"/>
    <col min="787" max="787" width="5.08984375" style="6" customWidth="1"/>
    <col min="788" max="788" width="11" style="6" customWidth="1"/>
    <col min="789" max="789" width="8.26953125" style="6" customWidth="1"/>
    <col min="790" max="1025" width="11" style="6"/>
    <col min="1026" max="1026" width="4.90625" style="6" customWidth="1"/>
    <col min="1027" max="1038" width="6.08984375" style="6" customWidth="1"/>
    <col min="1039" max="1040" width="5.36328125" style="6" customWidth="1"/>
    <col min="1041" max="1041" width="5.26953125" style="6" customWidth="1"/>
    <col min="1042" max="1042" width="3.7265625" style="6" customWidth="1"/>
    <col min="1043" max="1043" width="5.08984375" style="6" customWidth="1"/>
    <col min="1044" max="1044" width="11" style="6" customWidth="1"/>
    <col min="1045" max="1045" width="8.26953125" style="6" customWidth="1"/>
    <col min="1046" max="1281" width="11" style="6"/>
    <col min="1282" max="1282" width="4.90625" style="6" customWidth="1"/>
    <col min="1283" max="1294" width="6.08984375" style="6" customWidth="1"/>
    <col min="1295" max="1296" width="5.36328125" style="6" customWidth="1"/>
    <col min="1297" max="1297" width="5.26953125" style="6" customWidth="1"/>
    <col min="1298" max="1298" width="3.7265625" style="6" customWidth="1"/>
    <col min="1299" max="1299" width="5.08984375" style="6" customWidth="1"/>
    <col min="1300" max="1300" width="11" style="6" customWidth="1"/>
    <col min="1301" max="1301" width="8.26953125" style="6" customWidth="1"/>
    <col min="1302" max="1537" width="11" style="6"/>
    <col min="1538" max="1538" width="4.90625" style="6" customWidth="1"/>
    <col min="1539" max="1550" width="6.08984375" style="6" customWidth="1"/>
    <col min="1551" max="1552" width="5.36328125" style="6" customWidth="1"/>
    <col min="1553" max="1553" width="5.26953125" style="6" customWidth="1"/>
    <col min="1554" max="1554" width="3.7265625" style="6" customWidth="1"/>
    <col min="1555" max="1555" width="5.08984375" style="6" customWidth="1"/>
    <col min="1556" max="1556" width="11" style="6" customWidth="1"/>
    <col min="1557" max="1557" width="8.26953125" style="6" customWidth="1"/>
    <col min="1558" max="1793" width="11" style="6"/>
    <col min="1794" max="1794" width="4.90625" style="6" customWidth="1"/>
    <col min="1795" max="1806" width="6.08984375" style="6" customWidth="1"/>
    <col min="1807" max="1808" width="5.36328125" style="6" customWidth="1"/>
    <col min="1809" max="1809" width="5.26953125" style="6" customWidth="1"/>
    <col min="1810" max="1810" width="3.7265625" style="6" customWidth="1"/>
    <col min="1811" max="1811" width="5.08984375" style="6" customWidth="1"/>
    <col min="1812" max="1812" width="11" style="6" customWidth="1"/>
    <col min="1813" max="1813" width="8.26953125" style="6" customWidth="1"/>
    <col min="1814" max="2049" width="11" style="6"/>
    <col min="2050" max="2050" width="4.90625" style="6" customWidth="1"/>
    <col min="2051" max="2062" width="6.08984375" style="6" customWidth="1"/>
    <col min="2063" max="2064" width="5.36328125" style="6" customWidth="1"/>
    <col min="2065" max="2065" width="5.26953125" style="6" customWidth="1"/>
    <col min="2066" max="2066" width="3.7265625" style="6" customWidth="1"/>
    <col min="2067" max="2067" width="5.08984375" style="6" customWidth="1"/>
    <col min="2068" max="2068" width="11" style="6" customWidth="1"/>
    <col min="2069" max="2069" width="8.26953125" style="6" customWidth="1"/>
    <col min="2070" max="2305" width="11" style="6"/>
    <col min="2306" max="2306" width="4.90625" style="6" customWidth="1"/>
    <col min="2307" max="2318" width="6.08984375" style="6" customWidth="1"/>
    <col min="2319" max="2320" width="5.36328125" style="6" customWidth="1"/>
    <col min="2321" max="2321" width="5.26953125" style="6" customWidth="1"/>
    <col min="2322" max="2322" width="3.7265625" style="6" customWidth="1"/>
    <col min="2323" max="2323" width="5.08984375" style="6" customWidth="1"/>
    <col min="2324" max="2324" width="11" style="6" customWidth="1"/>
    <col min="2325" max="2325" width="8.26953125" style="6" customWidth="1"/>
    <col min="2326" max="2561" width="11" style="6"/>
    <col min="2562" max="2562" width="4.90625" style="6" customWidth="1"/>
    <col min="2563" max="2574" width="6.08984375" style="6" customWidth="1"/>
    <col min="2575" max="2576" width="5.36328125" style="6" customWidth="1"/>
    <col min="2577" max="2577" width="5.26953125" style="6" customWidth="1"/>
    <col min="2578" max="2578" width="3.7265625" style="6" customWidth="1"/>
    <col min="2579" max="2579" width="5.08984375" style="6" customWidth="1"/>
    <col min="2580" max="2580" width="11" style="6" customWidth="1"/>
    <col min="2581" max="2581" width="8.26953125" style="6" customWidth="1"/>
    <col min="2582" max="2817" width="11" style="6"/>
    <col min="2818" max="2818" width="4.90625" style="6" customWidth="1"/>
    <col min="2819" max="2830" width="6.08984375" style="6" customWidth="1"/>
    <col min="2831" max="2832" width="5.36328125" style="6" customWidth="1"/>
    <col min="2833" max="2833" width="5.26953125" style="6" customWidth="1"/>
    <col min="2834" max="2834" width="3.7265625" style="6" customWidth="1"/>
    <col min="2835" max="2835" width="5.08984375" style="6" customWidth="1"/>
    <col min="2836" max="2836" width="11" style="6" customWidth="1"/>
    <col min="2837" max="2837" width="8.26953125" style="6" customWidth="1"/>
    <col min="2838" max="3073" width="11" style="6"/>
    <col min="3074" max="3074" width="4.90625" style="6" customWidth="1"/>
    <col min="3075" max="3086" width="6.08984375" style="6" customWidth="1"/>
    <col min="3087" max="3088" width="5.36328125" style="6" customWidth="1"/>
    <col min="3089" max="3089" width="5.26953125" style="6" customWidth="1"/>
    <col min="3090" max="3090" width="3.7265625" style="6" customWidth="1"/>
    <col min="3091" max="3091" width="5.08984375" style="6" customWidth="1"/>
    <col min="3092" max="3092" width="11" style="6" customWidth="1"/>
    <col min="3093" max="3093" width="8.26953125" style="6" customWidth="1"/>
    <col min="3094" max="3329" width="11" style="6"/>
    <col min="3330" max="3330" width="4.90625" style="6" customWidth="1"/>
    <col min="3331" max="3342" width="6.08984375" style="6" customWidth="1"/>
    <col min="3343" max="3344" width="5.36328125" style="6" customWidth="1"/>
    <col min="3345" max="3345" width="5.26953125" style="6" customWidth="1"/>
    <col min="3346" max="3346" width="3.7265625" style="6" customWidth="1"/>
    <col min="3347" max="3347" width="5.08984375" style="6" customWidth="1"/>
    <col min="3348" max="3348" width="11" style="6" customWidth="1"/>
    <col min="3349" max="3349" width="8.26953125" style="6" customWidth="1"/>
    <col min="3350" max="3585" width="11" style="6"/>
    <col min="3586" max="3586" width="4.90625" style="6" customWidth="1"/>
    <col min="3587" max="3598" width="6.08984375" style="6" customWidth="1"/>
    <col min="3599" max="3600" width="5.36328125" style="6" customWidth="1"/>
    <col min="3601" max="3601" width="5.26953125" style="6" customWidth="1"/>
    <col min="3602" max="3602" width="3.7265625" style="6" customWidth="1"/>
    <col min="3603" max="3603" width="5.08984375" style="6" customWidth="1"/>
    <col min="3604" max="3604" width="11" style="6" customWidth="1"/>
    <col min="3605" max="3605" width="8.26953125" style="6" customWidth="1"/>
    <col min="3606" max="3841" width="11" style="6"/>
    <col min="3842" max="3842" width="4.90625" style="6" customWidth="1"/>
    <col min="3843" max="3854" width="6.08984375" style="6" customWidth="1"/>
    <col min="3855" max="3856" width="5.36328125" style="6" customWidth="1"/>
    <col min="3857" max="3857" width="5.26953125" style="6" customWidth="1"/>
    <col min="3858" max="3858" width="3.7265625" style="6" customWidth="1"/>
    <col min="3859" max="3859" width="5.08984375" style="6" customWidth="1"/>
    <col min="3860" max="3860" width="11" style="6" customWidth="1"/>
    <col min="3861" max="3861" width="8.26953125" style="6" customWidth="1"/>
    <col min="3862" max="4097" width="11" style="6"/>
    <col min="4098" max="4098" width="4.90625" style="6" customWidth="1"/>
    <col min="4099" max="4110" width="6.08984375" style="6" customWidth="1"/>
    <col min="4111" max="4112" width="5.36328125" style="6" customWidth="1"/>
    <col min="4113" max="4113" width="5.26953125" style="6" customWidth="1"/>
    <col min="4114" max="4114" width="3.7265625" style="6" customWidth="1"/>
    <col min="4115" max="4115" width="5.08984375" style="6" customWidth="1"/>
    <col min="4116" max="4116" width="11" style="6" customWidth="1"/>
    <col min="4117" max="4117" width="8.26953125" style="6" customWidth="1"/>
    <col min="4118" max="4353" width="11" style="6"/>
    <col min="4354" max="4354" width="4.90625" style="6" customWidth="1"/>
    <col min="4355" max="4366" width="6.08984375" style="6" customWidth="1"/>
    <col min="4367" max="4368" width="5.36328125" style="6" customWidth="1"/>
    <col min="4369" max="4369" width="5.26953125" style="6" customWidth="1"/>
    <col min="4370" max="4370" width="3.7265625" style="6" customWidth="1"/>
    <col min="4371" max="4371" width="5.08984375" style="6" customWidth="1"/>
    <col min="4372" max="4372" width="11" style="6" customWidth="1"/>
    <col min="4373" max="4373" width="8.26953125" style="6" customWidth="1"/>
    <col min="4374" max="4609" width="11" style="6"/>
    <col min="4610" max="4610" width="4.90625" style="6" customWidth="1"/>
    <col min="4611" max="4622" width="6.08984375" style="6" customWidth="1"/>
    <col min="4623" max="4624" width="5.36328125" style="6" customWidth="1"/>
    <col min="4625" max="4625" width="5.26953125" style="6" customWidth="1"/>
    <col min="4626" max="4626" width="3.7265625" style="6" customWidth="1"/>
    <col min="4627" max="4627" width="5.08984375" style="6" customWidth="1"/>
    <col min="4628" max="4628" width="11" style="6" customWidth="1"/>
    <col min="4629" max="4629" width="8.26953125" style="6" customWidth="1"/>
    <col min="4630" max="4865" width="11" style="6"/>
    <col min="4866" max="4866" width="4.90625" style="6" customWidth="1"/>
    <col min="4867" max="4878" width="6.08984375" style="6" customWidth="1"/>
    <col min="4879" max="4880" width="5.36328125" style="6" customWidth="1"/>
    <col min="4881" max="4881" width="5.26953125" style="6" customWidth="1"/>
    <col min="4882" max="4882" width="3.7265625" style="6" customWidth="1"/>
    <col min="4883" max="4883" width="5.08984375" style="6" customWidth="1"/>
    <col min="4884" max="4884" width="11" style="6" customWidth="1"/>
    <col min="4885" max="4885" width="8.26953125" style="6" customWidth="1"/>
    <col min="4886" max="5121" width="11" style="6"/>
    <col min="5122" max="5122" width="4.90625" style="6" customWidth="1"/>
    <col min="5123" max="5134" width="6.08984375" style="6" customWidth="1"/>
    <col min="5135" max="5136" width="5.36328125" style="6" customWidth="1"/>
    <col min="5137" max="5137" width="5.26953125" style="6" customWidth="1"/>
    <col min="5138" max="5138" width="3.7265625" style="6" customWidth="1"/>
    <col min="5139" max="5139" width="5.08984375" style="6" customWidth="1"/>
    <col min="5140" max="5140" width="11" style="6" customWidth="1"/>
    <col min="5141" max="5141" width="8.26953125" style="6" customWidth="1"/>
    <col min="5142" max="5377" width="11" style="6"/>
    <col min="5378" max="5378" width="4.90625" style="6" customWidth="1"/>
    <col min="5379" max="5390" width="6.08984375" style="6" customWidth="1"/>
    <col min="5391" max="5392" width="5.36328125" style="6" customWidth="1"/>
    <col min="5393" max="5393" width="5.26953125" style="6" customWidth="1"/>
    <col min="5394" max="5394" width="3.7265625" style="6" customWidth="1"/>
    <col min="5395" max="5395" width="5.08984375" style="6" customWidth="1"/>
    <col min="5396" max="5396" width="11" style="6" customWidth="1"/>
    <col min="5397" max="5397" width="8.26953125" style="6" customWidth="1"/>
    <col min="5398" max="5633" width="11" style="6"/>
    <col min="5634" max="5634" width="4.90625" style="6" customWidth="1"/>
    <col min="5635" max="5646" width="6.08984375" style="6" customWidth="1"/>
    <col min="5647" max="5648" width="5.36328125" style="6" customWidth="1"/>
    <col min="5649" max="5649" width="5.26953125" style="6" customWidth="1"/>
    <col min="5650" max="5650" width="3.7265625" style="6" customWidth="1"/>
    <col min="5651" max="5651" width="5.08984375" style="6" customWidth="1"/>
    <col min="5652" max="5652" width="11" style="6" customWidth="1"/>
    <col min="5653" max="5653" width="8.26953125" style="6" customWidth="1"/>
    <col min="5654" max="5889" width="11" style="6"/>
    <col min="5890" max="5890" width="4.90625" style="6" customWidth="1"/>
    <col min="5891" max="5902" width="6.08984375" style="6" customWidth="1"/>
    <col min="5903" max="5904" width="5.36328125" style="6" customWidth="1"/>
    <col min="5905" max="5905" width="5.26953125" style="6" customWidth="1"/>
    <col min="5906" max="5906" width="3.7265625" style="6" customWidth="1"/>
    <col min="5907" max="5907" width="5.08984375" style="6" customWidth="1"/>
    <col min="5908" max="5908" width="11" style="6" customWidth="1"/>
    <col min="5909" max="5909" width="8.26953125" style="6" customWidth="1"/>
    <col min="5910" max="6145" width="11" style="6"/>
    <col min="6146" max="6146" width="4.90625" style="6" customWidth="1"/>
    <col min="6147" max="6158" width="6.08984375" style="6" customWidth="1"/>
    <col min="6159" max="6160" width="5.36328125" style="6" customWidth="1"/>
    <col min="6161" max="6161" width="5.26953125" style="6" customWidth="1"/>
    <col min="6162" max="6162" width="3.7265625" style="6" customWidth="1"/>
    <col min="6163" max="6163" width="5.08984375" style="6" customWidth="1"/>
    <col min="6164" max="6164" width="11" style="6" customWidth="1"/>
    <col min="6165" max="6165" width="8.26953125" style="6" customWidth="1"/>
    <col min="6166" max="6401" width="11" style="6"/>
    <col min="6402" max="6402" width="4.90625" style="6" customWidth="1"/>
    <col min="6403" max="6414" width="6.08984375" style="6" customWidth="1"/>
    <col min="6415" max="6416" width="5.36328125" style="6" customWidth="1"/>
    <col min="6417" max="6417" width="5.26953125" style="6" customWidth="1"/>
    <col min="6418" max="6418" width="3.7265625" style="6" customWidth="1"/>
    <col min="6419" max="6419" width="5.08984375" style="6" customWidth="1"/>
    <col min="6420" max="6420" width="11" style="6" customWidth="1"/>
    <col min="6421" max="6421" width="8.26953125" style="6" customWidth="1"/>
    <col min="6422" max="6657" width="11" style="6"/>
    <col min="6658" max="6658" width="4.90625" style="6" customWidth="1"/>
    <col min="6659" max="6670" width="6.08984375" style="6" customWidth="1"/>
    <col min="6671" max="6672" width="5.36328125" style="6" customWidth="1"/>
    <col min="6673" max="6673" width="5.26953125" style="6" customWidth="1"/>
    <col min="6674" max="6674" width="3.7265625" style="6" customWidth="1"/>
    <col min="6675" max="6675" width="5.08984375" style="6" customWidth="1"/>
    <col min="6676" max="6676" width="11" style="6" customWidth="1"/>
    <col min="6677" max="6677" width="8.26953125" style="6" customWidth="1"/>
    <col min="6678" max="6913" width="11" style="6"/>
    <col min="6914" max="6914" width="4.90625" style="6" customWidth="1"/>
    <col min="6915" max="6926" width="6.08984375" style="6" customWidth="1"/>
    <col min="6927" max="6928" width="5.36328125" style="6" customWidth="1"/>
    <col min="6929" max="6929" width="5.26953125" style="6" customWidth="1"/>
    <col min="6930" max="6930" width="3.7265625" style="6" customWidth="1"/>
    <col min="6931" max="6931" width="5.08984375" style="6" customWidth="1"/>
    <col min="6932" max="6932" width="11" style="6" customWidth="1"/>
    <col min="6933" max="6933" width="8.26953125" style="6" customWidth="1"/>
    <col min="6934" max="7169" width="11" style="6"/>
    <col min="7170" max="7170" width="4.90625" style="6" customWidth="1"/>
    <col min="7171" max="7182" width="6.08984375" style="6" customWidth="1"/>
    <col min="7183" max="7184" width="5.36328125" style="6" customWidth="1"/>
    <col min="7185" max="7185" width="5.26953125" style="6" customWidth="1"/>
    <col min="7186" max="7186" width="3.7265625" style="6" customWidth="1"/>
    <col min="7187" max="7187" width="5.08984375" style="6" customWidth="1"/>
    <col min="7188" max="7188" width="11" style="6" customWidth="1"/>
    <col min="7189" max="7189" width="8.26953125" style="6" customWidth="1"/>
    <col min="7190" max="7425" width="11" style="6"/>
    <col min="7426" max="7426" width="4.90625" style="6" customWidth="1"/>
    <col min="7427" max="7438" width="6.08984375" style="6" customWidth="1"/>
    <col min="7439" max="7440" width="5.36328125" style="6" customWidth="1"/>
    <col min="7441" max="7441" width="5.26953125" style="6" customWidth="1"/>
    <col min="7442" max="7442" width="3.7265625" style="6" customWidth="1"/>
    <col min="7443" max="7443" width="5.08984375" style="6" customWidth="1"/>
    <col min="7444" max="7444" width="11" style="6" customWidth="1"/>
    <col min="7445" max="7445" width="8.26953125" style="6" customWidth="1"/>
    <col min="7446" max="7681" width="11" style="6"/>
    <col min="7682" max="7682" width="4.90625" style="6" customWidth="1"/>
    <col min="7683" max="7694" width="6.08984375" style="6" customWidth="1"/>
    <col min="7695" max="7696" width="5.36328125" style="6" customWidth="1"/>
    <col min="7697" max="7697" width="5.26953125" style="6" customWidth="1"/>
    <col min="7698" max="7698" width="3.7265625" style="6" customWidth="1"/>
    <col min="7699" max="7699" width="5.08984375" style="6" customWidth="1"/>
    <col min="7700" max="7700" width="11" style="6" customWidth="1"/>
    <col min="7701" max="7701" width="8.26953125" style="6" customWidth="1"/>
    <col min="7702" max="7937" width="11" style="6"/>
    <col min="7938" max="7938" width="4.90625" style="6" customWidth="1"/>
    <col min="7939" max="7950" width="6.08984375" style="6" customWidth="1"/>
    <col min="7951" max="7952" width="5.36328125" style="6" customWidth="1"/>
    <col min="7953" max="7953" width="5.26953125" style="6" customWidth="1"/>
    <col min="7954" max="7954" width="3.7265625" style="6" customWidth="1"/>
    <col min="7955" max="7955" width="5.08984375" style="6" customWidth="1"/>
    <col min="7956" max="7956" width="11" style="6" customWidth="1"/>
    <col min="7957" max="7957" width="8.26953125" style="6" customWidth="1"/>
    <col min="7958" max="8193" width="11" style="6"/>
    <col min="8194" max="8194" width="4.90625" style="6" customWidth="1"/>
    <col min="8195" max="8206" width="6.08984375" style="6" customWidth="1"/>
    <col min="8207" max="8208" width="5.36328125" style="6" customWidth="1"/>
    <col min="8209" max="8209" width="5.26953125" style="6" customWidth="1"/>
    <col min="8210" max="8210" width="3.7265625" style="6" customWidth="1"/>
    <col min="8211" max="8211" width="5.08984375" style="6" customWidth="1"/>
    <col min="8212" max="8212" width="11" style="6" customWidth="1"/>
    <col min="8213" max="8213" width="8.26953125" style="6" customWidth="1"/>
    <col min="8214" max="8449" width="11" style="6"/>
    <col min="8450" max="8450" width="4.90625" style="6" customWidth="1"/>
    <col min="8451" max="8462" width="6.08984375" style="6" customWidth="1"/>
    <col min="8463" max="8464" width="5.36328125" style="6" customWidth="1"/>
    <col min="8465" max="8465" width="5.26953125" style="6" customWidth="1"/>
    <col min="8466" max="8466" width="3.7265625" style="6" customWidth="1"/>
    <col min="8467" max="8467" width="5.08984375" style="6" customWidth="1"/>
    <col min="8468" max="8468" width="11" style="6" customWidth="1"/>
    <col min="8469" max="8469" width="8.26953125" style="6" customWidth="1"/>
    <col min="8470" max="8705" width="11" style="6"/>
    <col min="8706" max="8706" width="4.90625" style="6" customWidth="1"/>
    <col min="8707" max="8718" width="6.08984375" style="6" customWidth="1"/>
    <col min="8719" max="8720" width="5.36328125" style="6" customWidth="1"/>
    <col min="8721" max="8721" width="5.26953125" style="6" customWidth="1"/>
    <col min="8722" max="8722" width="3.7265625" style="6" customWidth="1"/>
    <col min="8723" max="8723" width="5.08984375" style="6" customWidth="1"/>
    <col min="8724" max="8724" width="11" style="6" customWidth="1"/>
    <col min="8725" max="8725" width="8.26953125" style="6" customWidth="1"/>
    <col min="8726" max="8961" width="11" style="6"/>
    <col min="8962" max="8962" width="4.90625" style="6" customWidth="1"/>
    <col min="8963" max="8974" width="6.08984375" style="6" customWidth="1"/>
    <col min="8975" max="8976" width="5.36328125" style="6" customWidth="1"/>
    <col min="8977" max="8977" width="5.26953125" style="6" customWidth="1"/>
    <col min="8978" max="8978" width="3.7265625" style="6" customWidth="1"/>
    <col min="8979" max="8979" width="5.08984375" style="6" customWidth="1"/>
    <col min="8980" max="8980" width="11" style="6" customWidth="1"/>
    <col min="8981" max="8981" width="8.26953125" style="6" customWidth="1"/>
    <col min="8982" max="9217" width="11" style="6"/>
    <col min="9218" max="9218" width="4.90625" style="6" customWidth="1"/>
    <col min="9219" max="9230" width="6.08984375" style="6" customWidth="1"/>
    <col min="9231" max="9232" width="5.36328125" style="6" customWidth="1"/>
    <col min="9233" max="9233" width="5.26953125" style="6" customWidth="1"/>
    <col min="9234" max="9234" width="3.7265625" style="6" customWidth="1"/>
    <col min="9235" max="9235" width="5.08984375" style="6" customWidth="1"/>
    <col min="9236" max="9236" width="11" style="6" customWidth="1"/>
    <col min="9237" max="9237" width="8.26953125" style="6" customWidth="1"/>
    <col min="9238" max="9473" width="11" style="6"/>
    <col min="9474" max="9474" width="4.90625" style="6" customWidth="1"/>
    <col min="9475" max="9486" width="6.08984375" style="6" customWidth="1"/>
    <col min="9487" max="9488" width="5.36328125" style="6" customWidth="1"/>
    <col min="9489" max="9489" width="5.26953125" style="6" customWidth="1"/>
    <col min="9490" max="9490" width="3.7265625" style="6" customWidth="1"/>
    <col min="9491" max="9491" width="5.08984375" style="6" customWidth="1"/>
    <col min="9492" max="9492" width="11" style="6" customWidth="1"/>
    <col min="9493" max="9493" width="8.26953125" style="6" customWidth="1"/>
    <col min="9494" max="9729" width="11" style="6"/>
    <col min="9730" max="9730" width="4.90625" style="6" customWidth="1"/>
    <col min="9731" max="9742" width="6.08984375" style="6" customWidth="1"/>
    <col min="9743" max="9744" width="5.36328125" style="6" customWidth="1"/>
    <col min="9745" max="9745" width="5.26953125" style="6" customWidth="1"/>
    <col min="9746" max="9746" width="3.7265625" style="6" customWidth="1"/>
    <col min="9747" max="9747" width="5.08984375" style="6" customWidth="1"/>
    <col min="9748" max="9748" width="11" style="6" customWidth="1"/>
    <col min="9749" max="9749" width="8.26953125" style="6" customWidth="1"/>
    <col min="9750" max="9985" width="11" style="6"/>
    <col min="9986" max="9986" width="4.90625" style="6" customWidth="1"/>
    <col min="9987" max="9998" width="6.08984375" style="6" customWidth="1"/>
    <col min="9999" max="10000" width="5.36328125" style="6" customWidth="1"/>
    <col min="10001" max="10001" width="5.26953125" style="6" customWidth="1"/>
    <col min="10002" max="10002" width="3.7265625" style="6" customWidth="1"/>
    <col min="10003" max="10003" width="5.08984375" style="6" customWidth="1"/>
    <col min="10004" max="10004" width="11" style="6" customWidth="1"/>
    <col min="10005" max="10005" width="8.26953125" style="6" customWidth="1"/>
    <col min="10006" max="10241" width="11" style="6"/>
    <col min="10242" max="10242" width="4.90625" style="6" customWidth="1"/>
    <col min="10243" max="10254" width="6.08984375" style="6" customWidth="1"/>
    <col min="10255" max="10256" width="5.36328125" style="6" customWidth="1"/>
    <col min="10257" max="10257" width="5.26953125" style="6" customWidth="1"/>
    <col min="10258" max="10258" width="3.7265625" style="6" customWidth="1"/>
    <col min="10259" max="10259" width="5.08984375" style="6" customWidth="1"/>
    <col min="10260" max="10260" width="11" style="6" customWidth="1"/>
    <col min="10261" max="10261" width="8.26953125" style="6" customWidth="1"/>
    <col min="10262" max="10497" width="11" style="6"/>
    <col min="10498" max="10498" width="4.90625" style="6" customWidth="1"/>
    <col min="10499" max="10510" width="6.08984375" style="6" customWidth="1"/>
    <col min="10511" max="10512" width="5.36328125" style="6" customWidth="1"/>
    <col min="10513" max="10513" width="5.26953125" style="6" customWidth="1"/>
    <col min="10514" max="10514" width="3.7265625" style="6" customWidth="1"/>
    <col min="10515" max="10515" width="5.08984375" style="6" customWidth="1"/>
    <col min="10516" max="10516" width="11" style="6" customWidth="1"/>
    <col min="10517" max="10517" width="8.26953125" style="6" customWidth="1"/>
    <col min="10518" max="10753" width="11" style="6"/>
    <col min="10754" max="10754" width="4.90625" style="6" customWidth="1"/>
    <col min="10755" max="10766" width="6.08984375" style="6" customWidth="1"/>
    <col min="10767" max="10768" width="5.36328125" style="6" customWidth="1"/>
    <col min="10769" max="10769" width="5.26953125" style="6" customWidth="1"/>
    <col min="10770" max="10770" width="3.7265625" style="6" customWidth="1"/>
    <col min="10771" max="10771" width="5.08984375" style="6" customWidth="1"/>
    <col min="10772" max="10772" width="11" style="6" customWidth="1"/>
    <col min="10773" max="10773" width="8.26953125" style="6" customWidth="1"/>
    <col min="10774" max="11009" width="11" style="6"/>
    <col min="11010" max="11010" width="4.90625" style="6" customWidth="1"/>
    <col min="11011" max="11022" width="6.08984375" style="6" customWidth="1"/>
    <col min="11023" max="11024" width="5.36328125" style="6" customWidth="1"/>
    <col min="11025" max="11025" width="5.26953125" style="6" customWidth="1"/>
    <col min="11026" max="11026" width="3.7265625" style="6" customWidth="1"/>
    <col min="11027" max="11027" width="5.08984375" style="6" customWidth="1"/>
    <col min="11028" max="11028" width="11" style="6" customWidth="1"/>
    <col min="11029" max="11029" width="8.26953125" style="6" customWidth="1"/>
    <col min="11030" max="11265" width="11" style="6"/>
    <col min="11266" max="11266" width="4.90625" style="6" customWidth="1"/>
    <col min="11267" max="11278" width="6.08984375" style="6" customWidth="1"/>
    <col min="11279" max="11280" width="5.36328125" style="6" customWidth="1"/>
    <col min="11281" max="11281" width="5.26953125" style="6" customWidth="1"/>
    <col min="11282" max="11282" width="3.7265625" style="6" customWidth="1"/>
    <col min="11283" max="11283" width="5.08984375" style="6" customWidth="1"/>
    <col min="11284" max="11284" width="11" style="6" customWidth="1"/>
    <col min="11285" max="11285" width="8.26953125" style="6" customWidth="1"/>
    <col min="11286" max="11521" width="11" style="6"/>
    <col min="11522" max="11522" width="4.90625" style="6" customWidth="1"/>
    <col min="11523" max="11534" width="6.08984375" style="6" customWidth="1"/>
    <col min="11535" max="11536" width="5.36328125" style="6" customWidth="1"/>
    <col min="11537" max="11537" width="5.26953125" style="6" customWidth="1"/>
    <col min="11538" max="11538" width="3.7265625" style="6" customWidth="1"/>
    <col min="11539" max="11539" width="5.08984375" style="6" customWidth="1"/>
    <col min="11540" max="11540" width="11" style="6" customWidth="1"/>
    <col min="11541" max="11541" width="8.26953125" style="6" customWidth="1"/>
    <col min="11542" max="11777" width="11" style="6"/>
    <col min="11778" max="11778" width="4.90625" style="6" customWidth="1"/>
    <col min="11779" max="11790" width="6.08984375" style="6" customWidth="1"/>
    <col min="11791" max="11792" width="5.36328125" style="6" customWidth="1"/>
    <col min="11793" max="11793" width="5.26953125" style="6" customWidth="1"/>
    <col min="11794" max="11794" width="3.7265625" style="6" customWidth="1"/>
    <col min="11795" max="11795" width="5.08984375" style="6" customWidth="1"/>
    <col min="11796" max="11796" width="11" style="6" customWidth="1"/>
    <col min="11797" max="11797" width="8.26953125" style="6" customWidth="1"/>
    <col min="11798" max="12033" width="11" style="6"/>
    <col min="12034" max="12034" width="4.90625" style="6" customWidth="1"/>
    <col min="12035" max="12046" width="6.08984375" style="6" customWidth="1"/>
    <col min="12047" max="12048" width="5.36328125" style="6" customWidth="1"/>
    <col min="12049" max="12049" width="5.26953125" style="6" customWidth="1"/>
    <col min="12050" max="12050" width="3.7265625" style="6" customWidth="1"/>
    <col min="12051" max="12051" width="5.08984375" style="6" customWidth="1"/>
    <col min="12052" max="12052" width="11" style="6" customWidth="1"/>
    <col min="12053" max="12053" width="8.26953125" style="6" customWidth="1"/>
    <col min="12054" max="12289" width="11" style="6"/>
    <col min="12290" max="12290" width="4.90625" style="6" customWidth="1"/>
    <col min="12291" max="12302" width="6.08984375" style="6" customWidth="1"/>
    <col min="12303" max="12304" width="5.36328125" style="6" customWidth="1"/>
    <col min="12305" max="12305" width="5.26953125" style="6" customWidth="1"/>
    <col min="12306" max="12306" width="3.7265625" style="6" customWidth="1"/>
    <col min="12307" max="12307" width="5.08984375" style="6" customWidth="1"/>
    <col min="12308" max="12308" width="11" style="6" customWidth="1"/>
    <col min="12309" max="12309" width="8.26953125" style="6" customWidth="1"/>
    <col min="12310" max="12545" width="11" style="6"/>
    <col min="12546" max="12546" width="4.90625" style="6" customWidth="1"/>
    <col min="12547" max="12558" width="6.08984375" style="6" customWidth="1"/>
    <col min="12559" max="12560" width="5.36328125" style="6" customWidth="1"/>
    <col min="12561" max="12561" width="5.26953125" style="6" customWidth="1"/>
    <col min="12562" max="12562" width="3.7265625" style="6" customWidth="1"/>
    <col min="12563" max="12563" width="5.08984375" style="6" customWidth="1"/>
    <col min="12564" max="12564" width="11" style="6" customWidth="1"/>
    <col min="12565" max="12565" width="8.26953125" style="6" customWidth="1"/>
    <col min="12566" max="12801" width="11" style="6"/>
    <col min="12802" max="12802" width="4.90625" style="6" customWidth="1"/>
    <col min="12803" max="12814" width="6.08984375" style="6" customWidth="1"/>
    <col min="12815" max="12816" width="5.36328125" style="6" customWidth="1"/>
    <col min="12817" max="12817" width="5.26953125" style="6" customWidth="1"/>
    <col min="12818" max="12818" width="3.7265625" style="6" customWidth="1"/>
    <col min="12819" max="12819" width="5.08984375" style="6" customWidth="1"/>
    <col min="12820" max="12820" width="11" style="6" customWidth="1"/>
    <col min="12821" max="12821" width="8.26953125" style="6" customWidth="1"/>
    <col min="12822" max="13057" width="11" style="6"/>
    <col min="13058" max="13058" width="4.90625" style="6" customWidth="1"/>
    <col min="13059" max="13070" width="6.08984375" style="6" customWidth="1"/>
    <col min="13071" max="13072" width="5.36328125" style="6" customWidth="1"/>
    <col min="13073" max="13073" width="5.26953125" style="6" customWidth="1"/>
    <col min="13074" max="13074" width="3.7265625" style="6" customWidth="1"/>
    <col min="13075" max="13075" width="5.08984375" style="6" customWidth="1"/>
    <col min="13076" max="13076" width="11" style="6" customWidth="1"/>
    <col min="13077" max="13077" width="8.26953125" style="6" customWidth="1"/>
    <col min="13078" max="13313" width="11" style="6"/>
    <col min="13314" max="13314" width="4.90625" style="6" customWidth="1"/>
    <col min="13315" max="13326" width="6.08984375" style="6" customWidth="1"/>
    <col min="13327" max="13328" width="5.36328125" style="6" customWidth="1"/>
    <col min="13329" max="13329" width="5.26953125" style="6" customWidth="1"/>
    <col min="13330" max="13330" width="3.7265625" style="6" customWidth="1"/>
    <col min="13331" max="13331" width="5.08984375" style="6" customWidth="1"/>
    <col min="13332" max="13332" width="11" style="6" customWidth="1"/>
    <col min="13333" max="13333" width="8.26953125" style="6" customWidth="1"/>
    <col min="13334" max="13569" width="11" style="6"/>
    <col min="13570" max="13570" width="4.90625" style="6" customWidth="1"/>
    <col min="13571" max="13582" width="6.08984375" style="6" customWidth="1"/>
    <col min="13583" max="13584" width="5.36328125" style="6" customWidth="1"/>
    <col min="13585" max="13585" width="5.26953125" style="6" customWidth="1"/>
    <col min="13586" max="13586" width="3.7265625" style="6" customWidth="1"/>
    <col min="13587" max="13587" width="5.08984375" style="6" customWidth="1"/>
    <col min="13588" max="13588" width="11" style="6" customWidth="1"/>
    <col min="13589" max="13589" width="8.26953125" style="6" customWidth="1"/>
    <col min="13590" max="13825" width="11" style="6"/>
    <col min="13826" max="13826" width="4.90625" style="6" customWidth="1"/>
    <col min="13827" max="13838" width="6.08984375" style="6" customWidth="1"/>
    <col min="13839" max="13840" width="5.36328125" style="6" customWidth="1"/>
    <col min="13841" max="13841" width="5.26953125" style="6" customWidth="1"/>
    <col min="13842" max="13842" width="3.7265625" style="6" customWidth="1"/>
    <col min="13843" max="13843" width="5.08984375" style="6" customWidth="1"/>
    <col min="13844" max="13844" width="11" style="6" customWidth="1"/>
    <col min="13845" max="13845" width="8.26953125" style="6" customWidth="1"/>
    <col min="13846" max="14081" width="11" style="6"/>
    <col min="14082" max="14082" width="4.90625" style="6" customWidth="1"/>
    <col min="14083" max="14094" width="6.08984375" style="6" customWidth="1"/>
    <col min="14095" max="14096" width="5.36328125" style="6" customWidth="1"/>
    <col min="14097" max="14097" width="5.26953125" style="6" customWidth="1"/>
    <col min="14098" max="14098" width="3.7265625" style="6" customWidth="1"/>
    <col min="14099" max="14099" width="5.08984375" style="6" customWidth="1"/>
    <col min="14100" max="14100" width="11" style="6" customWidth="1"/>
    <col min="14101" max="14101" width="8.26953125" style="6" customWidth="1"/>
    <col min="14102" max="14337" width="11" style="6"/>
    <col min="14338" max="14338" width="4.90625" style="6" customWidth="1"/>
    <col min="14339" max="14350" width="6.08984375" style="6" customWidth="1"/>
    <col min="14351" max="14352" width="5.36328125" style="6" customWidth="1"/>
    <col min="14353" max="14353" width="5.26953125" style="6" customWidth="1"/>
    <col min="14354" max="14354" width="3.7265625" style="6" customWidth="1"/>
    <col min="14355" max="14355" width="5.08984375" style="6" customWidth="1"/>
    <col min="14356" max="14356" width="11" style="6" customWidth="1"/>
    <col min="14357" max="14357" width="8.26953125" style="6" customWidth="1"/>
    <col min="14358" max="14593" width="11" style="6"/>
    <col min="14594" max="14594" width="4.90625" style="6" customWidth="1"/>
    <col min="14595" max="14606" width="6.08984375" style="6" customWidth="1"/>
    <col min="14607" max="14608" width="5.36328125" style="6" customWidth="1"/>
    <col min="14609" max="14609" width="5.26953125" style="6" customWidth="1"/>
    <col min="14610" max="14610" width="3.7265625" style="6" customWidth="1"/>
    <col min="14611" max="14611" width="5.08984375" style="6" customWidth="1"/>
    <col min="14612" max="14612" width="11" style="6" customWidth="1"/>
    <col min="14613" max="14613" width="8.26953125" style="6" customWidth="1"/>
    <col min="14614" max="14849" width="11" style="6"/>
    <col min="14850" max="14850" width="4.90625" style="6" customWidth="1"/>
    <col min="14851" max="14862" width="6.08984375" style="6" customWidth="1"/>
    <col min="14863" max="14864" width="5.36328125" style="6" customWidth="1"/>
    <col min="14865" max="14865" width="5.26953125" style="6" customWidth="1"/>
    <col min="14866" max="14866" width="3.7265625" style="6" customWidth="1"/>
    <col min="14867" max="14867" width="5.08984375" style="6" customWidth="1"/>
    <col min="14868" max="14868" width="11" style="6" customWidth="1"/>
    <col min="14869" max="14869" width="8.26953125" style="6" customWidth="1"/>
    <col min="14870" max="15105" width="11" style="6"/>
    <col min="15106" max="15106" width="4.90625" style="6" customWidth="1"/>
    <col min="15107" max="15118" width="6.08984375" style="6" customWidth="1"/>
    <col min="15119" max="15120" width="5.36328125" style="6" customWidth="1"/>
    <col min="15121" max="15121" width="5.26953125" style="6" customWidth="1"/>
    <col min="15122" max="15122" width="3.7265625" style="6" customWidth="1"/>
    <col min="15123" max="15123" width="5.08984375" style="6" customWidth="1"/>
    <col min="15124" max="15124" width="11" style="6" customWidth="1"/>
    <col min="15125" max="15125" width="8.26953125" style="6" customWidth="1"/>
    <col min="15126" max="15361" width="11" style="6"/>
    <col min="15362" max="15362" width="4.90625" style="6" customWidth="1"/>
    <col min="15363" max="15374" width="6.08984375" style="6" customWidth="1"/>
    <col min="15375" max="15376" width="5.36328125" style="6" customWidth="1"/>
    <col min="15377" max="15377" width="5.26953125" style="6" customWidth="1"/>
    <col min="15378" max="15378" width="3.7265625" style="6" customWidth="1"/>
    <col min="15379" max="15379" width="5.08984375" style="6" customWidth="1"/>
    <col min="15380" max="15380" width="11" style="6" customWidth="1"/>
    <col min="15381" max="15381" width="8.26953125" style="6" customWidth="1"/>
    <col min="15382" max="15617" width="11" style="6"/>
    <col min="15618" max="15618" width="4.90625" style="6" customWidth="1"/>
    <col min="15619" max="15630" width="6.08984375" style="6" customWidth="1"/>
    <col min="15631" max="15632" width="5.36328125" style="6" customWidth="1"/>
    <col min="15633" max="15633" width="5.26953125" style="6" customWidth="1"/>
    <col min="15634" max="15634" width="3.7265625" style="6" customWidth="1"/>
    <col min="15635" max="15635" width="5.08984375" style="6" customWidth="1"/>
    <col min="15636" max="15636" width="11" style="6" customWidth="1"/>
    <col min="15637" max="15637" width="8.26953125" style="6" customWidth="1"/>
    <col min="15638" max="15873" width="11" style="6"/>
    <col min="15874" max="15874" width="4.90625" style="6" customWidth="1"/>
    <col min="15875" max="15886" width="6.08984375" style="6" customWidth="1"/>
    <col min="15887" max="15888" width="5.36328125" style="6" customWidth="1"/>
    <col min="15889" max="15889" width="5.26953125" style="6" customWidth="1"/>
    <col min="15890" max="15890" width="3.7265625" style="6" customWidth="1"/>
    <col min="15891" max="15891" width="5.08984375" style="6" customWidth="1"/>
    <col min="15892" max="15892" width="11" style="6" customWidth="1"/>
    <col min="15893" max="15893" width="8.26953125" style="6" customWidth="1"/>
    <col min="15894" max="16129" width="11" style="6"/>
    <col min="16130" max="16130" width="4.90625" style="6" customWidth="1"/>
    <col min="16131" max="16142" width="6.08984375" style="6" customWidth="1"/>
    <col min="16143" max="16144" width="5.36328125" style="6" customWidth="1"/>
    <col min="16145" max="16145" width="5.26953125" style="6" customWidth="1"/>
    <col min="16146" max="16146" width="3.7265625" style="6" customWidth="1"/>
    <col min="16147" max="16147" width="5.08984375" style="6" customWidth="1"/>
    <col min="16148" max="16148" width="11" style="6" customWidth="1"/>
    <col min="16149" max="16149" width="8.26953125" style="6" customWidth="1"/>
    <col min="16150" max="16384" width="11" style="6"/>
  </cols>
  <sheetData>
    <row r="1" spans="1:26" ht="23.15" customHeight="1">
      <c r="A1" s="28" t="s">
        <v>67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6" ht="12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26" s="5" customFormat="1" ht="16" customHeight="1">
      <c r="A3" s="30" t="s">
        <v>68</v>
      </c>
      <c r="C3" s="31"/>
      <c r="D3" s="31"/>
      <c r="E3" s="31"/>
      <c r="F3" s="31"/>
      <c r="G3" s="31"/>
      <c r="H3" s="31"/>
      <c r="I3" s="31"/>
      <c r="J3" s="31"/>
      <c r="K3" s="31"/>
    </row>
    <row r="4" spans="1:26" ht="13" customHeight="1">
      <c r="J4" s="32"/>
      <c r="K4" s="32"/>
      <c r="L4" s="32"/>
      <c r="M4" s="32"/>
      <c r="V4" s="32"/>
      <c r="W4" s="32"/>
      <c r="X4" s="32"/>
      <c r="Y4" s="33"/>
      <c r="Z4" s="32"/>
    </row>
    <row r="5" spans="1:26" ht="12" customHeight="1">
      <c r="C5" s="34"/>
      <c r="D5" s="34" t="s">
        <v>40</v>
      </c>
      <c r="E5" s="34" t="s">
        <v>41</v>
      </c>
      <c r="F5" s="34" t="s">
        <v>42</v>
      </c>
      <c r="G5" s="34" t="s">
        <v>46</v>
      </c>
      <c r="H5" s="34" t="s">
        <v>45</v>
      </c>
      <c r="I5" s="32"/>
      <c r="J5" s="32"/>
      <c r="K5" s="32"/>
      <c r="L5" s="32"/>
      <c r="U5" s="32"/>
      <c r="V5" s="32"/>
      <c r="W5" s="32"/>
      <c r="X5" s="33"/>
      <c r="Y5" s="32"/>
    </row>
    <row r="6" spans="1:26" ht="12" customHeight="1">
      <c r="C6" s="37" t="s">
        <v>43</v>
      </c>
      <c r="D6" s="36">
        <v>32.4</v>
      </c>
      <c r="E6" s="36">
        <v>23.5</v>
      </c>
      <c r="F6" s="36">
        <v>5.2</v>
      </c>
      <c r="G6" s="36">
        <v>0</v>
      </c>
      <c r="H6" s="36">
        <v>61.1</v>
      </c>
      <c r="I6" s="32"/>
      <c r="J6" s="32"/>
      <c r="K6" s="32"/>
      <c r="L6" s="32"/>
      <c r="U6" s="32"/>
      <c r="V6" s="32"/>
      <c r="W6" s="32"/>
      <c r="X6" s="33"/>
      <c r="Y6" s="32"/>
    </row>
    <row r="7" spans="1:26" ht="12" customHeight="1">
      <c r="C7" s="35">
        <v>63</v>
      </c>
      <c r="D7" s="36">
        <v>34</v>
      </c>
      <c r="E7" s="36">
        <v>23.2</v>
      </c>
      <c r="F7" s="36">
        <v>5.4</v>
      </c>
      <c r="G7" s="36">
        <v>0</v>
      </c>
      <c r="H7" s="36">
        <v>62.6</v>
      </c>
      <c r="I7" s="32"/>
      <c r="J7" s="32"/>
      <c r="K7" s="32"/>
      <c r="L7" s="32"/>
      <c r="U7" s="32"/>
      <c r="V7" s="32"/>
      <c r="W7" s="32"/>
      <c r="X7" s="33"/>
      <c r="Y7" s="32"/>
    </row>
    <row r="8" spans="1:26" ht="12" customHeight="1">
      <c r="C8" s="37" t="s">
        <v>44</v>
      </c>
      <c r="D8" s="36">
        <v>32.700000000000003</v>
      </c>
      <c r="E8" s="36">
        <v>24.6</v>
      </c>
      <c r="F8" s="36">
        <v>5.5</v>
      </c>
      <c r="G8" s="36">
        <v>0.6</v>
      </c>
      <c r="H8" s="36">
        <v>63.4</v>
      </c>
      <c r="I8" s="32"/>
      <c r="J8" s="44"/>
      <c r="K8" s="43"/>
      <c r="L8" s="43"/>
      <c r="U8" s="32"/>
      <c r="V8" s="32"/>
      <c r="W8" s="32"/>
      <c r="X8" s="33"/>
      <c r="Y8" s="32"/>
    </row>
    <row r="9" spans="1:26" ht="12" customHeight="1">
      <c r="C9" s="35">
        <v>2</v>
      </c>
      <c r="D9" s="36">
        <v>32</v>
      </c>
      <c r="E9" s="36">
        <v>24.1</v>
      </c>
      <c r="F9" s="36">
        <v>5.6</v>
      </c>
      <c r="G9" s="36">
        <v>0</v>
      </c>
      <c r="H9" s="36">
        <v>61.7</v>
      </c>
      <c r="I9" s="32"/>
      <c r="J9" s="43"/>
      <c r="K9" s="43"/>
      <c r="L9" s="43"/>
      <c r="U9" s="32"/>
      <c r="V9" s="32"/>
      <c r="W9" s="32"/>
      <c r="X9" s="33"/>
      <c r="Y9" s="32"/>
    </row>
    <row r="10" spans="1:26" ht="12" customHeight="1">
      <c r="C10" s="35">
        <v>3</v>
      </c>
      <c r="D10" s="36">
        <v>32.299999999999997</v>
      </c>
      <c r="E10" s="36">
        <v>23.4</v>
      </c>
      <c r="F10" s="36">
        <v>5.7</v>
      </c>
      <c r="G10" s="36">
        <v>0</v>
      </c>
      <c r="H10" s="36">
        <v>61.4</v>
      </c>
      <c r="I10" s="32"/>
      <c r="J10" s="43"/>
      <c r="K10" s="43"/>
      <c r="L10" s="43"/>
      <c r="U10" s="32"/>
      <c r="V10" s="32"/>
      <c r="W10" s="32"/>
      <c r="X10" s="33"/>
      <c r="Y10" s="32"/>
    </row>
    <row r="11" spans="1:26" ht="12" customHeight="1">
      <c r="C11" s="35">
        <v>4</v>
      </c>
      <c r="D11" s="36">
        <v>32</v>
      </c>
      <c r="E11" s="36">
        <v>23.1</v>
      </c>
      <c r="F11" s="36">
        <v>5.4</v>
      </c>
      <c r="G11" s="36">
        <v>0</v>
      </c>
      <c r="H11" s="36">
        <v>60.5</v>
      </c>
      <c r="I11" s="32"/>
      <c r="J11" s="43"/>
      <c r="K11" s="43"/>
      <c r="L11" s="43"/>
      <c r="U11" s="32"/>
      <c r="V11" s="32"/>
      <c r="W11" s="32"/>
      <c r="X11" s="33"/>
      <c r="Y11" s="32"/>
    </row>
    <row r="12" spans="1:26" ht="12" customHeight="1">
      <c r="C12" s="35">
        <v>5</v>
      </c>
      <c r="D12" s="36">
        <v>30.810853199498116</v>
      </c>
      <c r="E12" s="36">
        <v>20.60069008782936</v>
      </c>
      <c r="F12" s="36">
        <v>4.9090338770388957</v>
      </c>
      <c r="G12" s="36">
        <v>0</v>
      </c>
      <c r="H12" s="36">
        <v>56.328419071518191</v>
      </c>
      <c r="I12" s="32"/>
      <c r="J12" s="44"/>
      <c r="K12" s="44"/>
      <c r="L12" s="44"/>
      <c r="U12" s="32"/>
      <c r="V12" s="32"/>
      <c r="W12" s="32"/>
      <c r="X12" s="33"/>
      <c r="Y12" s="32"/>
    </row>
    <row r="13" spans="1:26" ht="12" customHeight="1">
      <c r="C13" s="35">
        <v>6</v>
      </c>
      <c r="D13" s="36">
        <v>29.955982392957182</v>
      </c>
      <c r="E13" s="36">
        <v>20.920368147258902</v>
      </c>
      <c r="F13" s="36">
        <v>5.8903561424569828</v>
      </c>
      <c r="G13" s="36">
        <v>0</v>
      </c>
      <c r="H13" s="36">
        <v>56.76670668267306</v>
      </c>
      <c r="I13" s="32"/>
      <c r="J13" s="32"/>
      <c r="K13" s="32"/>
      <c r="L13" s="32"/>
      <c r="U13" s="32"/>
      <c r="V13" s="32"/>
      <c r="W13" s="32"/>
      <c r="X13" s="33"/>
      <c r="Y13" s="32"/>
    </row>
    <row r="14" spans="1:26" ht="12" customHeight="1">
      <c r="C14" s="35">
        <v>7</v>
      </c>
      <c r="D14" s="36">
        <v>28.651192470287945</v>
      </c>
      <c r="E14" s="36">
        <v>19.590013559862808</v>
      </c>
      <c r="F14" s="36">
        <v>4.1716519103453775</v>
      </c>
      <c r="G14" s="36">
        <v>0</v>
      </c>
      <c r="H14" s="36">
        <v>52.444763500039876</v>
      </c>
      <c r="I14" s="32"/>
      <c r="J14" s="45"/>
      <c r="K14" s="45"/>
      <c r="L14" s="45"/>
      <c r="M14" s="45"/>
      <c r="N14" s="45"/>
      <c r="O14" s="45"/>
      <c r="P14" s="45"/>
      <c r="Q14" s="45"/>
      <c r="U14" s="32"/>
      <c r="V14" s="32"/>
      <c r="W14" s="32"/>
      <c r="X14" s="33"/>
      <c r="Y14" s="32"/>
    </row>
    <row r="15" spans="1:26" ht="12" customHeight="1">
      <c r="C15" s="35">
        <v>8</v>
      </c>
      <c r="D15" s="36">
        <v>27.554895162621762</v>
      </c>
      <c r="E15" s="36">
        <v>17.095922073633812</v>
      </c>
      <c r="F15" s="36">
        <v>4.2347696879643388</v>
      </c>
      <c r="G15" s="36">
        <v>0</v>
      </c>
      <c r="H15" s="36">
        <v>48.91035165923725</v>
      </c>
      <c r="I15" s="32"/>
      <c r="J15" s="32"/>
      <c r="K15" s="32"/>
      <c r="L15" s="32"/>
      <c r="U15" s="32"/>
      <c r="V15" s="32"/>
      <c r="W15" s="32"/>
      <c r="X15" s="33"/>
      <c r="Y15" s="32"/>
    </row>
    <row r="16" spans="1:26" ht="12" customHeight="1">
      <c r="C16" s="35">
        <v>9</v>
      </c>
      <c r="D16" s="36">
        <v>25.16450008024394</v>
      </c>
      <c r="E16" s="36">
        <v>15.535227090354677</v>
      </c>
      <c r="F16" s="36">
        <v>4.0683678382282134</v>
      </c>
      <c r="G16" s="36">
        <v>0</v>
      </c>
      <c r="H16" s="36">
        <v>44.800192585459797</v>
      </c>
      <c r="U16" s="32"/>
      <c r="V16" s="32"/>
      <c r="W16" s="32"/>
      <c r="X16" s="33"/>
      <c r="Y16" s="32"/>
    </row>
    <row r="17" spans="3:18" ht="12" customHeight="1">
      <c r="C17" s="35">
        <v>10</v>
      </c>
      <c r="D17" s="36">
        <v>24.66875451698386</v>
      </c>
      <c r="E17" s="36">
        <v>14.99237131614872</v>
      </c>
      <c r="F17" s="36">
        <v>3.0755641210953186</v>
      </c>
      <c r="G17" s="36">
        <v>0.4</v>
      </c>
      <c r="H17" s="36">
        <v>43.170320404721757</v>
      </c>
    </row>
    <row r="18" spans="3:18" ht="12" customHeight="1">
      <c r="C18" s="37">
        <v>11</v>
      </c>
      <c r="D18" s="36">
        <v>22.149967886962109</v>
      </c>
      <c r="E18" s="36">
        <v>12.459858702633269</v>
      </c>
      <c r="F18" s="36">
        <v>3.1470777135517021</v>
      </c>
      <c r="G18" s="36">
        <v>1</v>
      </c>
      <c r="H18" s="36">
        <v>38.776493256262043</v>
      </c>
    </row>
    <row r="19" spans="3:18" ht="12" customHeight="1">
      <c r="C19" s="35">
        <v>12</v>
      </c>
      <c r="D19" s="36">
        <v>21.7</v>
      </c>
      <c r="E19" s="36">
        <v>12.5</v>
      </c>
      <c r="F19" s="36">
        <v>2.8</v>
      </c>
      <c r="G19" s="36">
        <v>0.7</v>
      </c>
      <c r="H19" s="36">
        <v>37.6</v>
      </c>
    </row>
    <row r="20" spans="3:18" ht="12" customHeight="1">
      <c r="C20" s="38">
        <v>13</v>
      </c>
      <c r="D20" s="39">
        <v>20.6</v>
      </c>
      <c r="E20" s="39">
        <v>11.2</v>
      </c>
      <c r="F20" s="39">
        <v>2.5</v>
      </c>
      <c r="G20" s="36">
        <v>0.7</v>
      </c>
      <c r="H20" s="39">
        <v>34.9</v>
      </c>
    </row>
    <row r="21" spans="3:18">
      <c r="C21" s="38">
        <v>14</v>
      </c>
      <c r="D21" s="39">
        <v>20.2</v>
      </c>
      <c r="E21" s="39">
        <v>11</v>
      </c>
      <c r="F21" s="39">
        <v>2.1</v>
      </c>
      <c r="G21" s="36">
        <v>0.7</v>
      </c>
      <c r="H21" s="39">
        <v>34.1</v>
      </c>
      <c r="J21" s="45"/>
      <c r="K21" s="45"/>
      <c r="L21" s="45"/>
      <c r="M21" s="45"/>
      <c r="N21" s="45"/>
      <c r="O21" s="45"/>
      <c r="P21" s="45"/>
      <c r="Q21" s="45"/>
      <c r="R21" s="45"/>
    </row>
    <row r="22" spans="3:18">
      <c r="C22" s="38">
        <v>15</v>
      </c>
      <c r="D22" s="39">
        <v>21.1</v>
      </c>
      <c r="E22" s="39">
        <v>11.2</v>
      </c>
      <c r="F22" s="39">
        <v>2.2999999999999998</v>
      </c>
      <c r="G22" s="36">
        <v>0.5</v>
      </c>
      <c r="H22" s="39">
        <v>35.200000000000003</v>
      </c>
    </row>
    <row r="23" spans="3:18">
      <c r="C23" s="38">
        <v>16</v>
      </c>
      <c r="D23" s="39">
        <v>19.600000000000001</v>
      </c>
      <c r="E23" s="39">
        <v>10.3</v>
      </c>
      <c r="F23" s="39">
        <v>1.8</v>
      </c>
      <c r="G23" s="36">
        <v>0.4</v>
      </c>
      <c r="H23" s="39">
        <v>32.1</v>
      </c>
    </row>
    <row r="24" spans="3:18">
      <c r="C24" s="38">
        <v>17</v>
      </c>
      <c r="D24" s="39">
        <v>18.100000000000001</v>
      </c>
      <c r="E24" s="39">
        <v>9.33</v>
      </c>
      <c r="F24" s="39">
        <v>2.79</v>
      </c>
      <c r="G24" s="36">
        <v>0.1</v>
      </c>
      <c r="H24" s="39">
        <v>30.33</v>
      </c>
    </row>
    <row r="25" spans="3:18">
      <c r="C25" s="38">
        <v>18</v>
      </c>
      <c r="D25" s="39">
        <v>18</v>
      </c>
      <c r="E25" s="39">
        <v>8.9</v>
      </c>
      <c r="F25" s="39">
        <v>2</v>
      </c>
      <c r="G25" s="36">
        <v>0</v>
      </c>
      <c r="H25" s="39">
        <v>29</v>
      </c>
    </row>
    <row r="26" spans="3:18">
      <c r="C26" s="38">
        <v>19</v>
      </c>
      <c r="D26" s="39">
        <v>16.8</v>
      </c>
      <c r="E26" s="39">
        <v>8</v>
      </c>
      <c r="F26" s="39">
        <v>1.5</v>
      </c>
      <c r="G26" s="36">
        <v>0.1</v>
      </c>
      <c r="H26" s="39">
        <v>26.3</v>
      </c>
    </row>
    <row r="27" spans="3:18">
      <c r="C27" s="38">
        <v>20</v>
      </c>
      <c r="D27" s="39">
        <v>16.2</v>
      </c>
      <c r="E27" s="39">
        <v>7.5</v>
      </c>
      <c r="F27" s="39">
        <v>1.3</v>
      </c>
      <c r="G27" s="36">
        <v>0.3</v>
      </c>
      <c r="H27" s="39">
        <v>25.2</v>
      </c>
    </row>
    <row r="28" spans="3:18">
      <c r="C28" s="38">
        <v>21</v>
      </c>
      <c r="D28" s="39">
        <v>14.9</v>
      </c>
      <c r="E28" s="39">
        <v>7</v>
      </c>
      <c r="F28" s="39">
        <v>0.8</v>
      </c>
      <c r="G28" s="36">
        <v>0.9</v>
      </c>
      <c r="H28" s="39">
        <v>23.6</v>
      </c>
    </row>
    <row r="29" spans="3:18">
      <c r="C29" s="35">
        <v>22</v>
      </c>
      <c r="D29" s="36">
        <v>15</v>
      </c>
      <c r="E29" s="36">
        <v>6.4</v>
      </c>
      <c r="F29" s="36">
        <v>1</v>
      </c>
      <c r="G29" s="36">
        <v>0.3</v>
      </c>
      <c r="H29" s="36">
        <v>22.7</v>
      </c>
    </row>
    <row r="30" spans="3:18">
      <c r="C30" s="35">
        <v>23</v>
      </c>
      <c r="D30" s="36">
        <v>13</v>
      </c>
      <c r="E30" s="36">
        <v>5.6</v>
      </c>
      <c r="F30" s="36">
        <v>0.8</v>
      </c>
      <c r="G30" s="36">
        <v>0.2</v>
      </c>
      <c r="H30" s="36">
        <v>19.7</v>
      </c>
    </row>
    <row r="31" spans="3:18">
      <c r="C31" s="35">
        <v>24</v>
      </c>
      <c r="D31" s="36">
        <v>13.028909841814073</v>
      </c>
      <c r="E31" s="36">
        <v>5.8598924647393442</v>
      </c>
      <c r="F31" s="36">
        <v>0.81041066001714335</v>
      </c>
      <c r="G31" s="36">
        <v>0.2</v>
      </c>
      <c r="H31" s="36">
        <v>19.870645990804956</v>
      </c>
    </row>
    <row r="32" spans="3:18">
      <c r="C32" s="35">
        <v>25</v>
      </c>
      <c r="D32" s="36">
        <v>12.4</v>
      </c>
      <c r="E32" s="36">
        <v>5.0999999999999996</v>
      </c>
      <c r="F32" s="36">
        <v>0.8</v>
      </c>
      <c r="G32" s="36">
        <v>0.2</v>
      </c>
      <c r="H32" s="36">
        <v>18.5</v>
      </c>
    </row>
    <row r="33" spans="3:8">
      <c r="C33" s="40">
        <v>26</v>
      </c>
      <c r="D33" s="41">
        <v>11.9</v>
      </c>
      <c r="E33" s="41">
        <v>5</v>
      </c>
      <c r="F33" s="41">
        <v>0.7</v>
      </c>
      <c r="G33" s="36">
        <v>0.2</v>
      </c>
      <c r="H33" s="41">
        <v>17.8</v>
      </c>
    </row>
    <row r="34" spans="3:8">
      <c r="C34" s="40">
        <v>27</v>
      </c>
      <c r="D34" s="121">
        <v>13.4</v>
      </c>
      <c r="E34" s="121">
        <v>5</v>
      </c>
      <c r="F34" s="121">
        <v>0.7</v>
      </c>
      <c r="G34" s="41">
        <v>0.4</v>
      </c>
      <c r="H34" s="121">
        <v>19.5</v>
      </c>
    </row>
    <row r="35" spans="3:8">
      <c r="C35" s="35">
        <v>28</v>
      </c>
      <c r="D35" s="36">
        <v>12.1</v>
      </c>
      <c r="E35" s="36">
        <v>4.5999999999999996</v>
      </c>
      <c r="F35" s="36">
        <v>0.6</v>
      </c>
      <c r="G35" s="36">
        <v>0.1</v>
      </c>
      <c r="H35" s="42">
        <v>17.399999999999999</v>
      </c>
    </row>
    <row r="36" spans="3:8">
      <c r="C36" s="35">
        <v>29</v>
      </c>
      <c r="D36" s="36">
        <v>10.1</v>
      </c>
      <c r="E36" s="36">
        <v>3.8</v>
      </c>
      <c r="F36" s="36">
        <v>0.5</v>
      </c>
      <c r="G36" s="36">
        <v>0.1</v>
      </c>
      <c r="H36" s="42">
        <v>14.4</v>
      </c>
    </row>
    <row r="37" spans="3:8">
      <c r="C37" s="35">
        <v>30</v>
      </c>
      <c r="D37" s="36">
        <v>9.1999999999999993</v>
      </c>
      <c r="E37" s="36">
        <v>3.4</v>
      </c>
      <c r="F37" s="36">
        <v>0.5</v>
      </c>
      <c r="G37" s="36">
        <v>0.2</v>
      </c>
      <c r="H37" s="42">
        <v>13.3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3歳児　市町別</vt:lpstr>
      <vt:lpstr>3歳児　圏域別</vt:lpstr>
      <vt:lpstr>3歳児年次推移</vt:lpstr>
      <vt:lpstr>う蝕り患型年次推移</vt:lpstr>
      <vt:lpstr>'3歳児　圏域別'!Print_Area</vt:lpstr>
      <vt:lpstr>'3歳児　市町別'!Print_Area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2020-09-24T04:36:23Z</cp:lastPrinted>
  <dcterms:created xsi:type="dcterms:W3CDTF">2016-11-02T09:54:53Z</dcterms:created>
  <dcterms:modified xsi:type="dcterms:W3CDTF">2020-09-24T04:37:03Z</dcterms:modified>
</cp:coreProperties>
</file>