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w02\GE00$\◎楠居データ移行用\7.1調査\H31\5.公表\HP用\"/>
    </mc:Choice>
  </mc:AlternateContent>
  <bookViews>
    <workbookView xWindow="-15" yWindow="-15" windowWidth="14400" windowHeight="12960"/>
  </bookViews>
  <sheets>
    <sheet name="集計表1 " sheetId="4" r:id="rId1"/>
    <sheet name="集計表2" sheetId="7" r:id="rId2"/>
    <sheet name="集計表3" sheetId="9" r:id="rId3"/>
  </sheets>
  <externalReferences>
    <externalReference r:id="rId4"/>
  </externalReferences>
  <definedNames>
    <definedName name="○×">[1]ﾏｽﾀｰｼｰﾄ!$C$2:$C$3</definedName>
    <definedName name="_xlnm.Print_Area" localSheetId="0">'集計表1 '!$A$1:$N$121</definedName>
    <definedName name="_xlnm.Print_Area" localSheetId="1">集計表2!$A$1:$Q$82</definedName>
    <definedName name="_xlnm.Print_Area" localSheetId="2">集計表3!$A$1:$M$36</definedName>
    <definedName name="市町名">[1]ﾏｽﾀｰｼｰﾄ!$D$2:$D$20</definedName>
    <definedName name="主な飼養畜種">[1]ﾏｽﾀｰｼｰﾄ!$B$2:$B$16</definedName>
    <definedName name="遵守状況">[1]ﾏｽﾀｰｼｰﾄ!$E$2:$E$4</definedName>
  </definedNames>
  <calcPr calcId="152511"/>
</workbook>
</file>

<file path=xl/calcChain.xml><?xml version="1.0" encoding="utf-8"?>
<calcChain xmlns="http://schemas.openxmlformats.org/spreadsheetml/2006/main">
  <c r="P29" i="9" l="1"/>
  <c r="P28" i="9"/>
  <c r="P27" i="9"/>
  <c r="P26" i="9"/>
  <c r="P25" i="9"/>
  <c r="P24" i="9"/>
  <c r="P23" i="9"/>
  <c r="K13" i="9"/>
  <c r="J13" i="9"/>
  <c r="I13" i="9"/>
  <c r="H13" i="9"/>
  <c r="M13" i="9" s="1"/>
  <c r="G13" i="9"/>
  <c r="F13" i="9"/>
  <c r="E13" i="9"/>
  <c r="D13" i="9"/>
  <c r="C13" i="9"/>
  <c r="B13" i="9"/>
  <c r="P54" i="7" l="1"/>
  <c r="O54" i="7"/>
  <c r="N54" i="7"/>
  <c r="M54" i="7"/>
  <c r="L54" i="7"/>
  <c r="J54" i="7"/>
  <c r="I54" i="7"/>
  <c r="H54" i="7"/>
  <c r="G54" i="7"/>
  <c r="F54" i="7"/>
  <c r="E54" i="7"/>
  <c r="D54" i="7"/>
  <c r="K53" i="7"/>
  <c r="K52" i="7"/>
  <c r="K51" i="7"/>
  <c r="K50" i="7"/>
  <c r="K49" i="7"/>
  <c r="K48" i="7"/>
  <c r="P47" i="7"/>
  <c r="O47" i="7"/>
  <c r="M47" i="7"/>
  <c r="L47" i="7"/>
  <c r="J47" i="7"/>
  <c r="I47" i="7"/>
  <c r="G47" i="7"/>
  <c r="F47" i="7"/>
  <c r="E47" i="7"/>
  <c r="K45" i="7"/>
  <c r="K44" i="7"/>
  <c r="K43" i="7"/>
  <c r="K47" i="7" s="1"/>
  <c r="K42" i="7"/>
  <c r="K41" i="7"/>
  <c r="O40" i="7"/>
  <c r="M40" i="7"/>
  <c r="L40" i="7"/>
  <c r="J40" i="7"/>
  <c r="I40" i="7"/>
  <c r="G40" i="7"/>
  <c r="E40" i="7"/>
  <c r="K38" i="7"/>
  <c r="K37" i="7"/>
  <c r="K36" i="7"/>
  <c r="K35" i="7"/>
  <c r="K34" i="7"/>
  <c r="O33" i="7"/>
  <c r="M33" i="7"/>
  <c r="J33" i="7"/>
  <c r="I33" i="7"/>
  <c r="G33" i="7"/>
  <c r="E33" i="7"/>
  <c r="K32" i="7"/>
  <c r="K31" i="7"/>
  <c r="K30" i="7"/>
  <c r="K29" i="7"/>
  <c r="K28" i="7"/>
  <c r="K27" i="7"/>
  <c r="K33" i="7" s="1"/>
  <c r="M26" i="7"/>
  <c r="J26" i="7"/>
  <c r="I26" i="7"/>
  <c r="G26" i="7"/>
  <c r="E26" i="7"/>
  <c r="K25" i="7"/>
  <c r="K24" i="7"/>
  <c r="K23" i="7"/>
  <c r="K22" i="7"/>
  <c r="K21" i="7"/>
  <c r="K20" i="7"/>
  <c r="K54" i="7" l="1"/>
  <c r="J81" i="7" s="1"/>
  <c r="K40" i="7"/>
  <c r="K26" i="7"/>
</calcChain>
</file>

<file path=xl/sharedStrings.xml><?xml version="1.0" encoding="utf-8"?>
<sst xmlns="http://schemas.openxmlformats.org/spreadsheetml/2006/main" count="194" uniqueCount="74">
  <si>
    <t>表１　畜産経営農家戸数および管理基準適用戸数</t>
    <rPh sb="0" eb="1">
      <t>ヒョウ</t>
    </rPh>
    <rPh sb="3" eb="5">
      <t>チクサン</t>
    </rPh>
    <rPh sb="5" eb="7">
      <t>ケイエイ</t>
    </rPh>
    <rPh sb="7" eb="9">
      <t>ノウカ</t>
    </rPh>
    <rPh sb="9" eb="10">
      <t>コ</t>
    </rPh>
    <rPh sb="10" eb="11">
      <t>カズ</t>
    </rPh>
    <rPh sb="14" eb="16">
      <t>カンリ</t>
    </rPh>
    <rPh sb="16" eb="18">
      <t>キジュン</t>
    </rPh>
    <rPh sb="18" eb="20">
      <t>テキヨウ</t>
    </rPh>
    <rPh sb="20" eb="22">
      <t>コスウ</t>
    </rPh>
    <phoneticPr fontId="3"/>
  </si>
  <si>
    <t>乳用牛</t>
    <rPh sb="0" eb="3">
      <t>ニュウヨウギュウ</t>
    </rPh>
    <phoneticPr fontId="3"/>
  </si>
  <si>
    <t>管理基準適用戸数</t>
    <rPh sb="0" eb="2">
      <t>カンリ</t>
    </rPh>
    <rPh sb="2" eb="4">
      <t>キジュン</t>
    </rPh>
    <rPh sb="4" eb="6">
      <t>テキヨウ</t>
    </rPh>
    <rPh sb="6" eb="8">
      <t>コスウ</t>
    </rPh>
    <phoneticPr fontId="3"/>
  </si>
  <si>
    <t>対前年比</t>
    <rPh sb="0" eb="1">
      <t>タイ</t>
    </rPh>
    <rPh sb="1" eb="4">
      <t>ゼンネンヒ</t>
    </rPh>
    <phoneticPr fontId="3"/>
  </si>
  <si>
    <t>割合</t>
    <rPh sb="0" eb="2">
      <t>ワリアイ</t>
    </rPh>
    <phoneticPr fontId="3"/>
  </si>
  <si>
    <t>H24</t>
  </si>
  <si>
    <t>H25</t>
  </si>
  <si>
    <t>H26</t>
  </si>
  <si>
    <t>肉用牛</t>
    <rPh sb="0" eb="3">
      <t>ニクヨウギュウ</t>
    </rPh>
    <phoneticPr fontId="3"/>
  </si>
  <si>
    <t>豚</t>
    <rPh sb="0" eb="1">
      <t>ブタ</t>
    </rPh>
    <phoneticPr fontId="3"/>
  </si>
  <si>
    <t>採卵鶏</t>
    <rPh sb="0" eb="3">
      <t>サイランケイ</t>
    </rPh>
    <phoneticPr fontId="3"/>
  </si>
  <si>
    <t>肉用鶏</t>
    <rPh sb="0" eb="2">
      <t>ニクヨウ</t>
    </rPh>
    <rPh sb="2" eb="3">
      <t>ケイ</t>
    </rPh>
    <phoneticPr fontId="3"/>
  </si>
  <si>
    <t>図１　畜産経営農家戸数および管理基準適用戸数の推移</t>
    <rPh sb="14" eb="16">
      <t>カンリ</t>
    </rPh>
    <rPh sb="16" eb="18">
      <t>キジュン</t>
    </rPh>
    <rPh sb="18" eb="20">
      <t>テキヨウ</t>
    </rPh>
    <rPh sb="20" eb="22">
      <t>コスウ</t>
    </rPh>
    <phoneticPr fontId="3"/>
  </si>
  <si>
    <t>計</t>
    <rPh sb="0" eb="1">
      <t>ケイ</t>
    </rPh>
    <phoneticPr fontId="3"/>
  </si>
  <si>
    <t>H27</t>
  </si>
  <si>
    <t>H28</t>
  </si>
  <si>
    <t>H29</t>
  </si>
  <si>
    <t>H30</t>
  </si>
  <si>
    <t xml:space="preserve">   管理基準適用対象は、牛は10頭以上、豚は100頭以上、鶏は2,000羽以上</t>
    <rPh sb="3" eb="5">
      <t>カンリ</t>
    </rPh>
    <rPh sb="5" eb="7">
      <t>キジュン</t>
    </rPh>
    <rPh sb="7" eb="9">
      <t>テキヨウ</t>
    </rPh>
    <rPh sb="9" eb="11">
      <t>タイショウ</t>
    </rPh>
    <rPh sb="13" eb="14">
      <t>ウシ</t>
    </rPh>
    <rPh sb="17" eb="18">
      <t>トウ</t>
    </rPh>
    <rPh sb="18" eb="20">
      <t>イジョウ</t>
    </rPh>
    <rPh sb="21" eb="22">
      <t>ブタ</t>
    </rPh>
    <rPh sb="26" eb="27">
      <t>トウ</t>
    </rPh>
    <rPh sb="27" eb="29">
      <t>イジョウ</t>
    </rPh>
    <rPh sb="30" eb="31">
      <t>トリ</t>
    </rPh>
    <rPh sb="37" eb="38">
      <t>ウ</t>
    </rPh>
    <rPh sb="38" eb="40">
      <t>イジョウ</t>
    </rPh>
    <phoneticPr fontId="3"/>
  </si>
  <si>
    <t>※管理基準とは家畜排せつ物法第３条に基づき、畜産業を営む者が遵守すべき基準</t>
    <rPh sb="1" eb="3">
      <t>カンリ</t>
    </rPh>
    <rPh sb="3" eb="5">
      <t>キジュン</t>
    </rPh>
    <rPh sb="7" eb="9">
      <t>カチク</t>
    </rPh>
    <rPh sb="9" eb="10">
      <t>ハイ</t>
    </rPh>
    <rPh sb="12" eb="13">
      <t>ブツ</t>
    </rPh>
    <rPh sb="13" eb="14">
      <t>ホウ</t>
    </rPh>
    <rPh sb="14" eb="15">
      <t>ダイ</t>
    </rPh>
    <rPh sb="16" eb="17">
      <t>ジョウ</t>
    </rPh>
    <rPh sb="18" eb="19">
      <t>モト</t>
    </rPh>
    <rPh sb="22" eb="25">
      <t>チクサンギョウ</t>
    </rPh>
    <rPh sb="26" eb="27">
      <t>イトナ</t>
    </rPh>
    <rPh sb="28" eb="29">
      <t>モノ</t>
    </rPh>
    <rPh sb="30" eb="32">
      <t>ジュンシュ</t>
    </rPh>
    <rPh sb="35" eb="37">
      <t>キジュン</t>
    </rPh>
    <phoneticPr fontId="3"/>
  </si>
  <si>
    <t>R1</t>
  </si>
  <si>
    <t>農家戸数</t>
    <phoneticPr fontId="3"/>
  </si>
  <si>
    <t>農家戸数</t>
    <phoneticPr fontId="3"/>
  </si>
  <si>
    <t>年度</t>
    <rPh sb="0" eb="2">
      <t>ネンド</t>
    </rPh>
    <phoneticPr fontId="3"/>
  </si>
  <si>
    <t>区　分</t>
    <rPh sb="0" eb="1">
      <t>ク</t>
    </rPh>
    <rPh sb="2" eb="3">
      <t>ブン</t>
    </rPh>
    <phoneticPr fontId="3"/>
  </si>
  <si>
    <t>苦  情  の  内  容</t>
    <rPh sb="0" eb="1">
      <t>ク</t>
    </rPh>
    <rPh sb="3" eb="4">
      <t>ジョウ</t>
    </rPh>
    <rPh sb="9" eb="10">
      <t>ナイ</t>
    </rPh>
    <rPh sb="12" eb="13">
      <t>カタチ</t>
    </rPh>
    <phoneticPr fontId="3"/>
  </si>
  <si>
    <t>対  応  策</t>
    <rPh sb="0" eb="1">
      <t>タイ</t>
    </rPh>
    <rPh sb="3" eb="4">
      <t>オウ</t>
    </rPh>
    <rPh sb="6" eb="7">
      <t>サク</t>
    </rPh>
    <phoneticPr fontId="3"/>
  </si>
  <si>
    <t>水質
汚濁</t>
    <rPh sb="0" eb="2">
      <t>スイシツ</t>
    </rPh>
    <rPh sb="3" eb="5">
      <t>オダク</t>
    </rPh>
    <phoneticPr fontId="3"/>
  </si>
  <si>
    <t>悪臭
発生</t>
    <rPh sb="0" eb="2">
      <t>アクシュウ</t>
    </rPh>
    <rPh sb="3" eb="5">
      <t>ハッセイ</t>
    </rPh>
    <phoneticPr fontId="3"/>
  </si>
  <si>
    <t>害虫
発生</t>
    <rPh sb="0" eb="2">
      <t>ガイチュウ</t>
    </rPh>
    <rPh sb="3" eb="5">
      <t>ハッセイ</t>
    </rPh>
    <phoneticPr fontId="3"/>
  </si>
  <si>
    <t>水質
汚濁
と
悪臭
発生</t>
    <rPh sb="0" eb="2">
      <t>スイシツ</t>
    </rPh>
    <rPh sb="3" eb="5">
      <t>オダク</t>
    </rPh>
    <rPh sb="8" eb="10">
      <t>アクシュウ</t>
    </rPh>
    <rPh sb="11" eb="13">
      <t>ハッセイ</t>
    </rPh>
    <phoneticPr fontId="3"/>
  </si>
  <si>
    <t>水質
汚濁
と
害虫
発生</t>
    <rPh sb="0" eb="2">
      <t>スイシツ</t>
    </rPh>
    <rPh sb="3" eb="5">
      <t>オダク</t>
    </rPh>
    <rPh sb="8" eb="10">
      <t>ガイチュウ</t>
    </rPh>
    <rPh sb="11" eb="13">
      <t>ハッセイ</t>
    </rPh>
    <phoneticPr fontId="3"/>
  </si>
  <si>
    <t>悪臭
発生
と
害虫
発生</t>
    <rPh sb="0" eb="2">
      <t>アクシュウ</t>
    </rPh>
    <rPh sb="3" eb="5">
      <t>ハッセイ</t>
    </rPh>
    <rPh sb="8" eb="10">
      <t>ガイチュウ</t>
    </rPh>
    <rPh sb="11" eb="13">
      <t>ハッセイ</t>
    </rPh>
    <phoneticPr fontId="3"/>
  </si>
  <si>
    <t>その他</t>
    <rPh sb="2" eb="3">
      <t>タ</t>
    </rPh>
    <phoneticPr fontId="3"/>
  </si>
  <si>
    <t>処理
施設
助成</t>
    <rPh sb="0" eb="2">
      <t>ショリ</t>
    </rPh>
    <rPh sb="3" eb="5">
      <t>シセツ</t>
    </rPh>
    <rPh sb="6" eb="8">
      <t>ジョセイ</t>
    </rPh>
    <phoneticPr fontId="3"/>
  </si>
  <si>
    <t>処理
衛生
技術
指導</t>
    <rPh sb="0" eb="2">
      <t>ショリ</t>
    </rPh>
    <rPh sb="3" eb="5">
      <t>エイセイ</t>
    </rPh>
    <rPh sb="6" eb="8">
      <t>ギジュツ</t>
    </rPh>
    <rPh sb="9" eb="11">
      <t>シドウ</t>
    </rPh>
    <phoneticPr fontId="3"/>
  </si>
  <si>
    <t>移転
の
斡旋</t>
    <rPh sb="0" eb="2">
      <t>イテン</t>
    </rPh>
    <rPh sb="5" eb="7">
      <t>アッセン</t>
    </rPh>
    <phoneticPr fontId="3"/>
  </si>
  <si>
    <t>紛争
の
仲介</t>
    <rPh sb="0" eb="2">
      <t>フンソウ</t>
    </rPh>
    <rPh sb="5" eb="7">
      <t>チュウカイ</t>
    </rPh>
    <phoneticPr fontId="3"/>
  </si>
  <si>
    <t>養豚</t>
    <rPh sb="0" eb="1">
      <t>ヤシナ</t>
    </rPh>
    <rPh sb="1" eb="2">
      <t>ブタ</t>
    </rPh>
    <phoneticPr fontId="3"/>
  </si>
  <si>
    <t>図２　年次別苦情発生件数</t>
    <rPh sb="0" eb="1">
      <t>ズ</t>
    </rPh>
    <rPh sb="10" eb="11">
      <t>ケン</t>
    </rPh>
    <phoneticPr fontId="3"/>
  </si>
  <si>
    <t>H25</t>
    <phoneticPr fontId="3"/>
  </si>
  <si>
    <t>H26</t>
    <phoneticPr fontId="3"/>
  </si>
  <si>
    <t>H27</t>
    <phoneticPr fontId="3"/>
  </si>
  <si>
    <t>H28</t>
    <phoneticPr fontId="3"/>
  </si>
  <si>
    <t>H29</t>
    <phoneticPr fontId="3"/>
  </si>
  <si>
    <t>H30</t>
    <phoneticPr fontId="3"/>
  </si>
  <si>
    <t>R1</t>
    <phoneticPr fontId="2"/>
  </si>
  <si>
    <t>戸数（戸）</t>
    <rPh sb="0" eb="2">
      <t>コスウ</t>
    </rPh>
    <rPh sb="3" eb="4">
      <t>コ</t>
    </rPh>
    <phoneticPr fontId="3"/>
  </si>
  <si>
    <t>苦情発生率</t>
    <rPh sb="0" eb="2">
      <t>クジョウ</t>
    </rPh>
    <rPh sb="2" eb="5">
      <t>ハッセイリツ</t>
    </rPh>
    <phoneticPr fontId="3"/>
  </si>
  <si>
    <t>総発生量（ｔ／年）</t>
    <rPh sb="0" eb="1">
      <t>ソウ</t>
    </rPh>
    <rPh sb="1" eb="4">
      <t>ハッセイリョウ</t>
    </rPh>
    <rPh sb="7" eb="8">
      <t>ネン</t>
    </rPh>
    <phoneticPr fontId="3"/>
  </si>
  <si>
    <t>肥料成分推定量</t>
    <rPh sb="0" eb="2">
      <t>ヒリョウ</t>
    </rPh>
    <rPh sb="2" eb="4">
      <t>セイブン</t>
    </rPh>
    <rPh sb="4" eb="7">
      <t>スイテイリョウ</t>
    </rPh>
    <phoneticPr fontId="3"/>
  </si>
  <si>
    <t>耕地面積（ｈａ）</t>
    <rPh sb="0" eb="2">
      <t>コウチ</t>
    </rPh>
    <rPh sb="2" eb="4">
      <t>メンセキ</t>
    </rPh>
    <phoneticPr fontId="3"/>
  </si>
  <si>
    <t>耕地面積あたり窒素負荷量(kgN/ha)</t>
    <rPh sb="0" eb="2">
      <t>コウチ</t>
    </rPh>
    <rPh sb="2" eb="4">
      <t>メンセキ</t>
    </rPh>
    <rPh sb="7" eb="9">
      <t>チッソ</t>
    </rPh>
    <rPh sb="9" eb="12">
      <t>フカリョウ</t>
    </rPh>
    <phoneticPr fontId="3"/>
  </si>
  <si>
    <t>窒素
(tN/年)</t>
    <rPh sb="0" eb="2">
      <t>チッソ</t>
    </rPh>
    <rPh sb="7" eb="8">
      <t>ネン</t>
    </rPh>
    <phoneticPr fontId="3"/>
  </si>
  <si>
    <t>リン
(tP/年)</t>
    <rPh sb="7" eb="8">
      <t>ネン</t>
    </rPh>
    <phoneticPr fontId="3"/>
  </si>
  <si>
    <t>田</t>
    <rPh sb="0" eb="1">
      <t>タ</t>
    </rPh>
    <phoneticPr fontId="3"/>
  </si>
  <si>
    <t>畑</t>
    <rPh sb="0" eb="1">
      <t>ハタケ</t>
    </rPh>
    <phoneticPr fontId="3"/>
  </si>
  <si>
    <t>Ｈ25</t>
    <phoneticPr fontId="2"/>
  </si>
  <si>
    <t>Ｈ26</t>
    <phoneticPr fontId="2"/>
  </si>
  <si>
    <t>Ｈ27</t>
    <phoneticPr fontId="2"/>
  </si>
  <si>
    <t>Ｈ28</t>
    <phoneticPr fontId="2"/>
  </si>
  <si>
    <t>Ｈ29</t>
    <phoneticPr fontId="2"/>
  </si>
  <si>
    <t>Ｈ30</t>
    <phoneticPr fontId="2"/>
  </si>
  <si>
    <t>県計</t>
    <rPh sb="0" eb="1">
      <t>ケン</t>
    </rPh>
    <rPh sb="1" eb="2">
      <t>ケイ</t>
    </rPh>
    <phoneticPr fontId="3"/>
  </si>
  <si>
    <t>　* 発生量および肥料成分推定量は、飼養頭羽数に原単位を乗じたもの</t>
    <rPh sb="3" eb="6">
      <t>ハッセイリョウ</t>
    </rPh>
    <rPh sb="9" eb="11">
      <t>ヒリョウ</t>
    </rPh>
    <rPh sb="11" eb="13">
      <t>セイブン</t>
    </rPh>
    <rPh sb="13" eb="15">
      <t>スイテイ</t>
    </rPh>
    <rPh sb="15" eb="16">
      <t>リョウ</t>
    </rPh>
    <rPh sb="18" eb="20">
      <t>シヨウ</t>
    </rPh>
    <rPh sb="20" eb="21">
      <t>トウ</t>
    </rPh>
    <rPh sb="21" eb="22">
      <t>ハ</t>
    </rPh>
    <rPh sb="22" eb="23">
      <t>スウ</t>
    </rPh>
    <rPh sb="24" eb="27">
      <t>ゲンタンイ</t>
    </rPh>
    <rPh sb="28" eb="29">
      <t>ジョウ</t>
    </rPh>
    <phoneticPr fontId="3"/>
  </si>
  <si>
    <r>
      <t>　* 原単位は農林水産省農業研究センター公表</t>
    </r>
    <r>
      <rPr>
        <vertAlign val="superscript"/>
        <sz val="8"/>
        <rFont val="Meiryo UI"/>
        <family val="3"/>
        <charset val="128"/>
      </rPr>
      <t>1)</t>
    </r>
    <r>
      <rPr>
        <sz val="8"/>
        <rFont val="Meiryo UI"/>
        <family val="3"/>
        <charset val="128"/>
      </rPr>
      <t>を使用</t>
    </r>
    <phoneticPr fontId="3"/>
  </si>
  <si>
    <r>
      <t>1)</t>
    </r>
    <r>
      <rPr>
        <sz val="8"/>
        <rFont val="Meiryo UI"/>
        <family val="3"/>
        <charset val="128"/>
      </rPr>
      <t>：(財)畜産環境整備機構：家畜ふん尿処理・利用の手引き、3-5(1998)　</t>
    </r>
    <rPh sb="3" eb="6">
      <t>ザイ</t>
    </rPh>
    <rPh sb="6" eb="8">
      <t>チクサン</t>
    </rPh>
    <rPh sb="8" eb="10">
      <t>カンキョウ</t>
    </rPh>
    <rPh sb="10" eb="12">
      <t>セイビ</t>
    </rPh>
    <rPh sb="12" eb="14">
      <t>キコウ</t>
    </rPh>
    <rPh sb="15" eb="17">
      <t>カチク</t>
    </rPh>
    <rPh sb="19" eb="20">
      <t>ニョウ</t>
    </rPh>
    <rPh sb="20" eb="22">
      <t>ショリ</t>
    </rPh>
    <rPh sb="23" eb="25">
      <t>リヨウ</t>
    </rPh>
    <rPh sb="26" eb="28">
      <t>テビ</t>
    </rPh>
    <phoneticPr fontId="3"/>
  </si>
  <si>
    <t>　* 耕地面積は、農林水産省平成30年産作物統計より</t>
    <rPh sb="3" eb="5">
      <t>コウチ</t>
    </rPh>
    <rPh sb="5" eb="7">
      <t>メンセキ</t>
    </rPh>
    <rPh sb="9" eb="11">
      <t>ノウリン</t>
    </rPh>
    <rPh sb="11" eb="13">
      <t>スイサン</t>
    </rPh>
    <rPh sb="13" eb="14">
      <t>ショウ</t>
    </rPh>
    <rPh sb="14" eb="16">
      <t>ヘイセイ</t>
    </rPh>
    <rPh sb="18" eb="19">
      <t>ネン</t>
    </rPh>
    <rPh sb="19" eb="20">
      <t>サン</t>
    </rPh>
    <rPh sb="20" eb="22">
      <t>サクモツ</t>
    </rPh>
    <rPh sb="22" eb="24">
      <t>トウケイ</t>
    </rPh>
    <phoneticPr fontId="3"/>
  </si>
  <si>
    <t>図３　年次別家畜排せつ物総発生量</t>
    <rPh sb="0" eb="1">
      <t>ズ</t>
    </rPh>
    <rPh sb="3" eb="6">
      <t>ネンジベツ</t>
    </rPh>
    <rPh sb="6" eb="8">
      <t>カチク</t>
    </rPh>
    <rPh sb="8" eb="9">
      <t>ハイ</t>
    </rPh>
    <rPh sb="11" eb="12">
      <t>ブツ</t>
    </rPh>
    <rPh sb="12" eb="13">
      <t>ソウ</t>
    </rPh>
    <rPh sb="13" eb="15">
      <t>ハッセイ</t>
    </rPh>
    <rPh sb="15" eb="16">
      <t>リョウ</t>
    </rPh>
    <phoneticPr fontId="3"/>
  </si>
  <si>
    <t>R1</t>
    <phoneticPr fontId="2"/>
  </si>
  <si>
    <t>表3　家畜排せつ物発生量</t>
    <rPh sb="0" eb="1">
      <t>ヒョウ</t>
    </rPh>
    <rPh sb="3" eb="5">
      <t>カチク</t>
    </rPh>
    <rPh sb="5" eb="6">
      <t>ハイ</t>
    </rPh>
    <rPh sb="8" eb="9">
      <t>ブツ</t>
    </rPh>
    <rPh sb="9" eb="12">
      <t>ハッセイリョウ</t>
    </rPh>
    <phoneticPr fontId="3"/>
  </si>
  <si>
    <t>表2　畜産経営に起因する苦情の発生状況</t>
    <rPh sb="0" eb="1">
      <t>ヒョウ</t>
    </rPh>
    <rPh sb="3" eb="5">
      <t>チクサン</t>
    </rPh>
    <rPh sb="5" eb="7">
      <t>ケイエイ</t>
    </rPh>
    <rPh sb="8" eb="10">
      <t>キイン</t>
    </rPh>
    <rPh sb="12" eb="14">
      <t>クジョウ</t>
    </rPh>
    <rPh sb="15" eb="17">
      <t>ハッセイ</t>
    </rPh>
    <rPh sb="17" eb="19">
      <t>ジョウキョウ</t>
    </rPh>
    <phoneticPr fontId="3"/>
  </si>
  <si>
    <t>R1</t>
    <phoneticPr fontId="2"/>
  </si>
  <si>
    <t>R1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</si>
</sst>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0.0_);[Red]\(0.0\)"/>
    <numFmt numFmtId="178" formatCode="#,##0_);[Red]\(#,##0\)"/>
    <numFmt numFmtId="179" formatCode="0.0%"/>
    <numFmt numFmtId="180" formatCode="#,##0.0_);[Red]\(#,##0.0\)"/>
    <numFmt numFmtId="181" formatCode="0_ "/>
  </numFmts>
  <fonts count="1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8"/>
      <name val="Meiryo UI"/>
      <family val="3"/>
      <charset val="128"/>
    </font>
    <font>
      <sz val="10"/>
      <color theme="1"/>
      <name val="Meiryo UI"/>
      <family val="3"/>
      <charset val="128"/>
    </font>
    <font>
      <u val="double"/>
      <sz val="11"/>
      <name val="Meiryo UI"/>
      <family val="3"/>
      <charset val="128"/>
    </font>
    <font>
      <vertAlign val="superscript"/>
      <sz val="8"/>
      <name val="Meiryo UI"/>
      <family val="3"/>
      <charset val="128"/>
    </font>
    <font>
      <sz val="1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48">
    <xf numFmtId="0" fontId="0" fillId="0" borderId="0" xfId="0">
      <alignment vertical="center"/>
    </xf>
    <xf numFmtId="0" fontId="9" fillId="0" borderId="0" xfId="6" applyFont="1" applyAlignment="1">
      <alignment horizontal="right" vertical="center"/>
    </xf>
    <xf numFmtId="0" fontId="6" fillId="0" borderId="0" xfId="4" applyFont="1"/>
    <xf numFmtId="0" fontId="5" fillId="0" borderId="0" xfId="4" applyFont="1"/>
    <xf numFmtId="0" fontId="10" fillId="0" borderId="19" xfId="4" applyFont="1" applyBorder="1" applyAlignment="1">
      <alignment horizontal="center" vertical="center" wrapText="1"/>
    </xf>
    <xf numFmtId="0" fontId="10" fillId="0" borderId="20" xfId="4" applyFont="1" applyBorder="1" applyAlignment="1">
      <alignment horizontal="center" vertical="center" wrapText="1"/>
    </xf>
    <xf numFmtId="0" fontId="10" fillId="0" borderId="20" xfId="4" applyFont="1" applyFill="1" applyBorder="1" applyAlignment="1">
      <alignment horizontal="center" vertical="center" wrapText="1"/>
    </xf>
    <xf numFmtId="0" fontId="10" fillId="0" borderId="9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5" fillId="0" borderId="0" xfId="4" applyFont="1" applyAlignment="1">
      <alignment vertical="top" wrapText="1"/>
    </xf>
    <xf numFmtId="0" fontId="10" fillId="0" borderId="10" xfId="0" applyFont="1" applyBorder="1" applyAlignment="1">
      <alignment horizontal="center"/>
    </xf>
    <xf numFmtId="0" fontId="10" fillId="0" borderId="21" xfId="0" applyFont="1" applyBorder="1" applyAlignment="1"/>
    <xf numFmtId="0" fontId="10" fillId="0" borderId="22" xfId="0" applyFont="1" applyBorder="1" applyAlignment="1"/>
    <xf numFmtId="0" fontId="10" fillId="0" borderId="11" xfId="0" applyFont="1" applyBorder="1" applyAlignment="1"/>
    <xf numFmtId="0" fontId="10" fillId="0" borderId="0" xfId="0" applyFont="1" applyBorder="1" applyAlignment="1"/>
    <xf numFmtId="0" fontId="10" fillId="0" borderId="7" xfId="0" applyFont="1" applyBorder="1" applyAlignment="1"/>
    <xf numFmtId="0" fontId="10" fillId="0" borderId="12" xfId="0" applyFont="1" applyBorder="1" applyAlignment="1"/>
    <xf numFmtId="0" fontId="10" fillId="0" borderId="13" xfId="0" applyFont="1" applyBorder="1" applyAlignment="1">
      <alignment horizontal="center"/>
    </xf>
    <xf numFmtId="0" fontId="10" fillId="0" borderId="23" xfId="0" applyFont="1" applyBorder="1" applyAlignment="1"/>
    <xf numFmtId="0" fontId="10" fillId="0" borderId="24" xfId="0" applyFont="1" applyBorder="1" applyAlignment="1"/>
    <xf numFmtId="0" fontId="10" fillId="0" borderId="14" xfId="0" applyFont="1" applyBorder="1" applyAlignment="1"/>
    <xf numFmtId="0" fontId="10" fillId="0" borderId="25" xfId="0" applyFont="1" applyBorder="1" applyAlignment="1"/>
    <xf numFmtId="0" fontId="10" fillId="0" borderId="26" xfId="0" applyFont="1" applyBorder="1" applyAlignment="1"/>
    <xf numFmtId="0" fontId="10" fillId="0" borderId="15" xfId="0" applyFont="1" applyBorder="1" applyAlignment="1">
      <alignment horizontal="center"/>
    </xf>
    <xf numFmtId="0" fontId="10" fillId="0" borderId="27" xfId="0" applyFont="1" applyBorder="1" applyAlignment="1"/>
    <xf numFmtId="0" fontId="10" fillId="0" borderId="28" xfId="0" applyFont="1" applyBorder="1" applyAlignment="1"/>
    <xf numFmtId="0" fontId="10" fillId="0" borderId="16" xfId="0" applyFont="1" applyBorder="1" applyAlignment="1"/>
    <xf numFmtId="0" fontId="10" fillId="0" borderId="29" xfId="0" applyFont="1" applyBorder="1" applyAlignment="1"/>
    <xf numFmtId="0" fontId="10" fillId="0" borderId="6" xfId="0" applyFont="1" applyBorder="1" applyAlignment="1">
      <alignment horizontal="center"/>
    </xf>
    <xf numFmtId="0" fontId="10" fillId="0" borderId="20" xfId="0" applyFont="1" applyBorder="1" applyAlignment="1"/>
    <xf numFmtId="0" fontId="10" fillId="0" borderId="19" xfId="0" applyFont="1" applyBorder="1" applyAlignment="1"/>
    <xf numFmtId="0" fontId="10" fillId="0" borderId="9" xfId="0" applyFont="1" applyBorder="1" applyAlignment="1"/>
    <xf numFmtId="0" fontId="10" fillId="0" borderId="30" xfId="0" applyFont="1" applyBorder="1" applyAlignment="1"/>
    <xf numFmtId="0" fontId="10" fillId="0" borderId="6" xfId="0" applyFont="1" applyBorder="1" applyAlignment="1"/>
    <xf numFmtId="0" fontId="10" fillId="0" borderId="31" xfId="0" applyFont="1" applyBorder="1" applyAlignment="1"/>
    <xf numFmtId="0" fontId="10" fillId="0" borderId="32" xfId="0" applyFont="1" applyBorder="1" applyAlignment="1"/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7" fillId="0" borderId="6" xfId="4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6" xfId="4" applyFont="1" applyBorder="1"/>
    <xf numFmtId="0" fontId="8" fillId="0" borderId="6" xfId="4" applyFont="1" applyFill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9" fontId="8" fillId="0" borderId="6" xfId="5" applyNumberFormat="1" applyFont="1" applyBorder="1" applyAlignment="1">
      <alignment horizontal="center" vertical="center"/>
    </xf>
    <xf numFmtId="0" fontId="5" fillId="0" borderId="0" xfId="7" applyFont="1"/>
    <xf numFmtId="38" fontId="5" fillId="0" borderId="0" xfId="1" applyFont="1" applyAlignment="1"/>
    <xf numFmtId="0" fontId="6" fillId="0" borderId="0" xfId="7" applyFont="1"/>
    <xf numFmtId="0" fontId="10" fillId="0" borderId="2" xfId="7" applyFont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0" fontId="10" fillId="0" borderId="17" xfId="7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10" fillId="0" borderId="18" xfId="1" applyFont="1" applyFill="1" applyBorder="1" applyAlignment="1">
      <alignment horizontal="center" vertical="center"/>
    </xf>
    <xf numFmtId="38" fontId="10" fillId="0" borderId="17" xfId="1" applyFont="1" applyFill="1" applyBorder="1" applyAlignment="1">
      <alignment horizontal="center" vertical="center" wrapText="1"/>
    </xf>
    <xf numFmtId="38" fontId="10" fillId="0" borderId="6" xfId="1" applyFont="1" applyFill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/>
    </xf>
    <xf numFmtId="178" fontId="10" fillId="0" borderId="1" xfId="1" applyNumberFormat="1" applyFont="1" applyBorder="1" applyAlignment="1">
      <alignment horizontal="right" vertical="center"/>
    </xf>
    <xf numFmtId="178" fontId="10" fillId="0" borderId="1" xfId="1" applyNumberFormat="1" applyFont="1" applyFill="1" applyBorder="1" applyAlignment="1">
      <alignment horizontal="right" vertical="center"/>
    </xf>
    <xf numFmtId="180" fontId="10" fillId="0" borderId="1" xfId="1" applyNumberFormat="1" applyFont="1" applyBorder="1" applyAlignment="1">
      <alignment horizontal="right" vertical="center" shrinkToFit="1"/>
    </xf>
    <xf numFmtId="0" fontId="10" fillId="0" borderId="6" xfId="7" applyFont="1" applyBorder="1" applyAlignment="1">
      <alignment horizontal="center" vertical="center"/>
    </xf>
    <xf numFmtId="178" fontId="10" fillId="0" borderId="6" xfId="1" applyNumberFormat="1" applyFont="1" applyBorder="1" applyAlignment="1">
      <alignment horizontal="right" vertical="center"/>
    </xf>
    <xf numFmtId="178" fontId="10" fillId="0" borderId="6" xfId="1" applyNumberFormat="1" applyFont="1" applyFill="1" applyBorder="1" applyAlignment="1">
      <alignment horizontal="right" vertical="center"/>
    </xf>
    <xf numFmtId="180" fontId="10" fillId="0" borderId="6" xfId="1" applyNumberFormat="1" applyFont="1" applyBorder="1" applyAlignment="1">
      <alignment horizontal="right" vertical="center" shrinkToFit="1"/>
    </xf>
    <xf numFmtId="0" fontId="10" fillId="0" borderId="33" xfId="7" applyFont="1" applyBorder="1" applyAlignment="1">
      <alignment horizontal="center" vertical="center"/>
    </xf>
    <xf numFmtId="178" fontId="10" fillId="0" borderId="33" xfId="1" applyNumberFormat="1" applyFont="1" applyBorder="1" applyAlignment="1">
      <alignment horizontal="right" vertical="center"/>
    </xf>
    <xf numFmtId="178" fontId="10" fillId="0" borderId="33" xfId="1" applyNumberFormat="1" applyFont="1" applyFill="1" applyBorder="1" applyAlignment="1">
      <alignment horizontal="right" vertical="center"/>
    </xf>
    <xf numFmtId="180" fontId="10" fillId="0" borderId="33" xfId="1" applyNumberFormat="1" applyFont="1" applyBorder="1" applyAlignment="1">
      <alignment horizontal="right" vertical="center" shrinkToFit="1"/>
    </xf>
    <xf numFmtId="0" fontId="10" fillId="0" borderId="34" xfId="7" applyFont="1" applyBorder="1" applyAlignment="1">
      <alignment horizontal="center" vertical="center"/>
    </xf>
    <xf numFmtId="178" fontId="10" fillId="0" borderId="34" xfId="1" applyNumberFormat="1" applyFont="1" applyBorder="1" applyAlignment="1">
      <alignment horizontal="right" vertical="center"/>
    </xf>
    <xf numFmtId="178" fontId="10" fillId="0" borderId="34" xfId="1" applyNumberFormat="1" applyFont="1" applyFill="1" applyBorder="1" applyAlignment="1">
      <alignment horizontal="right" vertical="center"/>
    </xf>
    <xf numFmtId="180" fontId="10" fillId="0" borderId="34" xfId="1" applyNumberFormat="1" applyFont="1" applyBorder="1" applyAlignment="1">
      <alignment horizontal="right" vertical="center" shrinkToFit="1"/>
    </xf>
    <xf numFmtId="181" fontId="5" fillId="0" borderId="0" xfId="7" applyNumberFormat="1" applyFont="1"/>
    <xf numFmtId="178" fontId="10" fillId="0" borderId="9" xfId="1" applyNumberFormat="1" applyFont="1" applyBorder="1" applyAlignment="1">
      <alignment horizontal="right" vertical="center"/>
    </xf>
    <xf numFmtId="178" fontId="10" fillId="0" borderId="3" xfId="1" applyNumberFormat="1" applyFont="1" applyBorder="1" applyAlignment="1">
      <alignment horizontal="right" vertical="center"/>
    </xf>
    <xf numFmtId="180" fontId="10" fillId="0" borderId="6" xfId="7" applyNumberFormat="1" applyFont="1" applyBorder="1" applyAlignment="1">
      <alignment horizontal="right" vertical="center"/>
    </xf>
    <xf numFmtId="0" fontId="10" fillId="0" borderId="0" xfId="7" applyFont="1"/>
    <xf numFmtId="38" fontId="10" fillId="0" borderId="0" xfId="1" applyFont="1" applyAlignment="1"/>
    <xf numFmtId="0" fontId="8" fillId="0" borderId="0" xfId="7" applyFont="1"/>
    <xf numFmtId="0" fontId="10" fillId="0" borderId="0" xfId="7" applyFont="1" applyAlignment="1" applyProtection="1">
      <alignment horizontal="left"/>
    </xf>
    <xf numFmtId="0" fontId="10" fillId="0" borderId="0" xfId="7" applyFont="1" applyBorder="1"/>
    <xf numFmtId="0" fontId="13" fillId="0" borderId="0" xfId="7" applyFont="1"/>
    <xf numFmtId="0" fontId="10" fillId="0" borderId="0" xfId="7" applyFont="1" applyBorder="1" applyAlignment="1">
      <alignment horizontal="right" vertical="center"/>
    </xf>
    <xf numFmtId="178" fontId="10" fillId="0" borderId="0" xfId="1" applyNumberFormat="1" applyFont="1" applyBorder="1" applyAlignment="1">
      <alignment horizontal="right" vertical="center"/>
    </xf>
    <xf numFmtId="0" fontId="10" fillId="0" borderId="6" xfId="7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76" fontId="14" fillId="0" borderId="0" xfId="2" applyNumberFormat="1" applyFont="1" applyAlignment="1">
      <alignment vertical="center"/>
    </xf>
    <xf numFmtId="177" fontId="14" fillId="0" borderId="0" xfId="2" applyNumberFormat="1" applyFont="1" applyAlignment="1">
      <alignment vertical="center"/>
    </xf>
    <xf numFmtId="0" fontId="14" fillId="0" borderId="0" xfId="2" applyFont="1" applyBorder="1" applyAlignment="1">
      <alignment horizontal="center" vertical="center" shrinkToFit="1"/>
    </xf>
    <xf numFmtId="0" fontId="14" fillId="0" borderId="5" xfId="2" applyFont="1" applyBorder="1" applyAlignment="1">
      <alignment horizontal="center" vertical="center" shrinkToFit="1"/>
    </xf>
    <xf numFmtId="176" fontId="14" fillId="0" borderId="6" xfId="2" applyNumberFormat="1" applyFont="1" applyBorder="1" applyAlignment="1">
      <alignment horizontal="center" vertical="center" shrinkToFit="1"/>
    </xf>
    <xf numFmtId="177" fontId="14" fillId="0" borderId="3" xfId="2" applyNumberFormat="1" applyFont="1" applyBorder="1" applyAlignment="1">
      <alignment horizontal="center" vertical="center" shrinkToFit="1"/>
    </xf>
    <xf numFmtId="0" fontId="14" fillId="0" borderId="6" xfId="2" applyFont="1" applyFill="1" applyBorder="1" applyAlignment="1">
      <alignment horizontal="center" vertical="center"/>
    </xf>
    <xf numFmtId="178" fontId="14" fillId="0" borderId="6" xfId="1" applyNumberFormat="1" applyFont="1" applyFill="1" applyBorder="1" applyAlignment="1">
      <alignment horizontal="right" vertical="center"/>
    </xf>
    <xf numFmtId="176" fontId="14" fillId="0" borderId="6" xfId="2" applyNumberFormat="1" applyFont="1" applyFill="1" applyBorder="1" applyAlignment="1">
      <alignment horizontal="right" vertical="center"/>
    </xf>
    <xf numFmtId="177" fontId="14" fillId="0" borderId="6" xfId="2" applyNumberFormat="1" applyFont="1" applyFill="1" applyBorder="1" applyAlignment="1">
      <alignment horizontal="right" vertical="center"/>
    </xf>
    <xf numFmtId="0" fontId="14" fillId="0" borderId="0" xfId="2" applyFont="1" applyBorder="1" applyAlignment="1">
      <alignment vertical="center"/>
    </xf>
    <xf numFmtId="0" fontId="14" fillId="0" borderId="5" xfId="2" applyFont="1" applyFill="1" applyBorder="1" applyAlignment="1">
      <alignment horizontal="center" vertical="center"/>
    </xf>
    <xf numFmtId="176" fontId="14" fillId="0" borderId="5" xfId="2" applyNumberFormat="1" applyFont="1" applyFill="1" applyBorder="1" applyAlignment="1">
      <alignment horizontal="right" vertical="center"/>
    </xf>
    <xf numFmtId="0" fontId="14" fillId="2" borderId="5" xfId="2" applyFont="1" applyFill="1" applyBorder="1" applyAlignment="1">
      <alignment horizontal="center" vertical="center"/>
    </xf>
    <xf numFmtId="178" fontId="14" fillId="2" borderId="6" xfId="1" applyNumberFormat="1" applyFont="1" applyFill="1" applyBorder="1" applyAlignment="1">
      <alignment horizontal="right" vertical="center"/>
    </xf>
    <xf numFmtId="176" fontId="14" fillId="2" borderId="5" xfId="2" applyNumberFormat="1" applyFont="1" applyFill="1" applyBorder="1" applyAlignment="1">
      <alignment horizontal="right" vertical="center"/>
    </xf>
    <xf numFmtId="177" fontId="14" fillId="2" borderId="6" xfId="2" applyNumberFormat="1" applyFont="1" applyFill="1" applyBorder="1" applyAlignment="1">
      <alignment horizontal="right" vertical="center"/>
    </xf>
    <xf numFmtId="0" fontId="14" fillId="3" borderId="0" xfId="2" applyFont="1" applyFill="1" applyBorder="1" applyAlignment="1">
      <alignment vertical="center"/>
    </xf>
    <xf numFmtId="0" fontId="14" fillId="3" borderId="0" xfId="2" applyFont="1" applyFill="1" applyBorder="1" applyAlignment="1">
      <alignment horizontal="center" vertical="center"/>
    </xf>
    <xf numFmtId="178" fontId="14" fillId="3" borderId="8" xfId="1" applyNumberFormat="1" applyFont="1" applyFill="1" applyBorder="1" applyAlignment="1">
      <alignment horizontal="right" vertical="center"/>
    </xf>
    <xf numFmtId="176" fontId="14" fillId="3" borderId="0" xfId="2" applyNumberFormat="1" applyFont="1" applyFill="1" applyBorder="1" applyAlignment="1">
      <alignment horizontal="right" vertical="center"/>
    </xf>
    <xf numFmtId="177" fontId="14" fillId="3" borderId="8" xfId="2" applyNumberFormat="1" applyFont="1" applyFill="1" applyBorder="1" applyAlignment="1">
      <alignment horizontal="right" vertical="center"/>
    </xf>
    <xf numFmtId="0" fontId="14" fillId="3" borderId="0" xfId="2" applyFont="1" applyFill="1" applyAlignment="1">
      <alignment vertical="center"/>
    </xf>
    <xf numFmtId="0" fontId="14" fillId="0" borderId="7" xfId="2" applyFont="1" applyBorder="1" applyAlignment="1">
      <alignment vertical="center"/>
    </xf>
    <xf numFmtId="178" fontId="14" fillId="0" borderId="5" xfId="1" applyNumberFormat="1" applyFont="1" applyFill="1" applyBorder="1" applyAlignment="1">
      <alignment horizontal="right" vertical="center"/>
    </xf>
    <xf numFmtId="177" fontId="14" fillId="0" borderId="5" xfId="2" applyNumberFormat="1" applyFont="1" applyFill="1" applyBorder="1" applyAlignment="1">
      <alignment horizontal="right" vertical="center"/>
    </xf>
    <xf numFmtId="0" fontId="14" fillId="3" borderId="5" xfId="2" applyFont="1" applyFill="1" applyBorder="1" applyAlignment="1">
      <alignment horizontal="center" vertical="center"/>
    </xf>
    <xf numFmtId="178" fontId="14" fillId="3" borderId="5" xfId="1" applyNumberFormat="1" applyFont="1" applyFill="1" applyBorder="1" applyAlignment="1">
      <alignment horizontal="right" vertical="center"/>
    </xf>
    <xf numFmtId="176" fontId="14" fillId="3" borderId="5" xfId="2" applyNumberFormat="1" applyFont="1" applyFill="1" applyBorder="1" applyAlignment="1">
      <alignment horizontal="right" vertical="center"/>
    </xf>
    <xf numFmtId="177" fontId="14" fillId="3" borderId="5" xfId="2" applyNumberFormat="1" applyFont="1" applyFill="1" applyBorder="1" applyAlignment="1">
      <alignment horizontal="right" vertical="center"/>
    </xf>
    <xf numFmtId="176" fontId="14" fillId="2" borderId="6" xfId="2" applyNumberFormat="1" applyFont="1" applyFill="1" applyBorder="1" applyAlignment="1">
      <alignment horizontal="right" vertical="center"/>
    </xf>
    <xf numFmtId="178" fontId="14" fillId="3" borderId="6" xfId="1" applyNumberFormat="1" applyFont="1" applyFill="1" applyBorder="1" applyAlignment="1">
      <alignment horizontal="right" vertical="center"/>
    </xf>
    <xf numFmtId="176" fontId="14" fillId="3" borderId="6" xfId="2" applyNumberFormat="1" applyFont="1" applyFill="1" applyBorder="1" applyAlignment="1">
      <alignment horizontal="right" vertical="center"/>
    </xf>
    <xf numFmtId="177" fontId="14" fillId="3" borderId="6" xfId="2" applyNumberFormat="1" applyFont="1" applyFill="1" applyBorder="1" applyAlignment="1">
      <alignment horizontal="right" vertical="center"/>
    </xf>
    <xf numFmtId="0" fontId="14" fillId="0" borderId="0" xfId="2" applyFont="1" applyFill="1" applyBorder="1" applyAlignment="1">
      <alignment vertical="center" shrinkToFit="1"/>
    </xf>
    <xf numFmtId="0" fontId="14" fillId="0" borderId="0" xfId="2" applyFont="1" applyFill="1" applyBorder="1" applyAlignment="1">
      <alignment horizontal="center" vertical="center" shrinkToFit="1"/>
    </xf>
    <xf numFmtId="0" fontId="14" fillId="0" borderId="0" xfId="2" applyFont="1" applyAlignment="1">
      <alignment horizontal="center" vertical="center"/>
    </xf>
    <xf numFmtId="0" fontId="14" fillId="0" borderId="2" xfId="2" applyFont="1" applyBorder="1" applyAlignment="1">
      <alignment horizontal="left" vertical="center" shrinkToFit="1"/>
    </xf>
    <xf numFmtId="0" fontId="14" fillId="0" borderId="4" xfId="2" applyFont="1" applyBorder="1" applyAlignment="1">
      <alignment horizontal="left" vertical="center" shrinkToFit="1"/>
    </xf>
    <xf numFmtId="0" fontId="14" fillId="0" borderId="1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3" xfId="2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12" fillId="0" borderId="0" xfId="7" applyFont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0" fontId="10" fillId="0" borderId="8" xfId="7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0" fontId="10" fillId="0" borderId="3" xfId="7" applyFont="1" applyBorder="1" applyAlignment="1">
      <alignment horizontal="center" vertical="center"/>
    </xf>
    <xf numFmtId="0" fontId="10" fillId="0" borderId="4" xfId="7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 wrapText="1"/>
    </xf>
    <xf numFmtId="0" fontId="10" fillId="0" borderId="5" xfId="7" applyFont="1" applyBorder="1" applyAlignment="1">
      <alignment horizontal="center" vertical="center" wrapText="1"/>
    </xf>
  </cellXfs>
  <cellStyles count="8">
    <cellStyle name="パーセント 2" xfId="5"/>
    <cellStyle name="桁区切り" xfId="1" builtinId="6"/>
    <cellStyle name="桁区切り 2" xfId="3"/>
    <cellStyle name="標準" xfId="0" builtinId="0"/>
    <cellStyle name="標準 2" xfId="4"/>
    <cellStyle name="標準_【関係機関用】(表1)畜種別戸数" xfId="2"/>
    <cellStyle name="標準_【関係機関用】(表3)施設保有状況" xfId="6"/>
    <cellStyle name="標準_【関係機関用】(表5)家畜排せつ物発生量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'集計表1 '!$D$3</c:f>
              <c:strCache>
                <c:ptCount val="1"/>
                <c:pt idx="0">
                  <c:v>農家戸数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'集計表1 '!$C$5:$C$12</c:f>
              <c:strCache>
                <c:ptCount val="8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</c:strCache>
            </c:strRef>
          </c:cat>
          <c:val>
            <c:numRef>
              <c:f>'集計表1 '!$D$5:$D$12</c:f>
              <c:numCache>
                <c:formatCode>#,##0_);[Red]\(#,##0\)</c:formatCode>
                <c:ptCount val="8"/>
                <c:pt idx="0">
                  <c:v>66</c:v>
                </c:pt>
                <c:pt idx="1">
                  <c:v>62</c:v>
                </c:pt>
                <c:pt idx="2">
                  <c:v>60</c:v>
                </c:pt>
                <c:pt idx="3">
                  <c:v>57</c:v>
                </c:pt>
                <c:pt idx="4">
                  <c:v>49</c:v>
                </c:pt>
                <c:pt idx="5">
                  <c:v>48</c:v>
                </c:pt>
                <c:pt idx="6">
                  <c:v>46</c:v>
                </c:pt>
                <c:pt idx="7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78590064"/>
        <c:axId val="-1578592240"/>
      </c:barChart>
      <c:lineChart>
        <c:grouping val="standard"/>
        <c:varyColors val="0"/>
        <c:ser>
          <c:idx val="1"/>
          <c:order val="1"/>
          <c:tx>
            <c:strRef>
              <c:f>'集計表1 '!$F$3</c:f>
              <c:strCache>
                <c:ptCount val="1"/>
                <c:pt idx="0">
                  <c:v>管理基準適用戸数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'集計表1 '!$C$5:$C$12</c:f>
              <c:strCache>
                <c:ptCount val="8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</c:strCache>
            </c:strRef>
          </c:cat>
          <c:val>
            <c:numRef>
              <c:f>'集計表1 '!$F$5:$F$12</c:f>
              <c:numCache>
                <c:formatCode>#,##0_);[Red]\(#,##0\)</c:formatCode>
                <c:ptCount val="8"/>
                <c:pt idx="0">
                  <c:v>66</c:v>
                </c:pt>
                <c:pt idx="1">
                  <c:v>62</c:v>
                </c:pt>
                <c:pt idx="2">
                  <c:v>60</c:v>
                </c:pt>
                <c:pt idx="3">
                  <c:v>55</c:v>
                </c:pt>
                <c:pt idx="4">
                  <c:v>49</c:v>
                </c:pt>
                <c:pt idx="5">
                  <c:v>48</c:v>
                </c:pt>
                <c:pt idx="6">
                  <c:v>42</c:v>
                </c:pt>
                <c:pt idx="7">
                  <c:v>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8590064"/>
        <c:axId val="-1578592240"/>
      </c:lineChart>
      <c:catAx>
        <c:axId val="-1578590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-1578592240"/>
        <c:crosses val="autoZero"/>
        <c:auto val="1"/>
        <c:lblAlgn val="ctr"/>
        <c:lblOffset val="100"/>
        <c:noMultiLvlLbl val="0"/>
      </c:catAx>
      <c:valAx>
        <c:axId val="-15785922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2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-15785900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0566211443122898"/>
          <c:y val="3.7086103029282447E-2"/>
          <c:w val="0.64218459947864137"/>
          <c:h val="0.11955045860864974"/>
        </c:manualLayout>
      </c:layout>
      <c:overlay val="0"/>
      <c:txPr>
        <a:bodyPr/>
        <a:lstStyle/>
        <a:p>
          <a:pPr>
            <a:defRPr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 alignWithMargins="0">
      <c:oddHeader>&amp;A</c:oddHeader>
      <c:oddFooter>Page &amp;P</c:oddFooter>
    </c:headerFooter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'集計表1 '!$D$25</c:f>
              <c:strCache>
                <c:ptCount val="1"/>
                <c:pt idx="0">
                  <c:v>農家戸数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'集計表1 '!$C$16:$C$23</c:f>
              <c:strCache>
                <c:ptCount val="8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</c:strCache>
            </c:strRef>
          </c:cat>
          <c:val>
            <c:numRef>
              <c:f>'集計表1 '!$D$16:$D$23</c:f>
              <c:numCache>
                <c:formatCode>#,##0_);[Red]\(#,##0\)</c:formatCode>
                <c:ptCount val="8"/>
                <c:pt idx="0">
                  <c:v>93</c:v>
                </c:pt>
                <c:pt idx="1">
                  <c:v>90</c:v>
                </c:pt>
                <c:pt idx="2">
                  <c:v>88</c:v>
                </c:pt>
                <c:pt idx="3">
                  <c:v>86</c:v>
                </c:pt>
                <c:pt idx="4">
                  <c:v>80</c:v>
                </c:pt>
                <c:pt idx="5">
                  <c:v>77</c:v>
                </c:pt>
                <c:pt idx="6">
                  <c:v>76</c:v>
                </c:pt>
                <c:pt idx="7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78599856"/>
        <c:axId val="-1578587888"/>
      </c:barChart>
      <c:lineChart>
        <c:grouping val="standard"/>
        <c:varyColors val="0"/>
        <c:ser>
          <c:idx val="1"/>
          <c:order val="1"/>
          <c:tx>
            <c:strRef>
              <c:f>'集計表1 '!$F$14</c:f>
              <c:strCache>
                <c:ptCount val="1"/>
                <c:pt idx="0">
                  <c:v>管理基準適用戸数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'集計表1 '!$C$16:$C$23</c:f>
              <c:strCache>
                <c:ptCount val="8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</c:strCache>
            </c:strRef>
          </c:cat>
          <c:val>
            <c:numRef>
              <c:f>'集計表1 '!$F$16:$F$23</c:f>
              <c:numCache>
                <c:formatCode>#,##0_);[Red]\(#,##0\)</c:formatCode>
                <c:ptCount val="8"/>
                <c:pt idx="0">
                  <c:v>81</c:v>
                </c:pt>
                <c:pt idx="1">
                  <c:v>79</c:v>
                </c:pt>
                <c:pt idx="2">
                  <c:v>82</c:v>
                </c:pt>
                <c:pt idx="3">
                  <c:v>78</c:v>
                </c:pt>
                <c:pt idx="4">
                  <c:v>73</c:v>
                </c:pt>
                <c:pt idx="5">
                  <c:v>70</c:v>
                </c:pt>
                <c:pt idx="6">
                  <c:v>72</c:v>
                </c:pt>
                <c:pt idx="7">
                  <c:v>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8599856"/>
        <c:axId val="-1578587888"/>
      </c:lineChart>
      <c:catAx>
        <c:axId val="-1578599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-1578587888"/>
        <c:crosses val="autoZero"/>
        <c:auto val="1"/>
        <c:lblAlgn val="ctr"/>
        <c:lblOffset val="100"/>
        <c:noMultiLvlLbl val="0"/>
      </c:catAx>
      <c:valAx>
        <c:axId val="-157858788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2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-1578599856"/>
        <c:crosses val="autoZero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30566211443122898"/>
          <c:y val="3.7086103029282447E-2"/>
          <c:w val="0.64218459947864137"/>
          <c:h val="0.11955045860864974"/>
        </c:manualLayout>
      </c:layout>
      <c:overlay val="0"/>
      <c:txPr>
        <a:bodyPr/>
        <a:lstStyle/>
        <a:p>
          <a:pPr>
            <a:defRPr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340982456068486E-2"/>
          <c:y val="0.17155661487772897"/>
          <c:w val="0.91981631045969492"/>
          <c:h val="0.749361044291051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'集計表1 '!$D$25</c:f>
              <c:strCache>
                <c:ptCount val="1"/>
                <c:pt idx="0">
                  <c:v>農家戸数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'集計表1 '!$C$27:$C$34</c:f>
              <c:strCache>
                <c:ptCount val="8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</c:strCache>
            </c:strRef>
          </c:cat>
          <c:val>
            <c:numRef>
              <c:f>'集計表1 '!$D$27:$D$34</c:f>
              <c:numCache>
                <c:formatCode>#,##0_);[Red]\(#,##0\)</c:formatCode>
                <c:ptCount val="8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78597136"/>
        <c:axId val="-1578600944"/>
      </c:barChart>
      <c:lineChart>
        <c:grouping val="standard"/>
        <c:varyColors val="0"/>
        <c:ser>
          <c:idx val="1"/>
          <c:order val="1"/>
          <c:tx>
            <c:strRef>
              <c:f>'集計表1 '!$F$25</c:f>
              <c:strCache>
                <c:ptCount val="1"/>
                <c:pt idx="0">
                  <c:v>管理基準適用戸数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'集計表1 '!$C$27:$C$34</c:f>
              <c:strCache>
                <c:ptCount val="8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</c:strCache>
            </c:strRef>
          </c:cat>
          <c:val>
            <c:numRef>
              <c:f>'集計表1 '!$F$27:$F$34</c:f>
              <c:numCache>
                <c:formatCode>#,##0_);[Red]\(#,##0\)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8597136"/>
        <c:axId val="-1578600944"/>
      </c:lineChart>
      <c:catAx>
        <c:axId val="-157859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-1578600944"/>
        <c:crosses val="autoZero"/>
        <c:auto val="1"/>
        <c:lblAlgn val="ctr"/>
        <c:lblOffset val="100"/>
        <c:noMultiLvlLbl val="0"/>
      </c:catAx>
      <c:valAx>
        <c:axId val="-1578600944"/>
        <c:scaling>
          <c:orientation val="minMax"/>
          <c:max val="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/>
        </c:spPr>
        <c:txPr>
          <a:bodyPr anchor="ctr" anchorCtr="0"/>
          <a:lstStyle/>
          <a:p>
            <a:pPr>
              <a:defRPr sz="12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-1578597136"/>
        <c:crosses val="autoZero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0.30566211443122898"/>
          <c:y val="3.7086103029282447E-2"/>
          <c:w val="0.64218459947864137"/>
          <c:h val="0.11955045860864974"/>
        </c:manualLayout>
      </c:layout>
      <c:overlay val="0"/>
      <c:txPr>
        <a:bodyPr/>
        <a:lstStyle/>
        <a:p>
          <a:pPr>
            <a:defRPr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03830842052056E-2"/>
          <c:y val="0.15951359474431223"/>
          <c:w val="0.90635601855123038"/>
          <c:h val="0.74635028925769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'集計表1 '!$D$36</c:f>
              <c:strCache>
                <c:ptCount val="1"/>
                <c:pt idx="0">
                  <c:v>農家戸数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'集計表1 '!$C$38:$C$45</c:f>
              <c:strCache>
                <c:ptCount val="8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</c:strCache>
            </c:strRef>
          </c:cat>
          <c:val>
            <c:numRef>
              <c:f>'集計表1 '!$D$38:$D$45</c:f>
              <c:numCache>
                <c:formatCode>#,##0_);[Red]\(#,##0\)</c:formatCode>
                <c:ptCount val="8"/>
                <c:pt idx="0">
                  <c:v>42</c:v>
                </c:pt>
                <c:pt idx="1">
                  <c:v>38</c:v>
                </c:pt>
                <c:pt idx="2">
                  <c:v>38</c:v>
                </c:pt>
                <c:pt idx="3">
                  <c:v>36</c:v>
                </c:pt>
                <c:pt idx="4">
                  <c:v>33</c:v>
                </c:pt>
                <c:pt idx="5">
                  <c:v>31</c:v>
                </c:pt>
                <c:pt idx="6">
                  <c:v>31</c:v>
                </c:pt>
                <c:pt idx="7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78596592"/>
        <c:axId val="-1578591696"/>
      </c:barChart>
      <c:lineChart>
        <c:grouping val="standard"/>
        <c:varyColors val="0"/>
        <c:ser>
          <c:idx val="1"/>
          <c:order val="1"/>
          <c:tx>
            <c:strRef>
              <c:f>'集計表1 '!$F$36</c:f>
              <c:strCache>
                <c:ptCount val="1"/>
                <c:pt idx="0">
                  <c:v>管理基準適用戸数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'集計表1 '!$C$38:$C$45</c:f>
              <c:strCache>
                <c:ptCount val="8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</c:strCache>
            </c:strRef>
          </c:cat>
          <c:val>
            <c:numRef>
              <c:f>'集計表1 '!$F$38:$F$45</c:f>
              <c:numCache>
                <c:formatCode>#,##0_);[Red]\(#,##0\)</c:formatCode>
                <c:ptCount val="8"/>
                <c:pt idx="0">
                  <c:v>29</c:v>
                </c:pt>
                <c:pt idx="1">
                  <c:v>26</c:v>
                </c:pt>
                <c:pt idx="2">
                  <c:v>25</c:v>
                </c:pt>
                <c:pt idx="3">
                  <c:v>23</c:v>
                </c:pt>
                <c:pt idx="4">
                  <c:v>20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8596592"/>
        <c:axId val="-1578591696"/>
      </c:lineChart>
      <c:catAx>
        <c:axId val="-157859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-1578591696"/>
        <c:crosses val="autoZero"/>
        <c:auto val="1"/>
        <c:lblAlgn val="ctr"/>
        <c:lblOffset val="100"/>
        <c:noMultiLvlLbl val="0"/>
      </c:catAx>
      <c:valAx>
        <c:axId val="-1578591696"/>
        <c:scaling>
          <c:orientation val="minMax"/>
          <c:max val="5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2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-1578596592"/>
        <c:crosses val="autoZero"/>
        <c:crossBetween val="between"/>
        <c:majorUnit val="10"/>
      </c:valAx>
    </c:plotArea>
    <c:legend>
      <c:legendPos val="t"/>
      <c:layout>
        <c:manualLayout>
          <c:xMode val="edge"/>
          <c:yMode val="edge"/>
          <c:x val="0.34699740614558144"/>
          <c:y val="3.225040188838349E-2"/>
          <c:w val="0.62625740207093694"/>
          <c:h val="0.11955045860864974"/>
        </c:manualLayout>
      </c:layout>
      <c:overlay val="0"/>
      <c:txPr>
        <a:bodyPr/>
        <a:lstStyle/>
        <a:p>
          <a:pPr>
            <a:defRPr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'集計表1 '!$D$47</c:f>
              <c:strCache>
                <c:ptCount val="1"/>
                <c:pt idx="0">
                  <c:v>農家戸数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'集計表1 '!$C$49:$C$56</c:f>
              <c:strCache>
                <c:ptCount val="8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</c:strCache>
            </c:strRef>
          </c:cat>
          <c:val>
            <c:numRef>
              <c:f>'集計表1 '!$D$49:$D$56</c:f>
              <c:numCache>
                <c:formatCode>#,##0_);[Red]\(#,##0\)</c:formatCode>
                <c:ptCount val="8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78591152"/>
        <c:axId val="-1578599312"/>
      </c:barChart>
      <c:lineChart>
        <c:grouping val="standard"/>
        <c:varyColors val="0"/>
        <c:ser>
          <c:idx val="1"/>
          <c:order val="1"/>
          <c:tx>
            <c:strRef>
              <c:f>'集計表1 '!$F$47</c:f>
              <c:strCache>
                <c:ptCount val="1"/>
                <c:pt idx="0">
                  <c:v>管理基準適用戸数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'集計表1 '!$C$49:$C$56</c:f>
              <c:strCache>
                <c:ptCount val="8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</c:strCache>
            </c:strRef>
          </c:cat>
          <c:val>
            <c:numRef>
              <c:f>'集計表1 '!$F$49:$F$56</c:f>
              <c:numCache>
                <c:formatCode>#,##0_);[Red]\(#,##0\)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8591152"/>
        <c:axId val="-1578599312"/>
      </c:lineChart>
      <c:catAx>
        <c:axId val="-1578591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-1578599312"/>
        <c:crosses val="autoZero"/>
        <c:auto val="1"/>
        <c:lblAlgn val="ctr"/>
        <c:lblOffset val="100"/>
        <c:noMultiLvlLbl val="0"/>
      </c:catAx>
      <c:valAx>
        <c:axId val="-1578599312"/>
        <c:scaling>
          <c:orientation val="minMax"/>
          <c:max val="1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2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-1578591152"/>
        <c:crosses val="autoZero"/>
        <c:crossBetween val="between"/>
        <c:majorUnit val="2"/>
      </c:valAx>
    </c:plotArea>
    <c:legend>
      <c:legendPos val="t"/>
      <c:layout>
        <c:manualLayout>
          <c:xMode val="edge"/>
          <c:yMode val="edge"/>
          <c:x val="0.32409510096348682"/>
          <c:y val="2.7810192055100349E-2"/>
          <c:w val="0.62625740207093694"/>
          <c:h val="0.11955045860864974"/>
        </c:manualLayout>
      </c:layout>
      <c:overlay val="0"/>
      <c:txPr>
        <a:bodyPr/>
        <a:lstStyle/>
        <a:p>
          <a:pPr>
            <a:defRPr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8696412948379"/>
          <c:y val="0.16631014873140856"/>
          <c:w val="0.83665748031496068"/>
          <c:h val="0.693566637503645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集計表2!$S$61</c:f>
              <c:strCache>
                <c:ptCount val="1"/>
                <c:pt idx="0">
                  <c:v>乳用牛</c:v>
                </c:pt>
              </c:strCache>
            </c:strRef>
          </c:tx>
          <c:invertIfNegative val="0"/>
          <c:cat>
            <c:strRef>
              <c:f>集計表2!$T$60:$Z$60</c:f>
              <c:strCache>
                <c:ptCount val="7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</c:strCache>
            </c:strRef>
          </c:cat>
          <c:val>
            <c:numRef>
              <c:f>集計表2!$T$61:$Z$61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集計表2!$S$62</c:f>
              <c:strCache>
                <c:ptCount val="1"/>
                <c:pt idx="0">
                  <c:v>肉用牛</c:v>
                </c:pt>
              </c:strCache>
            </c:strRef>
          </c:tx>
          <c:invertIfNegative val="0"/>
          <c:cat>
            <c:strRef>
              <c:f>集計表2!$T$60:$Z$60</c:f>
              <c:strCache>
                <c:ptCount val="7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</c:strCache>
            </c:strRef>
          </c:cat>
          <c:val>
            <c:numRef>
              <c:f>集計表2!$T$62:$Z$62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集計表2!$S$63</c:f>
              <c:strCache>
                <c:ptCount val="1"/>
                <c:pt idx="0">
                  <c:v>豚</c:v>
                </c:pt>
              </c:strCache>
            </c:strRef>
          </c:tx>
          <c:invertIfNegative val="0"/>
          <c:cat>
            <c:strRef>
              <c:f>集計表2!$T$60:$Z$60</c:f>
              <c:strCache>
                <c:ptCount val="7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</c:strCache>
            </c:strRef>
          </c:cat>
          <c:val>
            <c:numRef>
              <c:f>集計表2!$T$63:$Z$63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集計表2!$S$64</c:f>
              <c:strCache>
                <c:ptCount val="1"/>
                <c:pt idx="0">
                  <c:v>採卵鶏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集計表2!$T$60:$Z$60</c:f>
              <c:strCache>
                <c:ptCount val="7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</c:strCache>
            </c:strRef>
          </c:cat>
          <c:val>
            <c:numRef>
              <c:f>集計表2!$T$64:$Z$64</c:f>
              <c:numCache>
                <c:formatCode>General</c:formatCode>
                <c:ptCount val="7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9</c:v>
                </c:pt>
                <c:pt idx="6">
                  <c:v>4</c:v>
                </c:pt>
              </c:numCache>
            </c:numRef>
          </c:val>
        </c:ser>
        <c:ser>
          <c:idx val="4"/>
          <c:order val="4"/>
          <c:tx>
            <c:strRef>
              <c:f>集計表2!$S$65</c:f>
              <c:strCache>
                <c:ptCount val="1"/>
                <c:pt idx="0">
                  <c:v>肉用鶏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集計表2!$T$60:$Z$60</c:f>
              <c:strCache>
                <c:ptCount val="7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</c:strCache>
            </c:strRef>
          </c:cat>
          <c:val>
            <c:numRef>
              <c:f>集計表2!$T$65:$Z$65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5"/>
          <c:order val="5"/>
          <c:tx>
            <c:strRef>
              <c:f>集計表2!$S$66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集計表2!$T$60:$Z$60</c:f>
              <c:strCache>
                <c:ptCount val="7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</c:strCache>
            </c:strRef>
          </c:cat>
          <c:val>
            <c:numRef>
              <c:f>集計表2!$T$66:$Z$66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78598768"/>
        <c:axId val="-1751616656"/>
      </c:barChart>
      <c:catAx>
        <c:axId val="-157859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751616656"/>
        <c:crosses val="autoZero"/>
        <c:auto val="1"/>
        <c:lblAlgn val="ctr"/>
        <c:lblOffset val="100"/>
        <c:noMultiLvlLbl val="0"/>
      </c:catAx>
      <c:valAx>
        <c:axId val="-175161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578598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1243613298337708"/>
          <c:y val="3.7037037037037035E-2"/>
          <c:w val="0.7199969993838623"/>
          <c:h val="6.439093448846119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3840769903761"/>
          <c:y val="0.14399314668999708"/>
          <c:w val="0.86320603674540686"/>
          <c:h val="0.7400269757946923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2"/>
              <c:layout>
                <c:manualLayout>
                  <c:x val="0"/>
                  <c:y val="1.2924068890375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8.61604592691693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集計表3!$O$23:$O$29</c:f>
              <c:strCache>
                <c:ptCount val="7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</c:strCache>
            </c:strRef>
          </c:cat>
          <c:val>
            <c:numRef>
              <c:f>集計表3!$P$23:$P$29</c:f>
              <c:numCache>
                <c:formatCode>#,##0_);[Red]\(#,##0\)</c:formatCode>
                <c:ptCount val="7"/>
                <c:pt idx="0">
                  <c:v>261.85651223000008</c:v>
                </c:pt>
                <c:pt idx="1">
                  <c:v>258.45145015999998</c:v>
                </c:pt>
                <c:pt idx="2">
                  <c:v>254.37978178500003</c:v>
                </c:pt>
                <c:pt idx="3">
                  <c:v>241.90560711999984</c:v>
                </c:pt>
                <c:pt idx="4">
                  <c:v>253.34016542500007</c:v>
                </c:pt>
                <c:pt idx="5">
                  <c:v>256.82988698999998</c:v>
                </c:pt>
                <c:pt idx="6">
                  <c:v>258.60375121999999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56359440"/>
        <c:axId val="-1456358896"/>
      </c:barChart>
      <c:catAx>
        <c:axId val="-1456359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456358896"/>
        <c:crosses val="autoZero"/>
        <c:auto val="1"/>
        <c:lblAlgn val="ctr"/>
        <c:lblOffset val="100"/>
        <c:noMultiLvlLbl val="0"/>
      </c:catAx>
      <c:valAx>
        <c:axId val="-1456358896"/>
        <c:scaling>
          <c:orientation val="minMax"/>
          <c:min val="2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-1456359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61</xdr:row>
      <xdr:rowOff>149680</xdr:rowOff>
    </xdr:from>
    <xdr:to>
      <xdr:col>12</xdr:col>
      <xdr:colOff>680358</xdr:colOff>
      <xdr:row>73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412103</xdr:colOff>
      <xdr:row>61</xdr:row>
      <xdr:rowOff>250761</xdr:rowOff>
    </xdr:from>
    <xdr:to>
      <xdr:col>3</xdr:col>
      <xdr:colOff>616210</xdr:colOff>
      <xdr:row>62</xdr:row>
      <xdr:rowOff>332403</xdr:rowOff>
    </xdr:to>
    <xdr:sp macro="" textlink="">
      <xdr:nvSpPr>
        <xdr:cNvPr id="3" name="テキスト ボックス 2"/>
        <xdr:cNvSpPr txBox="1"/>
      </xdr:nvSpPr>
      <xdr:spPr>
        <a:xfrm>
          <a:off x="1267409" y="22780302"/>
          <a:ext cx="1419031" cy="4509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乳用牛</a:t>
          </a:r>
        </a:p>
      </xdr:txBody>
    </xdr:sp>
    <xdr:clientData/>
  </xdr:twoCellAnchor>
  <xdr:twoCellAnchor>
    <xdr:from>
      <xdr:col>1</xdr:col>
      <xdr:colOff>457199</xdr:colOff>
      <xdr:row>73</xdr:row>
      <xdr:rowOff>136072</xdr:rowOff>
    </xdr:from>
    <xdr:to>
      <xdr:col>12</xdr:col>
      <xdr:colOff>670637</xdr:colOff>
      <xdr:row>84</xdr:row>
      <xdr:rowOff>163284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608432</xdr:colOff>
      <xdr:row>73</xdr:row>
      <xdr:rowOff>256591</xdr:rowOff>
    </xdr:from>
    <xdr:to>
      <xdr:col>3</xdr:col>
      <xdr:colOff>771718</xdr:colOff>
      <xdr:row>74</xdr:row>
      <xdr:rowOff>311020</xdr:rowOff>
    </xdr:to>
    <xdr:sp macro="" textlink="">
      <xdr:nvSpPr>
        <xdr:cNvPr id="5" name="テキスト ボックス 4"/>
        <xdr:cNvSpPr txBox="1"/>
      </xdr:nvSpPr>
      <xdr:spPr>
        <a:xfrm>
          <a:off x="1463738" y="27218173"/>
          <a:ext cx="1378210" cy="4237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肉用牛</a:t>
          </a:r>
        </a:p>
      </xdr:txBody>
    </xdr:sp>
    <xdr:clientData/>
  </xdr:twoCellAnchor>
  <xdr:twoCellAnchor>
    <xdr:from>
      <xdr:col>1</xdr:col>
      <xdr:colOff>437762</xdr:colOff>
      <xdr:row>85</xdr:row>
      <xdr:rowOff>143846</xdr:rowOff>
    </xdr:from>
    <xdr:to>
      <xdr:col>13</xdr:col>
      <xdr:colOff>1</xdr:colOff>
      <xdr:row>96</xdr:row>
      <xdr:rowOff>171057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329292</xdr:colOff>
      <xdr:row>85</xdr:row>
      <xdr:rowOff>266700</xdr:rowOff>
    </xdr:from>
    <xdr:to>
      <xdr:col>3</xdr:col>
      <xdr:colOff>544284</xdr:colOff>
      <xdr:row>86</xdr:row>
      <xdr:rowOff>285749</xdr:rowOff>
    </xdr:to>
    <xdr:sp macro="" textlink="">
      <xdr:nvSpPr>
        <xdr:cNvPr id="7" name="テキスト ボックス 6"/>
        <xdr:cNvSpPr txBox="1"/>
      </xdr:nvSpPr>
      <xdr:spPr>
        <a:xfrm>
          <a:off x="1186542" y="32651700"/>
          <a:ext cx="1243692" cy="4000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豚</a:t>
          </a:r>
        </a:p>
      </xdr:txBody>
    </xdr:sp>
    <xdr:clientData/>
  </xdr:twoCellAnchor>
  <xdr:twoCellAnchor>
    <xdr:from>
      <xdr:col>1</xdr:col>
      <xdr:colOff>457200</xdr:colOff>
      <xdr:row>97</xdr:row>
      <xdr:rowOff>68036</xdr:rowOff>
    </xdr:from>
    <xdr:to>
      <xdr:col>12</xdr:col>
      <xdr:colOff>670637</xdr:colOff>
      <xdr:row>108</xdr:row>
      <xdr:rowOff>136072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571500</xdr:colOff>
      <xdr:row>97</xdr:row>
      <xdr:rowOff>263981</xdr:rowOff>
    </xdr:from>
    <xdr:to>
      <xdr:col>3</xdr:col>
      <xdr:colOff>704850</xdr:colOff>
      <xdr:row>98</xdr:row>
      <xdr:rowOff>266700</xdr:rowOff>
    </xdr:to>
    <xdr:sp macro="" textlink="">
      <xdr:nvSpPr>
        <xdr:cNvPr id="9" name="テキスト ボックス 8"/>
        <xdr:cNvSpPr txBox="1"/>
      </xdr:nvSpPr>
      <xdr:spPr>
        <a:xfrm>
          <a:off x="1428750" y="37220981"/>
          <a:ext cx="1162050" cy="3837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採卵鶏</a:t>
          </a:r>
        </a:p>
      </xdr:txBody>
    </xdr:sp>
    <xdr:clientData/>
  </xdr:twoCellAnchor>
  <xdr:twoCellAnchor>
    <xdr:from>
      <xdr:col>1</xdr:col>
      <xdr:colOff>457199</xdr:colOff>
      <xdr:row>109</xdr:row>
      <xdr:rowOff>81640</xdr:rowOff>
    </xdr:from>
    <xdr:to>
      <xdr:col>12</xdr:col>
      <xdr:colOff>690075</xdr:colOff>
      <xdr:row>120</xdr:row>
      <xdr:rowOff>126351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511627</xdr:colOff>
      <xdr:row>109</xdr:row>
      <xdr:rowOff>163285</xdr:rowOff>
    </xdr:from>
    <xdr:to>
      <xdr:col>3</xdr:col>
      <xdr:colOff>484413</xdr:colOff>
      <xdr:row>110</xdr:row>
      <xdr:rowOff>247650</xdr:rowOff>
    </xdr:to>
    <xdr:sp macro="" textlink="">
      <xdr:nvSpPr>
        <xdr:cNvPr id="11" name="テキスト ボックス 10"/>
        <xdr:cNvSpPr txBox="1"/>
      </xdr:nvSpPr>
      <xdr:spPr>
        <a:xfrm>
          <a:off x="1368877" y="41692285"/>
          <a:ext cx="1001486" cy="4653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肉用鶏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263336</xdr:colOff>
      <xdr:row>56</xdr:row>
      <xdr:rowOff>156879</xdr:rowOff>
    </xdr:from>
    <xdr:to>
      <xdr:col>14</xdr:col>
      <xdr:colOff>22411</xdr:colOff>
      <xdr:row>74</xdr:row>
      <xdr:rowOff>179295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124290</xdr:colOff>
      <xdr:row>63</xdr:row>
      <xdr:rowOff>100853</xdr:rowOff>
    </xdr:from>
    <xdr:to>
      <xdr:col>2</xdr:col>
      <xdr:colOff>313765</xdr:colOff>
      <xdr:row>71</xdr:row>
      <xdr:rowOff>78441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48190" y="5063378"/>
          <a:ext cx="189475" cy="1577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square" lIns="0" tIns="0" rIns="18288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苦情発生件数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20</xdr:row>
      <xdr:rowOff>109537</xdr:rowOff>
    </xdr:from>
    <xdr:to>
      <xdr:col>10</xdr:col>
      <xdr:colOff>476250</xdr:colOff>
      <xdr:row>35</xdr:row>
      <xdr:rowOff>57150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542925</xdr:colOff>
      <xdr:row>20</xdr:row>
      <xdr:rowOff>142875</xdr:rowOff>
    </xdr:from>
    <xdr:to>
      <xdr:col>3</xdr:col>
      <xdr:colOff>28575</xdr:colOff>
      <xdr:row>22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542925" y="8953500"/>
          <a:ext cx="13049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（千トン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.1&#35519;&#26619;/H25/04&#38598;&#35336;/25-2-1&#35519;&#26619;&#12288;H25&#23450;&#26399;&#22577;&#21578;&#65288;&#20840;&#2030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様式"/>
      <sheetName val="説明"/>
      <sheetName val="ﾏｽﾀｰｼｰﾄ"/>
    </sheetNames>
    <sheetDataSet>
      <sheetData sheetId="0"/>
      <sheetData sheetId="1"/>
      <sheetData sheetId="2">
        <row r="2">
          <cell r="B2" t="str">
            <v>酪農</v>
          </cell>
          <cell r="C2" t="str">
            <v>○</v>
          </cell>
          <cell r="D2" t="str">
            <v>大津市</v>
          </cell>
          <cell r="E2" t="str">
            <v>○</v>
          </cell>
        </row>
        <row r="3">
          <cell r="B3" t="str">
            <v>肉用牛</v>
          </cell>
          <cell r="C3" t="str">
            <v>×</v>
          </cell>
          <cell r="D3" t="str">
            <v>草津市</v>
          </cell>
          <cell r="E3" t="str">
            <v>×</v>
          </cell>
        </row>
        <row r="4">
          <cell r="B4" t="str">
            <v>豚</v>
          </cell>
          <cell r="D4" t="str">
            <v>守山市</v>
          </cell>
          <cell r="E4" t="str">
            <v>－</v>
          </cell>
        </row>
        <row r="5">
          <cell r="B5" t="str">
            <v>養鶏</v>
          </cell>
          <cell r="D5" t="str">
            <v>栗東市</v>
          </cell>
        </row>
        <row r="6">
          <cell r="B6" t="str">
            <v>養鶏（肉用）</v>
          </cell>
          <cell r="D6" t="str">
            <v>野洲市</v>
          </cell>
        </row>
        <row r="7">
          <cell r="B7" t="str">
            <v>めん山羊</v>
          </cell>
          <cell r="D7" t="str">
            <v>湖南市</v>
          </cell>
        </row>
        <row r="8">
          <cell r="B8" t="str">
            <v>その他家きん</v>
          </cell>
          <cell r="D8" t="str">
            <v>甲賀市</v>
          </cell>
        </row>
        <row r="9">
          <cell r="B9" t="str">
            <v>小学校</v>
          </cell>
          <cell r="D9" t="str">
            <v>近江八幡市</v>
          </cell>
        </row>
        <row r="10">
          <cell r="B10" t="str">
            <v>幼稚園</v>
          </cell>
          <cell r="D10" t="str">
            <v>東近江市</v>
          </cell>
        </row>
        <row r="11">
          <cell r="B11" t="str">
            <v>保育園</v>
          </cell>
          <cell r="D11" t="str">
            <v>彦根市</v>
          </cell>
        </row>
        <row r="12">
          <cell r="B12" t="str">
            <v>家きん（小規模）</v>
          </cell>
          <cell r="D12" t="str">
            <v>米原市</v>
          </cell>
        </row>
        <row r="13">
          <cell r="B13" t="str">
            <v>めん山羊（小規模）</v>
          </cell>
          <cell r="D13" t="str">
            <v>長浜市</v>
          </cell>
        </row>
        <row r="14">
          <cell r="B14" t="str">
            <v>豚等（小規模）</v>
          </cell>
          <cell r="D14" t="str">
            <v>高島市</v>
          </cell>
        </row>
        <row r="15">
          <cell r="B15" t="str">
            <v>馬（小規模）</v>
          </cell>
          <cell r="D15" t="str">
            <v>日野町</v>
          </cell>
        </row>
        <row r="16">
          <cell r="B16" t="str">
            <v>馬</v>
          </cell>
          <cell r="D16" t="str">
            <v>竜王町</v>
          </cell>
        </row>
        <row r="17">
          <cell r="D17" t="str">
            <v>愛荘町</v>
          </cell>
        </row>
        <row r="18">
          <cell r="D18" t="str">
            <v>甲良町</v>
          </cell>
        </row>
        <row r="19">
          <cell r="D19" t="str">
            <v>多賀町</v>
          </cell>
        </row>
        <row r="20">
          <cell r="D20" t="str">
            <v>豊郷町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3"/>
  <sheetViews>
    <sheetView tabSelected="1" view="pageBreakPreview" zoomScale="98" zoomScaleNormal="85" zoomScaleSheetLayoutView="98" workbookViewId="0">
      <selection activeCell="L6" sqref="L6"/>
    </sheetView>
  </sheetViews>
  <sheetFormatPr defaultColWidth="9" defaultRowHeight="24"/>
  <cols>
    <col min="1" max="1" width="3.75" style="89" customWidth="1"/>
    <col min="2" max="2" width="7.5" style="89" customWidth="1"/>
    <col min="3" max="4" width="16" style="89" customWidth="1"/>
    <col min="5" max="5" width="16" style="90" customWidth="1"/>
    <col min="6" max="6" width="16" style="89" customWidth="1"/>
    <col min="7" max="7" width="16" style="91" customWidth="1"/>
    <col min="8" max="12" width="8.5" style="89" customWidth="1"/>
    <col min="13" max="16384" width="9" style="89"/>
  </cols>
  <sheetData>
    <row r="1" spans="2:8" ht="29.25" customHeight="1">
      <c r="B1" s="89" t="s">
        <v>0</v>
      </c>
      <c r="E1" s="89"/>
      <c r="G1" s="89"/>
    </row>
    <row r="2" spans="2:8" ht="29.25" customHeight="1"/>
    <row r="3" spans="2:8" ht="29.25" customHeight="1">
      <c r="C3" s="129" t="s">
        <v>1</v>
      </c>
      <c r="D3" s="127" t="s">
        <v>21</v>
      </c>
      <c r="E3" s="131"/>
      <c r="F3" s="127" t="s">
        <v>2</v>
      </c>
      <c r="G3" s="128"/>
      <c r="H3" s="92"/>
    </row>
    <row r="4" spans="2:8" ht="29.25" customHeight="1">
      <c r="C4" s="130"/>
      <c r="D4" s="93"/>
      <c r="E4" s="94" t="s">
        <v>3</v>
      </c>
      <c r="F4" s="93"/>
      <c r="G4" s="95" t="s">
        <v>4</v>
      </c>
      <c r="H4" s="92"/>
    </row>
    <row r="5" spans="2:8" ht="29.25" customHeight="1">
      <c r="C5" s="96" t="s">
        <v>5</v>
      </c>
      <c r="D5" s="97">
        <v>66</v>
      </c>
      <c r="E5" s="98">
        <v>95.652173913043484</v>
      </c>
      <c r="F5" s="97">
        <v>66</v>
      </c>
      <c r="G5" s="99">
        <v>100</v>
      </c>
      <c r="H5" s="100"/>
    </row>
    <row r="6" spans="2:8" ht="29.25" customHeight="1">
      <c r="C6" s="96" t="s">
        <v>6</v>
      </c>
      <c r="D6" s="97">
        <v>62</v>
      </c>
      <c r="E6" s="98">
        <v>93.939393939393938</v>
      </c>
      <c r="F6" s="97">
        <v>62</v>
      </c>
      <c r="G6" s="99">
        <v>100</v>
      </c>
      <c r="H6" s="100"/>
    </row>
    <row r="7" spans="2:8" ht="29.25" customHeight="1">
      <c r="C7" s="96" t="s">
        <v>7</v>
      </c>
      <c r="D7" s="97">
        <v>60</v>
      </c>
      <c r="E7" s="98">
        <v>96.774193548387103</v>
      </c>
      <c r="F7" s="97">
        <v>60</v>
      </c>
      <c r="G7" s="99">
        <v>100</v>
      </c>
      <c r="H7" s="100"/>
    </row>
    <row r="8" spans="2:8" ht="29.25" customHeight="1">
      <c r="C8" s="96" t="s">
        <v>14</v>
      </c>
      <c r="D8" s="97">
        <v>57</v>
      </c>
      <c r="E8" s="98">
        <v>95</v>
      </c>
      <c r="F8" s="97">
        <v>55</v>
      </c>
      <c r="G8" s="99">
        <v>96.491228070175438</v>
      </c>
      <c r="H8" s="100"/>
    </row>
    <row r="9" spans="2:8" ht="29.25" customHeight="1">
      <c r="C9" s="101" t="s">
        <v>15</v>
      </c>
      <c r="D9" s="97">
        <v>49</v>
      </c>
      <c r="E9" s="102">
        <v>85.964912280701753</v>
      </c>
      <c r="F9" s="97">
        <v>49</v>
      </c>
      <c r="G9" s="99">
        <v>100</v>
      </c>
      <c r="H9" s="100"/>
    </row>
    <row r="10" spans="2:8" ht="29.25" customHeight="1">
      <c r="C10" s="101" t="s">
        <v>16</v>
      </c>
      <c r="D10" s="97">
        <v>48</v>
      </c>
      <c r="E10" s="102">
        <v>97.959183673469383</v>
      </c>
      <c r="F10" s="97">
        <v>48</v>
      </c>
      <c r="G10" s="99">
        <v>100</v>
      </c>
      <c r="H10" s="100"/>
    </row>
    <row r="11" spans="2:8" ht="29.25" customHeight="1">
      <c r="C11" s="96" t="s">
        <v>17</v>
      </c>
      <c r="D11" s="97">
        <v>46</v>
      </c>
      <c r="E11" s="102">
        <v>95.833333333333343</v>
      </c>
      <c r="F11" s="97">
        <v>42</v>
      </c>
      <c r="G11" s="99">
        <v>91.304347826086953</v>
      </c>
      <c r="H11" s="100"/>
    </row>
    <row r="12" spans="2:8" ht="29.25" customHeight="1">
      <c r="C12" s="103" t="s">
        <v>20</v>
      </c>
      <c r="D12" s="104">
        <v>43</v>
      </c>
      <c r="E12" s="105">
        <v>93.478260869565219</v>
      </c>
      <c r="F12" s="104">
        <v>42</v>
      </c>
      <c r="G12" s="106">
        <v>97.674418604651152</v>
      </c>
    </row>
    <row r="13" spans="2:8" s="112" customFormat="1" ht="29.25" customHeight="1">
      <c r="B13" s="107"/>
      <c r="C13" s="108"/>
      <c r="D13" s="109"/>
      <c r="E13" s="110"/>
      <c r="F13" s="109"/>
      <c r="G13" s="111"/>
      <c r="H13" s="107"/>
    </row>
    <row r="14" spans="2:8" ht="29.25" customHeight="1">
      <c r="C14" s="129" t="s">
        <v>8</v>
      </c>
      <c r="D14" s="127" t="s">
        <v>22</v>
      </c>
      <c r="E14" s="128"/>
      <c r="F14" s="127" t="s">
        <v>2</v>
      </c>
      <c r="G14" s="128"/>
      <c r="H14" s="92"/>
    </row>
    <row r="15" spans="2:8" ht="29.25" customHeight="1">
      <c r="C15" s="130"/>
      <c r="D15" s="93"/>
      <c r="E15" s="94" t="s">
        <v>3</v>
      </c>
      <c r="F15" s="93"/>
      <c r="G15" s="95" t="s">
        <v>4</v>
      </c>
      <c r="H15" s="92"/>
    </row>
    <row r="16" spans="2:8" ht="29.25" customHeight="1">
      <c r="C16" s="96" t="s">
        <v>5</v>
      </c>
      <c r="D16" s="97">
        <v>93</v>
      </c>
      <c r="E16" s="98">
        <v>98.936170212765958</v>
      </c>
      <c r="F16" s="97">
        <v>81</v>
      </c>
      <c r="G16" s="99">
        <v>87.096774193548384</v>
      </c>
      <c r="H16" s="113"/>
    </row>
    <row r="17" spans="3:8" ht="29.25" customHeight="1">
      <c r="C17" s="96" t="s">
        <v>6</v>
      </c>
      <c r="D17" s="97">
        <v>90</v>
      </c>
      <c r="E17" s="98">
        <v>96.774193548387103</v>
      </c>
      <c r="F17" s="97">
        <v>79</v>
      </c>
      <c r="G17" s="99">
        <v>87.777777777777771</v>
      </c>
      <c r="H17" s="100"/>
    </row>
    <row r="18" spans="3:8" ht="29.25" customHeight="1">
      <c r="C18" s="96" t="s">
        <v>7</v>
      </c>
      <c r="D18" s="97">
        <v>88</v>
      </c>
      <c r="E18" s="98">
        <v>97.777777777777771</v>
      </c>
      <c r="F18" s="97">
        <v>82</v>
      </c>
      <c r="G18" s="99">
        <v>93.181818181818173</v>
      </c>
      <c r="H18" s="100"/>
    </row>
    <row r="19" spans="3:8" ht="29.25" customHeight="1">
      <c r="C19" s="96" t="s">
        <v>14</v>
      </c>
      <c r="D19" s="97">
        <v>86</v>
      </c>
      <c r="E19" s="98">
        <v>97.727272727272734</v>
      </c>
      <c r="F19" s="97">
        <v>78</v>
      </c>
      <c r="G19" s="99">
        <v>90.697674418604649</v>
      </c>
      <c r="H19" s="100"/>
    </row>
    <row r="20" spans="3:8" ht="29.25" customHeight="1">
      <c r="C20" s="101" t="s">
        <v>15</v>
      </c>
      <c r="D20" s="114">
        <v>80</v>
      </c>
      <c r="E20" s="102">
        <v>93.023255813953483</v>
      </c>
      <c r="F20" s="114">
        <v>73</v>
      </c>
      <c r="G20" s="115">
        <v>91.25</v>
      </c>
      <c r="H20" s="100"/>
    </row>
    <row r="21" spans="3:8" ht="29.25" customHeight="1">
      <c r="C21" s="96" t="s">
        <v>16</v>
      </c>
      <c r="D21" s="114">
        <v>77</v>
      </c>
      <c r="E21" s="102">
        <v>96.25</v>
      </c>
      <c r="F21" s="114">
        <v>70</v>
      </c>
      <c r="G21" s="115">
        <v>90.909090909090907</v>
      </c>
      <c r="H21" s="100"/>
    </row>
    <row r="22" spans="3:8" ht="29.25" customHeight="1">
      <c r="C22" s="116" t="s">
        <v>17</v>
      </c>
      <c r="D22" s="117">
        <v>76</v>
      </c>
      <c r="E22" s="118">
        <v>98.701298701298697</v>
      </c>
      <c r="F22" s="117">
        <v>72</v>
      </c>
      <c r="G22" s="119">
        <v>94.73684210526315</v>
      </c>
      <c r="H22" s="100"/>
    </row>
    <row r="23" spans="3:8" ht="29.25" customHeight="1">
      <c r="C23" s="103" t="s">
        <v>20</v>
      </c>
      <c r="D23" s="104">
        <v>76</v>
      </c>
      <c r="E23" s="120">
        <v>100</v>
      </c>
      <c r="F23" s="104">
        <v>71</v>
      </c>
      <c r="G23" s="106">
        <v>93.421052631578945</v>
      </c>
    </row>
    <row r="24" spans="3:8" ht="29.25" customHeight="1"/>
    <row r="25" spans="3:8" ht="29.25" customHeight="1">
      <c r="C25" s="129" t="s">
        <v>9</v>
      </c>
      <c r="D25" s="127" t="s">
        <v>21</v>
      </c>
      <c r="E25" s="128"/>
      <c r="F25" s="127" t="s">
        <v>2</v>
      </c>
      <c r="G25" s="128"/>
      <c r="H25" s="92"/>
    </row>
    <row r="26" spans="3:8" ht="29.25" customHeight="1">
      <c r="C26" s="130"/>
      <c r="D26" s="93"/>
      <c r="E26" s="94" t="s">
        <v>3</v>
      </c>
      <c r="F26" s="93"/>
      <c r="G26" s="95" t="s">
        <v>4</v>
      </c>
      <c r="H26" s="92"/>
    </row>
    <row r="27" spans="3:8" ht="29.25" customHeight="1">
      <c r="C27" s="96" t="s">
        <v>5</v>
      </c>
      <c r="D27" s="97">
        <v>7</v>
      </c>
      <c r="E27" s="98">
        <v>63.636363636363633</v>
      </c>
      <c r="F27" s="97">
        <v>4</v>
      </c>
      <c r="G27" s="99">
        <v>57.142857142857139</v>
      </c>
      <c r="H27" s="100"/>
    </row>
    <row r="28" spans="3:8" ht="29.25" customHeight="1">
      <c r="C28" s="96" t="s">
        <v>6</v>
      </c>
      <c r="D28" s="97">
        <v>5</v>
      </c>
      <c r="E28" s="98">
        <v>71.428571428571431</v>
      </c>
      <c r="F28" s="97">
        <v>4</v>
      </c>
      <c r="G28" s="99">
        <v>80</v>
      </c>
      <c r="H28" s="100"/>
    </row>
    <row r="29" spans="3:8" ht="29.25" customHeight="1">
      <c r="C29" s="96" t="s">
        <v>7</v>
      </c>
      <c r="D29" s="97">
        <v>5</v>
      </c>
      <c r="E29" s="98">
        <v>100</v>
      </c>
      <c r="F29" s="97">
        <v>4</v>
      </c>
      <c r="G29" s="99">
        <v>80</v>
      </c>
      <c r="H29" s="100"/>
    </row>
    <row r="30" spans="3:8" ht="29.25" customHeight="1">
      <c r="C30" s="96" t="s">
        <v>14</v>
      </c>
      <c r="D30" s="97">
        <v>5</v>
      </c>
      <c r="E30" s="98">
        <v>100</v>
      </c>
      <c r="F30" s="97">
        <v>4</v>
      </c>
      <c r="G30" s="99">
        <v>80</v>
      </c>
      <c r="H30" s="100"/>
    </row>
    <row r="31" spans="3:8" ht="29.25" customHeight="1">
      <c r="C31" s="96" t="s">
        <v>15</v>
      </c>
      <c r="D31" s="97">
        <v>5</v>
      </c>
      <c r="E31" s="98">
        <v>100</v>
      </c>
      <c r="F31" s="97">
        <v>3</v>
      </c>
      <c r="G31" s="99">
        <v>60</v>
      </c>
      <c r="H31" s="100"/>
    </row>
    <row r="32" spans="3:8" ht="29.25" customHeight="1">
      <c r="C32" s="96" t="s">
        <v>16</v>
      </c>
      <c r="D32" s="97">
        <v>4</v>
      </c>
      <c r="E32" s="98">
        <v>80</v>
      </c>
      <c r="F32" s="97">
        <v>3</v>
      </c>
      <c r="G32" s="99">
        <v>75</v>
      </c>
      <c r="H32" s="100"/>
    </row>
    <row r="33" spans="3:8" ht="29.25" customHeight="1">
      <c r="C33" s="116" t="s">
        <v>17</v>
      </c>
      <c r="D33" s="121">
        <v>2</v>
      </c>
      <c r="E33" s="122">
        <v>50</v>
      </c>
      <c r="F33" s="121">
        <v>2</v>
      </c>
      <c r="G33" s="123">
        <v>100</v>
      </c>
      <c r="H33" s="100"/>
    </row>
    <row r="34" spans="3:8" ht="29.25" customHeight="1">
      <c r="C34" s="103" t="s">
        <v>20</v>
      </c>
      <c r="D34" s="104">
        <v>3</v>
      </c>
      <c r="E34" s="120">
        <v>150</v>
      </c>
      <c r="F34" s="104">
        <v>3</v>
      </c>
      <c r="G34" s="106">
        <v>100</v>
      </c>
    </row>
    <row r="35" spans="3:8" ht="29.25" customHeight="1"/>
    <row r="36" spans="3:8" ht="29.25" customHeight="1">
      <c r="C36" s="129" t="s">
        <v>10</v>
      </c>
      <c r="D36" s="127" t="s">
        <v>21</v>
      </c>
      <c r="E36" s="128"/>
      <c r="F36" s="127" t="s">
        <v>2</v>
      </c>
      <c r="G36" s="128"/>
      <c r="H36" s="92"/>
    </row>
    <row r="37" spans="3:8" ht="29.25" customHeight="1">
      <c r="C37" s="130"/>
      <c r="D37" s="93"/>
      <c r="E37" s="94" t="s">
        <v>3</v>
      </c>
      <c r="F37" s="93"/>
      <c r="G37" s="95" t="s">
        <v>4</v>
      </c>
      <c r="H37" s="92"/>
    </row>
    <row r="38" spans="3:8" ht="29.25" customHeight="1">
      <c r="C38" s="96" t="s">
        <v>5</v>
      </c>
      <c r="D38" s="97">
        <v>42</v>
      </c>
      <c r="E38" s="98">
        <v>93.333333333333329</v>
      </c>
      <c r="F38" s="97">
        <v>29</v>
      </c>
      <c r="G38" s="99">
        <v>69.047619047619051</v>
      </c>
      <c r="H38" s="100"/>
    </row>
    <row r="39" spans="3:8" ht="29.25" customHeight="1">
      <c r="C39" s="96" t="s">
        <v>6</v>
      </c>
      <c r="D39" s="97">
        <v>38</v>
      </c>
      <c r="E39" s="98">
        <v>90.476190476190482</v>
      </c>
      <c r="F39" s="97">
        <v>26</v>
      </c>
      <c r="G39" s="99">
        <v>68.421052631578945</v>
      </c>
      <c r="H39" s="100"/>
    </row>
    <row r="40" spans="3:8" ht="29.25" customHeight="1">
      <c r="C40" s="96" t="s">
        <v>7</v>
      </c>
      <c r="D40" s="97">
        <v>38</v>
      </c>
      <c r="E40" s="98">
        <v>100</v>
      </c>
      <c r="F40" s="97">
        <v>25</v>
      </c>
      <c r="G40" s="99">
        <v>65.789473684210535</v>
      </c>
      <c r="H40" s="100"/>
    </row>
    <row r="41" spans="3:8" ht="29.25" customHeight="1">
      <c r="C41" s="96" t="s">
        <v>14</v>
      </c>
      <c r="D41" s="97">
        <v>36</v>
      </c>
      <c r="E41" s="98">
        <v>94.73684210526315</v>
      </c>
      <c r="F41" s="97">
        <v>23</v>
      </c>
      <c r="G41" s="99">
        <v>63.888888888888886</v>
      </c>
      <c r="H41" s="100"/>
    </row>
    <row r="42" spans="3:8" ht="29.25" customHeight="1">
      <c r="C42" s="96" t="s">
        <v>15</v>
      </c>
      <c r="D42" s="97">
        <v>33</v>
      </c>
      <c r="E42" s="98">
        <v>91.666666666666657</v>
      </c>
      <c r="F42" s="97">
        <v>20</v>
      </c>
      <c r="G42" s="99">
        <v>60.606060606060609</v>
      </c>
      <c r="H42" s="100"/>
    </row>
    <row r="43" spans="3:8" ht="29.25" customHeight="1">
      <c r="C43" s="96" t="s">
        <v>16</v>
      </c>
      <c r="D43" s="97">
        <v>31</v>
      </c>
      <c r="E43" s="98">
        <v>93.939393939393938</v>
      </c>
      <c r="F43" s="97">
        <v>19</v>
      </c>
      <c r="G43" s="99">
        <v>61.29032258064516</v>
      </c>
      <c r="H43" s="100"/>
    </row>
    <row r="44" spans="3:8" ht="29.25" customHeight="1">
      <c r="C44" s="116" t="s">
        <v>17</v>
      </c>
      <c r="D44" s="121">
        <v>31</v>
      </c>
      <c r="E44" s="122">
        <v>100</v>
      </c>
      <c r="F44" s="121">
        <v>19</v>
      </c>
      <c r="G44" s="123">
        <v>61.29032258064516</v>
      </c>
      <c r="H44" s="100"/>
    </row>
    <row r="45" spans="3:8" ht="29.25" customHeight="1">
      <c r="C45" s="103" t="s">
        <v>20</v>
      </c>
      <c r="D45" s="104">
        <v>29</v>
      </c>
      <c r="E45" s="120">
        <v>93.548387096774192</v>
      </c>
      <c r="F45" s="104">
        <v>19</v>
      </c>
      <c r="G45" s="106">
        <v>65.517241379310349</v>
      </c>
    </row>
    <row r="46" spans="3:8" ht="29.25" customHeight="1"/>
    <row r="47" spans="3:8" ht="29.25" customHeight="1">
      <c r="C47" s="129" t="s">
        <v>11</v>
      </c>
      <c r="D47" s="127" t="s">
        <v>21</v>
      </c>
      <c r="E47" s="128"/>
      <c r="F47" s="127" t="s">
        <v>2</v>
      </c>
      <c r="G47" s="128"/>
      <c r="H47" s="92"/>
    </row>
    <row r="48" spans="3:8" ht="29.25" customHeight="1">
      <c r="C48" s="130"/>
      <c r="D48" s="93"/>
      <c r="E48" s="94" t="s">
        <v>3</v>
      </c>
      <c r="F48" s="93"/>
      <c r="G48" s="95" t="s">
        <v>4</v>
      </c>
      <c r="H48" s="92"/>
    </row>
    <row r="49" spans="2:13" ht="29.25" customHeight="1">
      <c r="C49" s="96" t="s">
        <v>5</v>
      </c>
      <c r="D49" s="97">
        <v>11</v>
      </c>
      <c r="E49" s="98">
        <v>100</v>
      </c>
      <c r="F49" s="97">
        <v>3</v>
      </c>
      <c r="G49" s="99">
        <v>27.27272727272727</v>
      </c>
      <c r="H49" s="100"/>
    </row>
    <row r="50" spans="2:13" ht="29.25" customHeight="1">
      <c r="C50" s="96" t="s">
        <v>6</v>
      </c>
      <c r="D50" s="97">
        <v>9</v>
      </c>
      <c r="E50" s="98">
        <v>81.818181818181827</v>
      </c>
      <c r="F50" s="97">
        <v>3</v>
      </c>
      <c r="G50" s="99">
        <v>33.333333333333329</v>
      </c>
      <c r="H50" s="100"/>
    </row>
    <row r="51" spans="2:13" ht="29.25" customHeight="1">
      <c r="C51" s="96" t="s">
        <v>7</v>
      </c>
      <c r="D51" s="97">
        <v>10</v>
      </c>
      <c r="E51" s="98">
        <v>111.11111111111111</v>
      </c>
      <c r="F51" s="97">
        <v>3</v>
      </c>
      <c r="G51" s="99">
        <v>30</v>
      </c>
      <c r="H51" s="100"/>
    </row>
    <row r="52" spans="2:13" ht="29.25" customHeight="1">
      <c r="C52" s="96" t="s">
        <v>14</v>
      </c>
      <c r="D52" s="97">
        <v>9</v>
      </c>
      <c r="E52" s="98">
        <v>90</v>
      </c>
      <c r="F52" s="97">
        <v>3</v>
      </c>
      <c r="G52" s="99">
        <v>33.333333333333329</v>
      </c>
      <c r="H52" s="100"/>
    </row>
    <row r="53" spans="2:13" ht="29.25" customHeight="1">
      <c r="C53" s="96" t="s">
        <v>15</v>
      </c>
      <c r="D53" s="97">
        <v>8</v>
      </c>
      <c r="E53" s="98">
        <v>88.888888888888886</v>
      </c>
      <c r="F53" s="97">
        <v>2</v>
      </c>
      <c r="G53" s="99">
        <v>25</v>
      </c>
      <c r="H53" s="100"/>
    </row>
    <row r="54" spans="2:13" ht="29.25" customHeight="1">
      <c r="C54" s="96" t="s">
        <v>16</v>
      </c>
      <c r="D54" s="97">
        <v>8</v>
      </c>
      <c r="E54" s="98">
        <v>100</v>
      </c>
      <c r="F54" s="97">
        <v>2</v>
      </c>
      <c r="G54" s="99">
        <v>25</v>
      </c>
      <c r="H54" s="100"/>
    </row>
    <row r="55" spans="2:13" ht="29.25" customHeight="1">
      <c r="C55" s="116" t="s">
        <v>17</v>
      </c>
      <c r="D55" s="121">
        <v>9</v>
      </c>
      <c r="E55" s="122">
        <v>112.5</v>
      </c>
      <c r="F55" s="121">
        <v>2</v>
      </c>
      <c r="G55" s="123">
        <v>22.222222222222221</v>
      </c>
      <c r="H55" s="100"/>
    </row>
    <row r="56" spans="2:13" ht="29.25" customHeight="1">
      <c r="C56" s="103" t="s">
        <v>20</v>
      </c>
      <c r="D56" s="104">
        <v>9</v>
      </c>
      <c r="E56" s="120">
        <v>100</v>
      </c>
      <c r="F56" s="104">
        <v>2</v>
      </c>
      <c r="G56" s="106">
        <v>22.222222222222221</v>
      </c>
    </row>
    <row r="57" spans="2:13" ht="29.25" customHeight="1"/>
    <row r="58" spans="2:13" ht="29.25" customHeight="1">
      <c r="B58" s="125" t="s">
        <v>19</v>
      </c>
      <c r="C58" s="125"/>
      <c r="D58" s="125"/>
      <c r="E58" s="125"/>
      <c r="F58" s="125"/>
      <c r="G58" s="125"/>
      <c r="H58" s="125"/>
      <c r="I58" s="124"/>
    </row>
    <row r="59" spans="2:13" ht="29.25" customHeight="1">
      <c r="B59" s="125" t="s">
        <v>18</v>
      </c>
      <c r="C59" s="125"/>
      <c r="D59" s="125"/>
      <c r="E59" s="125"/>
      <c r="F59" s="125"/>
      <c r="G59" s="125"/>
      <c r="H59" s="125"/>
      <c r="I59" s="124"/>
    </row>
    <row r="60" spans="2:13" ht="29.25" customHeight="1"/>
    <row r="61" spans="2:13" ht="29.25" customHeight="1">
      <c r="C61" s="126" t="s">
        <v>12</v>
      </c>
      <c r="D61" s="126"/>
      <c r="E61" s="126"/>
      <c r="F61" s="126"/>
      <c r="G61" s="126"/>
      <c r="H61" s="126"/>
      <c r="I61" s="126"/>
      <c r="J61" s="126"/>
      <c r="K61" s="126"/>
      <c r="L61" s="126"/>
      <c r="M61" s="126"/>
    </row>
    <row r="62" spans="2:13" ht="29.25" customHeight="1"/>
    <row r="63" spans="2:13" ht="29.25" customHeight="1"/>
    <row r="64" spans="2:13" ht="29.25" customHeight="1"/>
    <row r="65" spans="2:9" ht="29.25" customHeight="1"/>
    <row r="66" spans="2:9" ht="29.25" customHeight="1"/>
    <row r="67" spans="2:9" ht="29.25" customHeight="1"/>
    <row r="68" spans="2:9" ht="29.25" customHeight="1"/>
    <row r="69" spans="2:9" ht="29.25" customHeight="1"/>
    <row r="70" spans="2:9" ht="29.25" customHeight="1"/>
    <row r="71" spans="2:9" ht="29.25" customHeight="1"/>
    <row r="72" spans="2:9" ht="29.25" customHeight="1"/>
    <row r="73" spans="2:9" ht="29.25" customHeight="1">
      <c r="B73" s="112"/>
      <c r="I73" s="112"/>
    </row>
    <row r="74" spans="2:9" ht="29.25" customHeight="1"/>
    <row r="75" spans="2:9" ht="29.25" customHeight="1"/>
    <row r="76" spans="2:9" ht="29.25" customHeight="1"/>
    <row r="77" spans="2:9" ht="29.25" customHeight="1"/>
    <row r="78" spans="2:9" ht="29.25" customHeight="1"/>
    <row r="79" spans="2:9" ht="29.25" customHeight="1"/>
    <row r="80" spans="2:9" ht="29.25" customHeight="1"/>
    <row r="81" ht="29.25" customHeight="1"/>
    <row r="82" ht="29.25" customHeight="1"/>
    <row r="83" ht="29.25" customHeight="1"/>
    <row r="84" ht="29.25" customHeight="1"/>
    <row r="85" ht="29.25" customHeight="1"/>
    <row r="86" ht="29.25" customHeight="1"/>
    <row r="87" ht="29.25" customHeight="1"/>
    <row r="88" ht="29.25" customHeight="1"/>
    <row r="89" ht="29.25" customHeight="1"/>
    <row r="90" ht="29.25" customHeight="1"/>
    <row r="91" ht="29.25" customHeight="1"/>
    <row r="92" ht="29.25" customHeight="1"/>
    <row r="93" ht="29.25" customHeight="1"/>
    <row r="94" ht="29.25" customHeight="1"/>
    <row r="95" ht="29.25" customHeight="1"/>
    <row r="96" ht="29.25" customHeight="1"/>
    <row r="97" ht="29.25" customHeight="1"/>
    <row r="98" ht="29.25" customHeight="1"/>
    <row r="99" ht="29.25" customHeight="1"/>
    <row r="100" ht="29.25" customHeight="1"/>
    <row r="101" ht="29.25" customHeight="1"/>
    <row r="102" ht="29.25" customHeight="1"/>
    <row r="103" ht="29.25" customHeight="1"/>
    <row r="104" ht="29.25" customHeight="1"/>
    <row r="105" ht="29.25" customHeight="1"/>
    <row r="106" ht="29.25" customHeight="1"/>
    <row r="107" ht="29.25" customHeight="1"/>
    <row r="108" ht="29.25" customHeight="1"/>
    <row r="109" ht="29.25" customHeight="1"/>
    <row r="110" ht="29.25" customHeight="1"/>
    <row r="111" ht="29.25" customHeight="1"/>
    <row r="112" ht="29.25" customHeight="1"/>
    <row r="113" spans="2:7" ht="29.25" customHeight="1"/>
    <row r="114" spans="2:7" ht="29.25" customHeight="1"/>
    <row r="115" spans="2:7" ht="29.25" customHeight="1"/>
    <row r="116" spans="2:7" ht="29.25" customHeight="1"/>
    <row r="117" spans="2:7" ht="29.25" customHeight="1"/>
    <row r="118" spans="2:7" ht="29.25" customHeight="1">
      <c r="B118" s="124"/>
    </row>
    <row r="119" spans="2:7" ht="29.25" customHeight="1">
      <c r="B119" s="124"/>
    </row>
    <row r="120" spans="2:7" ht="29.25" customHeight="1"/>
    <row r="121" spans="2:7" ht="29.25" customHeight="1"/>
    <row r="122" spans="2:7">
      <c r="E122" s="89"/>
      <c r="G122" s="89"/>
    </row>
    <row r="123" spans="2:7">
      <c r="E123" s="89"/>
      <c r="G123" s="89"/>
    </row>
  </sheetData>
  <mergeCells count="18">
    <mergeCell ref="D47:E47"/>
    <mergeCell ref="F47:G47"/>
    <mergeCell ref="B58:H58"/>
    <mergeCell ref="B59:H59"/>
    <mergeCell ref="C61:M61"/>
    <mergeCell ref="F36:G36"/>
    <mergeCell ref="C3:C4"/>
    <mergeCell ref="D3:E3"/>
    <mergeCell ref="F3:G3"/>
    <mergeCell ref="C14:C15"/>
    <mergeCell ref="D14:E14"/>
    <mergeCell ref="F14:G14"/>
    <mergeCell ref="C25:C26"/>
    <mergeCell ref="D25:E25"/>
    <mergeCell ref="F25:G25"/>
    <mergeCell ref="C36:C37"/>
    <mergeCell ref="D36:E36"/>
    <mergeCell ref="C47:C48"/>
  </mergeCells>
  <phoneticPr fontId="2"/>
  <printOptions horizontalCentered="1"/>
  <pageMargins left="0.78740157480314965" right="0.78740157480314965" top="0.43307086614173229" bottom="0.39370078740157483" header="0.23622047244094491" footer="0.23622047244094491"/>
  <pageSetup paperSize="9" scale="48" fitToHeight="0" orientation="portrait" r:id="rId1"/>
  <headerFooter alignWithMargins="0"/>
  <rowBreaks count="1" manualBreakCount="1">
    <brk id="6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81"/>
  <sheetViews>
    <sheetView view="pageBreakPreview" topLeftCell="A45" zoomScale="85" zoomScaleNormal="100" zoomScaleSheetLayoutView="85" workbookViewId="0">
      <selection activeCell="O51" sqref="O51"/>
    </sheetView>
  </sheetViews>
  <sheetFormatPr defaultRowHeight="15.75"/>
  <cols>
    <col min="1" max="1" width="3.875" style="3" customWidth="1"/>
    <col min="2" max="2" width="5.625" style="3" customWidth="1"/>
    <col min="3" max="3" width="9.125" style="3" customWidth="1"/>
    <col min="4" max="16" width="6.375" style="3" customWidth="1"/>
    <col min="17" max="17" width="3.875" style="3" customWidth="1"/>
    <col min="18" max="18" width="9" style="3"/>
    <col min="19" max="19" width="7.625" style="3" customWidth="1"/>
    <col min="20" max="26" width="5.625" style="3" customWidth="1"/>
    <col min="27" max="16384" width="9" style="3"/>
  </cols>
  <sheetData>
    <row r="2" spans="2:16" ht="19.5">
      <c r="B2" s="2" t="s">
        <v>71</v>
      </c>
    </row>
    <row r="4" spans="2:16">
      <c r="B4" s="135" t="s">
        <v>23</v>
      </c>
      <c r="C4" s="135" t="s">
        <v>24</v>
      </c>
      <c r="D4" s="137" t="s">
        <v>25</v>
      </c>
      <c r="E4" s="137"/>
      <c r="F4" s="137"/>
      <c r="G4" s="137"/>
      <c r="H4" s="137"/>
      <c r="I4" s="137"/>
      <c r="J4" s="137"/>
      <c r="K4" s="137"/>
      <c r="L4" s="138" t="s">
        <v>26</v>
      </c>
      <c r="M4" s="137"/>
      <c r="N4" s="137"/>
      <c r="O4" s="137"/>
      <c r="P4" s="139"/>
    </row>
    <row r="5" spans="2:16" s="9" customFormat="1" ht="68.25" customHeight="1">
      <c r="B5" s="136"/>
      <c r="C5" s="136"/>
      <c r="D5" s="4" t="s">
        <v>27</v>
      </c>
      <c r="E5" s="5" t="s">
        <v>28</v>
      </c>
      <c r="F5" s="5" t="s">
        <v>29</v>
      </c>
      <c r="G5" s="6" t="s">
        <v>30</v>
      </c>
      <c r="H5" s="6" t="s">
        <v>31</v>
      </c>
      <c r="I5" s="5" t="s">
        <v>32</v>
      </c>
      <c r="J5" s="5" t="s">
        <v>33</v>
      </c>
      <c r="K5" s="4" t="s">
        <v>13</v>
      </c>
      <c r="L5" s="7" t="s">
        <v>34</v>
      </c>
      <c r="M5" s="5" t="s">
        <v>35</v>
      </c>
      <c r="N5" s="5" t="s">
        <v>36</v>
      </c>
      <c r="O5" s="5" t="s">
        <v>37</v>
      </c>
      <c r="P5" s="8" t="s">
        <v>33</v>
      </c>
    </row>
    <row r="6" spans="2:16">
      <c r="B6" s="132">
        <v>25</v>
      </c>
      <c r="C6" s="10" t="s">
        <v>1</v>
      </c>
      <c r="D6" s="11"/>
      <c r="E6" s="12">
        <v>9</v>
      </c>
      <c r="F6" s="12"/>
      <c r="G6" s="12"/>
      <c r="H6" s="12"/>
      <c r="I6" s="12"/>
      <c r="J6" s="13"/>
      <c r="K6" s="14">
        <v>9</v>
      </c>
      <c r="L6" s="15"/>
      <c r="M6" s="13">
        <v>9</v>
      </c>
      <c r="N6" s="13"/>
      <c r="O6" s="13"/>
      <c r="P6" s="16"/>
    </row>
    <row r="7" spans="2:16">
      <c r="B7" s="133"/>
      <c r="C7" s="17" t="s">
        <v>8</v>
      </c>
      <c r="D7" s="18"/>
      <c r="E7" s="19">
        <v>1</v>
      </c>
      <c r="F7" s="19"/>
      <c r="G7" s="19"/>
      <c r="H7" s="19"/>
      <c r="I7" s="19"/>
      <c r="J7" s="19"/>
      <c r="K7" s="18">
        <v>1</v>
      </c>
      <c r="L7" s="20"/>
      <c r="M7" s="19">
        <v>1</v>
      </c>
      <c r="N7" s="19"/>
      <c r="O7" s="19"/>
      <c r="P7" s="21"/>
    </row>
    <row r="8" spans="2:16">
      <c r="B8" s="133"/>
      <c r="C8" s="17" t="s">
        <v>38</v>
      </c>
      <c r="D8" s="18"/>
      <c r="E8" s="19">
        <v>4</v>
      </c>
      <c r="F8" s="19"/>
      <c r="G8" s="19"/>
      <c r="H8" s="19"/>
      <c r="I8" s="19"/>
      <c r="J8" s="19"/>
      <c r="K8" s="18">
        <v>4</v>
      </c>
      <c r="L8" s="20"/>
      <c r="M8" s="19">
        <v>4</v>
      </c>
      <c r="N8" s="19"/>
      <c r="O8" s="19"/>
      <c r="P8" s="21"/>
    </row>
    <row r="9" spans="2:16">
      <c r="B9" s="133"/>
      <c r="C9" s="17" t="s">
        <v>10</v>
      </c>
      <c r="D9" s="18"/>
      <c r="E9" s="19">
        <v>7</v>
      </c>
      <c r="F9" s="19"/>
      <c r="G9" s="19"/>
      <c r="H9" s="19"/>
      <c r="I9" s="19">
        <v>1</v>
      </c>
      <c r="J9" s="19"/>
      <c r="K9" s="18">
        <v>8</v>
      </c>
      <c r="L9" s="20"/>
      <c r="M9" s="19">
        <v>8</v>
      </c>
      <c r="N9" s="19"/>
      <c r="O9" s="19"/>
      <c r="P9" s="21"/>
    </row>
    <row r="10" spans="2:16">
      <c r="B10" s="133"/>
      <c r="C10" s="10" t="s">
        <v>11</v>
      </c>
      <c r="D10" s="14"/>
      <c r="E10" s="13"/>
      <c r="F10" s="13"/>
      <c r="G10" s="13">
        <v>1</v>
      </c>
      <c r="H10" s="13"/>
      <c r="I10" s="13"/>
      <c r="J10" s="13"/>
      <c r="K10" s="22">
        <v>1</v>
      </c>
      <c r="L10" s="15"/>
      <c r="M10" s="13">
        <v>1</v>
      </c>
      <c r="N10" s="13"/>
      <c r="O10" s="13"/>
      <c r="P10" s="16"/>
    </row>
    <row r="11" spans="2:16">
      <c r="B11" s="133"/>
      <c r="C11" s="23" t="s">
        <v>33</v>
      </c>
      <c r="D11" s="24"/>
      <c r="E11" s="25">
        <v>1</v>
      </c>
      <c r="F11" s="25"/>
      <c r="G11" s="25"/>
      <c r="H11" s="25"/>
      <c r="I11" s="25"/>
      <c r="J11" s="25"/>
      <c r="K11" s="24">
        <v>1</v>
      </c>
      <c r="L11" s="26"/>
      <c r="M11" s="25">
        <v>1</v>
      </c>
      <c r="N11" s="25"/>
      <c r="O11" s="25"/>
      <c r="P11" s="27"/>
    </row>
    <row r="12" spans="2:16">
      <c r="B12" s="134"/>
      <c r="C12" s="28" t="s">
        <v>13</v>
      </c>
      <c r="D12" s="29"/>
      <c r="E12" s="29">
        <v>22</v>
      </c>
      <c r="F12" s="29"/>
      <c r="G12" s="29">
        <v>1</v>
      </c>
      <c r="H12" s="29"/>
      <c r="I12" s="29">
        <v>1</v>
      </c>
      <c r="J12" s="29"/>
      <c r="K12" s="30">
        <v>24</v>
      </c>
      <c r="L12" s="31"/>
      <c r="M12" s="29">
        <v>24</v>
      </c>
      <c r="N12" s="29"/>
      <c r="O12" s="29"/>
      <c r="P12" s="32"/>
    </row>
    <row r="13" spans="2:16">
      <c r="B13" s="132">
        <v>26</v>
      </c>
      <c r="C13" s="10" t="s">
        <v>1</v>
      </c>
      <c r="D13" s="11"/>
      <c r="E13" s="12">
        <v>6</v>
      </c>
      <c r="F13" s="12">
        <v>1</v>
      </c>
      <c r="G13" s="12"/>
      <c r="H13" s="12"/>
      <c r="I13" s="12"/>
      <c r="J13" s="13"/>
      <c r="K13" s="14">
        <v>7</v>
      </c>
      <c r="L13" s="15"/>
      <c r="M13" s="13">
        <v>7</v>
      </c>
      <c r="N13" s="13"/>
      <c r="O13" s="13"/>
      <c r="P13" s="16"/>
    </row>
    <row r="14" spans="2:16">
      <c r="B14" s="133"/>
      <c r="C14" s="17" t="s">
        <v>8</v>
      </c>
      <c r="D14" s="18"/>
      <c r="E14" s="19"/>
      <c r="F14" s="19"/>
      <c r="G14" s="19"/>
      <c r="H14" s="19"/>
      <c r="I14" s="19"/>
      <c r="J14" s="19"/>
      <c r="K14" s="18">
        <v>0</v>
      </c>
      <c r="L14" s="20"/>
      <c r="M14" s="19">
        <v>0</v>
      </c>
      <c r="N14" s="19"/>
      <c r="O14" s="19"/>
      <c r="P14" s="21"/>
    </row>
    <row r="15" spans="2:16">
      <c r="B15" s="133"/>
      <c r="C15" s="17" t="s">
        <v>38</v>
      </c>
      <c r="D15" s="18"/>
      <c r="E15" s="19">
        <v>1</v>
      </c>
      <c r="F15" s="19"/>
      <c r="G15" s="19"/>
      <c r="H15" s="19"/>
      <c r="I15" s="19"/>
      <c r="J15" s="19"/>
      <c r="K15" s="18">
        <v>1</v>
      </c>
      <c r="L15" s="20"/>
      <c r="M15" s="19">
        <v>1</v>
      </c>
      <c r="N15" s="19"/>
      <c r="O15" s="19"/>
      <c r="P15" s="21"/>
    </row>
    <row r="16" spans="2:16">
      <c r="B16" s="133"/>
      <c r="C16" s="17" t="s">
        <v>10</v>
      </c>
      <c r="D16" s="18"/>
      <c r="E16" s="19">
        <v>5</v>
      </c>
      <c r="F16" s="19"/>
      <c r="G16" s="19"/>
      <c r="H16" s="19"/>
      <c r="I16" s="19">
        <v>1</v>
      </c>
      <c r="J16" s="19"/>
      <c r="K16" s="18">
        <v>6</v>
      </c>
      <c r="L16" s="20"/>
      <c r="M16" s="19">
        <v>6</v>
      </c>
      <c r="N16" s="19"/>
      <c r="O16" s="19"/>
      <c r="P16" s="21"/>
    </row>
    <row r="17" spans="2:16">
      <c r="B17" s="133"/>
      <c r="C17" s="10" t="s">
        <v>11</v>
      </c>
      <c r="D17" s="14"/>
      <c r="E17" s="13"/>
      <c r="F17" s="13"/>
      <c r="G17" s="13">
        <v>1</v>
      </c>
      <c r="H17" s="13"/>
      <c r="I17" s="13"/>
      <c r="J17" s="13"/>
      <c r="K17" s="22">
        <v>1</v>
      </c>
      <c r="L17" s="15"/>
      <c r="M17" s="13">
        <v>1</v>
      </c>
      <c r="N17" s="13"/>
      <c r="O17" s="13"/>
      <c r="P17" s="16"/>
    </row>
    <row r="18" spans="2:16">
      <c r="B18" s="133"/>
      <c r="C18" s="23" t="s">
        <v>33</v>
      </c>
      <c r="D18" s="24"/>
      <c r="E18" s="25">
        <v>1</v>
      </c>
      <c r="F18" s="25"/>
      <c r="G18" s="25"/>
      <c r="H18" s="25"/>
      <c r="I18" s="25"/>
      <c r="J18" s="25"/>
      <c r="K18" s="24">
        <v>1</v>
      </c>
      <c r="L18" s="26"/>
      <c r="M18" s="25">
        <v>1</v>
      </c>
      <c r="N18" s="25"/>
      <c r="O18" s="25"/>
      <c r="P18" s="27"/>
    </row>
    <row r="19" spans="2:16">
      <c r="B19" s="134"/>
      <c r="C19" s="28" t="s">
        <v>13</v>
      </c>
      <c r="D19" s="29"/>
      <c r="E19" s="29">
        <v>13</v>
      </c>
      <c r="F19" s="29">
        <v>1</v>
      </c>
      <c r="G19" s="29">
        <v>1</v>
      </c>
      <c r="H19" s="29"/>
      <c r="I19" s="29">
        <v>1</v>
      </c>
      <c r="J19" s="29"/>
      <c r="K19" s="30">
        <v>16</v>
      </c>
      <c r="L19" s="31"/>
      <c r="M19" s="29">
        <v>16</v>
      </c>
      <c r="N19" s="29"/>
      <c r="O19" s="29"/>
      <c r="P19" s="32"/>
    </row>
    <row r="20" spans="2:16">
      <c r="B20" s="132">
        <v>27</v>
      </c>
      <c r="C20" s="10" t="s">
        <v>1</v>
      </c>
      <c r="D20" s="11"/>
      <c r="E20" s="12">
        <v>3</v>
      </c>
      <c r="F20" s="12"/>
      <c r="G20" s="12"/>
      <c r="H20" s="12"/>
      <c r="I20" s="12"/>
      <c r="J20" s="13">
        <v>2</v>
      </c>
      <c r="K20" s="14">
        <f>SUM(D20:J20)</f>
        <v>5</v>
      </c>
      <c r="L20" s="15"/>
      <c r="M20" s="13">
        <v>5</v>
      </c>
      <c r="N20" s="13"/>
      <c r="O20" s="13"/>
      <c r="P20" s="16"/>
    </row>
    <row r="21" spans="2:16">
      <c r="B21" s="133"/>
      <c r="C21" s="17" t="s">
        <v>8</v>
      </c>
      <c r="D21" s="18"/>
      <c r="E21" s="19"/>
      <c r="F21" s="19"/>
      <c r="G21" s="19"/>
      <c r="H21" s="19"/>
      <c r="I21" s="19"/>
      <c r="J21" s="19">
        <v>3</v>
      </c>
      <c r="K21" s="18">
        <f t="shared" ref="K21:K25" si="0">SUM(D21:J21)</f>
        <v>3</v>
      </c>
      <c r="L21" s="20"/>
      <c r="M21" s="19">
        <v>3</v>
      </c>
      <c r="N21" s="19"/>
      <c r="O21" s="19"/>
      <c r="P21" s="21"/>
    </row>
    <row r="22" spans="2:16">
      <c r="B22" s="133"/>
      <c r="C22" s="17" t="s">
        <v>38</v>
      </c>
      <c r="D22" s="18"/>
      <c r="E22" s="19">
        <v>1</v>
      </c>
      <c r="F22" s="19"/>
      <c r="G22" s="19">
        <v>2</v>
      </c>
      <c r="H22" s="19"/>
      <c r="I22" s="19"/>
      <c r="J22" s="19"/>
      <c r="K22" s="18">
        <f t="shared" si="0"/>
        <v>3</v>
      </c>
      <c r="L22" s="20"/>
      <c r="M22" s="19">
        <v>3</v>
      </c>
      <c r="N22" s="19"/>
      <c r="O22" s="19"/>
      <c r="P22" s="21"/>
    </row>
    <row r="23" spans="2:16">
      <c r="B23" s="133"/>
      <c r="C23" s="17" t="s">
        <v>10</v>
      </c>
      <c r="D23" s="18"/>
      <c r="E23" s="19">
        <v>2</v>
      </c>
      <c r="F23" s="19"/>
      <c r="G23" s="19"/>
      <c r="H23" s="19"/>
      <c r="I23" s="19">
        <v>3</v>
      </c>
      <c r="J23" s="19"/>
      <c r="K23" s="18">
        <f t="shared" si="0"/>
        <v>5</v>
      </c>
      <c r="L23" s="20"/>
      <c r="M23" s="19">
        <v>5</v>
      </c>
      <c r="N23" s="19"/>
      <c r="O23" s="19"/>
      <c r="P23" s="21"/>
    </row>
    <row r="24" spans="2:16">
      <c r="B24" s="133"/>
      <c r="C24" s="10" t="s">
        <v>11</v>
      </c>
      <c r="D24" s="14"/>
      <c r="E24" s="13"/>
      <c r="F24" s="13"/>
      <c r="G24" s="13">
        <v>1</v>
      </c>
      <c r="H24" s="13"/>
      <c r="I24" s="13"/>
      <c r="J24" s="13"/>
      <c r="K24" s="22">
        <f t="shared" si="0"/>
        <v>1</v>
      </c>
      <c r="L24" s="15"/>
      <c r="M24" s="13">
        <v>1</v>
      </c>
      <c r="N24" s="13"/>
      <c r="O24" s="13"/>
      <c r="P24" s="16"/>
    </row>
    <row r="25" spans="2:16">
      <c r="B25" s="133"/>
      <c r="C25" s="23" t="s">
        <v>33</v>
      </c>
      <c r="D25" s="24"/>
      <c r="E25" s="25">
        <v>1</v>
      </c>
      <c r="F25" s="25"/>
      <c r="G25" s="25"/>
      <c r="H25" s="25"/>
      <c r="I25" s="25"/>
      <c r="J25" s="25"/>
      <c r="K25" s="24">
        <f t="shared" si="0"/>
        <v>1</v>
      </c>
      <c r="L25" s="26"/>
      <c r="M25" s="25">
        <v>1</v>
      </c>
      <c r="N25" s="25"/>
      <c r="O25" s="25"/>
      <c r="P25" s="27"/>
    </row>
    <row r="26" spans="2:16">
      <c r="B26" s="134"/>
      <c r="C26" s="28" t="s">
        <v>13</v>
      </c>
      <c r="D26" s="29"/>
      <c r="E26" s="29">
        <f t="shared" ref="E26" si="1">SUM(E20:E25)</f>
        <v>7</v>
      </c>
      <c r="F26" s="29"/>
      <c r="G26" s="29">
        <f t="shared" ref="G26" si="2">SUM(G20:G25)</f>
        <v>3</v>
      </c>
      <c r="H26" s="29"/>
      <c r="I26" s="29">
        <f t="shared" ref="I26:K26" si="3">SUM(I20:I25)</f>
        <v>3</v>
      </c>
      <c r="J26" s="29">
        <f t="shared" si="3"/>
        <v>5</v>
      </c>
      <c r="K26" s="30">
        <f t="shared" si="3"/>
        <v>18</v>
      </c>
      <c r="L26" s="31"/>
      <c r="M26" s="29">
        <f>SUM(M20:M25)</f>
        <v>18</v>
      </c>
      <c r="N26" s="29"/>
      <c r="O26" s="29"/>
      <c r="P26" s="32"/>
    </row>
    <row r="27" spans="2:16">
      <c r="B27" s="132">
        <v>28</v>
      </c>
      <c r="C27" s="10" t="s">
        <v>1</v>
      </c>
      <c r="D27" s="11"/>
      <c r="E27" s="12">
        <v>1</v>
      </c>
      <c r="F27" s="12"/>
      <c r="G27" s="12"/>
      <c r="H27" s="12"/>
      <c r="I27" s="12"/>
      <c r="J27" s="13">
        <v>1</v>
      </c>
      <c r="K27" s="14">
        <f>SUM(D27:J27)</f>
        <v>2</v>
      </c>
      <c r="L27" s="15"/>
      <c r="M27" s="13">
        <v>2</v>
      </c>
      <c r="N27" s="13"/>
      <c r="O27" s="13"/>
      <c r="P27" s="16"/>
    </row>
    <row r="28" spans="2:16">
      <c r="B28" s="133"/>
      <c r="C28" s="17" t="s">
        <v>8</v>
      </c>
      <c r="D28" s="18"/>
      <c r="E28" s="19">
        <v>1</v>
      </c>
      <c r="F28" s="19"/>
      <c r="G28" s="19"/>
      <c r="H28" s="19"/>
      <c r="I28" s="19"/>
      <c r="J28" s="19">
        <v>1</v>
      </c>
      <c r="K28" s="18">
        <f t="shared" ref="K28:K32" si="4">SUM(D28:J28)</f>
        <v>2</v>
      </c>
      <c r="L28" s="20"/>
      <c r="M28" s="19">
        <v>1</v>
      </c>
      <c r="N28" s="19"/>
      <c r="O28" s="19">
        <v>1</v>
      </c>
      <c r="P28" s="21"/>
    </row>
    <row r="29" spans="2:16">
      <c r="B29" s="133"/>
      <c r="C29" s="17" t="s">
        <v>38</v>
      </c>
      <c r="D29" s="18"/>
      <c r="E29" s="19"/>
      <c r="F29" s="19"/>
      <c r="G29" s="19"/>
      <c r="H29" s="19"/>
      <c r="I29" s="19">
        <v>1</v>
      </c>
      <c r="J29" s="19"/>
      <c r="K29" s="18">
        <f t="shared" si="4"/>
        <v>1</v>
      </c>
      <c r="L29" s="20"/>
      <c r="M29" s="19"/>
      <c r="N29" s="19"/>
      <c r="O29" s="19">
        <v>1</v>
      </c>
      <c r="P29" s="21"/>
    </row>
    <row r="30" spans="2:16">
      <c r="B30" s="133"/>
      <c r="C30" s="17" t="s">
        <v>10</v>
      </c>
      <c r="D30" s="18"/>
      <c r="E30" s="19">
        <v>2</v>
      </c>
      <c r="F30" s="19"/>
      <c r="G30" s="19"/>
      <c r="H30" s="19"/>
      <c r="I30" s="19">
        <v>5</v>
      </c>
      <c r="J30" s="19"/>
      <c r="K30" s="18">
        <f t="shared" si="4"/>
        <v>7</v>
      </c>
      <c r="L30" s="20"/>
      <c r="M30" s="19">
        <v>4</v>
      </c>
      <c r="N30" s="19"/>
      <c r="O30" s="19">
        <v>3</v>
      </c>
      <c r="P30" s="21"/>
    </row>
    <row r="31" spans="2:16">
      <c r="B31" s="133"/>
      <c r="C31" s="10" t="s">
        <v>11</v>
      </c>
      <c r="D31" s="14"/>
      <c r="E31" s="13"/>
      <c r="F31" s="13"/>
      <c r="G31" s="13">
        <v>1</v>
      </c>
      <c r="H31" s="13"/>
      <c r="I31" s="13"/>
      <c r="J31" s="13"/>
      <c r="K31" s="22">
        <f t="shared" si="4"/>
        <v>1</v>
      </c>
      <c r="L31" s="15"/>
      <c r="M31" s="13">
        <v>1</v>
      </c>
      <c r="N31" s="13"/>
      <c r="O31" s="13"/>
      <c r="P31" s="16"/>
    </row>
    <row r="32" spans="2:16">
      <c r="B32" s="133"/>
      <c r="C32" s="23" t="s">
        <v>33</v>
      </c>
      <c r="D32" s="24"/>
      <c r="E32" s="25">
        <v>1</v>
      </c>
      <c r="F32" s="25"/>
      <c r="G32" s="25"/>
      <c r="H32" s="25"/>
      <c r="I32" s="25"/>
      <c r="J32" s="25"/>
      <c r="K32" s="24">
        <f t="shared" si="4"/>
        <v>1</v>
      </c>
      <c r="L32" s="26"/>
      <c r="M32" s="25">
        <v>1</v>
      </c>
      <c r="N32" s="25"/>
      <c r="O32" s="25"/>
      <c r="P32" s="27"/>
    </row>
    <row r="33" spans="2:16">
      <c r="B33" s="134"/>
      <c r="C33" s="28" t="s">
        <v>13</v>
      </c>
      <c r="D33" s="29"/>
      <c r="E33" s="29">
        <f t="shared" ref="E33" si="5">SUM(E27:E32)</f>
        <v>5</v>
      </c>
      <c r="F33" s="29"/>
      <c r="G33" s="29">
        <f t="shared" ref="G33" si="6">SUM(G27:G32)</f>
        <v>1</v>
      </c>
      <c r="H33" s="29"/>
      <c r="I33" s="29">
        <f t="shared" ref="I33:K33" si="7">SUM(I27:I32)</f>
        <v>6</v>
      </c>
      <c r="J33" s="29">
        <f t="shared" si="7"/>
        <v>2</v>
      </c>
      <c r="K33" s="30">
        <f t="shared" si="7"/>
        <v>14</v>
      </c>
      <c r="L33" s="31"/>
      <c r="M33" s="29">
        <f>SUM(M27:M32)</f>
        <v>9</v>
      </c>
      <c r="N33" s="29"/>
      <c r="O33" s="29">
        <f t="shared" ref="O33" si="8">SUM(O27:O32)</f>
        <v>5</v>
      </c>
      <c r="P33" s="32"/>
    </row>
    <row r="34" spans="2:16">
      <c r="B34" s="132">
        <v>29</v>
      </c>
      <c r="C34" s="10" t="s">
        <v>1</v>
      </c>
      <c r="D34" s="11"/>
      <c r="E34" s="12">
        <v>2</v>
      </c>
      <c r="F34" s="12"/>
      <c r="G34" s="12"/>
      <c r="H34" s="12"/>
      <c r="I34" s="12"/>
      <c r="J34" s="13">
        <v>1</v>
      </c>
      <c r="K34" s="14">
        <f>SUM(D34:J34)</f>
        <v>3</v>
      </c>
      <c r="L34" s="15">
        <v>1</v>
      </c>
      <c r="M34" s="13">
        <v>2</v>
      </c>
      <c r="N34" s="13"/>
      <c r="O34" s="13"/>
      <c r="P34" s="16"/>
    </row>
    <row r="35" spans="2:16">
      <c r="B35" s="133"/>
      <c r="C35" s="17" t="s">
        <v>8</v>
      </c>
      <c r="D35" s="18"/>
      <c r="E35" s="19">
        <v>2</v>
      </c>
      <c r="F35" s="19"/>
      <c r="G35" s="19"/>
      <c r="H35" s="19"/>
      <c r="I35" s="19"/>
      <c r="J35" s="19"/>
      <c r="K35" s="18">
        <f t="shared" ref="K35:K38" si="9">SUM(D35:J35)</f>
        <v>2</v>
      </c>
      <c r="L35" s="20"/>
      <c r="M35" s="19">
        <v>1</v>
      </c>
      <c r="N35" s="19"/>
      <c r="O35" s="19">
        <v>1</v>
      </c>
      <c r="P35" s="21"/>
    </row>
    <row r="36" spans="2:16">
      <c r="B36" s="133"/>
      <c r="C36" s="17" t="s">
        <v>38</v>
      </c>
      <c r="D36" s="18"/>
      <c r="E36" s="19"/>
      <c r="F36" s="19"/>
      <c r="G36" s="19"/>
      <c r="H36" s="19"/>
      <c r="I36" s="19">
        <v>1</v>
      </c>
      <c r="J36" s="19"/>
      <c r="K36" s="18">
        <f t="shared" si="9"/>
        <v>1</v>
      </c>
      <c r="L36" s="20"/>
      <c r="M36" s="19"/>
      <c r="N36" s="19"/>
      <c r="O36" s="19">
        <v>1</v>
      </c>
      <c r="P36" s="21"/>
    </row>
    <row r="37" spans="2:16">
      <c r="B37" s="133"/>
      <c r="C37" s="17" t="s">
        <v>10</v>
      </c>
      <c r="D37" s="18"/>
      <c r="E37" s="19">
        <v>2</v>
      </c>
      <c r="F37" s="19"/>
      <c r="G37" s="19"/>
      <c r="H37" s="19"/>
      <c r="I37" s="19">
        <v>4</v>
      </c>
      <c r="J37" s="19"/>
      <c r="K37" s="18">
        <f t="shared" si="9"/>
        <v>6</v>
      </c>
      <c r="L37" s="20"/>
      <c r="M37" s="19">
        <v>3</v>
      </c>
      <c r="N37" s="19"/>
      <c r="O37" s="19">
        <v>3</v>
      </c>
      <c r="P37" s="21"/>
    </row>
    <row r="38" spans="2:16">
      <c r="B38" s="133"/>
      <c r="C38" s="10" t="s">
        <v>11</v>
      </c>
      <c r="D38" s="14"/>
      <c r="E38" s="13"/>
      <c r="F38" s="13"/>
      <c r="G38" s="13">
        <v>1</v>
      </c>
      <c r="H38" s="13"/>
      <c r="I38" s="13"/>
      <c r="J38" s="13"/>
      <c r="K38" s="22">
        <f t="shared" si="9"/>
        <v>1</v>
      </c>
      <c r="L38" s="15"/>
      <c r="M38" s="13"/>
      <c r="N38" s="13"/>
      <c r="O38" s="13">
        <v>1</v>
      </c>
      <c r="P38" s="16"/>
    </row>
    <row r="39" spans="2:16">
      <c r="B39" s="133"/>
      <c r="C39" s="23" t="s">
        <v>33</v>
      </c>
      <c r="D39" s="24"/>
      <c r="E39" s="25">
        <v>1</v>
      </c>
      <c r="F39" s="25"/>
      <c r="G39" s="25"/>
      <c r="H39" s="25"/>
      <c r="I39" s="25"/>
      <c r="J39" s="25"/>
      <c r="K39" s="24">
        <v>1</v>
      </c>
      <c r="L39" s="26"/>
      <c r="M39" s="25">
        <v>1</v>
      </c>
      <c r="N39" s="25"/>
      <c r="O39" s="25"/>
      <c r="P39" s="27"/>
    </row>
    <row r="40" spans="2:16">
      <c r="B40" s="134"/>
      <c r="C40" s="28" t="s">
        <v>13</v>
      </c>
      <c r="D40" s="29"/>
      <c r="E40" s="29">
        <f>SUM(E34:E39)</f>
        <v>7</v>
      </c>
      <c r="F40" s="29"/>
      <c r="G40" s="29">
        <f>SUM(G34:G39)</f>
        <v>1</v>
      </c>
      <c r="H40" s="29"/>
      <c r="I40" s="29">
        <f>SUM(I34:I39)</f>
        <v>5</v>
      </c>
      <c r="J40" s="29">
        <f>SUM(J34:J39)</f>
        <v>1</v>
      </c>
      <c r="K40" s="30">
        <f>SUM(K34:K39)</f>
        <v>14</v>
      </c>
      <c r="L40" s="31">
        <f>SUM(L34:L39)</f>
        <v>1</v>
      </c>
      <c r="M40" s="29">
        <f>SUM(M34:M39)</f>
        <v>7</v>
      </c>
      <c r="N40" s="29"/>
      <c r="O40" s="29">
        <f>SUM(O34:O39)</f>
        <v>6</v>
      </c>
      <c r="P40" s="32"/>
    </row>
    <row r="41" spans="2:16">
      <c r="B41" s="132">
        <v>30</v>
      </c>
      <c r="C41" s="10" t="s">
        <v>1</v>
      </c>
      <c r="D41" s="11"/>
      <c r="E41" s="12">
        <v>1</v>
      </c>
      <c r="F41" s="12"/>
      <c r="G41" s="12"/>
      <c r="H41" s="12"/>
      <c r="I41" s="12"/>
      <c r="J41" s="13">
        <v>1</v>
      </c>
      <c r="K41" s="14">
        <f>SUM(D41:J41)</f>
        <v>2</v>
      </c>
      <c r="L41" s="15">
        <v>1</v>
      </c>
      <c r="M41" s="13">
        <v>1</v>
      </c>
      <c r="N41" s="13"/>
      <c r="O41" s="13"/>
      <c r="P41" s="16"/>
    </row>
    <row r="42" spans="2:16">
      <c r="B42" s="133"/>
      <c r="C42" s="17" t="s">
        <v>8</v>
      </c>
      <c r="D42" s="18"/>
      <c r="E42" s="19">
        <v>2</v>
      </c>
      <c r="F42" s="19"/>
      <c r="G42" s="19"/>
      <c r="H42" s="19"/>
      <c r="I42" s="19"/>
      <c r="J42" s="19"/>
      <c r="K42" s="18">
        <f t="shared" ref="K42:K45" si="10">SUM(D42:J42)</f>
        <v>2</v>
      </c>
      <c r="L42" s="20"/>
      <c r="M42" s="19">
        <v>1</v>
      </c>
      <c r="N42" s="19"/>
      <c r="O42" s="19">
        <v>1</v>
      </c>
      <c r="P42" s="21"/>
    </row>
    <row r="43" spans="2:16">
      <c r="B43" s="133"/>
      <c r="C43" s="17" t="s">
        <v>38</v>
      </c>
      <c r="D43" s="18"/>
      <c r="E43" s="19"/>
      <c r="F43" s="19"/>
      <c r="G43" s="19"/>
      <c r="H43" s="19"/>
      <c r="I43" s="19">
        <v>1</v>
      </c>
      <c r="J43" s="19"/>
      <c r="K43" s="18">
        <f t="shared" si="10"/>
        <v>1</v>
      </c>
      <c r="L43" s="20"/>
      <c r="M43" s="19"/>
      <c r="N43" s="19"/>
      <c r="O43" s="19">
        <v>1</v>
      </c>
      <c r="P43" s="21"/>
    </row>
    <row r="44" spans="2:16">
      <c r="B44" s="133"/>
      <c r="C44" s="17" t="s">
        <v>10</v>
      </c>
      <c r="D44" s="18"/>
      <c r="E44" s="19">
        <v>4</v>
      </c>
      <c r="F44" s="19">
        <v>1</v>
      </c>
      <c r="G44" s="19"/>
      <c r="H44" s="19"/>
      <c r="I44" s="19">
        <v>4</v>
      </c>
      <c r="J44" s="19"/>
      <c r="K44" s="18">
        <f t="shared" si="10"/>
        <v>9</v>
      </c>
      <c r="L44" s="20"/>
      <c r="M44" s="19">
        <v>5</v>
      </c>
      <c r="N44" s="19"/>
      <c r="O44" s="19">
        <v>3</v>
      </c>
      <c r="P44" s="21">
        <v>1</v>
      </c>
    </row>
    <row r="45" spans="2:16">
      <c r="B45" s="133"/>
      <c r="C45" s="10" t="s">
        <v>11</v>
      </c>
      <c r="D45" s="14"/>
      <c r="E45" s="13"/>
      <c r="F45" s="13"/>
      <c r="G45" s="13">
        <v>1</v>
      </c>
      <c r="H45" s="13"/>
      <c r="I45" s="13"/>
      <c r="J45" s="13"/>
      <c r="K45" s="22">
        <f t="shared" si="10"/>
        <v>1</v>
      </c>
      <c r="L45" s="15"/>
      <c r="M45" s="13">
        <v>1</v>
      </c>
      <c r="N45" s="13"/>
      <c r="O45" s="13"/>
      <c r="P45" s="16"/>
    </row>
    <row r="46" spans="2:16">
      <c r="B46" s="133"/>
      <c r="C46" s="23" t="s">
        <v>33</v>
      </c>
      <c r="D46" s="24"/>
      <c r="E46" s="25">
        <v>1</v>
      </c>
      <c r="F46" s="25"/>
      <c r="G46" s="25"/>
      <c r="H46" s="25"/>
      <c r="I46" s="25"/>
      <c r="J46" s="25"/>
      <c r="K46" s="24">
        <v>1</v>
      </c>
      <c r="L46" s="26"/>
      <c r="M46" s="25">
        <v>1</v>
      </c>
      <c r="N46" s="25"/>
      <c r="O46" s="25"/>
      <c r="P46" s="27"/>
    </row>
    <row r="47" spans="2:16">
      <c r="B47" s="134"/>
      <c r="C47" s="28" t="s">
        <v>13</v>
      </c>
      <c r="D47" s="29"/>
      <c r="E47" s="29">
        <f>SUM(E41:E46)</f>
        <v>8</v>
      </c>
      <c r="F47" s="29">
        <f>SUM(F41:F46)</f>
        <v>1</v>
      </c>
      <c r="G47" s="29">
        <f>SUM(G41:G46)</f>
        <v>1</v>
      </c>
      <c r="H47" s="29"/>
      <c r="I47" s="29">
        <f>SUM(I41:I46)</f>
        <v>5</v>
      </c>
      <c r="J47" s="29">
        <f>SUM(J41:J46)</f>
        <v>1</v>
      </c>
      <c r="K47" s="30">
        <f>SUM(K41:K46)</f>
        <v>16</v>
      </c>
      <c r="L47" s="35">
        <f>SUM(L41:L46)</f>
        <v>1</v>
      </c>
      <c r="M47" s="29">
        <f>SUM(M41:M46)</f>
        <v>9</v>
      </c>
      <c r="N47" s="29"/>
      <c r="O47" s="29">
        <f>SUM(O41:O46)</f>
        <v>5</v>
      </c>
      <c r="P47" s="32">
        <f>SUM(P41:P46)</f>
        <v>1</v>
      </c>
    </row>
    <row r="48" spans="2:16">
      <c r="B48" s="132" t="s">
        <v>73</v>
      </c>
      <c r="C48" s="10" t="s">
        <v>1</v>
      </c>
      <c r="D48" s="11"/>
      <c r="E48" s="12"/>
      <c r="F48" s="12"/>
      <c r="G48" s="12"/>
      <c r="H48" s="12"/>
      <c r="I48" s="12"/>
      <c r="J48" s="13">
        <v>1</v>
      </c>
      <c r="K48" s="14">
        <f>SUM(D48:J48)</f>
        <v>1</v>
      </c>
      <c r="L48" s="15"/>
      <c r="M48" s="13">
        <v>1</v>
      </c>
      <c r="N48" s="13"/>
      <c r="O48" s="13"/>
      <c r="P48" s="16"/>
    </row>
    <row r="49" spans="2:26">
      <c r="B49" s="133"/>
      <c r="C49" s="17" t="s">
        <v>8</v>
      </c>
      <c r="D49" s="18"/>
      <c r="E49" s="19"/>
      <c r="F49" s="19"/>
      <c r="G49" s="19"/>
      <c r="H49" s="19"/>
      <c r="I49" s="19"/>
      <c r="J49" s="19">
        <v>1</v>
      </c>
      <c r="K49" s="18">
        <f t="shared" ref="K49:K53" si="11">SUM(D49:J49)</f>
        <v>1</v>
      </c>
      <c r="L49" s="20"/>
      <c r="M49" s="19"/>
      <c r="N49" s="19"/>
      <c r="O49" s="19">
        <v>1</v>
      </c>
      <c r="P49" s="21"/>
    </row>
    <row r="50" spans="2:26">
      <c r="B50" s="133"/>
      <c r="C50" s="17" t="s">
        <v>38</v>
      </c>
      <c r="D50" s="18"/>
      <c r="E50" s="19"/>
      <c r="F50" s="19"/>
      <c r="G50" s="19"/>
      <c r="H50" s="19"/>
      <c r="I50" s="19"/>
      <c r="J50" s="19"/>
      <c r="K50" s="18">
        <f t="shared" si="11"/>
        <v>0</v>
      </c>
      <c r="L50" s="20"/>
      <c r="M50" s="19"/>
      <c r="N50" s="19"/>
      <c r="O50" s="19"/>
      <c r="P50" s="21"/>
    </row>
    <row r="51" spans="2:26">
      <c r="B51" s="133"/>
      <c r="C51" s="17" t="s">
        <v>10</v>
      </c>
      <c r="D51" s="18"/>
      <c r="E51" s="19">
        <v>3</v>
      </c>
      <c r="F51" s="19"/>
      <c r="G51" s="19"/>
      <c r="H51" s="19"/>
      <c r="I51" s="19">
        <v>1</v>
      </c>
      <c r="J51" s="19"/>
      <c r="K51" s="18">
        <f t="shared" si="11"/>
        <v>4</v>
      </c>
      <c r="L51" s="20"/>
      <c r="M51" s="19">
        <v>4</v>
      </c>
      <c r="N51" s="19"/>
      <c r="O51" s="19"/>
      <c r="P51" s="21"/>
    </row>
    <row r="52" spans="2:26">
      <c r="B52" s="133"/>
      <c r="C52" s="10" t="s">
        <v>11</v>
      </c>
      <c r="D52" s="14"/>
      <c r="E52" s="13"/>
      <c r="F52" s="13"/>
      <c r="G52" s="13">
        <v>1</v>
      </c>
      <c r="H52" s="13"/>
      <c r="I52" s="13"/>
      <c r="J52" s="13"/>
      <c r="K52" s="22">
        <f t="shared" si="11"/>
        <v>1</v>
      </c>
      <c r="L52" s="15"/>
      <c r="M52" s="13"/>
      <c r="N52" s="13"/>
      <c r="O52" s="13"/>
      <c r="P52" s="16">
        <v>1</v>
      </c>
    </row>
    <row r="53" spans="2:26">
      <c r="B53" s="133"/>
      <c r="C53" s="23" t="s">
        <v>33</v>
      </c>
      <c r="D53" s="24"/>
      <c r="E53" s="25">
        <v>1</v>
      </c>
      <c r="F53" s="25"/>
      <c r="G53" s="25"/>
      <c r="H53" s="25"/>
      <c r="I53" s="25"/>
      <c r="J53" s="25"/>
      <c r="K53" s="22">
        <f t="shared" si="11"/>
        <v>1</v>
      </c>
      <c r="L53" s="26"/>
      <c r="M53" s="25"/>
      <c r="N53" s="25"/>
      <c r="O53" s="25"/>
      <c r="P53" s="34">
        <v>1</v>
      </c>
    </row>
    <row r="54" spans="2:26">
      <c r="B54" s="134"/>
      <c r="C54" s="28" t="s">
        <v>13</v>
      </c>
      <c r="D54" s="29">
        <f t="shared" ref="D54:F54" si="12">SUM(D48:D53)</f>
        <v>0</v>
      </c>
      <c r="E54" s="29">
        <f t="shared" si="12"/>
        <v>4</v>
      </c>
      <c r="F54" s="29">
        <f t="shared" si="12"/>
        <v>0</v>
      </c>
      <c r="G54" s="29">
        <f>SUM(G48:G53)</f>
        <v>1</v>
      </c>
      <c r="H54" s="29">
        <f t="shared" ref="H54:P54" si="13">SUM(H48:H53)</f>
        <v>0</v>
      </c>
      <c r="I54" s="29">
        <f t="shared" si="13"/>
        <v>1</v>
      </c>
      <c r="J54" s="29">
        <f t="shared" si="13"/>
        <v>2</v>
      </c>
      <c r="K54" s="32">
        <f t="shared" si="13"/>
        <v>8</v>
      </c>
      <c r="L54" s="35">
        <f t="shared" si="13"/>
        <v>0</v>
      </c>
      <c r="M54" s="29">
        <f t="shared" si="13"/>
        <v>5</v>
      </c>
      <c r="N54" s="29">
        <f t="shared" si="13"/>
        <v>0</v>
      </c>
      <c r="O54" s="29">
        <f t="shared" si="13"/>
        <v>1</v>
      </c>
      <c r="P54" s="32">
        <f t="shared" si="13"/>
        <v>2</v>
      </c>
    </row>
    <row r="55" spans="2:26">
      <c r="B55" s="36"/>
      <c r="C55" s="37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2:26" ht="19.5">
      <c r="B56" s="2" t="s">
        <v>39</v>
      </c>
      <c r="C56" s="37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60" spans="2:26">
      <c r="S60" s="38"/>
      <c r="T60" s="39" t="s">
        <v>40</v>
      </c>
      <c r="U60" s="39" t="s">
        <v>41</v>
      </c>
      <c r="V60" s="39" t="s">
        <v>42</v>
      </c>
      <c r="W60" s="39" t="s">
        <v>43</v>
      </c>
      <c r="X60" s="39" t="s">
        <v>44</v>
      </c>
      <c r="Y60" s="39" t="s">
        <v>45</v>
      </c>
      <c r="Z60" s="39" t="s">
        <v>72</v>
      </c>
    </row>
    <row r="61" spans="2:26">
      <c r="S61" s="40" t="s">
        <v>1</v>
      </c>
      <c r="T61" s="41">
        <v>9</v>
      </c>
      <c r="U61" s="41">
        <v>7</v>
      </c>
      <c r="V61" s="41">
        <v>5</v>
      </c>
      <c r="W61" s="41">
        <v>2</v>
      </c>
      <c r="X61" s="41">
        <v>3</v>
      </c>
      <c r="Y61" s="41">
        <v>2</v>
      </c>
      <c r="Z61" s="33">
        <v>1</v>
      </c>
    </row>
    <row r="62" spans="2:26">
      <c r="S62" s="40" t="s">
        <v>8</v>
      </c>
      <c r="T62" s="41">
        <v>1</v>
      </c>
      <c r="U62" s="41">
        <v>0</v>
      </c>
      <c r="V62" s="41">
        <v>3</v>
      </c>
      <c r="W62" s="41">
        <v>2</v>
      </c>
      <c r="X62" s="41">
        <v>2</v>
      </c>
      <c r="Y62" s="41">
        <v>2</v>
      </c>
      <c r="Z62" s="33">
        <v>1</v>
      </c>
    </row>
    <row r="63" spans="2:26">
      <c r="S63" s="40" t="s">
        <v>9</v>
      </c>
      <c r="T63" s="41">
        <v>4</v>
      </c>
      <c r="U63" s="41">
        <v>1</v>
      </c>
      <c r="V63" s="41">
        <v>3</v>
      </c>
      <c r="W63" s="41">
        <v>1</v>
      </c>
      <c r="X63" s="41">
        <v>1</v>
      </c>
      <c r="Y63" s="41">
        <v>1</v>
      </c>
      <c r="Z63" s="33">
        <v>0</v>
      </c>
    </row>
    <row r="64" spans="2:26">
      <c r="S64" s="40" t="s">
        <v>10</v>
      </c>
      <c r="T64" s="41">
        <v>8</v>
      </c>
      <c r="U64" s="41">
        <v>6</v>
      </c>
      <c r="V64" s="41">
        <v>5</v>
      </c>
      <c r="W64" s="41">
        <v>7</v>
      </c>
      <c r="X64" s="41">
        <v>6</v>
      </c>
      <c r="Y64" s="41">
        <v>9</v>
      </c>
      <c r="Z64" s="33">
        <v>4</v>
      </c>
    </row>
    <row r="65" spans="3:26">
      <c r="S65" s="40" t="s">
        <v>11</v>
      </c>
      <c r="T65" s="41">
        <v>1</v>
      </c>
      <c r="U65" s="41">
        <v>1</v>
      </c>
      <c r="V65" s="41">
        <v>1</v>
      </c>
      <c r="W65" s="41">
        <v>1</v>
      </c>
      <c r="X65" s="41">
        <v>1</v>
      </c>
      <c r="Y65" s="41">
        <v>1</v>
      </c>
      <c r="Z65" s="33">
        <v>1</v>
      </c>
    </row>
    <row r="66" spans="3:26">
      <c r="S66" s="40" t="s">
        <v>33</v>
      </c>
      <c r="T66" s="41">
        <v>1</v>
      </c>
      <c r="U66" s="41">
        <v>1</v>
      </c>
      <c r="V66" s="41">
        <v>1</v>
      </c>
      <c r="W66" s="41">
        <v>1</v>
      </c>
      <c r="X66" s="41">
        <v>1</v>
      </c>
      <c r="Y66" s="41">
        <v>1</v>
      </c>
      <c r="Z66" s="33">
        <v>1</v>
      </c>
    </row>
    <row r="79" spans="3:26">
      <c r="C79" s="42"/>
      <c r="D79" s="43" t="s">
        <v>6</v>
      </c>
      <c r="E79" s="43" t="s">
        <v>7</v>
      </c>
      <c r="F79" s="43" t="s">
        <v>14</v>
      </c>
      <c r="G79" s="43" t="s">
        <v>15</v>
      </c>
      <c r="H79" s="44" t="s">
        <v>16</v>
      </c>
      <c r="I79" s="45" t="s">
        <v>17</v>
      </c>
      <c r="J79" s="45" t="s">
        <v>46</v>
      </c>
    </row>
    <row r="80" spans="3:26">
      <c r="C80" s="44" t="s">
        <v>47</v>
      </c>
      <c r="D80" s="43">
        <v>204</v>
      </c>
      <c r="E80" s="43">
        <v>201</v>
      </c>
      <c r="F80" s="43">
        <v>193</v>
      </c>
      <c r="G80" s="43">
        <v>175</v>
      </c>
      <c r="H80" s="44">
        <v>168</v>
      </c>
      <c r="I80" s="45">
        <v>165</v>
      </c>
      <c r="J80" s="45">
        <v>160</v>
      </c>
    </row>
    <row r="81" spans="3:10">
      <c r="C81" s="44" t="s">
        <v>48</v>
      </c>
      <c r="D81" s="46">
        <v>0.11764705882352941</v>
      </c>
      <c r="E81" s="46">
        <v>7.9601990049751242E-2</v>
      </c>
      <c r="F81" s="46">
        <v>9.3264248704663211E-2</v>
      </c>
      <c r="G81" s="46">
        <v>0.08</v>
      </c>
      <c r="H81" s="46">
        <v>8.3333333333333329E-2</v>
      </c>
      <c r="I81" s="46">
        <v>9.6969696969696997E-2</v>
      </c>
      <c r="J81" s="46">
        <f>K54/J80</f>
        <v>0.05</v>
      </c>
    </row>
  </sheetData>
  <mergeCells count="11">
    <mergeCell ref="B13:B19"/>
    <mergeCell ref="B4:B5"/>
    <mergeCell ref="C4:C5"/>
    <mergeCell ref="D4:K4"/>
    <mergeCell ref="L4:P4"/>
    <mergeCell ref="B6:B12"/>
    <mergeCell ref="B20:B26"/>
    <mergeCell ref="B27:B33"/>
    <mergeCell ref="B34:B40"/>
    <mergeCell ref="B41:B47"/>
    <mergeCell ref="B48:B54"/>
  </mergeCells>
  <phoneticPr fontId="2"/>
  <pageMargins left="0.71" right="0.75" top="0.36" bottom="0.39" header="0.33" footer="0.26"/>
  <pageSetup paperSize="9" scale="6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view="pageBreakPreview" topLeftCell="A4" zoomScaleNormal="100" zoomScaleSheetLayoutView="100" workbookViewId="0">
      <pane xSplit="1" topLeftCell="B1" activePane="topRight" state="frozen"/>
      <selection activeCell="I55" sqref="I55"/>
      <selection pane="topRight" activeCell="A3" sqref="A3"/>
    </sheetView>
  </sheetViews>
  <sheetFormatPr defaultColWidth="9" defaultRowHeight="15.75"/>
  <cols>
    <col min="1" max="1" width="8.625" style="47" customWidth="1"/>
    <col min="2" max="7" width="7.625" style="48" customWidth="1"/>
    <col min="8" max="8" width="7.875" style="48" customWidth="1"/>
    <col min="9" max="9" width="6.75" style="48" customWidth="1"/>
    <col min="10" max="12" width="6.625" style="48" customWidth="1"/>
    <col min="13" max="13" width="10.125" style="47" customWidth="1"/>
    <col min="14" max="14" width="9" style="47"/>
    <col min="15" max="16" width="7.125" style="47" customWidth="1"/>
    <col min="17" max="16384" width="9" style="47"/>
  </cols>
  <sheetData>
    <row r="1" spans="1:15" ht="5.25" customHeight="1">
      <c r="L1" s="140"/>
      <c r="M1" s="140"/>
    </row>
    <row r="2" spans="1:15" ht="19.5">
      <c r="A2" s="49" t="s">
        <v>70</v>
      </c>
      <c r="M2" s="1"/>
    </row>
    <row r="3" spans="1:15" ht="6.75" customHeight="1"/>
    <row r="4" spans="1:15" ht="15" customHeight="1">
      <c r="A4" s="50"/>
      <c r="B4" s="141" t="s">
        <v>49</v>
      </c>
      <c r="C4" s="142"/>
      <c r="D4" s="142"/>
      <c r="E4" s="51"/>
      <c r="F4" s="51"/>
      <c r="G4" s="52"/>
      <c r="H4" s="143" t="s">
        <v>50</v>
      </c>
      <c r="I4" s="144"/>
      <c r="J4" s="141" t="s">
        <v>51</v>
      </c>
      <c r="K4" s="142"/>
      <c r="L4" s="145"/>
      <c r="M4" s="146" t="s">
        <v>52</v>
      </c>
    </row>
    <row r="5" spans="1:15" ht="30" customHeight="1">
      <c r="A5" s="53"/>
      <c r="B5" s="54"/>
      <c r="C5" s="55" t="s">
        <v>1</v>
      </c>
      <c r="D5" s="55" t="s">
        <v>8</v>
      </c>
      <c r="E5" s="55" t="s">
        <v>9</v>
      </c>
      <c r="F5" s="56" t="s">
        <v>10</v>
      </c>
      <c r="G5" s="57" t="s">
        <v>11</v>
      </c>
      <c r="H5" s="58" t="s">
        <v>53</v>
      </c>
      <c r="I5" s="59" t="s">
        <v>54</v>
      </c>
      <c r="J5" s="54"/>
      <c r="K5" s="55" t="s">
        <v>55</v>
      </c>
      <c r="L5" s="52" t="s">
        <v>56</v>
      </c>
      <c r="M5" s="147"/>
    </row>
    <row r="6" spans="1:15" ht="19.5" customHeight="1">
      <c r="A6" s="60" t="s">
        <v>57</v>
      </c>
      <c r="B6" s="61">
        <v>261856.51223000005</v>
      </c>
      <c r="C6" s="61">
        <v>60375.890999999996</v>
      </c>
      <c r="D6" s="61">
        <v>164473.92750000005</v>
      </c>
      <c r="E6" s="61">
        <v>13132.736500000003</v>
      </c>
      <c r="F6" s="61">
        <v>19468.08238</v>
      </c>
      <c r="G6" s="61">
        <v>4405.8748500000002</v>
      </c>
      <c r="H6" s="62">
        <v>1839</v>
      </c>
      <c r="I6" s="62">
        <v>261</v>
      </c>
      <c r="J6" s="61">
        <v>53300</v>
      </c>
      <c r="K6" s="61">
        <v>49100</v>
      </c>
      <c r="L6" s="61">
        <v>4180</v>
      </c>
      <c r="M6" s="63">
        <v>34.502814258911819</v>
      </c>
    </row>
    <row r="7" spans="1:15" ht="19.5" customHeight="1">
      <c r="A7" s="64" t="s">
        <v>58</v>
      </c>
      <c r="B7" s="65">
        <v>258451.45015999998</v>
      </c>
      <c r="C7" s="65">
        <v>57978.56099999998</v>
      </c>
      <c r="D7" s="65">
        <v>163657.61000000002</v>
      </c>
      <c r="E7" s="65">
        <v>13498.685500000001</v>
      </c>
      <c r="F7" s="65">
        <v>18782.12931</v>
      </c>
      <c r="G7" s="65">
        <v>4534.4643499999993</v>
      </c>
      <c r="H7" s="66">
        <v>1817</v>
      </c>
      <c r="I7" s="66">
        <v>257</v>
      </c>
      <c r="J7" s="65">
        <v>53000</v>
      </c>
      <c r="K7" s="65">
        <v>48900</v>
      </c>
      <c r="L7" s="65">
        <v>4150</v>
      </c>
      <c r="M7" s="67">
        <v>34.283018867924532</v>
      </c>
    </row>
    <row r="8" spans="1:15" ht="19.5" customHeight="1">
      <c r="A8" s="64" t="s">
        <v>59</v>
      </c>
      <c r="B8" s="65">
        <v>254379.78178500003</v>
      </c>
      <c r="C8" s="65">
        <v>56387.572499999995</v>
      </c>
      <c r="D8" s="65">
        <v>162621.07799999998</v>
      </c>
      <c r="E8" s="65">
        <v>12606.078</v>
      </c>
      <c r="F8" s="65">
        <v>18153.055635000004</v>
      </c>
      <c r="G8" s="65">
        <v>4611.9976500000012</v>
      </c>
      <c r="H8" s="66">
        <v>1816</v>
      </c>
      <c r="I8" s="66">
        <v>255</v>
      </c>
      <c r="J8" s="65">
        <v>52800</v>
      </c>
      <c r="K8" s="65">
        <v>48700</v>
      </c>
      <c r="L8" s="65">
        <v>4130</v>
      </c>
      <c r="M8" s="67">
        <v>34.393939393939391</v>
      </c>
    </row>
    <row r="9" spans="1:15" ht="19.5" customHeight="1">
      <c r="A9" s="60" t="s">
        <v>60</v>
      </c>
      <c r="B9" s="61">
        <v>241905.60711999986</v>
      </c>
      <c r="C9" s="61">
        <v>52030.421499999997</v>
      </c>
      <c r="D9" s="65">
        <v>157663.02750000003</v>
      </c>
      <c r="E9" s="65">
        <v>10296.869000000001</v>
      </c>
      <c r="F9" s="65">
        <v>17907.519770000003</v>
      </c>
      <c r="G9" s="65">
        <v>4007.76935</v>
      </c>
      <c r="H9" s="66">
        <v>1719</v>
      </c>
      <c r="I9" s="66">
        <v>242</v>
      </c>
      <c r="J9" s="65">
        <v>52600</v>
      </c>
      <c r="K9" s="65">
        <v>48500</v>
      </c>
      <c r="L9" s="65">
        <v>4100</v>
      </c>
      <c r="M9" s="67">
        <v>32.680608365019005</v>
      </c>
    </row>
    <row r="10" spans="1:15" ht="19.5" customHeight="1">
      <c r="A10" s="60" t="s">
        <v>61</v>
      </c>
      <c r="B10" s="61">
        <v>253340.16542500007</v>
      </c>
      <c r="C10" s="61">
        <v>51005.538</v>
      </c>
      <c r="D10" s="61">
        <v>169170.93000000002</v>
      </c>
      <c r="E10" s="61">
        <v>10833.017500000002</v>
      </c>
      <c r="F10" s="61">
        <v>17963.714075</v>
      </c>
      <c r="G10" s="61">
        <v>4366.9658499999987</v>
      </c>
      <c r="H10" s="62">
        <v>1777</v>
      </c>
      <c r="I10" s="62">
        <v>247</v>
      </c>
      <c r="J10" s="61">
        <v>52400</v>
      </c>
      <c r="K10" s="61">
        <v>48300</v>
      </c>
      <c r="L10" s="61">
        <v>4090</v>
      </c>
      <c r="M10" s="63">
        <v>33.912213740458014</v>
      </c>
    </row>
    <row r="11" spans="1:15" ht="19.5" customHeight="1" thickBot="1">
      <c r="A11" s="68" t="s">
        <v>62</v>
      </c>
      <c r="B11" s="69">
        <v>256829.88699</v>
      </c>
      <c r="C11" s="69">
        <v>48019.983999999997</v>
      </c>
      <c r="D11" s="69">
        <v>179578.02899999998</v>
      </c>
      <c r="E11" s="69">
        <v>7641.2384999999995</v>
      </c>
      <c r="F11" s="69">
        <v>17516.76829</v>
      </c>
      <c r="G11" s="69">
        <v>4073.8672000000001</v>
      </c>
      <c r="H11" s="69">
        <v>1771</v>
      </c>
      <c r="I11" s="69">
        <v>242</v>
      </c>
      <c r="J11" s="70">
        <v>52100</v>
      </c>
      <c r="K11" s="70">
        <v>48100</v>
      </c>
      <c r="L11" s="70">
        <v>4010</v>
      </c>
      <c r="M11" s="71">
        <v>33.992322456813824</v>
      </c>
    </row>
    <row r="12" spans="1:15" ht="19.5" customHeight="1" thickTop="1" thickBot="1">
      <c r="A12" s="72" t="s">
        <v>20</v>
      </c>
      <c r="B12" s="73">
        <v>258603.75122000001</v>
      </c>
      <c r="C12" s="73">
        <v>45723.55</v>
      </c>
      <c r="D12" s="73">
        <v>184752.99900000001</v>
      </c>
      <c r="E12" s="73">
        <v>6935.9125000000004</v>
      </c>
      <c r="F12" s="73">
        <v>17475.71747</v>
      </c>
      <c r="G12" s="73">
        <v>3715.5722500000002</v>
      </c>
      <c r="H12" s="73">
        <v>1785</v>
      </c>
      <c r="I12" s="73">
        <v>244</v>
      </c>
      <c r="J12" s="74">
        <v>51700</v>
      </c>
      <c r="K12" s="74">
        <v>47700</v>
      </c>
      <c r="L12" s="74">
        <v>3960</v>
      </c>
      <c r="M12" s="75">
        <v>34.52611218568665</v>
      </c>
    </row>
    <row r="13" spans="1:15" ht="13.5" hidden="1" customHeight="1">
      <c r="A13" s="53" t="s">
        <v>63</v>
      </c>
      <c r="B13" s="77" t="e">
        <f>SUM(#REF!)</f>
        <v>#REF!</v>
      </c>
      <c r="C13" s="65" t="e">
        <f>SUM(#REF!)</f>
        <v>#REF!</v>
      </c>
      <c r="D13" s="65" t="e">
        <f>SUM(#REF!)</f>
        <v>#REF!</v>
      </c>
      <c r="E13" s="65" t="e">
        <f>SUM(#REF!)</f>
        <v>#REF!</v>
      </c>
      <c r="F13" s="65" t="e">
        <f>SUM(#REF!)</f>
        <v>#REF!</v>
      </c>
      <c r="G13" s="78" t="e">
        <f>SUM(#REF!)</f>
        <v>#REF!</v>
      </c>
      <c r="H13" s="78" t="e">
        <f>SUM(#REF!)</f>
        <v>#REF!</v>
      </c>
      <c r="I13" s="78" t="e">
        <f>SUM(#REF!)</f>
        <v>#REF!</v>
      </c>
      <c r="J13" s="78" t="e">
        <f>SUM(#REF!)</f>
        <v>#REF!</v>
      </c>
      <c r="K13" s="78" t="e">
        <f>SUM(#REF!)</f>
        <v>#REF!</v>
      </c>
      <c r="L13" s="65">
        <v>4290</v>
      </c>
      <c r="M13" s="79" t="e">
        <f>H13/J13*1000</f>
        <v>#REF!</v>
      </c>
      <c r="O13" s="76"/>
    </row>
    <row r="14" spans="1:15" ht="15.75" customHeight="1"/>
    <row r="15" spans="1:15">
      <c r="A15" s="80" t="s">
        <v>64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0"/>
      <c r="N15" s="82"/>
    </row>
    <row r="16" spans="1:15">
      <c r="A16" s="83" t="s">
        <v>65</v>
      </c>
      <c r="B16" s="81"/>
      <c r="C16" s="80"/>
      <c r="D16" s="80"/>
      <c r="E16" s="80"/>
      <c r="F16" s="80"/>
      <c r="G16" s="80"/>
      <c r="H16" s="80"/>
      <c r="I16" s="84"/>
      <c r="J16" s="84"/>
      <c r="K16" s="81"/>
      <c r="L16" s="81"/>
      <c r="M16" s="80"/>
      <c r="N16" s="82"/>
    </row>
    <row r="17" spans="1:16">
      <c r="A17" s="80"/>
      <c r="B17" s="81"/>
      <c r="C17" s="85" t="s">
        <v>66</v>
      </c>
      <c r="D17" s="80"/>
      <c r="E17" s="80"/>
      <c r="F17" s="80"/>
      <c r="G17" s="80"/>
      <c r="H17" s="80"/>
      <c r="I17" s="80"/>
      <c r="J17" s="80"/>
      <c r="K17" s="81"/>
      <c r="L17" s="81"/>
      <c r="M17" s="80"/>
      <c r="N17" s="82"/>
    </row>
    <row r="18" spans="1:16">
      <c r="A18" s="83" t="s">
        <v>67</v>
      </c>
      <c r="B18" s="81"/>
      <c r="C18" s="80"/>
      <c r="D18" s="80"/>
      <c r="E18" s="80"/>
      <c r="F18" s="80"/>
      <c r="G18" s="80"/>
      <c r="H18" s="80"/>
      <c r="I18" s="84"/>
      <c r="J18" s="84"/>
      <c r="K18" s="81"/>
      <c r="L18" s="81"/>
      <c r="M18" s="80"/>
      <c r="N18" s="82"/>
    </row>
    <row r="19" spans="1:16">
      <c r="A19" s="83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0"/>
      <c r="N19" s="82"/>
    </row>
    <row r="20" spans="1:16">
      <c r="B20" s="48" t="s">
        <v>68</v>
      </c>
    </row>
    <row r="21" spans="1:16">
      <c r="O21" s="86"/>
      <c r="P21" s="87"/>
    </row>
    <row r="22" spans="1:16">
      <c r="O22" s="86"/>
      <c r="P22" s="87"/>
    </row>
    <row r="23" spans="1:16">
      <c r="O23" s="88" t="s">
        <v>6</v>
      </c>
      <c r="P23" s="65">
        <f t="shared" ref="P23:P26" si="0">B6/1000</f>
        <v>261.85651223000008</v>
      </c>
    </row>
    <row r="24" spans="1:16">
      <c r="O24" s="88" t="s">
        <v>7</v>
      </c>
      <c r="P24" s="65">
        <f t="shared" si="0"/>
        <v>258.45145015999998</v>
      </c>
    </row>
    <row r="25" spans="1:16">
      <c r="O25" s="88" t="s">
        <v>14</v>
      </c>
      <c r="P25" s="65">
        <f t="shared" si="0"/>
        <v>254.37978178500003</v>
      </c>
    </row>
    <row r="26" spans="1:16">
      <c r="O26" s="88" t="s">
        <v>15</v>
      </c>
      <c r="P26" s="65">
        <f t="shared" si="0"/>
        <v>241.90560711999984</v>
      </c>
    </row>
    <row r="27" spans="1:16">
      <c r="O27" s="88" t="s">
        <v>16</v>
      </c>
      <c r="P27" s="65">
        <f>B10/1000</f>
        <v>253.34016542500007</v>
      </c>
    </row>
    <row r="28" spans="1:16">
      <c r="O28" s="88" t="s">
        <v>17</v>
      </c>
      <c r="P28" s="65">
        <f>B11/1000</f>
        <v>256.82988698999998</v>
      </c>
    </row>
    <row r="29" spans="1:16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O29" s="88" t="s">
        <v>69</v>
      </c>
      <c r="P29" s="65">
        <f>B12/1000</f>
        <v>258.60375121999999</v>
      </c>
    </row>
    <row r="30" spans="1:16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</sheetData>
  <mergeCells count="5">
    <mergeCell ref="L1:M1"/>
    <mergeCell ref="B4:D4"/>
    <mergeCell ref="H4:I4"/>
    <mergeCell ref="J4:L4"/>
    <mergeCell ref="M4:M5"/>
  </mergeCells>
  <phoneticPr fontId="2"/>
  <pageMargins left="0.78740157480314965" right="0.78740157480314965" top="0.47244094488188981" bottom="0.39370078740157483" header="0.47244094488188981" footer="0.39370078740157483"/>
  <pageSetup paperSize="9" scale="85" orientation="portrait" r:id="rId1"/>
  <headerFooter alignWithMargins="0"/>
  <colBreaks count="1" manualBreakCount="1">
    <brk id="13" max="5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集計表1 </vt:lpstr>
      <vt:lpstr>集計表2</vt:lpstr>
      <vt:lpstr>集計表3</vt:lpstr>
      <vt:lpstr>'集計表1 '!Print_Area</vt:lpstr>
      <vt:lpstr>集計表2!Print_Area</vt:lpstr>
      <vt:lpstr>集計表3!Print_Area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2020-05-13T06:57:40Z</cp:lastPrinted>
  <dcterms:created xsi:type="dcterms:W3CDTF">2015-11-09T05:06:34Z</dcterms:created>
  <dcterms:modified xsi:type="dcterms:W3CDTF">2020-05-13T07:07:44Z</dcterms:modified>
</cp:coreProperties>
</file>