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0F3AA88-F64E-44F8-8D86-ED7B329F385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<sst xmlns="http://schemas.openxmlformats.org/spreadsheetml/2006/main" count="3355" uniqueCount="1061">
  <si>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</si>
  <si>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</si>
  <si>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</si>
  <si>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</si>
  <si>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</si>
  <si>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</si>
  <si>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</si>
  <si>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</si>
  <si>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</si>
  <si>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</si>
  <si>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</si>
  <si>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</si>
  <si>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</si>
  <si>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</si>
  <si>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</si>
  <si>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</si>
  <si>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</si>
  <si>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</si>
  <si>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</si>
  <si>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</si>
  <si>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</si>
  <si>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</si>
  <si>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</si>
  <si>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</si>
  <si>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</si>
  <si>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</si>
  <si>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</si>
  <si>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</si>
  <si>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</si>
  <si>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</si>
  <si>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</si>
  <si>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</si>
  <si>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</si>
  <si>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</si>
  <si>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</si>
  <si>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</si>
  <si>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</si>
  <si>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</si>
  <si>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</si>
  <si>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</si>
  <si>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</si>
  <si>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</si>
  <si>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</si>
  <si>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</si>
  <si>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</si>
  <si>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</si>
  <si>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</si>
  <si>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</si>
  <si>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</si>
  <si>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</si>
  <si>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</si>
  <si>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</si>
  <si>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</si>
  <si>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</si>
  <si>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</si>
  <si>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</si>
  <si>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</si>
  <si>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</si>
  <si>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</si>
  <si>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</si>
  <si>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</si>
  <si>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</si>
  <si>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</si>
  <si>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</si>
  <si>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</si>
  <si>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</si>
  <si>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</si>
  <si>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</si>
  <si>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</si>
  <si>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</si>
  <si>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</si>
  <si>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</si>
  <si>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</si>
  <si>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</si>
  <si>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</si>
  <si>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</si>
  <si>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</si>
  <si>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</si>
  <si>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</si>
  <si>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</si>
  <si>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</si>
  <si>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</si>
  <si>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</si>
  <si>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</si>
  <si>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</si>
  <si>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</si>
  <si>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</si>
  <si>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</si>
  <si>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</si>
  <si>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</si>
  <si>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</si>
  <si>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</si>
  <si>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</si>
  <si>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</si>
  <si>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</si>
  <si>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</si>
  <si>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</si>
  <si>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</si>
  <si>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</si>
  <si>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</si>
  <si>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</si>
  <si>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</si>
  <si>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</si>
  <si>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</si>
  <si>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</si>
  <si>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</si>
  <si>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</si>
  <si>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</si>
  <si>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</si>
  <si>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</si>
  <si>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</si>
  <si>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</si>
  <si>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</si>
  <si>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</si>
  <si>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</si>
  <si>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</si>
  <si>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</si>
  <si>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</si>
  <si>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</si>
  <si>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</si>
  <si>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</si>
  <si>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</si>
  <si>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</si>
  <si>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</si>
  <si>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</si>
  <si>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</si>
  <si>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</si>
  <si>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</si>
  <si>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</si>
  <si>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</si>
  <si>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</si>
  <si>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</si>
  <si>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</si>
  <si>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</si>
  <si>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</si>
  <si>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</si>
  <si>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</si>
  <si>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</si>
  <si>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</si>
  <si>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</si>
  <si>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</si>
  <si>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</si>
  <si>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</si>
  <si>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</si>
  <si>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</si>
  <si>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</si>
  <si>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</si>
  <si>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</si>
  <si>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</si>
  <si>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</si>
  <si>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</si>
  <si>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</si>
  <si>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</si>
  <si>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</si>
  <si>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</si>
  <si>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</si>
  <si>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</si>
  <si>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</si>
  <si>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</si>
  <si>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</si>
  <si>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</si>
  <si>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</si>
  <si>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</si>
  <si>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</si>
  <si>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</si>
  <si>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</si>
  <si>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</si>
  <si>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</si>
  <si>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</si>
  <si>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</si>
  <si>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</si>
  <si>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</si>
  <si>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</si>
  <si>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</si>
  <si>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</si>
  <si>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</si>
  <si>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</si>
  <si>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</si>
  <si>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</si>
  <si>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</si>
  <si>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</si>
  <si>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</si>
  <si>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</si>
  <si>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</si>
  <si>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</si>
  <si>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</si>
  <si>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</si>
  <si>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</si>
  <si>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</si>
  <si>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</si>
  <si>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</si>
  <si>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</si>
  <si>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</si>
  <si>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</si>
  <si>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</si>
  <si>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</si>
  <si>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</si>
  <si>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</si>
  <si>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</si>
  <si>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</si>
  <si>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</si>
  <si>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</si>
  <si>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</si>
  <si>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</si>
  <si>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</si>
  <si>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</si>
  <si>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</si>
  <si>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</si>
  <si>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</si>
  <si>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</si>
  <si>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</si>
  <si>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</si>
  <si>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</si>
  <si>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</si>
  <si>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</si>
  <si>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</si>
  <si>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</si>
  <si>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</si>
  <si>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</si>
  <si>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</si>
  <si>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</si>
  <si>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</si>
  <si>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</si>
  <si>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</si>
  <si>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</si>
  <si>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</si>
  <si>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</si>
  <si>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</si>
  <si>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</si>
  <si>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</si>
  <si>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</si>
  <si>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</si>
  <si>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</si>
  <si>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</si>
  <si>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</si>
  <si>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</si>
  <si>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</si>
  <si>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</si>
  <si>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</si>
  <si>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</si>
  <si>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</si>
  <si>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</si>
  <si>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</si>
  <si>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</si>
  <si>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</si>
  <si>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</si>
  <si>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</si>
  <si>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</si>
  <si>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</si>
  <si>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</si>
  <si>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</si>
  <si>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</si>
  <si>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</si>
  <si>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</si>
  <si>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</si>
  <si>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</si>
  <si>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</si>
  <si>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</si>
  <si>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</si>
  <si>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</si>
  <si>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</si>
  <si>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</si>
  <si>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</si>
  <si>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</si>
  <si>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</si>
  <si>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</si>
  <si>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</si>
  <si>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</si>
  <si>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</si>
  <si>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</si>
  <si>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</si>
  <si>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</si>
  <si>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</si>
  <si>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</si>
  <si>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</si>
  <si>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</si>
  <si>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</si>
  <si>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</si>
  <si>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</si>
  <si>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</si>
  <si>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</si>
  <si>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</si>
  <si>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</si>
  <si>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</si>
  <si>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</si>
  <si>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</si>
  <si>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</si>
  <si>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</si>
  <si>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</si>
  <si>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</si>
  <si>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</si>
  <si>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</si>
  <si>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</si>
  <si>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</si>
  <si>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</si>
  <si>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</si>
  <si>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</si>
  <si>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</si>
  <si>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</si>
  <si>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</si>
  <si>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</si>
  <si>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</si>
  <si>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</si>
  <si>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</si>
  <si>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</si>
  <si>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</si>
  <si>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</si>
  <si>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</si>
  <si>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</si>
  <si>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</si>
  <si>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</si>
  <si>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</si>
  <si>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</si>
  <si>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</si>
  <si>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</si>
  <si>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</si>
  <si>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</si>
  <si>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</si>
  <si>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</si>
  <si>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</si>
  <si>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</si>
  <si>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</si>
  <si>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</si>
  <si>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</si>
  <si>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</si>
  <si>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</si>
  <si>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</si>
  <si>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</si>
  <si>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</si>
  <si>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</si>
  <si>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</si>
  <si>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</si>
  <si>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</si>
  <si>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</si>
  <si>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</si>
  <si>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</si>
  <si>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</si>
  <si>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</si>
  <si>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</si>
  <si>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</si>
  <si>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</si>
  <si>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</si>
  <si>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</si>
  <si>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</si>
  <si>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</si>
  <si>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</si>
  <si>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</si>
  <si>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</si>
  <si>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</si>
  <si>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</si>
  <si>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</si>
  <si>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</si>
  <si>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</si>
  <si>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</si>
  <si>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</si>
  <si>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</si>
  <si>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</si>
  <si>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</si>
  <si>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</si>
  <si>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</si>
  <si>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</si>
  <si>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</si>
  <si>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</si>
  <si>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</si>
  <si>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</si>
  <si>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</si>
  <si>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</si>
  <si>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</si>
  <si>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</si>
  <si>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</si>
  <si>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</si>
  <si>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</si>
  <si>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</si>
  <si>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</si>
  <si>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</si>
  <si>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</si>
  <si>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</si>
  <si>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</si>
  <si>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</si>
  <si>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</si>
  <si>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</si>
  <si>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</si>
  <si>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</si>
  <si>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</si>
  <si>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</si>
  <si>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</si>
  <si>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</si>
  <si>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</si>
  <si>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</si>
  <si>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</si>
  <si>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</si>
  <si>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</si>
  <si>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</si>
  <si>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</si>
  <si>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</si>
  <si>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</si>
  <si>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</si>
  <si>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</si>
  <si>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</si>
  <si>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</si>
  <si>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</si>
  <si>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</si>
  <si>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</si>
  <si>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</si>
  <si>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</si>
  <si>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</si>
  <si>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</si>
  <si>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</si>
  <si>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</si>
  <si>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</si>
  <si>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</si>
  <si>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</si>
  <si>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</si>
  <si>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</si>
  <si>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</si>
  <si>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</si>
  <si>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</si>
  <si>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</si>
  <si>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</si>
  <si>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</si>
  <si>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</si>
  <si>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</si>
  <si>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</si>
  <si>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</si>
  <si>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</si>
  <si>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</si>
  <si>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</si>
  <si>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</si>
  <si>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</si>
  <si>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</si>
  <si>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</si>
  <si>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</si>
  <si>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</si>
  <si>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</si>
  <si>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</si>
  <si>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</si>
  <si>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</si>
  <si>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</si>
  <si>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</si>
  <si>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</si>
  <si>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</si>
  <si>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</si>
  <si>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</si>
  <si>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</si>
  <si>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</si>
  <si>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</si>
  <si>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</si>
  <si>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</si>
  <si>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</si>
  <si>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</si>
  <si>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</si>
  <si>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</si>
  <si>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</si>
  <si>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</si>
  <si>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</si>
  <si>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</si>
  <si>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</si>
  <si>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</si>
  <si>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</si>
  <si>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</si>
  <si>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</si>
  <si>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</si>
  <si>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</si>
  <si>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</si>
  <si>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</si>
  <si>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</si>
  <si>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</si>
  <si>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</si>
  <si>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</si>
  <si>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</si>
  <si>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</si>
  <si>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</si>
  <si>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</si>
  <si>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</si>
  <si>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</si>
  <si>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</si>
  <si>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</si>
  <si>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</si>
  <si>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</si>
  <si>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</si>
  <si>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</si>
  <si>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</si>
  <si>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</si>
  <si>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</si>
  <si>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</si>
  <si>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</si>
  <si>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</si>
  <si>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</si>
  <si>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</si>
  <si>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</si>
  <si>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</si>
  <si>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</si>
  <si>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</si>
  <si>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</si>
  <si>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</si>
  <si>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</si>
  <si>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</si>
  <si>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</si>
  <si>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</si>
  <si>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</si>
  <si>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</si>
  <si>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</si>
  <si>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</si>
  <si>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</si>
  <si>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</si>
  <si>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</si>
  <si>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</si>
  <si>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</si>
  <si>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</si>
  <si>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</si>
  <si>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</si>
  <si>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</si>
  <si>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</si>
  <si>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</si>
  <si>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</si>
  <si>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</si>
  <si>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</si>
  <si>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</si>
  <si>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</si>
  <si>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</si>
  <si>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</si>
  <si>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</si>
  <si>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</si>
  <si>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</si>
  <si>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</si>
  <si>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</si>
  <si>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</si>
  <si>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</si>
  <si>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</si>
  <si>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</si>
  <si>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</si>
  <si>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</si>
  <si>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</si>
  <si>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</si>
  <si>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</si>
  <si>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</si>
  <si>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</si>
  <si>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</si>
  <si>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</si>
  <si>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</si>
  <si>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</si>
  <si>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</si>
  <si>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</si>
  <si>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</si>
  <si>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</si>
  <si>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</si>
  <si>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</si>
  <si>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</si>
  <si>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</si>
  <si>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</si>
  <si>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</si>
  <si>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</si>
  <si>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</si>
  <si>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</si>
  <si>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</si>
  <si>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</si>
  <si>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</si>
  <si>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</si>
  <si>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</si>
  <si>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</si>
  <si>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</si>
  <si>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</si>
  <si>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</si>
  <si>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</si>
  <si>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</si>
  <si>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</si>
  <si>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</si>
  <si>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</si>
  <si>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</si>
  <si>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</si>
  <si>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</si>
  <si>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</si>
  <si>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</si>
  <si>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</si>
  <si>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</si>
  <si>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</si>
  <si>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</si>
  <si>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</si>
  <si>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</si>
  <si>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</si>
  <si>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</si>
  <si>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</si>
  <si>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</si>
  <si>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</si>
  <si>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</si>
  <si>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</si>
  <si>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</si>
  <si>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</si>
  <si>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</si>
  <si>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</si>
  <si>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</si>
  <si>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</si>
  <si>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</si>
  <si>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</si>
  <si>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</si>
  <si>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</si>
  <si>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</si>
  <si>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</si>
  <si>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</si>
  <si>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</si>
  <si>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</si>
  <si>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</si>
  <si>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</si>
  <si>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</si>
  <si>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</si>
  <si>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</si>
  <si>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</si>
  <si>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</si>
  <si>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</si>
  <si>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</si>
  <si>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</si>
  <si>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</si>
  <si>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</si>
  <si>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</si>
  <si>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</si>
  <si>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</si>
  <si>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</si>
  <si>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</si>
  <si>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</si>
  <si>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</si>
  <si>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</si>
  <si>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</si>
  <si>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</si>
  <si>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</si>
  <si>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</si>
  <si>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</si>
  <si>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</si>
  <si>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</si>
  <si>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</si>
  <si>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</si>
  <si>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</si>
  <si>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</si>
  <si>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</si>
  <si>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</si>
  <si>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</si>
  <si>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</si>
  <si>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</si>
  <si>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</si>
  <si>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</si>
  <si>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</si>
  <si>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</si>
  <si>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</si>
  <si>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</si>
  <si>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</si>
  <si>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</si>
  <si>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</si>
  <si>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</si>
  <si>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</si>
  <si>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</si>
  <si>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</si>
  <si>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</si>
  <si>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</si>
  <si>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</si>
  <si>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</si>
  <si>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</si>
  <si>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</si>
  <si>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</si>
  <si>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</si>
  <si>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</si>
  <si>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</si>
  <si>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</si>
  <si>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</si>
  <si>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</si>
  <si>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</si>
  <si>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</si>
  <si>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</si>
  <si>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</si>
  <si>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</si>
  <si>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</si>
  <si>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</si>
  <si>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</si>
  <si>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</si>
  <si>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</si>
  <si>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</si>
  <si>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</si>
  <si>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</si>
  <si>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</si>
  <si>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</si>
  <si>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</si>
  <si>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</si>
  <si>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</si>
  <si>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</si>
  <si>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</si>
  <si>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</si>
  <si>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</si>
  <si>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</si>
  <si>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</si>
  <si>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</si>
  <si>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</si>
  <si>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</si>
  <si>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</si>
  <si>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</si>
  <si>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</si>
  <si>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</si>
  <si>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</si>
  <si>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</si>
  <si>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</si>
  <si>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</si>
  <si>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</si>
  <si>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</si>
  <si>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</si>
  <si>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</si>
  <si>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</si>
  <si>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</si>
  <si>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</si>
  <si>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</si>
  <si>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</si>
  <si>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</si>
  <si>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</si>
  <si>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</si>
  <si>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</si>
  <si>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</si>
  <si>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</si>
  <si>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</si>
  <si>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</si>
  <si>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</si>
  <si>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</si>
  <si>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</si>
  <si>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</si>
  <si>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</si>
  <si>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</si>
  <si>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</si>
  <si>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</si>
  <si>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</si>
  <si>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</si>
  <si>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</si>
  <si>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</si>
  <si>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</si>
  <si>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</si>
  <si>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</si>
  <si>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</si>
  <si>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</si>
  <si>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</si>
  <si>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</si>
  <si>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</si>
  <si>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</si>
  <si>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</si>
  <si>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</si>
  <si>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</si>
  <si>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</si>
  <si>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</si>
  <si>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</si>
  <si>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</si>
  <si>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</si>
  <si>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</si>
  <si>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</si>
  <si>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</si>
  <si>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</si>
  <si>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</si>
  <si>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</si>
  <si>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</si>
  <si>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</si>
  <si>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</si>
  <si>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</si>
  <si>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</si>
  <si>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</si>
  <si>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</si>
  <si>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</si>
  <si>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</si>
  <si>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</si>
  <si>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</si>
  <si>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</si>
  <si>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</si>
  <si>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</si>
  <si>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</si>
  <si>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</si>
  <si>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</si>
  <si>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</si>
  <si>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</si>
  <si>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</si>
  <si>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</si>
  <si>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</si>
  <si>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</si>
  <si>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</si>
  <si>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</si>
  <si>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</si>
  <si>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</si>
  <si>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</si>
  <si>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</si>
  <si>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</si>
  <si>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</si>
  <si>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</si>
  <si>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</si>
  <si>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</si>
  <si>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</si>
  <si>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</si>
  <si>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</si>
  <si>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</si>
  <si>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</si>
  <si>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</si>
  <si>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</si>
  <si>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</si>
  <si>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</si>
  <si>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</si>
  <si>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</si>
  <si>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</si>
  <si>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</si>
  <si>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</si>
  <si>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</si>
  <si>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</si>
  <si>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</si>
  <si>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</si>
  <si>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</si>
  <si>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</si>
  <si>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</si>
  <si>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</si>
  <si>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</si>
  <si>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</si>
  <si>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</si>
  <si>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</si>
  <si>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</si>
  <si>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</si>
  <si>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</si>
  <si>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</si>
  <si>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</si>
  <si>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</si>
  <si>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</si>
  <si>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</si>
  <si>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</si>
  <si>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</si>
  <si>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</si>
  <si>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</si>
  <si>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</si>
  <si>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</si>
  <si>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</si>
  <si>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</si>
  <si>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</si>
  <si>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</si>
  <si>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</si>
  <si>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</si>
  <si>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</si>
  <si>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</si>
  <si>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</si>
  <si>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</si>
  <si>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</si>
  <si>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</si>
  <si>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</si>
  <si>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</si>
  <si>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</si>
  <si>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</si>
  <si>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</si>
  <si>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</si>
  <si>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</si>
  <si>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</si>
  <si>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</si>
  <si>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</si>
  <si>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</si>
  <si>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</si>
  <si>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</si>
  <si>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</si>
  <si>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</si>
  <si>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</si>
  <si>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</si>
  <si>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</si>
  <si>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</si>
  <si>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</si>
  <si>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</si>
  <si>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</si>
  <si>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</si>
  <si>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</si>
  <si>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</si>
  <si>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</si>
  <si>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</si>
  <si>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</si>
  <si>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</si>
  <si>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</si>
  <si>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</si>
  <si>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</si>
  <si>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</si>
  <si>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</si>
  <si>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</si>
  <si>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</si>
  <si>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</si>
  <si>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</si>
  <si>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</si>
  <si>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</si>
  <si>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</si>
  <si>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</si>
  <si>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</si>
  <si>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</si>
  <si>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</si>
  <si>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</si>
  <si>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</si>
  <si>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</si>
  <si>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</si>
  <si>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</si>
  <si>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</si>
  <si>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</si>
  <si>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</si>
  <si>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</si>
  <si>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</si>
  <si>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</si>
  <si>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</si>
  <si>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</si>
  <si>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</si>
  <si>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</si>
  <si>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</si>
  <si>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</si>
  <si>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</si>
  <si>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</si>
  <si>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</si>
  <si>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</si>
  <si>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</si>
  <si>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</si>
  <si>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</si>
  <si>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</si>
  <si>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</si>
  <si>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</si>
  <si>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</si>
  <si>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</si>
  <si>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</si>
  <si>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</si>
  <si>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</si>
  <si>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</si>
  <si>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</si>
  <si>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</si>
  <si>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</si>
  <si>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</si>
  <si>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</si>
  <si>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</si>
  <si>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</si>
  <si>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</si>
  <si>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</si>
  <si>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</si>
  <si>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</si>
  <si>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</si>
  <si>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</si>
  <si>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</si>
  <si>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</si>
  <si>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</si>
  <si>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</si>
  <si>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</si>
  <si>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</si>
  <si>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</si>
  <si>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</si>
  <si>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</si>
  <si>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</si>
  <si>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</si>
  <si>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</si>
  <si>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</si>
  <si>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</si>
  <si>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</si>
  <si>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</si>
  <si>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</si>
  <si>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</si>
  <si>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</si>
  <si>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</si>
  <si>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</si>
  <si>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</si>
  <si>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</si>
  <si>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</si>
  <si>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</si>
  <si>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</si>
  <si>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</si>
  <si>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</si>
  <si>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</si>
  <si>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</si>
  <si>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</si>
  <si>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</si>
  <si>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</si>
  <si>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</si>
  <si>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</si>
  <si>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</si>
  <si>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</si>
  <si>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</si>
  <si>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</si>
  <si>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</si>
  <si>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</si>
  <si>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</si>
  <si>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</si>
  <si>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</si>
  <si>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</si>
  <si>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</si>
  <si>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</si>
  <si>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</si>
  <si>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</si>
  <si>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</si>
  <si>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</si>
  <si>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</si>
  <si>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</si>
  <si>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</si>
  <si>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</si>
  <si>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</si>
  <si>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</si>
  <si>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</si>
  <si>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</si>
  <si>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</si>
  <si>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</si>
  <si>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</si>
  <si>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</si>
  <si>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</si>
  <si>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</si>
  <si>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</si>
  <si>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</si>
  <si>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</si>
  <si>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</si>
  <si>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</si>
  <si>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</si>
  <si>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</si>
  <si>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</si>
  <si>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</si>
  <si>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</si>
  <si>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</si>
  <si>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</si>
  <si>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</si>
  <si>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</si>
  <si>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</si>
  <si>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</si>
  <si>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</si>
  <si>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</si>
  <si>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</si>
  <si>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</si>
  <si>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</si>
  <si>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</si>
  <si>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</si>
  <si>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</si>
  <si>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</si>
  <si>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</si>
  <si>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</si>
  <si>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</si>
  <si>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</si>
  <si>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</si>
  <si>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</si>
  <si>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</si>
  <si>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</si>
  <si>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</si>
  <si>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</si>
  <si>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</si>
  <si>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</si>
  <si>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</si>
  <si>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</si>
  <si>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</si>
  <si>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</si>
  <si>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</si>
  <si>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</si>
  <si>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</si>
  <si>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</si>
  <si>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医療法人社団昴会日野記念病院</t>
    <phoneticPr fontId="3"/>
  </si>
  <si>
    <t>〒529-1642 蒲生郡日野町大字上野田２００番地の１</t>
    <phoneticPr fontId="3"/>
  </si>
  <si>
    <t>〇</t>
  </si>
  <si>
    <t>医療法人</t>
  </si>
  <si>
    <t>複数の診療科で活用</t>
  </si>
  <si>
    <t>内科</t>
  </si>
  <si>
    <t>泌尿器科</t>
  </si>
  <si>
    <t>ＤＰＣ病院ではない</t>
  </si>
  <si>
    <t>有</t>
  </si>
  <si>
    <t>看護必要度Ⅰ</t>
    <phoneticPr fontId="3"/>
  </si>
  <si>
    <t>Ａ病棟</t>
  </si>
  <si>
    <t>急性期機能</t>
  </si>
  <si>
    <t>外科</t>
  </si>
  <si>
    <t>整形外科</t>
  </si>
  <si>
    <t>乳腺外科</t>
  </si>
  <si>
    <t>Ｂ病棟</t>
  </si>
  <si>
    <t>Ｃ病棟</t>
  </si>
  <si>
    <t>高度急性期機能</t>
  </si>
  <si>
    <t>消化器内科（胃腸内科）</t>
  </si>
  <si>
    <t>腎臓内科</t>
  </si>
  <si>
    <t>療養病棟入院料１</t>
  </si>
  <si>
    <t>-</t>
    <phoneticPr fontId="3"/>
  </si>
  <si>
    <t>Ｄ病棟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</si>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</sst>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1052</v>
      </c>
      <c r="N9" s="282" t="s">
        <v>1053</v>
      </c>
      <c r="O9" s="282" t="s">
        <v>1059</v>
      </c>
    </row>
    <row r="10" spans="1:22" s="21" customFormat="1" ht="34.5" customHeight="1">
      <c r="A10" s="244" t="s">
        <v>606</v>
      </c>
      <c r="B10" s="17"/>
      <c r="C10" s="19"/>
      <c r="D10" s="19"/>
      <c r="E10" s="19"/>
      <c r="F10" s="19"/>
      <c r="G10" s="19"/>
      <c r="H10" s="20"/>
      <c r="I10" s="422" t="s">
        <v>2</v>
      </c>
      <c r="J10" s="422"/>
      <c r="K10" s="422"/>
      <c r="L10" s="25"/>
      <c r="M10" s="25"/>
      <c r="N10" s="25" t="s">
        <v>1039</v>
      </c>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1052</v>
      </c>
      <c r="N22" s="282" t="s">
        <v>1053</v>
      </c>
      <c r="O22" s="282" t="s">
        <v>1059</v>
      </c>
    </row>
    <row r="23" spans="1:22" s="21" customFormat="1" ht="34.5" customHeight="1">
      <c r="A23" s="244" t="s">
        <v>607</v>
      </c>
      <c r="B23" s="17"/>
      <c r="C23" s="19"/>
      <c r="D23" s="19"/>
      <c r="E23" s="19"/>
      <c r="F23" s="19"/>
      <c r="G23" s="19"/>
      <c r="H23" s="20"/>
      <c r="I23" s="303" t="s">
        <v>2</v>
      </c>
      <c r="J23" s="304"/>
      <c r="K23" s="305"/>
      <c r="L23" s="25"/>
      <c r="M23" s="25"/>
      <c r="N23" s="25" t="s">
        <v>1039</v>
      </c>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1052</v>
      </c>
      <c r="N35" s="282" t="s">
        <v>1053</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1052</v>
      </c>
      <c r="N44" s="282" t="s">
        <v>1053</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1052</v>
      </c>
      <c r="N89" s="262" t="s">
        <v>1053</v>
      </c>
      <c r="O89" s="262" t="s">
        <v>1059</v>
      </c>
    </row>
    <row r="90" spans="1:22" s="21" customFormat="1" ht="26">
      <c r="A90" s="243"/>
      <c r="B90" s="1"/>
      <c r="C90" s="3"/>
      <c r="D90" s="3"/>
      <c r="E90" s="3"/>
      <c r="F90" s="3"/>
      <c r="G90" s="3"/>
      <c r="H90" s="287"/>
      <c r="I90" s="67" t="s">
        <v>36</v>
      </c>
      <c r="J90" s="68"/>
      <c r="K90" s="69"/>
      <c r="L90" s="262" t="s">
        <v>1048</v>
      </c>
      <c r="M90" s="262" t="s">
        <v>1048</v>
      </c>
      <c r="N90" s="262" t="s">
        <v>1054</v>
      </c>
      <c r="O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1053</v>
      </c>
      <c r="O97" s="66" t="s">
        <v>1059</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1054</v>
      </c>
      <c r="O98" s="70" t="s">
        <v>1060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110</v>
      </c>
      <c r="K99" s="237" t="str">
        <f>IF(OR(COUNTIF(L99:O99,"未確認")&gt;0,COUNTIF(L99:O99,"~*")&gt;0),"※","")</f>
        <v/>
      </c>
      <c r="L99" s="258">
        <v>38</v>
      </c>
      <c r="M99" s="258">
        <v>37</v>
      </c>
      <c r="N99" s="258">
        <v>35</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IF(OR(COUNTIF(L101:O101,"未確認")&gt;0,COUNTIF(L101:O101,"~*")&gt;0),"※","")</f>
        <v/>
      </c>
      <c r="L101" s="258">
        <v>38</v>
      </c>
      <c r="M101" s="258">
        <v>37</v>
      </c>
      <c r="N101" s="258">
        <v>35</v>
      </c>
      <c r="O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IF(OR(COUNTIF(L101:O101,"未確認")&gt;0,COUNTIF(L101:O101,"~*")&gt;0),"※","")</f>
        <v/>
      </c>
      <c r="L102" s="258">
        <v>38</v>
      </c>
      <c r="M102" s="258">
        <v>37</v>
      </c>
      <c r="N102" s="258">
        <v>35</v>
      </c>
      <c r="O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0</v>
      </c>
      <c r="O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0</v>
      </c>
      <c r="O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0</v>
      </c>
      <c r="O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0</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0</v>
      </c>
      <c r="O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0</v>
      </c>
      <c r="O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1053</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1054</v>
      </c>
      <c r="O119" s="70" t="s">
        <v>1060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1050</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533</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533</v>
      </c>
      <c r="O122" s="98" t="s">
        <v>1055</v>
      </c>
    </row>
    <row r="123" spans="1:22" s="83" customFormat="1" ht="40.5" customHeight="1">
      <c r="A123" s="244" t="s">
        <v>620</v>
      </c>
      <c r="B123" s="1"/>
      <c r="C123" s="289"/>
      <c r="D123" s="290"/>
      <c r="E123" s="377"/>
      <c r="F123" s="378"/>
      <c r="G123" s="378"/>
      <c r="H123" s="379"/>
      <c r="I123" s="341"/>
      <c r="J123" s="105"/>
      <c r="K123" s="106"/>
      <c r="L123" s="98" t="s">
        <v>534</v>
      </c>
      <c r="M123" s="98" t="s">
        <v>1051</v>
      </c>
      <c r="N123" s="98" t="s">
        <v>533</v>
      </c>
      <c r="O123" s="98" t="s">
        <v>1056</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1053</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1054</v>
      </c>
      <c r="O130" s="70" t="s">
        <v>1060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1057</v>
      </c>
    </row>
    <row r="132" spans="1:22" s="83" customFormat="1" ht="34.5" customHeight="1">
      <c r="A132" s="244" t="s">
        <v>621</v>
      </c>
      <c r="B132" s="84"/>
      <c r="C132" s="295"/>
      <c r="D132" s="297"/>
      <c r="E132" s="320" t="s">
        <v>58</v>
      </c>
      <c r="F132" s="321"/>
      <c r="G132" s="321"/>
      <c r="H132" s="322"/>
      <c r="I132" s="389"/>
      <c r="J132" s="101"/>
      <c r="K132" s="102"/>
      <c r="L132" s="82">
        <v>38</v>
      </c>
      <c r="M132" s="82">
        <v>37</v>
      </c>
      <c r="N132" s="82">
        <v>35</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1053</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1054</v>
      </c>
      <c r="O144" s="70" t="s">
        <v>1060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218</v>
      </c>
      <c r="K148" s="264" t="str">
        <f t="shared" si="3"/>
        <v/>
      </c>
      <c r="L148" s="117">
        <v>85</v>
      </c>
      <c r="M148" s="117">
        <v>70</v>
      </c>
      <c r="N148" s="117">
        <v>63</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38</v>
      </c>
      <c r="K157" s="264" t="str">
        <f t="shared" si="3"/>
        <v/>
      </c>
      <c r="L157" s="117">
        <v>0</v>
      </c>
      <c r="M157" s="117">
        <v>0</v>
      </c>
      <c r="N157" s="117">
        <v>0</v>
      </c>
      <c r="O157" s="117">
        <v>38</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27</v>
      </c>
      <c r="K220" s="264" t="str">
        <f t="shared" si="7"/>
        <v>※</v>
      </c>
      <c r="L220" s="117">
        <v>16</v>
      </c>
      <c r="M220" s="117">
        <v>11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1053</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1054</v>
      </c>
      <c r="O227" s="70" t="s">
        <v>1060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1053</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1054</v>
      </c>
      <c r="O235" s="70" t="s">
        <v>1060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1053</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1054</v>
      </c>
      <c r="O245" s="70" t="s">
        <v>1060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1053</v>
      </c>
      <c r="O253" s="66" t="s">
        <v>1059</v>
      </c>
      <c r="P253" s="8"/>
      <c r="Q253" s="8"/>
      <c r="R253" s="8"/>
      <c r="S253" s="8"/>
      <c r="T253" s="8"/>
      <c r="U253" s="8"/>
      <c r="V253" s="8"/>
    </row>
    <row r="254" spans="1:22" ht="26">
      <c r="A254" s="243"/>
      <c r="B254" s="1"/>
      <c r="C254" s="62"/>
      <c r="D254" s="3"/>
      <c r="F254" s="3"/>
      <c r="G254" s="3"/>
      <c r="H254" s="287"/>
      <c r="I254" s="67" t="s">
        <v>36</v>
      </c>
      <c r="J254" s="68"/>
      <c r="K254" s="79"/>
      <c r="L254" s="70" t="s">
        <v>1048</v>
      </c>
      <c r="M254" s="137" t="s">
        <v>1048</v>
      </c>
      <c r="N254" s="137" t="s">
        <v>1054</v>
      </c>
      <c r="O254" s="137" t="s">
        <v>1060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1053</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1054</v>
      </c>
      <c r="O264" s="70" t="s">
        <v>1060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14.1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60</v>
      </c>
      <c r="K269" s="81" t="str">
        <f t="shared" si="8"/>
        <v/>
      </c>
      <c r="L269" s="147">
        <v>16</v>
      </c>
      <c r="M269" s="147">
        <v>19</v>
      </c>
      <c r="N269" s="147">
        <v>18</v>
      </c>
      <c r="O269" s="147">
        <v>7</v>
      </c>
    </row>
    <row r="270" spans="1:22" s="83" customFormat="1" ht="34.5" customHeight="1">
      <c r="A270" s="249" t="s">
        <v>725</v>
      </c>
      <c r="B270" s="120"/>
      <c r="C270" s="371"/>
      <c r="D270" s="371"/>
      <c r="E270" s="371"/>
      <c r="F270" s="371"/>
      <c r="G270" s="371" t="s">
        <v>148</v>
      </c>
      <c r="H270" s="371"/>
      <c r="I270" s="404"/>
      <c r="J270" s="266">
        <f t="shared" si="9"/>
        <v>9.9</v>
      </c>
      <c r="K270" s="81" t="str">
        <f t="shared" si="8"/>
        <v/>
      </c>
      <c r="L270" s="148">
        <v>1.8</v>
      </c>
      <c r="M270" s="148">
        <v>3.4</v>
      </c>
      <c r="N270" s="148">
        <v>1.7</v>
      </c>
      <c r="O270" s="148">
        <v>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0</v>
      </c>
      <c r="M271" s="147">
        <v>2</v>
      </c>
      <c r="N271" s="147">
        <v>2</v>
      </c>
      <c r="O271" s="147">
        <v>1</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5</v>
      </c>
      <c r="M273" s="147">
        <v>5</v>
      </c>
      <c r="N273" s="147">
        <v>3</v>
      </c>
      <c r="O273" s="147">
        <v>10</v>
      </c>
    </row>
    <row r="274" spans="1:15" s="83" customFormat="1" ht="34.5" customHeight="1">
      <c r="A274" s="249" t="s">
        <v>727</v>
      </c>
      <c r="B274" s="120"/>
      <c r="C274" s="372"/>
      <c r="D274" s="372"/>
      <c r="E274" s="372"/>
      <c r="F274" s="372"/>
      <c r="G274" s="371" t="s">
        <v>148</v>
      </c>
      <c r="H274" s="371"/>
      <c r="I274" s="404"/>
      <c r="J274" s="266">
        <f t="shared" si="9"/>
        <v>8.6999999999999993</v>
      </c>
      <c r="K274" s="81" t="str">
        <f t="shared" si="8"/>
        <v/>
      </c>
      <c r="L274" s="148">
        <v>1.8</v>
      </c>
      <c r="M274" s="148">
        <v>0.9</v>
      </c>
      <c r="N274" s="148">
        <v>2.8</v>
      </c>
      <c r="O274" s="148">
        <v>3.2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4</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1</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8</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4.5999999999999996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1053</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1054</v>
      </c>
      <c r="O323" s="137" t="s">
        <v>1060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1053</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1054</v>
      </c>
      <c r="O343" s="137" t="s">
        <v>1060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1053</v>
      </c>
      <c r="O367" s="66" t="s">
        <v>1059</v>
      </c>
    </row>
    <row r="368" spans="1:22" s="118" customFormat="1" ht="20.25" customHeight="1">
      <c r="A368" s="243"/>
      <c r="B368" s="1"/>
      <c r="C368" s="3"/>
      <c r="D368" s="3"/>
      <c r="E368" s="3"/>
      <c r="F368" s="3"/>
      <c r="G368" s="3"/>
      <c r="H368" s="287"/>
      <c r="I368" s="67" t="s">
        <v>36</v>
      </c>
      <c r="J368" s="170"/>
      <c r="K368" s="79"/>
      <c r="L368" s="137" t="s">
        <v>1048</v>
      </c>
      <c r="M368" s="137" t="s">
        <v>1048</v>
      </c>
      <c r="N368" s="137" t="s">
        <v>1054</v>
      </c>
      <c r="O368" s="137" t="s">
        <v>1060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1053</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1054</v>
      </c>
      <c r="O391" s="70" t="s">
        <v>1060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2804</v>
      </c>
      <c r="K392" s="81" t="str">
        <f t="shared" ref="K392:K397" si="12">IF(OR(COUNTIF(L392:O392,"未確認")&gt;0,COUNTIF(L392:O392,"~*")&gt;0),"※","")</f>
        <v/>
      </c>
      <c r="L392" s="147">
        <v>1043</v>
      </c>
      <c r="M392" s="147">
        <v>887</v>
      </c>
      <c r="N392" s="147">
        <v>763</v>
      </c>
      <c r="O392" s="147">
        <v>111</v>
      </c>
    </row>
    <row r="393" spans="1:22" s="83" customFormat="1" ht="34.5" customHeight="1">
      <c r="A393" s="249" t="s">
        <v>773</v>
      </c>
      <c r="B393" s="84"/>
      <c r="C393" s="370"/>
      <c r="D393" s="380"/>
      <c r="E393" s="320" t="s">
        <v>224</v>
      </c>
      <c r="F393" s="321"/>
      <c r="G393" s="321"/>
      <c r="H393" s="322"/>
      <c r="I393" s="343"/>
      <c r="J393" s="140">
        <f t="shared" si="11"/>
        <v>1750</v>
      </c>
      <c r="K393" s="81" t="str">
        <f t="shared" si="12"/>
        <v/>
      </c>
      <c r="L393" s="147">
        <v>431</v>
      </c>
      <c r="M393" s="147">
        <v>547</v>
      </c>
      <c r="N393" s="147">
        <v>685</v>
      </c>
      <c r="O393" s="147">
        <v>87</v>
      </c>
    </row>
    <row r="394" spans="1:22" s="83" customFormat="1" ht="34.5" customHeight="1">
      <c r="A394" s="250" t="s">
        <v>774</v>
      </c>
      <c r="B394" s="84"/>
      <c r="C394" s="370"/>
      <c r="D394" s="381"/>
      <c r="E394" s="320" t="s">
        <v>225</v>
      </c>
      <c r="F394" s="321"/>
      <c r="G394" s="321"/>
      <c r="H394" s="322"/>
      <c r="I394" s="343"/>
      <c r="J394" s="140">
        <f t="shared" si="11"/>
        <v>778</v>
      </c>
      <c r="K394" s="81" t="str">
        <f t="shared" si="12"/>
        <v/>
      </c>
      <c r="L394" s="147">
        <v>482</v>
      </c>
      <c r="M394" s="147">
        <v>226</v>
      </c>
      <c r="N394" s="147">
        <v>54</v>
      </c>
      <c r="O394" s="147">
        <v>16</v>
      </c>
    </row>
    <row r="395" spans="1:22" s="83" customFormat="1" ht="34.5" customHeight="1">
      <c r="A395" s="250" t="s">
        <v>775</v>
      </c>
      <c r="B395" s="84"/>
      <c r="C395" s="370"/>
      <c r="D395" s="382"/>
      <c r="E395" s="320" t="s">
        <v>226</v>
      </c>
      <c r="F395" s="321"/>
      <c r="G395" s="321"/>
      <c r="H395" s="322"/>
      <c r="I395" s="343"/>
      <c r="J395" s="140">
        <f t="shared" si="11"/>
        <v>276</v>
      </c>
      <c r="K395" s="81" t="str">
        <f t="shared" si="12"/>
        <v/>
      </c>
      <c r="L395" s="147">
        <v>130</v>
      </c>
      <c r="M395" s="147">
        <v>114</v>
      </c>
      <c r="N395" s="147">
        <v>24</v>
      </c>
      <c r="O395" s="147">
        <v>8</v>
      </c>
    </row>
    <row r="396" spans="1:22" s="83" customFormat="1" ht="34.5" customHeight="1">
      <c r="A396" s="250" t="s">
        <v>776</v>
      </c>
      <c r="B396" s="1"/>
      <c r="C396" s="370"/>
      <c r="D396" s="320" t="s">
        <v>227</v>
      </c>
      <c r="E396" s="321"/>
      <c r="F396" s="321"/>
      <c r="G396" s="321"/>
      <c r="H396" s="322"/>
      <c r="I396" s="343"/>
      <c r="J396" s="140">
        <f t="shared" si="11"/>
        <v>46270</v>
      </c>
      <c r="K396" s="81" t="str">
        <f t="shared" si="12"/>
        <v/>
      </c>
      <c r="L396" s="147">
        <v>11569</v>
      </c>
      <c r="M396" s="147">
        <v>10981</v>
      </c>
      <c r="N396" s="147">
        <v>9866</v>
      </c>
      <c r="O396" s="147">
        <v>13854</v>
      </c>
    </row>
    <row r="397" spans="1:22" s="83" customFormat="1" ht="34.5" customHeight="1">
      <c r="A397" s="250" t="s">
        <v>777</v>
      </c>
      <c r="B397" s="119"/>
      <c r="C397" s="370"/>
      <c r="D397" s="320" t="s">
        <v>228</v>
      </c>
      <c r="E397" s="321"/>
      <c r="F397" s="321"/>
      <c r="G397" s="321"/>
      <c r="H397" s="322"/>
      <c r="I397" s="344"/>
      <c r="J397" s="140">
        <f t="shared" si="11"/>
        <v>2668</v>
      </c>
      <c r="K397" s="81" t="str">
        <f t="shared" si="12"/>
        <v/>
      </c>
      <c r="L397" s="147">
        <v>973</v>
      </c>
      <c r="M397" s="147">
        <v>849</v>
      </c>
      <c r="N397" s="147">
        <v>776</v>
      </c>
      <c r="O397" s="147">
        <v>70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1053</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1054</v>
      </c>
      <c r="O404" s="70" t="s">
        <v>1060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2804</v>
      </c>
      <c r="K405" s="81" t="str">
        <f t="shared" ref="K405:K422" si="14">IF(OR(COUNTIF(L405:O405,"未確認")&gt;0,COUNTIF(L405:O405,"~*")&gt;0),"※","")</f>
        <v/>
      </c>
      <c r="L405" s="147">
        <v>1043</v>
      </c>
      <c r="M405" s="147">
        <v>887</v>
      </c>
      <c r="N405" s="147">
        <v>763</v>
      </c>
      <c r="O405" s="147">
        <v>111</v>
      </c>
    </row>
    <row r="406" spans="1:22" s="83" customFormat="1" ht="34.5" customHeight="1">
      <c r="A406" s="251" t="s">
        <v>779</v>
      </c>
      <c r="B406" s="119"/>
      <c r="C406" s="369"/>
      <c r="D406" s="375" t="s">
        <v>233</v>
      </c>
      <c r="E406" s="377" t="s">
        <v>234</v>
      </c>
      <c r="F406" s="378"/>
      <c r="G406" s="378"/>
      <c r="H406" s="379"/>
      <c r="I406" s="361"/>
      <c r="J406" s="140">
        <f t="shared" si="13"/>
        <v>202</v>
      </c>
      <c r="K406" s="81" t="str">
        <f t="shared" si="14"/>
        <v/>
      </c>
      <c r="L406" s="147">
        <v>47</v>
      </c>
      <c r="M406" s="147">
        <v>55</v>
      </c>
      <c r="N406" s="147">
        <v>7</v>
      </c>
      <c r="O406" s="147">
        <v>93</v>
      </c>
    </row>
    <row r="407" spans="1:22" s="83" customFormat="1" ht="34.5" customHeight="1">
      <c r="A407" s="251" t="s">
        <v>780</v>
      </c>
      <c r="B407" s="119"/>
      <c r="C407" s="369"/>
      <c r="D407" s="369"/>
      <c r="E407" s="320" t="s">
        <v>235</v>
      </c>
      <c r="F407" s="321"/>
      <c r="G407" s="321"/>
      <c r="H407" s="322"/>
      <c r="I407" s="361"/>
      <c r="J407" s="140">
        <f t="shared" si="13"/>
        <v>2374</v>
      </c>
      <c r="K407" s="81" t="str">
        <f t="shared" si="14"/>
        <v/>
      </c>
      <c r="L407" s="147">
        <v>840</v>
      </c>
      <c r="M407" s="147">
        <v>778</v>
      </c>
      <c r="N407" s="147">
        <v>746</v>
      </c>
      <c r="O407" s="147">
        <v>10</v>
      </c>
    </row>
    <row r="408" spans="1:22" s="83" customFormat="1" ht="34.5" customHeight="1">
      <c r="A408" s="251" t="s">
        <v>781</v>
      </c>
      <c r="B408" s="119"/>
      <c r="C408" s="369"/>
      <c r="D408" s="369"/>
      <c r="E408" s="320" t="s">
        <v>236</v>
      </c>
      <c r="F408" s="321"/>
      <c r="G408" s="321"/>
      <c r="H408" s="322"/>
      <c r="I408" s="361"/>
      <c r="J408" s="140">
        <f t="shared" si="13"/>
        <v>80</v>
      </c>
      <c r="K408" s="81" t="str">
        <f t="shared" si="14"/>
        <v/>
      </c>
      <c r="L408" s="147">
        <v>48</v>
      </c>
      <c r="M408" s="147">
        <v>22</v>
      </c>
      <c r="N408" s="147">
        <v>8</v>
      </c>
      <c r="O408" s="147">
        <v>2</v>
      </c>
    </row>
    <row r="409" spans="1:22" s="83" customFormat="1" ht="34.5" customHeight="1">
      <c r="A409" s="251" t="s">
        <v>782</v>
      </c>
      <c r="B409" s="119"/>
      <c r="C409" s="369"/>
      <c r="D409" s="369"/>
      <c r="E409" s="317" t="s">
        <v>989</v>
      </c>
      <c r="F409" s="318"/>
      <c r="G409" s="318"/>
      <c r="H409" s="319"/>
      <c r="I409" s="361"/>
      <c r="J409" s="140">
        <f t="shared" si="13"/>
        <v>148</v>
      </c>
      <c r="K409" s="81" t="str">
        <f t="shared" si="14"/>
        <v/>
      </c>
      <c r="L409" s="147">
        <v>108</v>
      </c>
      <c r="M409" s="147">
        <v>32</v>
      </c>
      <c r="N409" s="147">
        <v>2</v>
      </c>
      <c r="O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2668</v>
      </c>
      <c r="K413" s="81" t="str">
        <f t="shared" si="14"/>
        <v/>
      </c>
      <c r="L413" s="147">
        <v>973</v>
      </c>
      <c r="M413" s="147">
        <v>849</v>
      </c>
      <c r="N413" s="147">
        <v>776</v>
      </c>
      <c r="O413" s="147">
        <v>70</v>
      </c>
    </row>
    <row r="414" spans="1:22" s="83" customFormat="1" ht="34.5" customHeight="1">
      <c r="A414" s="251" t="s">
        <v>787</v>
      </c>
      <c r="B414" s="119"/>
      <c r="C414" s="369"/>
      <c r="D414" s="375" t="s">
        <v>240</v>
      </c>
      <c r="E414" s="377" t="s">
        <v>241</v>
      </c>
      <c r="F414" s="378"/>
      <c r="G414" s="378"/>
      <c r="H414" s="379"/>
      <c r="I414" s="361"/>
      <c r="J414" s="140">
        <f t="shared" si="13"/>
        <v>141</v>
      </c>
      <c r="K414" s="81" t="str">
        <f t="shared" si="14"/>
        <v/>
      </c>
      <c r="L414" s="147">
        <v>50</v>
      </c>
      <c r="M414" s="147">
        <v>33</v>
      </c>
      <c r="N414" s="147">
        <v>54</v>
      </c>
      <c r="O414" s="147">
        <v>4</v>
      </c>
    </row>
    <row r="415" spans="1:22" s="83" customFormat="1" ht="34.5" customHeight="1">
      <c r="A415" s="251" t="s">
        <v>788</v>
      </c>
      <c r="B415" s="119"/>
      <c r="C415" s="369"/>
      <c r="D415" s="369"/>
      <c r="E415" s="320" t="s">
        <v>242</v>
      </c>
      <c r="F415" s="321"/>
      <c r="G415" s="321"/>
      <c r="H415" s="322"/>
      <c r="I415" s="361"/>
      <c r="J415" s="140">
        <f t="shared" si="13"/>
        <v>2149</v>
      </c>
      <c r="K415" s="81" t="str">
        <f t="shared" si="14"/>
        <v/>
      </c>
      <c r="L415" s="147">
        <v>723</v>
      </c>
      <c r="M415" s="147">
        <v>724</v>
      </c>
      <c r="N415" s="147">
        <v>680</v>
      </c>
      <c r="O415" s="147">
        <v>22</v>
      </c>
    </row>
    <row r="416" spans="1:22" s="83" customFormat="1" ht="34.5" customHeight="1">
      <c r="A416" s="251" t="s">
        <v>789</v>
      </c>
      <c r="B416" s="119"/>
      <c r="C416" s="369"/>
      <c r="D416" s="369"/>
      <c r="E416" s="320" t="s">
        <v>243</v>
      </c>
      <c r="F416" s="321"/>
      <c r="G416" s="321"/>
      <c r="H416" s="322"/>
      <c r="I416" s="361"/>
      <c r="J416" s="140">
        <f t="shared" si="13"/>
        <v>166</v>
      </c>
      <c r="K416" s="81" t="str">
        <f t="shared" si="14"/>
        <v/>
      </c>
      <c r="L416" s="147">
        <v>70</v>
      </c>
      <c r="M416" s="147">
        <v>46</v>
      </c>
      <c r="N416" s="147">
        <v>42</v>
      </c>
      <c r="O416" s="147">
        <v>8</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22</v>
      </c>
      <c r="M417" s="147">
        <v>8</v>
      </c>
      <c r="N417" s="147">
        <v>0</v>
      </c>
      <c r="O417" s="147">
        <v>4</v>
      </c>
    </row>
    <row r="418" spans="1:22" s="83" customFormat="1" ht="34.5" customHeight="1">
      <c r="A418" s="251" t="s">
        <v>791</v>
      </c>
      <c r="B418" s="119"/>
      <c r="C418" s="369"/>
      <c r="D418" s="369"/>
      <c r="E418" s="320" t="s">
        <v>245</v>
      </c>
      <c r="F418" s="321"/>
      <c r="G418" s="321"/>
      <c r="H418" s="322"/>
      <c r="I418" s="361"/>
      <c r="J418" s="140">
        <f t="shared" si="13"/>
        <v>64</v>
      </c>
      <c r="K418" s="81" t="str">
        <f t="shared" si="14"/>
        <v/>
      </c>
      <c r="L418" s="147">
        <v>48</v>
      </c>
      <c r="M418" s="147">
        <v>14</v>
      </c>
      <c r="N418" s="147">
        <v>0</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6</v>
      </c>
      <c r="M420" s="147">
        <v>2</v>
      </c>
      <c r="N420" s="147">
        <v>0</v>
      </c>
      <c r="O420" s="147">
        <v>2</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54</v>
      </c>
      <c r="M421" s="147">
        <v>22</v>
      </c>
      <c r="N421" s="147">
        <v>0</v>
      </c>
      <c r="O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1053</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1054</v>
      </c>
      <c r="O429" s="70" t="s">
        <v>1060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2527</v>
      </c>
      <c r="K430" s="193" t="str">
        <f>IF(OR(COUNTIF(L430:O430,"未確認")&gt;0,COUNTIF(L430:O430,"~*")&gt;0),"※","")</f>
        <v/>
      </c>
      <c r="L430" s="147">
        <v>923</v>
      </c>
      <c r="M430" s="147">
        <v>816</v>
      </c>
      <c r="N430" s="147">
        <v>722</v>
      </c>
      <c r="O430" s="147">
        <v>66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32</v>
      </c>
      <c r="K431" s="193" t="str">
        <f>IF(OR(COUNTIF(L431:O431,"未確認")&gt;0,COUNTIF(L431:O431,"~*")&gt;0),"※","")</f>
        <v/>
      </c>
      <c r="L431" s="147">
        <v>20</v>
      </c>
      <c r="M431" s="147">
        <v>2</v>
      </c>
      <c r="N431" s="147">
        <v>0</v>
      </c>
      <c r="O431" s="147">
        <v>10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32</v>
      </c>
      <c r="K432" s="193" t="str">
        <f>IF(OR(COUNTIF(L432:O432,"未確認")&gt;0,COUNTIF(L432:O432,"~*")&gt;0),"※","")</f>
        <v/>
      </c>
      <c r="L432" s="147">
        <v>10</v>
      </c>
      <c r="M432" s="147">
        <v>16</v>
      </c>
      <c r="N432" s="147">
        <v>0</v>
      </c>
      <c r="O432" s="147">
        <v>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2463</v>
      </c>
      <c r="K433" s="193" t="str">
        <f>IF(OR(COUNTIF(L433:O433,"未確認")&gt;0,COUNTIF(L433:O433,"~*")&gt;0),"※","")</f>
        <v/>
      </c>
      <c r="L433" s="147">
        <v>893</v>
      </c>
      <c r="M433" s="147">
        <v>798</v>
      </c>
      <c r="N433" s="147">
        <v>722</v>
      </c>
      <c r="O433" s="147">
        <v>50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1053</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1054</v>
      </c>
      <c r="O442" s="70" t="s">
        <v>1060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1053</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1054</v>
      </c>
      <c r="O467" s="70" t="s">
        <v>1060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103</v>
      </c>
      <c r="K468" s="201" t="str">
        <f t="shared" ref="K468:K475" si="16">IF(OR(COUNTIF(L468:O468,"未確認")&gt;0,COUNTIF(L468:O468,"*")&gt;0),"※","")</f>
        <v/>
      </c>
      <c r="L468" s="117">
        <v>21</v>
      </c>
      <c r="M468" s="117">
        <v>38</v>
      </c>
      <c r="N468" s="117">
        <v>44</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47</v>
      </c>
      <c r="K470" s="201" t="str">
        <f t="shared" si="16"/>
        <v>※</v>
      </c>
      <c r="L470" s="117">
        <v>0</v>
      </c>
      <c r="M470" s="117" t="s">
        <v>541</v>
      </c>
      <c r="N470" s="117">
        <v>47</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IF(OR(COUNTIF(L477:O477,"未確認")&gt;0,COUNTIF(L477:O477,"*")&gt;0),"※","")</f>
        <v/>
      </c>
      <c r="L477" s="117">
        <v>12</v>
      </c>
      <c r="M477" s="117">
        <v>14</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54</v>
      </c>
      <c r="K481" s="201" t="str">
        <f t="shared" si="18"/>
        <v>※</v>
      </c>
      <c r="L481" s="117" t="s">
        <v>541</v>
      </c>
      <c r="M481" s="117">
        <v>17</v>
      </c>
      <c r="N481" s="117">
        <v>37</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47</v>
      </c>
      <c r="K483" s="201" t="str">
        <f t="shared" si="18"/>
        <v>※</v>
      </c>
      <c r="L483" s="117">
        <v>0</v>
      </c>
      <c r="M483" s="117" t="s">
        <v>541</v>
      </c>
      <c r="N483" s="117">
        <v>47</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1053</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1054</v>
      </c>
      <c r="O503" s="70" t="s">
        <v>1060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1053</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1054</v>
      </c>
      <c r="O515" s="70" t="s">
        <v>1060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1053</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1054</v>
      </c>
      <c r="O521" s="70" t="s">
        <v>1060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1053</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1054</v>
      </c>
      <c r="O526" s="70" t="s">
        <v>1060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1053</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1054</v>
      </c>
      <c r="O531" s="70" t="s">
        <v>1060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1053</v>
      </c>
      <c r="O543" s="66" t="s">
        <v>1059</v>
      </c>
    </row>
    <row r="544" spans="1:22" s="1" customFormat="1" ht="20.25" customHeight="1">
      <c r="A544" s="243"/>
      <c r="C544" s="62"/>
      <c r="D544" s="3"/>
      <c r="E544" s="3"/>
      <c r="F544" s="3"/>
      <c r="G544" s="3"/>
      <c r="H544" s="287"/>
      <c r="I544" s="67" t="s">
        <v>36</v>
      </c>
      <c r="J544" s="68"/>
      <c r="K544" s="186"/>
      <c r="L544" s="70" t="s">
        <v>1048</v>
      </c>
      <c r="M544" s="70" t="s">
        <v>1048</v>
      </c>
      <c r="N544" s="70" t="s">
        <v>1054</v>
      </c>
      <c r="O544" s="70" t="s">
        <v>1060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42.6</v>
      </c>
      <c r="M560" s="211">
        <v>41.3</v>
      </c>
      <c r="N560" s="211">
        <v>18.5</v>
      </c>
      <c r="O560" s="211" t="s">
        <v>533</v>
      </c>
    </row>
    <row r="561" spans="1:15" s="91" customFormat="1" ht="34.5" customHeight="1">
      <c r="A561" s="251" t="s">
        <v>871</v>
      </c>
      <c r="B561" s="119"/>
      <c r="C561" s="209"/>
      <c r="D561" s="331" t="s">
        <v>377</v>
      </c>
      <c r="E561" s="342"/>
      <c r="F561" s="342"/>
      <c r="G561" s="342"/>
      <c r="H561" s="332"/>
      <c r="I561" s="343"/>
      <c r="J561" s="207"/>
      <c r="K561" s="210"/>
      <c r="L561" s="211">
        <v>20.6</v>
      </c>
      <c r="M561" s="211">
        <v>27.2</v>
      </c>
      <c r="N561" s="211">
        <v>17.7</v>
      </c>
      <c r="O561" s="211" t="s">
        <v>533</v>
      </c>
    </row>
    <row r="562" spans="1:15" s="91" customFormat="1" ht="34.5" customHeight="1">
      <c r="A562" s="251" t="s">
        <v>872</v>
      </c>
      <c r="B562" s="119"/>
      <c r="C562" s="209"/>
      <c r="D562" s="331" t="s">
        <v>992</v>
      </c>
      <c r="E562" s="342"/>
      <c r="F562" s="342"/>
      <c r="G562" s="342"/>
      <c r="H562" s="332"/>
      <c r="I562" s="343"/>
      <c r="J562" s="207"/>
      <c r="K562" s="210"/>
      <c r="L562" s="211">
        <v>18.2</v>
      </c>
      <c r="M562" s="211">
        <v>21</v>
      </c>
      <c r="N562" s="211">
        <v>13.4</v>
      </c>
      <c r="O562" s="211" t="s">
        <v>533</v>
      </c>
    </row>
    <row r="563" spans="1:15" s="91" customFormat="1" ht="34.5" customHeight="1">
      <c r="A563" s="251" t="s">
        <v>873</v>
      </c>
      <c r="B563" s="119"/>
      <c r="C563" s="209"/>
      <c r="D563" s="331" t="s">
        <v>379</v>
      </c>
      <c r="E563" s="342"/>
      <c r="F563" s="342"/>
      <c r="G563" s="342"/>
      <c r="H563" s="332"/>
      <c r="I563" s="343"/>
      <c r="J563" s="207"/>
      <c r="K563" s="210"/>
      <c r="L563" s="211">
        <v>7.1</v>
      </c>
      <c r="M563" s="211">
        <v>14</v>
      </c>
      <c r="N563" s="211">
        <v>13.2</v>
      </c>
      <c r="O563" s="211" t="s">
        <v>533</v>
      </c>
    </row>
    <row r="564" spans="1:15" s="91" customFormat="1" ht="34.5" customHeight="1">
      <c r="A564" s="251" t="s">
        <v>874</v>
      </c>
      <c r="B564" s="119"/>
      <c r="C564" s="209"/>
      <c r="D564" s="331" t="s">
        <v>380</v>
      </c>
      <c r="E564" s="342"/>
      <c r="F564" s="342"/>
      <c r="G564" s="342"/>
      <c r="H564" s="332"/>
      <c r="I564" s="343"/>
      <c r="J564" s="207"/>
      <c r="K564" s="210"/>
      <c r="L564" s="211">
        <v>1.4</v>
      </c>
      <c r="M564" s="211">
        <v>10.6</v>
      </c>
      <c r="N564" s="211">
        <v>29.4</v>
      </c>
      <c r="O564" s="211" t="s">
        <v>533</v>
      </c>
    </row>
    <row r="565" spans="1:15" s="91" customFormat="1" ht="34.5" customHeight="1">
      <c r="A565" s="251" t="s">
        <v>875</v>
      </c>
      <c r="B565" s="119"/>
      <c r="C565" s="280"/>
      <c r="D565" s="331" t="s">
        <v>869</v>
      </c>
      <c r="E565" s="342"/>
      <c r="F565" s="342"/>
      <c r="G565" s="342"/>
      <c r="H565" s="332"/>
      <c r="I565" s="343"/>
      <c r="J565" s="207"/>
      <c r="K565" s="210"/>
      <c r="L565" s="211">
        <v>27</v>
      </c>
      <c r="M565" s="211">
        <v>17.100000000000001</v>
      </c>
      <c r="N565" s="211">
        <v>0</v>
      </c>
      <c r="O565" s="211" t="s">
        <v>533</v>
      </c>
    </row>
    <row r="566" spans="1:15" s="91" customFormat="1" ht="34.5" customHeight="1">
      <c r="A566" s="251" t="s">
        <v>876</v>
      </c>
      <c r="B566" s="119"/>
      <c r="C566" s="285"/>
      <c r="D566" s="331" t="s">
        <v>993</v>
      </c>
      <c r="E566" s="342"/>
      <c r="F566" s="342"/>
      <c r="G566" s="342"/>
      <c r="H566" s="332"/>
      <c r="I566" s="343"/>
      <c r="J566" s="213"/>
      <c r="K566" s="214"/>
      <c r="L566" s="211">
        <v>33.5</v>
      </c>
      <c r="M566" s="211">
        <v>33.1</v>
      </c>
      <c r="N566" s="211">
        <v>29.7</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1053</v>
      </c>
      <c r="O588" s="66" t="s">
        <v>1059</v>
      </c>
    </row>
    <row r="589" spans="1:22" s="1" customFormat="1" ht="20.25" customHeight="1">
      <c r="A589" s="243"/>
      <c r="C589" s="62"/>
      <c r="D589" s="3"/>
      <c r="E589" s="3"/>
      <c r="F589" s="3"/>
      <c r="G589" s="3"/>
      <c r="H589" s="287"/>
      <c r="I589" s="67" t="s">
        <v>36</v>
      </c>
      <c r="J589" s="68"/>
      <c r="K589" s="186"/>
      <c r="L589" s="70" t="s">
        <v>1048</v>
      </c>
      <c r="M589" s="70" t="s">
        <v>1048</v>
      </c>
      <c r="N589" s="70" t="s">
        <v>1054</v>
      </c>
      <c r="O589" s="70" t="s">
        <v>1060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48</v>
      </c>
      <c r="K593" s="201" t="str">
        <f>IF(OR(COUNTIF(L593:O593,"未確認")&gt;0,COUNTIF(L593:O593,"*")&gt;0),"※","")</f>
        <v>※</v>
      </c>
      <c r="L593" s="117">
        <v>34</v>
      </c>
      <c r="M593" s="117">
        <v>14</v>
      </c>
      <c r="N593" s="117" t="s">
        <v>541</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1022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115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978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133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802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1053</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1054</v>
      </c>
      <c r="O612" s="70" t="s">
        <v>1060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1053</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1054</v>
      </c>
      <c r="O630" s="70" t="s">
        <v>1060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47</v>
      </c>
      <c r="K632" s="201" t="str">
        <f t="shared" si="31"/>
        <v>※</v>
      </c>
      <c r="L632" s="117">
        <v>30</v>
      </c>
      <c r="M632" s="117">
        <v>17</v>
      </c>
      <c r="N632" s="117" t="s">
        <v>541</v>
      </c>
      <c r="O632" s="117">
        <v>0</v>
      </c>
    </row>
    <row r="633" spans="1:22" s="118" customFormat="1" ht="56">
      <c r="A633" s="252" t="s">
        <v>919</v>
      </c>
      <c r="B633" s="119"/>
      <c r="C633" s="320" t="s">
        <v>436</v>
      </c>
      <c r="D633" s="321"/>
      <c r="E633" s="321"/>
      <c r="F633" s="321"/>
      <c r="G633" s="321"/>
      <c r="H633" s="322"/>
      <c r="I633" s="122" t="s">
        <v>437</v>
      </c>
      <c r="J633" s="116">
        <f t="shared" si="30"/>
        <v>88</v>
      </c>
      <c r="K633" s="201" t="str">
        <f t="shared" si="31"/>
        <v/>
      </c>
      <c r="L633" s="117">
        <v>27</v>
      </c>
      <c r="M633" s="117">
        <v>24</v>
      </c>
      <c r="N633" s="117">
        <v>37</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54</v>
      </c>
      <c r="K635" s="201" t="str">
        <f t="shared" si="31"/>
        <v>※</v>
      </c>
      <c r="L635" s="117" t="s">
        <v>541</v>
      </c>
      <c r="M635" s="117">
        <v>16</v>
      </c>
      <c r="N635" s="117">
        <v>38</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1053</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1054</v>
      </c>
      <c r="O645" s="70" t="s">
        <v>1060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50</v>
      </c>
      <c r="K646" s="201" t="str">
        <f t="shared" ref="K646:K660" si="33">IF(OR(COUNTIF(L646:O646,"未確認")&gt;0,COUNTIF(L646:O646,"*")&gt;0),"※","")</f>
        <v>※</v>
      </c>
      <c r="L646" s="117" t="s">
        <v>541</v>
      </c>
      <c r="M646" s="117">
        <v>18</v>
      </c>
      <c r="N646" s="117">
        <v>32</v>
      </c>
      <c r="O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v>0</v>
      </c>
      <c r="M650" s="117">
        <v>12</v>
      </c>
      <c r="N650" s="117">
        <v>23</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45</v>
      </c>
      <c r="K655" s="201" t="str">
        <f t="shared" si="33"/>
        <v>※</v>
      </c>
      <c r="L655" s="117" t="s">
        <v>541</v>
      </c>
      <c r="M655" s="117">
        <v>16</v>
      </c>
      <c r="N655" s="117">
        <v>29</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41</v>
      </c>
      <c r="K657" s="201" t="str">
        <f t="shared" si="33"/>
        <v>※</v>
      </c>
      <c r="L657" s="117" t="s">
        <v>541</v>
      </c>
      <c r="M657" s="117">
        <v>13</v>
      </c>
      <c r="N657" s="117">
        <v>28</v>
      </c>
      <c r="O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1053</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1054</v>
      </c>
      <c r="O666" s="70" t="s">
        <v>1060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1053</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1054</v>
      </c>
      <c r="O682" s="70" t="s">
        <v>1060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31</v>
      </c>
      <c r="K683" s="201" t="str">
        <f>IF(OR(COUNTIF(L683:O683,"未確認")&gt;0,COUNTIF(L683:O683,"*")&gt;0),"※","")</f>
        <v/>
      </c>
      <c r="L683" s="117">
        <v>0</v>
      </c>
      <c r="M683" s="117">
        <v>0</v>
      </c>
      <c r="N683" s="117">
        <v>0</v>
      </c>
      <c r="O683" s="117">
        <v>31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t="str">
        <f>IF(SUM(L685:O685)=0,IF(COUNTIF(L685:O685,"未確認")&gt;0,"未確認",IF(COUNTIF(L685:O685,"~*")&gt;0,"*",SUM(L685:O685))),SUM(L685:O685))</f>
        <v>*</v>
      </c>
      <c r="K685" s="201" t="str">
        <f>IF(OR(COUNTIF(L685:O685,"未確認")&gt;0,COUNTIF(L685:O685,"*")&gt;0),"※","")</f>
        <v>※</v>
      </c>
      <c r="L685" s="117">
        <v>0</v>
      </c>
      <c r="M685" s="117">
        <v>0</v>
      </c>
      <c r="N685" s="117">
        <v>0</v>
      </c>
      <c r="O685" s="117" t="s">
        <v>541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1053</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1054</v>
      </c>
      <c r="O692" s="70" t="s">
        <v>1060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13</v>
      </c>
      <c r="K695" s="201" t="str">
        <f>IF(OR(COUNTIF(L695:O695,"未確認")&gt;0,COUNTIF(L695:O695,"*")&gt;0),"※","")</f>
        <v/>
      </c>
      <c r="L695" s="117">
        <v>0</v>
      </c>
      <c r="M695" s="117">
        <v>0</v>
      </c>
      <c r="N695" s="117">
        <v>0</v>
      </c>
      <c r="O695" s="117">
        <v>13</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1053</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1054</v>
      </c>
      <c r="O705" s="70" t="s">
        <v>1060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t="str">
        <f>IF(SUM(L707:O707)=0,IF(COUNTIF(L707:O707,"未確認")&gt;0,"未確認",IF(COUNTIF(L707:O707,"~*")&gt;0,"*",SUM(L707:O707))),SUM(L707:O707))</f>
        <v>*</v>
      </c>
      <c r="K707" s="201" t="str">
        <f>IF(OR(COUNTIF(L707:O707,"未確認")&gt;0,COUNTIF(L707:O707,"*")&gt;0),"※","")</f>
        <v>※</v>
      </c>
      <c r="L707" s="117">
        <v>0</v>
      </c>
      <c r="M707" s="117" t="s">
        <v>541</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BF0976A-B008-4294-892C-9B1099184E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2019-12-23T01:05:47Z</dcterms:modified>
</cp:coreProperties>
</file>