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7B549E3A-46A7-47AE-8E05-DE8E2F2FC955}" xr6:coauthVersionLast="41" xr6:coauthVersionMax="41" xr10:uidLastSave="{00000000-0000-0000-0000-000000000000}"/>
  <bookViews>
    <workbookView xWindow="190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<sst xmlns="http://schemas.openxmlformats.org/spreadsheetml/2006/main" count="2986" uniqueCount="1049">
  <si>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</si>
  <si>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</si>
  <si>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</si>
  <si>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</si>
  <si>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</si>
  <si>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</si>
  <si>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</si>
  <si>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</si>
  <si>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</si>
  <si>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</si>
  <si>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</si>
  <si>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</si>
  <si>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</si>
  <si>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</si>
  <si>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</si>
  <si>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</si>
  <si>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</si>
  <si>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</si>
  <si>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</si>
  <si>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</si>
  <si>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</si>
  <si>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</si>
  <si>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</si>
  <si>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</si>
  <si>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</si>
  <si>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</si>
  <si>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</si>
  <si>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</si>
  <si>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</si>
  <si>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</si>
  <si>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</si>
  <si>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</si>
  <si>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</si>
  <si>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</si>
  <si>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</si>
  <si>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</si>
  <si>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</si>
  <si>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</si>
  <si>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</si>
  <si>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</si>
  <si>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</si>
  <si>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</si>
  <si>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</si>
  <si>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</si>
  <si>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</si>
  <si>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</si>
  <si>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</si>
  <si>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</si>
  <si>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</si>
  <si>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</si>
  <si>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</si>
  <si>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</si>
  <si>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</si>
  <si>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</si>
  <si>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</si>
  <si>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</si>
  <si>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</si>
  <si>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</si>
  <si>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</si>
  <si>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</si>
  <si>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</si>
  <si>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</si>
  <si>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</si>
  <si>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</si>
  <si>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</si>
  <si>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</si>
  <si>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</si>
  <si>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</si>
  <si>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</si>
  <si>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</si>
  <si>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</si>
  <si>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</si>
  <si>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</si>
  <si>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</si>
  <si>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</si>
  <si>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</si>
  <si>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</si>
  <si>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</si>
  <si>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</si>
  <si>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</si>
  <si>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</si>
  <si>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</si>
  <si>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</si>
  <si>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</si>
  <si>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</si>
  <si>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</si>
  <si>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</si>
  <si>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</si>
  <si>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</si>
  <si>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</si>
  <si>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</si>
  <si>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</si>
  <si>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</si>
  <si>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</si>
  <si>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</si>
  <si>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</si>
  <si>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</si>
  <si>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</si>
  <si>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</si>
  <si>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</si>
  <si>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</si>
  <si>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</si>
  <si>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</si>
  <si>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</si>
  <si>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</si>
  <si>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</si>
  <si>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</si>
  <si>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</si>
  <si>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</si>
  <si>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</si>
  <si>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</si>
  <si>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</si>
  <si>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</si>
  <si>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</si>
  <si>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</si>
  <si>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</si>
  <si>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</si>
  <si>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</si>
  <si>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</si>
  <si>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</si>
  <si>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</si>
  <si>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</si>
  <si>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</si>
  <si>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</si>
  <si>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</si>
  <si>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</si>
  <si>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</si>
  <si>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</si>
  <si>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</si>
  <si>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</si>
  <si>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</si>
  <si>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</si>
  <si>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</si>
  <si>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</si>
  <si>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</si>
  <si>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</si>
  <si>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</si>
  <si>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</si>
  <si>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</si>
  <si>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</si>
  <si>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</si>
  <si>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</si>
  <si>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</si>
  <si>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</si>
  <si>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</si>
  <si>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</si>
  <si>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</si>
  <si>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</si>
  <si>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</si>
  <si>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</si>
  <si>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</si>
  <si>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</si>
  <si>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</si>
  <si>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</si>
  <si>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</si>
  <si>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</si>
  <si>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</si>
  <si>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</si>
  <si>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</si>
  <si>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</si>
  <si>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</si>
  <si>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</si>
  <si>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</si>
  <si>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</si>
  <si>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</si>
  <si>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</si>
  <si>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</si>
  <si>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</si>
  <si>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</si>
  <si>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</si>
  <si>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</si>
  <si>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</si>
  <si>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</si>
  <si>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</si>
  <si>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</si>
  <si>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</si>
  <si>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</si>
  <si>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</si>
  <si>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</si>
  <si>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</si>
  <si>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</si>
  <si>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</si>
  <si>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</si>
  <si>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</si>
  <si>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</si>
  <si>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</si>
  <si>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</si>
  <si>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</si>
  <si>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</si>
  <si>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</si>
  <si>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</si>
  <si>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</si>
  <si>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</si>
  <si>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</si>
  <si>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</si>
  <si>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</si>
  <si>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</si>
  <si>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</si>
  <si>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</si>
  <si>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</si>
  <si>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</si>
  <si>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</si>
  <si>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</si>
  <si>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</si>
  <si>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</si>
  <si>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</si>
  <si>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</si>
  <si>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</si>
  <si>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</si>
  <si>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</si>
  <si>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</si>
  <si>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</si>
  <si>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</si>
  <si>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</si>
  <si>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</si>
  <si>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</si>
  <si>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</si>
  <si>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</si>
  <si>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</si>
  <si>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</si>
  <si>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</si>
  <si>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</si>
  <si>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</si>
  <si>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</si>
  <si>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</si>
  <si>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</si>
  <si>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</si>
  <si>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</si>
  <si>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</si>
  <si>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</si>
  <si>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</si>
  <si>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</si>
  <si>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</si>
  <si>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</si>
  <si>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</si>
  <si>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</si>
  <si>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</si>
  <si>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</si>
  <si>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</si>
  <si>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</si>
  <si>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</si>
  <si>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</si>
  <si>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</si>
  <si>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</si>
  <si>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</si>
  <si>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</si>
  <si>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</si>
  <si>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</si>
  <si>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</si>
  <si>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</si>
  <si>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</si>
  <si>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</si>
  <si>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</si>
  <si>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</si>
  <si>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</si>
  <si>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</si>
  <si>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</si>
  <si>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</si>
  <si>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</si>
  <si>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</si>
  <si>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</si>
  <si>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</si>
  <si>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</si>
  <si>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</si>
  <si>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</si>
  <si>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</si>
  <si>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</si>
  <si>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</si>
  <si>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</si>
  <si>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</si>
  <si>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</si>
  <si>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</si>
  <si>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</si>
  <si>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</si>
  <si>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</si>
  <si>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</si>
  <si>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</si>
  <si>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</si>
  <si>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</si>
  <si>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</si>
  <si>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</si>
  <si>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</si>
  <si>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</si>
  <si>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</si>
  <si>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</si>
  <si>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</si>
  <si>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</si>
  <si>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</si>
  <si>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</si>
  <si>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</si>
  <si>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</si>
  <si>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</si>
  <si>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</si>
  <si>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</si>
  <si>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</si>
  <si>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</si>
  <si>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</si>
  <si>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</si>
  <si>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</si>
  <si>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</si>
  <si>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</si>
  <si>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</si>
  <si>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</si>
  <si>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</si>
  <si>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</si>
  <si>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</si>
  <si>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</si>
  <si>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</si>
  <si>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</si>
  <si>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</si>
  <si>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</si>
  <si>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</si>
  <si>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</si>
  <si>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</si>
  <si>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</si>
  <si>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</si>
  <si>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</si>
  <si>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</si>
  <si>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</si>
  <si>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</si>
  <si>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</si>
  <si>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</si>
  <si>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</si>
  <si>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</si>
  <si>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</si>
  <si>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</si>
  <si>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</si>
  <si>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</si>
  <si>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</si>
  <si>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</si>
  <si>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</si>
  <si>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</si>
  <si>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</si>
  <si>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</si>
  <si>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</si>
  <si>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</si>
  <si>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</si>
  <si>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</si>
  <si>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</si>
  <si>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</si>
  <si>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</si>
  <si>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</si>
  <si>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</si>
  <si>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</si>
  <si>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</si>
  <si>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</si>
  <si>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</si>
  <si>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</si>
  <si>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</si>
  <si>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</si>
  <si>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</si>
  <si>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</si>
  <si>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</si>
  <si>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</si>
  <si>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</si>
  <si>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</si>
  <si>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</si>
  <si>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</si>
  <si>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</si>
  <si>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</si>
  <si>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</si>
  <si>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</si>
  <si>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</si>
  <si>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</si>
  <si>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</si>
  <si>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</si>
  <si>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</si>
  <si>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</si>
  <si>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</si>
  <si>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</si>
  <si>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</si>
  <si>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</si>
  <si>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</si>
  <si>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</si>
  <si>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</si>
  <si>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</si>
  <si>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</si>
  <si>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</si>
  <si>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</si>
  <si>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</si>
  <si>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</si>
  <si>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</si>
  <si>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</si>
  <si>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</si>
  <si>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</si>
  <si>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</si>
  <si>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</si>
  <si>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</si>
  <si>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</si>
  <si>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</si>
  <si>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</si>
  <si>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</si>
  <si>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</si>
  <si>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</si>
  <si>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</si>
  <si>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</si>
  <si>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</si>
  <si>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</si>
  <si>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</si>
  <si>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</si>
  <si>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</si>
  <si>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</si>
  <si>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</si>
  <si>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</si>
  <si>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</si>
  <si>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</si>
  <si>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</si>
  <si>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</si>
  <si>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</si>
  <si>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</si>
  <si>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</si>
  <si>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</si>
  <si>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</si>
  <si>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</si>
  <si>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</si>
  <si>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</si>
  <si>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</si>
  <si>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</si>
  <si>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</si>
  <si>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</si>
  <si>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</si>
  <si>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</si>
  <si>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</si>
  <si>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</si>
  <si>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</si>
  <si>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</si>
  <si>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</si>
  <si>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</si>
  <si>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</si>
  <si>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</si>
  <si>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</si>
  <si>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</si>
  <si>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</si>
  <si>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</si>
  <si>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</si>
  <si>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</si>
  <si>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</si>
  <si>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</si>
  <si>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</si>
  <si>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</si>
  <si>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</si>
  <si>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</si>
  <si>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</si>
  <si>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</si>
  <si>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</si>
  <si>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</si>
  <si>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</si>
  <si>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</si>
  <si>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</si>
  <si>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</si>
  <si>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</si>
  <si>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</si>
  <si>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</si>
  <si>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</si>
  <si>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</si>
  <si>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</si>
  <si>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</si>
  <si>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</si>
  <si>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</si>
  <si>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</si>
  <si>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</si>
  <si>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</si>
  <si>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</si>
  <si>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</si>
  <si>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</si>
  <si>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</si>
  <si>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</si>
  <si>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</si>
  <si>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</si>
  <si>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</si>
  <si>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</si>
  <si>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</si>
  <si>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</si>
  <si>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</si>
  <si>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</si>
  <si>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</si>
  <si>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</si>
  <si>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</si>
  <si>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</si>
  <si>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</si>
  <si>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</si>
  <si>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</si>
  <si>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</si>
  <si>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</si>
  <si>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</si>
  <si>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</si>
  <si>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</si>
  <si>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</si>
  <si>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</si>
  <si>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</si>
  <si>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</si>
  <si>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</si>
  <si>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</si>
  <si>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</si>
  <si>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</si>
  <si>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</si>
  <si>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</si>
  <si>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</si>
  <si>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</si>
  <si>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</si>
  <si>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</si>
  <si>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</si>
  <si>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</si>
  <si>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</si>
  <si>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</si>
  <si>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</si>
  <si>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</si>
  <si>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</si>
  <si>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</si>
  <si>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</si>
  <si>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</si>
  <si>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</si>
  <si>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</si>
  <si>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</si>
  <si>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</si>
  <si>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</si>
  <si>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</si>
  <si>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</si>
  <si>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</si>
  <si>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</si>
  <si>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</si>
  <si>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</si>
  <si>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</si>
  <si>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</si>
  <si>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</si>
  <si>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</si>
  <si>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</si>
  <si>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</si>
  <si>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</si>
  <si>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</si>
  <si>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</si>
  <si>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</si>
  <si>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</si>
  <si>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</si>
  <si>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</si>
  <si>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</si>
  <si>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</si>
  <si>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</si>
  <si>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</si>
  <si>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</si>
  <si>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</si>
  <si>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</si>
  <si>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</si>
  <si>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</si>
  <si>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</si>
  <si>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</si>
  <si>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</si>
  <si>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</si>
  <si>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</si>
  <si>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</si>
  <si>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</si>
  <si>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</si>
  <si>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</si>
  <si>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</si>
  <si>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</si>
  <si>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</si>
  <si>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</si>
  <si>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</si>
  <si>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</si>
  <si>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</si>
  <si>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</si>
  <si>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</si>
  <si>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</si>
  <si>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</si>
  <si>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</si>
  <si>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</si>
  <si>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</si>
  <si>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</si>
  <si>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</si>
  <si>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</si>
  <si>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</si>
  <si>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</si>
  <si>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</si>
  <si>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</si>
  <si>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</si>
  <si>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</si>
  <si>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</si>
  <si>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</si>
  <si>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</si>
  <si>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</si>
  <si>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</si>
  <si>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</si>
  <si>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</si>
  <si>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</si>
  <si>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</si>
  <si>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</si>
  <si>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</si>
  <si>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</si>
  <si>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</si>
  <si>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</si>
  <si>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</si>
  <si>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</si>
  <si>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</si>
  <si>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</si>
  <si>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</si>
  <si>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</si>
  <si>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</si>
  <si>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</si>
  <si>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</si>
  <si>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</si>
  <si>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</si>
  <si>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</si>
  <si>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</si>
  <si>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</si>
  <si>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</si>
  <si>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</si>
  <si>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</si>
  <si>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</si>
  <si>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</si>
  <si>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</si>
  <si>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</si>
  <si>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</si>
  <si>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</si>
  <si>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</si>
  <si>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</si>
  <si>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</si>
  <si>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</si>
  <si>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</si>
  <si>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</si>
  <si>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</si>
  <si>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</si>
  <si>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</si>
  <si>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</si>
  <si>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</si>
  <si>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</si>
  <si>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</si>
  <si>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</si>
  <si>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</si>
  <si>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</si>
  <si>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</si>
  <si>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</si>
  <si>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</si>
  <si>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</si>
  <si>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</si>
  <si>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</si>
  <si>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</si>
  <si>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</si>
  <si>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</si>
  <si>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</si>
  <si>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</si>
  <si>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</si>
  <si>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</si>
  <si>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</si>
  <si>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</si>
  <si>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</si>
  <si>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</si>
  <si>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</si>
  <si>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</si>
  <si>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</si>
  <si>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</si>
  <si>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</si>
  <si>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</si>
  <si>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</si>
  <si>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</si>
  <si>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</si>
  <si>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</si>
  <si>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</si>
  <si>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</si>
  <si>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</si>
  <si>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</si>
  <si>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</si>
  <si>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</si>
  <si>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</si>
  <si>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</si>
  <si>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</si>
  <si>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</si>
  <si>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</si>
  <si>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</si>
  <si>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</si>
  <si>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</si>
  <si>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</si>
  <si>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</si>
  <si>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</si>
  <si>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</si>
  <si>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</si>
  <si>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</si>
  <si>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</si>
  <si>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</si>
  <si>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</si>
  <si>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</si>
  <si>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</si>
  <si>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</si>
  <si>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</si>
  <si>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</si>
  <si>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</si>
  <si>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</si>
  <si>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</si>
  <si>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</si>
  <si>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</si>
  <si>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</si>
  <si>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</si>
  <si>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</si>
  <si>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</si>
  <si>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</si>
  <si>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</si>
  <si>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</si>
  <si>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</si>
  <si>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</si>
  <si>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</si>
  <si>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</si>
  <si>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</si>
  <si>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</si>
  <si>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</si>
  <si>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</si>
  <si>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</si>
  <si>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</si>
  <si>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</si>
  <si>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</si>
  <si>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</si>
  <si>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</si>
  <si>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</si>
  <si>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</si>
  <si>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</si>
  <si>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</si>
  <si>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</si>
  <si>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</si>
  <si>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</si>
  <si>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</si>
  <si>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</si>
  <si>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</si>
  <si>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</si>
  <si>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</si>
  <si>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</si>
  <si>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</si>
  <si>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</si>
  <si>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</si>
  <si>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</si>
  <si>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</si>
  <si>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</si>
  <si>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</si>
  <si>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</si>
  <si>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</si>
  <si>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</si>
  <si>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</si>
  <si>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</si>
  <si>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</si>
  <si>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</si>
  <si>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</si>
  <si>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</si>
  <si>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</si>
  <si>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</si>
  <si>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</si>
  <si>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</si>
  <si>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</si>
  <si>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</si>
  <si>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</si>
  <si>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</si>
  <si>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</si>
  <si>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</si>
  <si>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</si>
  <si>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</si>
  <si>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</si>
  <si>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</si>
  <si>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</si>
  <si>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</si>
  <si>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</si>
  <si>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</si>
  <si>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</si>
  <si>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</si>
  <si>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</si>
  <si>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</si>
  <si>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</si>
  <si>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</si>
  <si>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</si>
  <si>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</si>
  <si>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</si>
  <si>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</si>
  <si>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</si>
  <si>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</si>
  <si>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</si>
  <si>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</si>
  <si>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</si>
  <si>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</si>
  <si>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</si>
  <si>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</si>
  <si>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</si>
  <si>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</si>
  <si>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</si>
  <si>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</si>
  <si>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</si>
  <si>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</si>
  <si>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</si>
  <si>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</si>
  <si>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</si>
  <si>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</si>
  <si>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</si>
  <si>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</si>
  <si>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</si>
  <si>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</si>
  <si>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</si>
  <si>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</si>
  <si>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</si>
  <si>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</si>
  <si>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</si>
  <si>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</si>
  <si>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</si>
  <si>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</si>
  <si>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</si>
  <si>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</si>
  <si>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</si>
  <si>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</si>
  <si>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</si>
  <si>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</si>
  <si>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</si>
  <si>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</si>
  <si>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</si>
  <si>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</si>
  <si>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</si>
  <si>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</si>
  <si>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</si>
  <si>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</si>
  <si>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</si>
  <si>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</si>
  <si>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</si>
  <si>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</si>
  <si>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</si>
  <si>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</si>
  <si>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</si>
  <si>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</si>
  <si>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</si>
  <si>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</si>
  <si>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</si>
  <si>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</si>
  <si>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</si>
  <si>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</si>
  <si>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</si>
  <si>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</si>
  <si>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</si>
  <si>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</si>
  <si>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</si>
  <si>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</si>
  <si>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</si>
  <si>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</si>
  <si>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</si>
  <si>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</si>
  <si>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</si>
  <si>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</si>
  <si>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</si>
  <si>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</si>
  <si>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</si>
  <si>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</si>
  <si>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</si>
  <si>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</si>
  <si>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</si>
  <si>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</si>
  <si>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</si>
  <si>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</si>
  <si>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</si>
  <si>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</si>
  <si>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</si>
  <si>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</si>
  <si>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</si>
  <si>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</si>
  <si>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</si>
  <si>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</si>
  <si>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</si>
  <si>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</si>
  <si>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</si>
  <si>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</si>
  <si>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</si>
  <si>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</si>
  <si>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</si>
  <si>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</si>
  <si>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</si>
  <si>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</si>
  <si>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</si>
  <si>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</si>
  <si>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</si>
  <si>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</si>
  <si>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</si>
  <si>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</si>
  <si>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</si>
  <si>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</si>
  <si>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</si>
  <si>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</si>
  <si>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</si>
  <si>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</si>
  <si>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</si>
  <si>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</si>
  <si>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</si>
  <si>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</si>
  <si>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</si>
  <si>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</si>
  <si>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</si>
  <si>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</si>
  <si>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</si>
  <si>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</si>
  <si>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</si>
  <si>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</si>
  <si>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</si>
  <si>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</si>
  <si>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</si>
  <si>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</si>
  <si>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</si>
  <si>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</si>
  <si>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</si>
  <si>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</si>
  <si>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</si>
  <si>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</si>
  <si>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</si>
  <si>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</si>
  <si>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</si>
  <si>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</si>
  <si>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</si>
  <si>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</si>
  <si>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</si>
  <si>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</si>
  <si>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</si>
  <si>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</si>
  <si>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</si>
  <si>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</si>
  <si>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</si>
  <si>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</si>
  <si>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</si>
  <si>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</si>
  <si>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</si>
  <si>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</si>
  <si>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</si>
  <si>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</si>
  <si>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</si>
  <si>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</si>
  <si>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</si>
  <si>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</si>
  <si>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</si>
  <si>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</si>
  <si>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</si>
  <si>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</si>
  <si>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</si>
  <si>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</si>
  <si>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</si>
  <si>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</si>
  <si>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</si>
  <si>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</si>
  <si>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</si>
  <si>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</si>
  <si>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</si>
  <si>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</si>
  <si>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</si>
  <si>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</si>
  <si>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</si>
  <si>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</si>
  <si>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</si>
  <si>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</si>
  <si>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</si>
  <si>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</si>
  <si>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</si>
  <si>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</si>
  <si>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</si>
  <si>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</si>
  <si>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</si>
  <si>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</si>
  <si>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</si>
  <si>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</si>
  <si>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</si>
  <si>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</si>
  <si>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</si>
  <si>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</si>
  <si>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</si>
  <si>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</si>
  <si>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</si>
  <si>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</si>
  <si>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</si>
  <si>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</si>
  <si>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</si>
  <si>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</si>
  <si>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</si>
  <si>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</si>
  <si>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</si>
  <si>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</si>
  <si>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</si>
  <si>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</si>
  <si>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</si>
  <si>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</si>
  <si>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</si>
  <si>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</si>
  <si>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</si>
  <si>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</si>
  <si>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</si>
  <si>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</si>
  <si>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</si>
  <si>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</si>
  <si>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</si>
  <si>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</si>
  <si>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</si>
  <si>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</si>
  <si>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</si>
  <si>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</si>
  <si>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</si>
  <si>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</si>
  <si>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</si>
  <si>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</si>
  <si>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</si>
  <si>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</si>
  <si>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</si>
  <si>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</si>
  <si>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</si>
  <si>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</si>
  <si>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</si>
  <si>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</si>
  <si>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</si>
  <si>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</si>
  <si>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</si>
  <si>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</si>
  <si>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</si>
  <si>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</si>
  <si>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</si>
  <si>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</si>
  <si>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</si>
  <si>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</si>
  <si>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</si>
  <si>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</si>
  <si>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</si>
  <si>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</si>
  <si>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</si>
  <si>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</si>
  <si>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</si>
  <si>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</si>
  <si>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</si>
  <si>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</si>
  <si>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</si>
  <si>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</si>
  <si>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</si>
  <si>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</si>
  <si>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</si>
  <si>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</si>
  <si>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</si>
  <si>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</si>
  <si>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</si>
  <si>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</si>
  <si>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</si>
  <si>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</si>
  <si>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</si>
  <si>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</si>
  <si>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</si>
  <si>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</si>
  <si>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</si>
  <si>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</si>
  <si>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甲賀市立信楽中央病院</t>
    <phoneticPr fontId="3"/>
  </si>
  <si>
    <t>〒529-1851 甲賀市信楽町長野４７３番地</t>
    <phoneticPr fontId="3"/>
  </si>
  <si>
    <t>〇</t>
  </si>
  <si>
    <t>市町村</t>
  </si>
  <si>
    <t>複数の診療科で活用</t>
  </si>
  <si>
    <t>内科</t>
  </si>
  <si>
    <t>外科</t>
  </si>
  <si>
    <t>ＤＰＣ病院ではない</t>
  </si>
  <si>
    <t>有</t>
  </si>
  <si>
    <t>-</t>
    <phoneticPr fontId="3"/>
  </si>
  <si>
    <t>病棟１</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</si>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</sst>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higa.iryo-navi.jp/qqport/kenmintop/detail/fk1100.php?sisetuid=1001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1047</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t="s">
        <v>1039</v>
      </c>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1047</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t="s">
        <v>1039</v>
      </c>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1047</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1047</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1047</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40</v>
      </c>
      <c r="K99" s="237" t="str">
        <f>IF(OR(COUNTIF(L99:L99,"未確認")&gt;0,COUNTIF(L99:L99,"~*")&gt;0),"※","")</f>
        <v/>
      </c>
      <c r="L99" s="258">
        <v>40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40</v>
      </c>
      <c r="K101" s="237" t="str">
        <f>IF(OR(COUNTIF(L101:L101,"未確認")&gt;0,COUNTIF(L101:L101,"~*")&gt;0),"※","")</f>
        <v/>
      </c>
      <c r="L101" s="258">
        <v>40</v>
      </c>
    </row>
    <row r="102" spans="1:22" s="83" customFormat="1" ht="34.5" customHeight="1">
      <c r="A102" s="244" t="s">
        <v>610</v>
      </c>
      <c r="B102" s="84"/>
      <c r="C102" s="376"/>
      <c r="D102" s="378"/>
      <c r="E102" s="316" t="s">
        <v>612</v>
      </c>
      <c r="F102" s="317"/>
      <c r="G102" s="317"/>
      <c r="H102" s="318"/>
      <c r="I102" s="419"/>
      <c r="J102" s="256">
        <f t="shared" si="0"/>
        <v>32</v>
      </c>
      <c r="K102" s="237" t="str">
        <f t="shared" ref="K102:K111" si="1">IF(OR(COUNTIF(L101:L101,"未確認")&gt;0,COUNTIF(L101:L101,"~*")&gt;0),"※","")</f>
        <v/>
      </c>
      <c r="L102" s="258">
        <v>32</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534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563</v>
      </c>
    </row>
    <row r="132" spans="1:22" s="83" customFormat="1" ht="34.5" customHeight="1">
      <c r="A132" s="244" t="s">
        <v>621</v>
      </c>
      <c r="B132" s="84"/>
      <c r="C132" s="294"/>
      <c r="D132" s="296"/>
      <c r="E132" s="319" t="s">
        <v>58</v>
      </c>
      <c r="F132" s="320"/>
      <c r="G132" s="320"/>
      <c r="H132" s="321"/>
      <c r="I132" s="388"/>
      <c r="J132" s="101"/>
      <c r="K132" s="102"/>
      <c r="L132" s="82">
        <v>40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45</v>
      </c>
      <c r="K153" s="264" t="str">
        <f t="shared" si="3"/>
        <v/>
      </c>
      <c r="L153" s="117">
        <v>45</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1044</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1045</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1045</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5</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17</v>
      </c>
      <c r="K269" s="81" t="str">
        <f t="shared" si="8"/>
        <v/>
      </c>
      <c r="L269" s="147">
        <v>17</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0</v>
      </c>
      <c r="K271" s="81" t="str">
        <f t="shared" si="8"/>
        <v/>
      </c>
      <c r="L271" s="147">
        <v>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4</v>
      </c>
      <c r="K273" s="81" t="str">
        <f t="shared" si="8"/>
        <v/>
      </c>
      <c r="L273" s="147">
        <v>4</v>
      </c>
    </row>
    <row r="274" spans="1:12" s="83" customFormat="1" ht="34.5" customHeight="1">
      <c r="A274" s="249" t="s">
        <v>727</v>
      </c>
      <c r="B274" s="120"/>
      <c r="C274" s="371"/>
      <c r="D274" s="371"/>
      <c r="E274" s="371"/>
      <c r="F274" s="371"/>
      <c r="G274" s="370" t="s">
        <v>148</v>
      </c>
      <c r="H274" s="370"/>
      <c r="I274" s="403"/>
      <c r="J274" s="266">
        <f t="shared" si="9"/>
        <v>0.5</v>
      </c>
      <c r="K274" s="81" t="str">
        <f t="shared" si="8"/>
        <v/>
      </c>
      <c r="L274" s="148">
        <v>0.5</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2</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2</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8</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0.5</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0.5</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1</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1047</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418</v>
      </c>
      <c r="K392" s="81" t="str">
        <f t="shared" ref="K392:K397" si="11">IF(OR(COUNTIF(L392:L392,"未確認")&gt;0,COUNTIF(L392:L392,"~*")&gt;0),"※","")</f>
        <v/>
      </c>
      <c r="L392" s="147">
        <v>418</v>
      </c>
    </row>
    <row r="393" spans="1:22" s="83" customFormat="1" ht="34.5" customHeight="1">
      <c r="A393" s="249" t="s">
        <v>773</v>
      </c>
      <c r="B393" s="84"/>
      <c r="C393" s="369"/>
      <c r="D393" s="379"/>
      <c r="E393" s="319" t="s">
        <v>224</v>
      </c>
      <c r="F393" s="320"/>
      <c r="G393" s="320"/>
      <c r="H393" s="321"/>
      <c r="I393" s="342"/>
      <c r="J393" s="140">
        <f t="shared" si="10"/>
        <v>50</v>
      </c>
      <c r="K393" s="81" t="str">
        <f t="shared" si="11"/>
        <v/>
      </c>
      <c r="L393" s="147">
        <v>50</v>
      </c>
    </row>
    <row r="394" spans="1:22" s="83" customFormat="1" ht="34.5" customHeight="1">
      <c r="A394" s="250" t="s">
        <v>774</v>
      </c>
      <c r="B394" s="84"/>
      <c r="C394" s="369"/>
      <c r="D394" s="380"/>
      <c r="E394" s="319" t="s">
        <v>225</v>
      </c>
      <c r="F394" s="320"/>
      <c r="G394" s="320"/>
      <c r="H394" s="321"/>
      <c r="I394" s="342"/>
      <c r="J394" s="140">
        <f t="shared" si="10"/>
        <v>368</v>
      </c>
      <c r="K394" s="81" t="str">
        <f t="shared" si="11"/>
        <v/>
      </c>
      <c r="L394" s="147">
        <v>368</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8567</v>
      </c>
      <c r="K396" s="81" t="str">
        <f t="shared" si="11"/>
        <v/>
      </c>
      <c r="L396" s="147">
        <v>8567</v>
      </c>
    </row>
    <row r="397" spans="1:22" s="83" customFormat="1" ht="34.5" customHeight="1">
      <c r="A397" s="250" t="s">
        <v>777</v>
      </c>
      <c r="B397" s="119"/>
      <c r="C397" s="369"/>
      <c r="D397" s="319" t="s">
        <v>228</v>
      </c>
      <c r="E397" s="320"/>
      <c r="F397" s="320"/>
      <c r="G397" s="320"/>
      <c r="H397" s="321"/>
      <c r="I397" s="343"/>
      <c r="J397" s="140">
        <f t="shared" si="10"/>
        <v>411</v>
      </c>
      <c r="K397" s="81" t="str">
        <f t="shared" si="11"/>
        <v/>
      </c>
      <c r="L397" s="147">
        <v>411</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418</v>
      </c>
      <c r="K405" s="81" t="str">
        <f t="shared" ref="K405:K422" si="13">IF(OR(COUNTIF(L405:L405,"未確認")&gt;0,COUNTIF(L405:L405,"~*")&gt;0),"※","")</f>
        <v/>
      </c>
      <c r="L405" s="147">
        <v>418</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282</v>
      </c>
      <c r="K407" s="81" t="str">
        <f t="shared" si="13"/>
        <v/>
      </c>
      <c r="L407" s="147">
        <v>282</v>
      </c>
    </row>
    <row r="408" spans="1:22" s="83" customFormat="1" ht="34.5" customHeight="1">
      <c r="A408" s="251" t="s">
        <v>781</v>
      </c>
      <c r="B408" s="119"/>
      <c r="C408" s="368"/>
      <c r="D408" s="368"/>
      <c r="E408" s="319" t="s">
        <v>236</v>
      </c>
      <c r="F408" s="320"/>
      <c r="G408" s="320"/>
      <c r="H408" s="321"/>
      <c r="I408" s="360"/>
      <c r="J408" s="140">
        <f t="shared" si="12"/>
        <v>34</v>
      </c>
      <c r="K408" s="81" t="str">
        <f t="shared" si="13"/>
        <v/>
      </c>
      <c r="L408" s="147">
        <v>34</v>
      </c>
    </row>
    <row r="409" spans="1:22" s="83" customFormat="1" ht="34.5" customHeight="1">
      <c r="A409" s="251" t="s">
        <v>782</v>
      </c>
      <c r="B409" s="119"/>
      <c r="C409" s="368"/>
      <c r="D409" s="368"/>
      <c r="E409" s="316" t="s">
        <v>989</v>
      </c>
      <c r="F409" s="317"/>
      <c r="G409" s="317"/>
      <c r="H409" s="318"/>
      <c r="I409" s="360"/>
      <c r="J409" s="140">
        <f t="shared" si="12"/>
        <v>102</v>
      </c>
      <c r="K409" s="81" t="str">
        <f t="shared" si="13"/>
        <v/>
      </c>
      <c r="L409" s="147">
        <v>102</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411</v>
      </c>
      <c r="K413" s="81" t="str">
        <f t="shared" si="13"/>
        <v/>
      </c>
      <c r="L413" s="147">
        <v>411</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239</v>
      </c>
      <c r="K415" s="81" t="str">
        <f t="shared" si="13"/>
        <v/>
      </c>
      <c r="L415" s="147">
        <v>239</v>
      </c>
    </row>
    <row r="416" spans="1:22" s="83" customFormat="1" ht="34.5" customHeight="1">
      <c r="A416" s="251" t="s">
        <v>789</v>
      </c>
      <c r="B416" s="119"/>
      <c r="C416" s="368"/>
      <c r="D416" s="368"/>
      <c r="E416" s="319" t="s">
        <v>243</v>
      </c>
      <c r="F416" s="320"/>
      <c r="G416" s="320"/>
      <c r="H416" s="321"/>
      <c r="I416" s="360"/>
      <c r="J416" s="140">
        <f t="shared" si="12"/>
        <v>57</v>
      </c>
      <c r="K416" s="81" t="str">
        <f t="shared" si="13"/>
        <v/>
      </c>
      <c r="L416" s="147">
        <v>57</v>
      </c>
    </row>
    <row r="417" spans="1:22" s="83" customFormat="1" ht="34.5" customHeight="1">
      <c r="A417" s="251" t="s">
        <v>790</v>
      </c>
      <c r="B417" s="119"/>
      <c r="C417" s="368"/>
      <c r="D417" s="368"/>
      <c r="E417" s="319" t="s">
        <v>244</v>
      </c>
      <c r="F417" s="320"/>
      <c r="G417" s="320"/>
      <c r="H417" s="321"/>
      <c r="I417" s="360"/>
      <c r="J417" s="140">
        <f t="shared" si="12"/>
        <v>19</v>
      </c>
      <c r="K417" s="81" t="str">
        <f t="shared" si="13"/>
        <v/>
      </c>
      <c r="L417" s="147">
        <v>19</v>
      </c>
    </row>
    <row r="418" spans="1:22" s="83" customFormat="1" ht="34.5" customHeight="1">
      <c r="A418" s="251" t="s">
        <v>791</v>
      </c>
      <c r="B418" s="119"/>
      <c r="C418" s="368"/>
      <c r="D418" s="368"/>
      <c r="E418" s="319" t="s">
        <v>245</v>
      </c>
      <c r="F418" s="320"/>
      <c r="G418" s="320"/>
      <c r="H418" s="321"/>
      <c r="I418" s="360"/>
      <c r="J418" s="140">
        <f t="shared" si="12"/>
        <v>48</v>
      </c>
      <c r="K418" s="81" t="str">
        <f t="shared" si="13"/>
        <v/>
      </c>
      <c r="L418" s="147">
        <v>48</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48</v>
      </c>
      <c r="K421" s="81" t="str">
        <f t="shared" si="13"/>
        <v/>
      </c>
      <c r="L421" s="147">
        <v>48</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411</v>
      </c>
      <c r="K430" s="193" t="str">
        <f>IF(OR(COUNTIF(L430:L430,"未確認")&gt;0,COUNTIF(L430:L430,"~*")&gt;0),"※","")</f>
        <v/>
      </c>
      <c r="L430" s="147">
        <v>411</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57</v>
      </c>
      <c r="K431" s="193" t="str">
        <f>IF(OR(COUNTIF(L431:L431,"未確認")&gt;0,COUNTIF(L431:L431,"~*")&gt;0),"※","")</f>
        <v/>
      </c>
      <c r="L431" s="147">
        <v>57</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38</v>
      </c>
      <c r="K432" s="193" t="str">
        <f>IF(OR(COUNTIF(L432:L432,"未確認")&gt;0,COUNTIF(L432:L432,"~*")&gt;0),"※","")</f>
        <v/>
      </c>
      <c r="L432" s="147">
        <v>38</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192</v>
      </c>
      <c r="K433" s="193" t="str">
        <f>IF(OR(COUNTIF(L433:L433,"未確認")&gt;0,COUNTIF(L433:L433,"~*")&gt;0),"※","")</f>
        <v/>
      </c>
      <c r="L433" s="147">
        <v>192</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124</v>
      </c>
      <c r="K434" s="193" t="str">
        <f>IF(OR(COUNTIF(L434:L434,"未確認")&gt;0,COUNTIF(L434:L434,"~*")&gt;0),"※","")</f>
        <v/>
      </c>
      <c r="L434" s="147">
        <v>124</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19</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19</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19</v>
      </c>
      <c r="K446" s="187" t="str">
        <f t="shared" si="14"/>
        <v/>
      </c>
      <c r="L446" s="269"/>
    </row>
    <row r="447" spans="1:22" s="83" customFormat="1" ht="34.5" customHeight="1">
      <c r="A447" s="251" t="s">
        <v>805</v>
      </c>
      <c r="B447" s="119"/>
      <c r="C447" s="188"/>
      <c r="D447" s="196"/>
      <c r="E447" s="319" t="s">
        <v>268</v>
      </c>
      <c r="F447" s="320"/>
      <c r="G447" s="320"/>
      <c r="H447" s="321"/>
      <c r="I447" s="326"/>
      <c r="J447" s="192">
        <v>19</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6"/>
        <v>*</v>
      </c>
      <c r="K470" s="201" t="str">
        <f t="shared" si="15"/>
        <v>※</v>
      </c>
      <c r="L470" s="117" t="s">
        <v>541</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t="str">
        <f t="shared" si="16"/>
        <v>*</v>
      </c>
      <c r="K474" s="201" t="str">
        <f t="shared" si="15"/>
        <v>※</v>
      </c>
      <c r="L474" s="117" t="s">
        <v>541</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1048</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1048</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1048</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1047</v>
      </c>
    </row>
    <row r="544" spans="1:22" s="1" customFormat="1" ht="20.25" customHeight="1">
      <c r="A544" s="243"/>
      <c r="C544" s="62"/>
      <c r="D544" s="3"/>
      <c r="E544" s="3"/>
      <c r="F544" s="3"/>
      <c r="G544" s="3"/>
      <c r="H544" s="286"/>
      <c r="I544" s="67" t="s">
        <v>36</v>
      </c>
      <c r="J544" s="68"/>
      <c r="K544" s="186"/>
      <c r="L544" s="70" t="s">
        <v>1048</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1046</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1047</v>
      </c>
    </row>
    <row r="589" spans="1:22" s="1" customFormat="1" ht="20.25" customHeight="1">
      <c r="A589" s="243"/>
      <c r="C589" s="62"/>
      <c r="D589" s="3"/>
      <c r="E589" s="3"/>
      <c r="F589" s="3"/>
      <c r="G589" s="3"/>
      <c r="H589" s="286"/>
      <c r="I589" s="67" t="s">
        <v>36</v>
      </c>
      <c r="J589" s="68"/>
      <c r="K589" s="186"/>
      <c r="L589" s="70" t="s">
        <v>1048</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t="str">
        <f>IF(SUM(L591:L591)=0,IF(COUNTIF(L591:L591,"未確認")&gt;0,"未確認",IF(COUNTIF(L591:L591,"~*")&gt;0,"*",SUM(L591:L591))),SUM(L591:L591))</f>
        <v>*</v>
      </c>
      <c r="K591" s="201" t="str">
        <f>IF(OR(COUNTIF(L591:L591,"未確認")&gt;0,COUNTIF(L591:L591,"*")&gt;0),"※","")</f>
        <v>※</v>
      </c>
      <c r="L591" s="117" t="s">
        <v>541</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t="str">
        <f>IF(SUM(L593:L593)=0,IF(COUNTIF(L593:L593,"未確認")&gt;0,"未確認",IF(COUNTIF(L593:L593,"~*")&gt;0,"*",SUM(L593:L593))),SUM(L593:L593))</f>
        <v>*</v>
      </c>
      <c r="K593" s="201" t="str">
        <f>IF(OR(COUNTIF(L593:L593,"未確認")&gt;0,COUNTIF(L593:L593,"*")&gt;0),"※","")</f>
        <v>※</v>
      </c>
      <c r="L593" s="117" t="s">
        <v>541</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304</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24</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464</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30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170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12</v>
      </c>
      <c r="K617" s="201" t="str">
        <f t="shared" si="28"/>
        <v/>
      </c>
      <c r="L617" s="117">
        <v>12</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12</v>
      </c>
      <c r="K621" s="201" t="str">
        <f t="shared" si="28"/>
        <v/>
      </c>
      <c r="L621" s="117">
        <v>12</v>
      </c>
    </row>
    <row r="622" spans="1:22" s="118" customFormat="1" ht="70" customHeight="1">
      <c r="A622" s="252" t="s">
        <v>915</v>
      </c>
      <c r="B622" s="119"/>
      <c r="C622" s="319" t="s">
        <v>427</v>
      </c>
      <c r="D622" s="320"/>
      <c r="E622" s="320"/>
      <c r="F622" s="320"/>
      <c r="G622" s="320"/>
      <c r="H622" s="321"/>
      <c r="I622" s="122" t="s">
        <v>428</v>
      </c>
      <c r="J622" s="116">
        <f t="shared" si="27"/>
        <v>11</v>
      </c>
      <c r="K622" s="201" t="str">
        <f t="shared" si="28"/>
        <v/>
      </c>
      <c r="L622" s="117">
        <v>11</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5"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6">
      <c r="A633" s="252" t="s">
        <v>919</v>
      </c>
      <c r="B633" s="119"/>
      <c r="C633" s="319" t="s">
        <v>436</v>
      </c>
      <c r="D633" s="320"/>
      <c r="E633" s="320"/>
      <c r="F633" s="320"/>
      <c r="G633" s="320"/>
      <c r="H633" s="321"/>
      <c r="I633" s="122" t="s">
        <v>437</v>
      </c>
      <c r="J633" s="116">
        <f t="shared" si="29"/>
        <v>14</v>
      </c>
      <c r="K633" s="201" t="str">
        <f t="shared" si="30"/>
        <v/>
      </c>
      <c r="L633" s="117">
        <v>14</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26</v>
      </c>
      <c r="K646" s="201" t="str">
        <f t="shared" ref="K646:K660" si="32">IF(OR(COUNTIF(L646:L646,"未確認")&gt;0,COUNTIF(L646:L646,"*")&gt;0),"※","")</f>
        <v/>
      </c>
      <c r="L646" s="117">
        <v>26</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70" customHeight="1">
      <c r="A649" s="252" t="s">
        <v>928</v>
      </c>
      <c r="B649" s="84"/>
      <c r="C649" s="294"/>
      <c r="D649" s="296"/>
      <c r="E649" s="319" t="s">
        <v>940</v>
      </c>
      <c r="F649" s="320"/>
      <c r="G649" s="320"/>
      <c r="H649" s="321"/>
      <c r="I649" s="122" t="s">
        <v>456</v>
      </c>
      <c r="J649" s="116" t="str">
        <f t="shared" si="31"/>
        <v>*</v>
      </c>
      <c r="K649" s="201" t="str">
        <f t="shared" si="32"/>
        <v>※</v>
      </c>
      <c r="L649" s="117" t="s">
        <v>541</v>
      </c>
    </row>
    <row r="650" spans="1:22" s="118" customFormat="1" ht="84" customHeight="1">
      <c r="A650" s="252" t="s">
        <v>929</v>
      </c>
      <c r="B650" s="84"/>
      <c r="C650" s="294"/>
      <c r="D650" s="296"/>
      <c r="E650" s="319" t="s">
        <v>941</v>
      </c>
      <c r="F650" s="320"/>
      <c r="G650" s="320"/>
      <c r="H650" s="321"/>
      <c r="I650" s="122" t="s">
        <v>458</v>
      </c>
      <c r="J650" s="116">
        <f t="shared" si="31"/>
        <v>13</v>
      </c>
      <c r="K650" s="201" t="str">
        <f t="shared" si="32"/>
        <v/>
      </c>
      <c r="L650" s="117">
        <v>13</v>
      </c>
    </row>
    <row r="651" spans="1:22" s="118" customFormat="1" ht="70" customHeight="1">
      <c r="A651" s="252" t="s">
        <v>930</v>
      </c>
      <c r="B651" s="84"/>
      <c r="C651" s="188"/>
      <c r="D651" s="221"/>
      <c r="E651" s="319" t="s">
        <v>942</v>
      </c>
      <c r="F651" s="320"/>
      <c r="G651" s="320"/>
      <c r="H651" s="321"/>
      <c r="I651" s="122" t="s">
        <v>460</v>
      </c>
      <c r="J651" s="116" t="str">
        <f t="shared" si="31"/>
        <v>*</v>
      </c>
      <c r="K651" s="201" t="str">
        <f t="shared" si="32"/>
        <v>※</v>
      </c>
      <c r="L651" s="117" t="s">
        <v>541</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20</v>
      </c>
      <c r="K655" s="201" t="str">
        <f t="shared" si="32"/>
        <v/>
      </c>
      <c r="L655" s="117">
        <v>20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14</v>
      </c>
      <c r="K657" s="201" t="str">
        <f t="shared" si="32"/>
        <v/>
      </c>
      <c r="L657" s="117">
        <v>14</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539</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t="str">
        <f>IF(SUM(L684:L684)=0,IF(COUNTIF(L684:L684,"未確認")&gt;0,"未確認",IF(COUNTIF(L684:L684,"~*")&gt;0,"*",SUM(L684:L684))),SUM(L684:L684))</f>
        <v>*</v>
      </c>
      <c r="K684" s="201" t="str">
        <f>IF(OR(COUNTIF(L684:L684,"未確認")&gt;0,COUNTIF(L684:L684,"*")&gt;0),"※","")</f>
        <v>※</v>
      </c>
      <c r="L684" s="117" t="s">
        <v>541</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6935D98-DF0A-4FEA-9CF4-FC1FED7F49B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2019-12-23T01:05:41Z</dcterms:modified>
</cp:coreProperties>
</file>