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46014AA4-462D-436F-816F-8F5618F1C48E}" xr6:coauthVersionLast="41" xr6:coauthVersionMax="41" xr10:uidLastSave="{00000000-0000-0000-0000-000000000000}"/>
  <bookViews>
    <workbookView xWindow="2280" yWindow="138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<sst xmlns="http://schemas.openxmlformats.org/spreadsheetml/2006/main" count="2966" uniqueCount="1049">
  <si>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</si>
  <si>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</si>
  <si>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</si>
  <si>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</si>
  <si>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</si>
  <si>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</si>
  <si>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</si>
  <si>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</si>
  <si>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</si>
  <si>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</si>
  <si>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</si>
  <si>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</si>
  <si>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</si>
  <si>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</si>
  <si>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</si>
  <si>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</si>
  <si>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</si>
  <si>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</si>
  <si>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</si>
  <si>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</si>
  <si>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</si>
  <si>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</si>
  <si>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</si>
  <si>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</si>
  <si>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</si>
  <si>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</si>
  <si>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</si>
  <si>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</si>
  <si>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</si>
  <si>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</si>
  <si>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</si>
  <si>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</si>
  <si>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</si>
  <si>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</si>
  <si>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</si>
  <si>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</si>
  <si>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</si>
  <si>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</si>
  <si>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</si>
  <si>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</si>
  <si>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</si>
  <si>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</si>
  <si>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</si>
  <si>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</si>
  <si>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</si>
  <si>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</si>
  <si>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</si>
  <si>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</si>
  <si>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</si>
  <si>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</si>
  <si>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</si>
  <si>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</si>
  <si>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</si>
  <si>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</si>
  <si>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</si>
  <si>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</si>
  <si>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</si>
  <si>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</si>
  <si>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</si>
  <si>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</si>
  <si>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</si>
  <si>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</si>
  <si>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</si>
  <si>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</si>
  <si>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</si>
  <si>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</si>
  <si>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</si>
  <si>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</si>
  <si>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</si>
  <si>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</si>
  <si>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</si>
  <si>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</si>
  <si>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</si>
  <si>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</si>
  <si>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</si>
  <si>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</si>
  <si>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</si>
  <si>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</si>
  <si>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</si>
  <si>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</si>
  <si>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</si>
  <si>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</si>
  <si>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</si>
  <si>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</si>
  <si>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</si>
  <si>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</si>
  <si>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</si>
  <si>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</si>
  <si>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</si>
  <si>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</si>
  <si>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</si>
  <si>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</si>
  <si>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</si>
  <si>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</si>
  <si>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</si>
  <si>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</si>
  <si>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</si>
  <si>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</si>
  <si>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</si>
  <si>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</si>
  <si>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</si>
  <si>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</si>
  <si>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</si>
  <si>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</si>
  <si>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</si>
  <si>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</si>
  <si>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</si>
  <si>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</si>
  <si>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</si>
  <si>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</si>
  <si>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</si>
  <si>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</si>
  <si>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</si>
  <si>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</si>
  <si>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</si>
  <si>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</si>
  <si>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</si>
  <si>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</si>
  <si>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</si>
  <si>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</si>
  <si>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</si>
  <si>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</si>
  <si>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</si>
  <si>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</si>
  <si>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</si>
  <si>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</si>
  <si>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</si>
  <si>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</si>
  <si>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</si>
  <si>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</si>
  <si>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</si>
  <si>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</si>
  <si>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</si>
  <si>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</si>
  <si>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</si>
  <si>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</si>
  <si>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</si>
  <si>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</si>
  <si>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</si>
  <si>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</si>
  <si>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</si>
  <si>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</si>
  <si>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</si>
  <si>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</si>
  <si>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</si>
  <si>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</si>
  <si>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</si>
  <si>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</si>
  <si>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</si>
  <si>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</si>
  <si>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</si>
  <si>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</si>
  <si>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</si>
  <si>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</si>
  <si>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</si>
  <si>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</si>
  <si>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</si>
  <si>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</si>
  <si>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</si>
  <si>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</si>
  <si>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</si>
  <si>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</si>
  <si>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</si>
  <si>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</si>
  <si>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</si>
  <si>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</si>
  <si>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</si>
  <si>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</si>
  <si>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</si>
  <si>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</si>
  <si>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</si>
  <si>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</si>
  <si>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</si>
  <si>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</si>
  <si>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</si>
  <si>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</si>
  <si>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</si>
  <si>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</si>
  <si>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</si>
  <si>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</si>
  <si>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</si>
  <si>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</si>
  <si>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</si>
  <si>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</si>
  <si>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</si>
  <si>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</si>
  <si>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</si>
  <si>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</si>
  <si>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</si>
  <si>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</si>
  <si>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</si>
  <si>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</si>
  <si>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</si>
  <si>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</si>
  <si>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</si>
  <si>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</si>
  <si>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</si>
  <si>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</si>
  <si>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</si>
  <si>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</si>
  <si>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</si>
  <si>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</si>
  <si>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</si>
  <si>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</si>
  <si>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</si>
  <si>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</si>
  <si>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</si>
  <si>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</si>
  <si>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</si>
  <si>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</si>
  <si>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</si>
  <si>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</si>
  <si>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</si>
  <si>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</si>
  <si>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</si>
  <si>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</si>
  <si>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</si>
  <si>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</si>
  <si>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</si>
  <si>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</si>
  <si>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</si>
  <si>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</si>
  <si>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</si>
  <si>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</si>
  <si>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</si>
  <si>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</si>
  <si>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</si>
  <si>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</si>
  <si>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</si>
  <si>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</si>
  <si>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</si>
  <si>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</si>
  <si>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</si>
  <si>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</si>
  <si>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</si>
  <si>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</si>
  <si>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</si>
  <si>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</si>
  <si>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</si>
  <si>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</si>
  <si>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</si>
  <si>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</si>
  <si>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</si>
  <si>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</si>
  <si>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</si>
  <si>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</si>
  <si>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</si>
  <si>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</si>
  <si>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</si>
  <si>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</si>
  <si>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</si>
  <si>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</si>
  <si>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</si>
  <si>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</si>
  <si>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</si>
  <si>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</si>
  <si>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</si>
  <si>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</si>
  <si>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</si>
  <si>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</si>
  <si>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</si>
  <si>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</si>
  <si>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</si>
  <si>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</si>
  <si>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</si>
  <si>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</si>
  <si>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</si>
  <si>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</si>
  <si>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</si>
  <si>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</si>
  <si>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</si>
  <si>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</si>
  <si>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</si>
  <si>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</si>
  <si>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</si>
  <si>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</si>
  <si>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</si>
  <si>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</si>
  <si>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</si>
  <si>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</si>
  <si>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</si>
  <si>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</si>
  <si>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</si>
  <si>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</si>
  <si>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</si>
  <si>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</si>
  <si>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</si>
  <si>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</si>
  <si>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</si>
  <si>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</si>
  <si>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</si>
  <si>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</si>
  <si>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</si>
  <si>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</si>
  <si>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</si>
  <si>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</si>
  <si>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</si>
  <si>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</si>
  <si>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</si>
  <si>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</si>
  <si>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</si>
  <si>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</si>
  <si>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</si>
  <si>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</si>
  <si>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</si>
  <si>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</si>
  <si>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</si>
  <si>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</si>
  <si>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</si>
  <si>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</si>
  <si>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</si>
  <si>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</si>
  <si>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</si>
  <si>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</si>
  <si>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</si>
  <si>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</si>
  <si>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</si>
  <si>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</si>
  <si>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</si>
  <si>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</si>
  <si>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</si>
  <si>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</si>
  <si>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</si>
  <si>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</si>
  <si>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</si>
  <si>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</si>
  <si>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</si>
  <si>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</si>
  <si>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</si>
  <si>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</si>
  <si>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</si>
  <si>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</si>
  <si>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</si>
  <si>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</si>
  <si>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</si>
  <si>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</si>
  <si>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</si>
  <si>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</si>
  <si>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</si>
  <si>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</si>
  <si>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</si>
  <si>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</si>
  <si>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</si>
  <si>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</si>
  <si>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</si>
  <si>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</si>
  <si>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</si>
  <si>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</si>
  <si>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</si>
  <si>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</si>
  <si>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</si>
  <si>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</si>
  <si>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</si>
  <si>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</si>
  <si>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</si>
  <si>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</si>
  <si>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</si>
  <si>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</si>
  <si>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</si>
  <si>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</si>
  <si>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</si>
  <si>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</si>
  <si>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</si>
  <si>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</si>
  <si>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</si>
  <si>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</si>
  <si>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</si>
  <si>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</si>
  <si>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</si>
  <si>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</si>
  <si>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</si>
  <si>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</si>
  <si>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</si>
  <si>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</si>
  <si>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</si>
  <si>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</si>
  <si>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</si>
  <si>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</si>
  <si>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</si>
  <si>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</si>
  <si>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</si>
  <si>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</si>
  <si>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</si>
  <si>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</si>
  <si>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</si>
  <si>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</si>
  <si>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</si>
  <si>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</si>
  <si>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</si>
  <si>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</si>
  <si>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</si>
  <si>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</si>
  <si>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</si>
  <si>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</si>
  <si>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</si>
  <si>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</si>
  <si>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</si>
  <si>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</si>
  <si>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</si>
  <si>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</si>
  <si>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</si>
  <si>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</si>
  <si>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</si>
  <si>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</si>
  <si>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</si>
  <si>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</si>
  <si>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</si>
  <si>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</si>
  <si>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</si>
  <si>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</si>
  <si>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</si>
  <si>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</si>
  <si>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</si>
  <si>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</si>
  <si>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</si>
  <si>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</si>
  <si>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</si>
  <si>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</si>
  <si>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</si>
  <si>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</si>
  <si>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</si>
  <si>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</si>
  <si>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</si>
  <si>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</si>
  <si>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</si>
  <si>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</si>
  <si>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</si>
  <si>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</si>
  <si>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</si>
  <si>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</si>
  <si>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</si>
  <si>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</si>
  <si>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</si>
  <si>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</si>
  <si>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</si>
  <si>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</si>
  <si>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</si>
  <si>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</si>
  <si>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</si>
  <si>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</si>
  <si>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</si>
  <si>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</si>
  <si>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</si>
  <si>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</si>
  <si>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</si>
  <si>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</si>
  <si>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</si>
  <si>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</si>
  <si>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</si>
  <si>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</si>
  <si>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</si>
  <si>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</si>
  <si>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</si>
  <si>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</si>
  <si>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</si>
  <si>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</si>
  <si>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</si>
  <si>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</si>
  <si>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</si>
  <si>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</si>
  <si>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</si>
  <si>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</si>
  <si>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</si>
  <si>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</si>
  <si>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</si>
  <si>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</si>
  <si>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</si>
  <si>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</si>
  <si>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</si>
  <si>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</si>
  <si>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</si>
  <si>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</si>
  <si>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</si>
  <si>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</si>
  <si>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</si>
  <si>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</si>
  <si>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</si>
  <si>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</si>
  <si>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</si>
  <si>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</si>
  <si>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</si>
  <si>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</si>
  <si>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</si>
  <si>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</si>
  <si>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</si>
  <si>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</si>
  <si>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</si>
  <si>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</si>
  <si>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</si>
  <si>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</si>
  <si>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</si>
  <si>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</si>
  <si>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</si>
  <si>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</si>
  <si>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</si>
  <si>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</si>
  <si>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</si>
  <si>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</si>
  <si>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</si>
  <si>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</si>
  <si>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</si>
  <si>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</si>
  <si>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</si>
  <si>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</si>
  <si>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</si>
  <si>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</si>
  <si>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</si>
  <si>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</si>
  <si>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</si>
  <si>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</si>
  <si>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</si>
  <si>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</si>
  <si>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</si>
  <si>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</si>
  <si>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</si>
  <si>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</si>
  <si>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</si>
  <si>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</si>
  <si>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</si>
  <si>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</si>
  <si>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</si>
  <si>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</si>
  <si>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</si>
  <si>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</si>
  <si>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</si>
  <si>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</si>
  <si>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</si>
  <si>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</si>
  <si>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</si>
  <si>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</si>
  <si>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</si>
  <si>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</si>
  <si>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</si>
  <si>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</si>
  <si>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</si>
  <si>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</si>
  <si>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</si>
  <si>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</si>
  <si>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</si>
  <si>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</si>
  <si>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</si>
  <si>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</si>
  <si>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</si>
  <si>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</si>
  <si>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</si>
  <si>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</si>
  <si>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</si>
  <si>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</si>
  <si>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</si>
  <si>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</si>
  <si>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</si>
  <si>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</si>
  <si>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</si>
  <si>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</si>
  <si>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</si>
  <si>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</si>
  <si>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</si>
  <si>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</si>
  <si>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</si>
  <si>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</si>
  <si>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</si>
  <si>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</si>
  <si>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</si>
  <si>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</si>
  <si>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</si>
  <si>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</si>
  <si>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</si>
  <si>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</si>
  <si>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</si>
  <si>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</si>
  <si>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</si>
  <si>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</si>
  <si>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</si>
  <si>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</si>
  <si>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</si>
  <si>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</si>
  <si>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</si>
  <si>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</si>
  <si>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</si>
  <si>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</si>
  <si>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</si>
  <si>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</si>
  <si>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</si>
  <si>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</si>
  <si>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</si>
  <si>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</si>
  <si>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</si>
  <si>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</si>
  <si>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</si>
  <si>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</si>
  <si>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</si>
  <si>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</si>
  <si>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</si>
  <si>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</si>
  <si>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</si>
  <si>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</si>
  <si>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</si>
  <si>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</si>
  <si>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</si>
  <si>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</si>
  <si>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</si>
  <si>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</si>
  <si>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</si>
  <si>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</si>
  <si>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</si>
  <si>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</si>
  <si>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</si>
  <si>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</si>
  <si>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</si>
  <si>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</si>
  <si>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</si>
  <si>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</si>
  <si>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</si>
  <si>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</si>
  <si>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</si>
  <si>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</si>
  <si>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</si>
  <si>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</si>
  <si>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</si>
  <si>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</si>
  <si>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</si>
  <si>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</si>
  <si>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</si>
  <si>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</si>
  <si>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</si>
  <si>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</si>
  <si>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</si>
  <si>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</si>
  <si>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</si>
  <si>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</si>
  <si>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</si>
  <si>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</si>
  <si>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</si>
  <si>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</si>
  <si>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</si>
  <si>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</si>
  <si>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</si>
  <si>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</si>
  <si>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</si>
  <si>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</si>
  <si>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</si>
  <si>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</si>
  <si>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</si>
  <si>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</si>
  <si>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</si>
  <si>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</si>
  <si>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</si>
  <si>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</si>
  <si>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</si>
  <si>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</si>
  <si>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</si>
  <si>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</si>
  <si>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</si>
  <si>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</si>
  <si>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</si>
  <si>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</si>
  <si>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</si>
  <si>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</si>
  <si>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</si>
  <si>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</si>
  <si>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</si>
  <si>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</si>
  <si>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</si>
  <si>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</si>
  <si>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</si>
  <si>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</si>
  <si>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</si>
  <si>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</si>
  <si>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</si>
  <si>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</si>
  <si>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</si>
  <si>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</si>
  <si>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</si>
  <si>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</si>
  <si>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</si>
  <si>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</si>
  <si>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</si>
  <si>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</si>
  <si>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</si>
  <si>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</si>
  <si>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</si>
  <si>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</si>
  <si>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</si>
  <si>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</si>
  <si>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</si>
  <si>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</si>
  <si>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</si>
  <si>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</si>
  <si>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</si>
  <si>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</si>
  <si>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</si>
  <si>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</si>
  <si>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</si>
  <si>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</si>
  <si>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</si>
  <si>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</si>
  <si>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</si>
  <si>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</si>
  <si>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</si>
  <si>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</si>
  <si>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</si>
  <si>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</si>
  <si>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</si>
  <si>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</si>
  <si>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</si>
  <si>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</si>
  <si>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</si>
  <si>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</si>
  <si>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</si>
  <si>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</si>
  <si>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</si>
  <si>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</si>
  <si>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</si>
  <si>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</si>
  <si>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</si>
  <si>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</si>
  <si>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</si>
  <si>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</si>
  <si>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</si>
  <si>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</si>
  <si>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</si>
  <si>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</si>
  <si>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</si>
  <si>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</si>
  <si>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</si>
  <si>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</si>
  <si>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</si>
  <si>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</si>
  <si>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</si>
  <si>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</si>
  <si>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</si>
  <si>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</si>
  <si>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</si>
  <si>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</si>
  <si>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</si>
  <si>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</si>
  <si>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</si>
  <si>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</si>
  <si>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</si>
  <si>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</si>
  <si>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</si>
  <si>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</si>
  <si>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</si>
  <si>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</si>
  <si>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</si>
  <si>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</si>
  <si>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</si>
  <si>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</si>
  <si>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</si>
  <si>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</si>
  <si>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</si>
  <si>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</si>
  <si>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</si>
  <si>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</si>
  <si>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</si>
  <si>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</si>
  <si>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</si>
  <si>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</si>
  <si>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</si>
  <si>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</si>
  <si>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</si>
  <si>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</si>
  <si>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</si>
  <si>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</si>
  <si>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</si>
  <si>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</si>
  <si>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</si>
  <si>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</si>
  <si>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</si>
  <si>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</si>
  <si>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</si>
  <si>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</si>
  <si>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</si>
  <si>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</si>
  <si>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</si>
  <si>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</si>
  <si>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</si>
  <si>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</si>
  <si>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</si>
  <si>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</si>
  <si>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</si>
  <si>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</si>
  <si>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</si>
  <si>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</si>
  <si>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</si>
  <si>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</si>
  <si>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</si>
  <si>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</si>
  <si>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</si>
  <si>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</si>
  <si>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</si>
  <si>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</si>
  <si>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</si>
  <si>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</si>
  <si>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</si>
  <si>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</si>
  <si>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</si>
  <si>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</si>
  <si>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</si>
  <si>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</si>
  <si>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</si>
  <si>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</si>
  <si>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</si>
  <si>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</si>
  <si>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</si>
  <si>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</si>
  <si>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</si>
  <si>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</si>
  <si>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</si>
  <si>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</si>
  <si>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</si>
  <si>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</si>
  <si>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</si>
  <si>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</si>
  <si>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</si>
  <si>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</si>
  <si>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</si>
  <si>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</si>
  <si>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</si>
  <si>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</si>
  <si>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</si>
  <si>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</si>
  <si>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</si>
  <si>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</si>
  <si>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</si>
  <si>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</si>
  <si>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</si>
  <si>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</si>
  <si>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</si>
  <si>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</si>
  <si>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</si>
  <si>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</si>
  <si>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</si>
  <si>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</si>
  <si>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</si>
  <si>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</si>
  <si>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</si>
  <si>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</si>
  <si>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</si>
  <si>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</si>
  <si>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</si>
  <si>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</si>
  <si>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</si>
  <si>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</si>
  <si>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</si>
  <si>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</si>
  <si>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</si>
  <si>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</si>
  <si>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</si>
  <si>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</si>
  <si>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</si>
  <si>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</si>
  <si>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</si>
  <si>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</si>
  <si>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</si>
  <si>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</si>
  <si>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</si>
  <si>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</si>
  <si>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</si>
  <si>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</si>
  <si>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</si>
  <si>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</si>
  <si>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</si>
  <si>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</si>
  <si>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</si>
  <si>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</si>
  <si>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</si>
  <si>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</si>
  <si>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</si>
  <si>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</si>
  <si>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</si>
  <si>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</si>
  <si>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</si>
  <si>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</si>
  <si>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</si>
  <si>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</si>
  <si>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</si>
  <si>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</si>
  <si>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</si>
  <si>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</si>
  <si>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</si>
  <si>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</si>
  <si>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</si>
  <si>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</si>
  <si>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</si>
  <si>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</si>
  <si>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</si>
  <si>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</si>
  <si>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</si>
  <si>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</si>
  <si>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</si>
  <si>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</si>
  <si>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</si>
  <si>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</si>
  <si>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</si>
  <si>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</si>
  <si>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</si>
  <si>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</si>
  <si>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</si>
  <si>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</si>
  <si>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</si>
  <si>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</si>
  <si>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</si>
  <si>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</si>
  <si>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</si>
  <si>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</si>
  <si>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</si>
  <si>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</si>
  <si>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</si>
  <si>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</si>
  <si>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</si>
  <si>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</si>
  <si>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</si>
  <si>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</si>
  <si>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</si>
  <si>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</si>
  <si>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</si>
  <si>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</si>
  <si>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</si>
  <si>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</si>
  <si>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</si>
  <si>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</si>
  <si>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</si>
  <si>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</si>
  <si>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</si>
  <si>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</si>
  <si>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</si>
  <si>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</si>
  <si>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</si>
  <si>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</si>
  <si>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</si>
  <si>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</si>
  <si>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</si>
  <si>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</si>
  <si>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</si>
  <si>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</si>
  <si>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</si>
  <si>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</si>
  <si>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</si>
  <si>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</si>
  <si>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</si>
  <si>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</si>
  <si>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</si>
  <si>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</si>
  <si>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</si>
  <si>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</si>
  <si>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</si>
  <si>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</si>
  <si>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</si>
  <si>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</si>
  <si>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</si>
  <si>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</si>
  <si>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</si>
  <si>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</si>
  <si>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</si>
  <si>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</si>
  <si>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</si>
  <si>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</si>
  <si>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</si>
  <si>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</si>
  <si>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</si>
  <si>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</si>
  <si>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</si>
  <si>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</si>
  <si>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</si>
  <si>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</si>
  <si>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</si>
  <si>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</si>
  <si>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</si>
  <si>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</si>
  <si>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</si>
  <si>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</si>
  <si>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</si>
  <si>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</si>
  <si>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</si>
  <si>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</si>
  <si>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</si>
  <si>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</si>
  <si>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</si>
  <si>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</si>
  <si>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</si>
  <si>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</si>
  <si>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</si>
  <si>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</si>
  <si>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</si>
  <si>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</si>
  <si>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</si>
  <si>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</si>
  <si>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</si>
  <si>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</si>
  <si>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</si>
  <si>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</si>
  <si>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</si>
  <si>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</si>
  <si>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</si>
  <si>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</si>
  <si>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</si>
  <si>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</si>
  <si>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</si>
  <si>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</si>
  <si>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</si>
  <si>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</si>
  <si>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</si>
  <si>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</si>
  <si>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</si>
  <si>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</si>
  <si>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</si>
  <si>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</si>
  <si>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</si>
  <si>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</si>
  <si>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</si>
  <si>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</si>
  <si>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</si>
  <si>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</si>
  <si>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</si>
  <si>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</si>
  <si>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</si>
  <si>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</si>
  <si>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</si>
  <si>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</si>
  <si>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</si>
  <si>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</si>
  <si>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</si>
  <si>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</si>
  <si>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</si>
  <si>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</si>
  <si>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</si>
  <si>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</si>
  <si>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</si>
  <si>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</si>
  <si>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</si>
  <si>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</si>
  <si>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</si>
  <si>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</si>
  <si>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</si>
  <si>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</si>
  <si>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</si>
  <si>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南草津野村病院</t>
    <phoneticPr fontId="3"/>
  </si>
  <si>
    <t>〒525-0059 草津市野路１丁目６番５号</t>
    <phoneticPr fontId="3"/>
  </si>
  <si>
    <t>〇</t>
  </si>
  <si>
    <t>医療法人</t>
  </si>
  <si>
    <t>複数の診療科で活用</t>
  </si>
  <si>
    <t>産科</t>
  </si>
  <si>
    <t>婦人科</t>
  </si>
  <si>
    <t>内科</t>
  </si>
  <si>
    <t>ＤＰＣ病院ではない</t>
  </si>
  <si>
    <t>看護必要度Ⅰ</t>
    <phoneticPr fontId="3"/>
  </si>
  <si>
    <t>急性期機能病棟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</si>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</sst>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9">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6" fillId="2" borderId="0" xfId="1" applyFont="1" applyFill="1" applyBorder="1">
      <alignment vertical="center"/>
    </xf>
    <xf numFmtId="0" fontId="26" fillId="2" borderId="0" xfId="1" applyFont="1" applyFill="1" applyBorder="1">
      <alignment vertical="center"/>
    </xf>
    <xf numFmtId="0" fontId="37" fillId="2" borderId="0" xfId="1" applyFont="1" applyFill="1" applyAlignment="1">
      <alignment horizontal="left" vertical="center"/>
    </xf>
    <xf numFmtId="0" fontId="37"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8"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35" fillId="0" borderId="0" xfId="0" applyFont="1">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c r="C4" s="423"/>
      <c r="D4" s="423"/>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4" t="s">
        <v>1011</v>
      </c>
      <c r="J9" s="424"/>
      <c r="K9" s="424"/>
      <c r="L9" s="276" t="s">
        <v>1047</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1047</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1039</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1047</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1047</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1" t="s">
        <v>544</v>
      </c>
      <c r="E60" s="431"/>
      <c r="F60" s="431"/>
      <c r="G60" s="431"/>
      <c r="H60" s="431"/>
      <c r="I60" s="431"/>
      <c r="J60" s="431"/>
      <c r="K60" s="431"/>
      <c r="L60" s="431"/>
    </row>
    <row r="61" spans="1:12" s="21" customFormat="1" ht="34.5" customHeight="1">
      <c r="A61" s="243"/>
      <c r="B61" s="1"/>
      <c r="C61" s="41"/>
      <c r="D61" s="430" t="s">
        <v>16</v>
      </c>
      <c r="E61" s="430"/>
      <c r="F61" s="430"/>
      <c r="G61" s="430"/>
      <c r="H61" s="430"/>
      <c r="I61" s="430"/>
      <c r="J61" s="430"/>
      <c r="K61" s="430"/>
      <c r="L61" s="430"/>
    </row>
    <row r="62" spans="1:12" s="21" customFormat="1" ht="34.5" customHeight="1">
      <c r="A62" s="243"/>
      <c r="B62" s="1"/>
      <c r="C62" s="41"/>
      <c r="D62" s="430" t="s">
        <v>17</v>
      </c>
      <c r="E62" s="430"/>
      <c r="F62" s="430"/>
      <c r="G62" s="430"/>
      <c r="H62" s="430"/>
      <c r="I62" s="430"/>
      <c r="J62" s="430"/>
      <c r="K62" s="430"/>
      <c r="L62" s="430"/>
    </row>
    <row r="63" spans="1:12" s="21" customFormat="1" ht="34.5" customHeight="1">
      <c r="A63" s="243"/>
      <c r="B63" s="1"/>
      <c r="C63" s="41"/>
      <c r="D63" s="430" t="s">
        <v>18</v>
      </c>
      <c r="E63" s="430"/>
      <c r="F63" s="430"/>
      <c r="G63" s="430"/>
      <c r="H63" s="430"/>
      <c r="I63" s="430"/>
      <c r="J63" s="430"/>
      <c r="K63" s="430"/>
      <c r="L63" s="430"/>
    </row>
    <row r="64" spans="1:12" s="21" customFormat="1" ht="34.5" customHeight="1">
      <c r="A64" s="243"/>
      <c r="B64" s="1"/>
      <c r="C64" s="41"/>
      <c r="D64" s="430" t="s">
        <v>19</v>
      </c>
      <c r="E64" s="430"/>
      <c r="F64" s="430"/>
      <c r="G64" s="430"/>
      <c r="H64" s="430"/>
      <c r="I64" s="430"/>
      <c r="J64" s="430"/>
      <c r="K64" s="430"/>
      <c r="L64" s="430"/>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ht="26">
      <c r="A89" s="243"/>
      <c r="B89" s="18"/>
      <c r="C89" s="62"/>
      <c r="D89" s="3"/>
      <c r="E89" s="3"/>
      <c r="F89" s="3"/>
      <c r="G89" s="3"/>
      <c r="H89" s="286"/>
      <c r="I89" s="286"/>
      <c r="J89" s="64" t="s">
        <v>35</v>
      </c>
      <c r="K89" s="65"/>
      <c r="L89" s="262" t="s">
        <v>1047</v>
      </c>
    </row>
    <row r="90" spans="1:22" s="21" customFormat="1">
      <c r="A90" s="243"/>
      <c r="B90" s="1"/>
      <c r="C90" s="3"/>
      <c r="D90" s="3"/>
      <c r="E90" s="3"/>
      <c r="F90" s="3"/>
      <c r="G90" s="3"/>
      <c r="H90" s="286"/>
      <c r="I90" s="67" t="s">
        <v>36</v>
      </c>
      <c r="J90" s="68"/>
      <c r="K90" s="69"/>
      <c r="L90" s="262" t="s">
        <v>1048</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1047</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1048</v>
      </c>
      <c r="M98" s="8"/>
      <c r="N98" s="8"/>
      <c r="O98" s="8"/>
      <c r="P98" s="8"/>
      <c r="Q98" s="8"/>
      <c r="R98" s="8"/>
      <c r="S98" s="8"/>
      <c r="T98" s="8"/>
      <c r="U98" s="8"/>
      <c r="V98" s="8"/>
    </row>
    <row r="99" spans="1:22" s="83" customFormat="1" ht="34.5" customHeight="1">
      <c r="A99" s="244" t="s">
        <v>610</v>
      </c>
      <c r="B99" s="1"/>
      <c r="C99" s="333" t="s">
        <v>41</v>
      </c>
      <c r="D99" s="335"/>
      <c r="E99" s="425" t="s">
        <v>42</v>
      </c>
      <c r="F99" s="426"/>
      <c r="G99" s="426"/>
      <c r="H99" s="427"/>
      <c r="I99" s="418" t="s">
        <v>43</v>
      </c>
      <c r="J99" s="256">
        <f t="shared" ref="J99:J111" si="0">IF(SUM(L99:L99)=0,IF(COUNTIF(L99:L99,"未確認")&gt;0,"未確認",IF(COUNTIF(L99:L99,"~*")&gt;0,"*",SUM(L99:L99))),SUM(L99:L99))</f>
        <v>38</v>
      </c>
      <c r="K99" s="237" t="str">
        <f>IF(OR(COUNTIF(L99:L99,"未確認")&gt;0,COUNTIF(L99:L99,"~*")&gt;0),"※","")</f>
        <v/>
      </c>
      <c r="L99" s="258">
        <v>38</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38</v>
      </c>
      <c r="K101" s="237" t="str">
        <f>IF(OR(COUNTIF(L101:L101,"未確認")&gt;0,COUNTIF(L101:L101,"~*")&gt;0),"※","")</f>
        <v/>
      </c>
      <c r="L101" s="258">
        <v>38</v>
      </c>
    </row>
    <row r="102" spans="1:22" s="83" customFormat="1" ht="34.5" customHeight="1">
      <c r="A102" s="244" t="s">
        <v>610</v>
      </c>
      <c r="B102" s="84"/>
      <c r="C102" s="376"/>
      <c r="D102" s="378"/>
      <c r="E102" s="316" t="s">
        <v>612</v>
      </c>
      <c r="F102" s="317"/>
      <c r="G102" s="317"/>
      <c r="H102" s="318"/>
      <c r="I102" s="419"/>
      <c r="J102" s="256">
        <f t="shared" si="0"/>
        <v>26</v>
      </c>
      <c r="K102" s="237" t="str">
        <f t="shared" ref="K102:K111" si="1">IF(OR(COUNTIF(L101:L101,"未確認")&gt;0,COUNTIF(L101:L101,"~*")&gt;0),"※","")</f>
        <v/>
      </c>
      <c r="L102" s="258">
        <v>26</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8"/>
      <c r="F104" s="429"/>
      <c r="G104" s="319" t="s">
        <v>47</v>
      </c>
      <c r="H104" s="321"/>
      <c r="I104" s="419"/>
      <c r="J104" s="256">
        <f t="shared" si="0"/>
        <v>0</v>
      </c>
      <c r="K104" s="237" t="str">
        <f t="shared" si="1"/>
        <v/>
      </c>
      <c r="L104" s="258">
        <v>0</v>
      </c>
    </row>
    <row r="105" spans="1:22" s="83" customFormat="1" ht="34.5" customHeight="1">
      <c r="A105" s="244" t="s">
        <v>615</v>
      </c>
      <c r="B105" s="84"/>
      <c r="C105" s="395"/>
      <c r="D105" s="396"/>
      <c r="E105" s="428"/>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8"/>
      <c r="F107" s="429"/>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2"/>
      <c r="F110" s="433"/>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1047</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1048</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1042</v>
      </c>
    </row>
    <row r="122" spans="1:22" s="83" customFormat="1" ht="40.5" customHeight="1">
      <c r="A122" s="244" t="s">
        <v>619</v>
      </c>
      <c r="B122" s="1"/>
      <c r="C122" s="294"/>
      <c r="D122" s="296"/>
      <c r="E122" s="395"/>
      <c r="F122" s="417"/>
      <c r="G122" s="417"/>
      <c r="H122" s="396"/>
      <c r="I122" s="353"/>
      <c r="J122" s="101"/>
      <c r="K122" s="102"/>
      <c r="L122" s="98" t="s">
        <v>1043</v>
      </c>
    </row>
    <row r="123" spans="1:22" s="83" customFormat="1" ht="40.5" customHeight="1">
      <c r="A123" s="244" t="s">
        <v>620</v>
      </c>
      <c r="B123" s="1"/>
      <c r="C123" s="288"/>
      <c r="D123" s="289"/>
      <c r="E123" s="376"/>
      <c r="F123" s="377"/>
      <c r="G123" s="377"/>
      <c r="H123" s="378"/>
      <c r="I123" s="340"/>
      <c r="J123" s="105"/>
      <c r="K123" s="106"/>
      <c r="L123" s="98" t="s">
        <v>1044</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1047</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1048</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558</v>
      </c>
    </row>
    <row r="132" spans="1:22" s="83" customFormat="1" ht="34.5" customHeight="1">
      <c r="A132" s="244" t="s">
        <v>621</v>
      </c>
      <c r="B132" s="84"/>
      <c r="C132" s="294"/>
      <c r="D132" s="296"/>
      <c r="E132" s="319" t="s">
        <v>58</v>
      </c>
      <c r="F132" s="320"/>
      <c r="G132" s="320"/>
      <c r="H132" s="321"/>
      <c r="I132" s="388"/>
      <c r="J132" s="101"/>
      <c r="K132" s="102"/>
      <c r="L132" s="82">
        <v>38</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1047</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1048</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66</v>
      </c>
      <c r="K148" s="264" t="str">
        <f t="shared" si="3"/>
        <v/>
      </c>
      <c r="L148" s="117">
        <v>66</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1047</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1048</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1045</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1047</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1048</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1047</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1048</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1047</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1048</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1047</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1048</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2</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3.29</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12</v>
      </c>
      <c r="K269" s="81" t="str">
        <f t="shared" si="8"/>
        <v/>
      </c>
      <c r="L269" s="147">
        <v>12</v>
      </c>
    </row>
    <row r="270" spans="1:22" s="83" customFormat="1" ht="34.5" customHeight="1">
      <c r="A270" s="249" t="s">
        <v>725</v>
      </c>
      <c r="B270" s="120"/>
      <c r="C270" s="370"/>
      <c r="D270" s="370"/>
      <c r="E270" s="370"/>
      <c r="F270" s="370"/>
      <c r="G270" s="370" t="s">
        <v>148</v>
      </c>
      <c r="H270" s="370"/>
      <c r="I270" s="403"/>
      <c r="J270" s="266">
        <f t="shared" si="9"/>
        <v>1.8</v>
      </c>
      <c r="K270" s="81" t="str">
        <f t="shared" si="8"/>
        <v/>
      </c>
      <c r="L270" s="148">
        <v>1.8</v>
      </c>
    </row>
    <row r="271" spans="1:22" s="83" customFormat="1" ht="34.5" customHeight="1">
      <c r="A271" s="249" t="s">
        <v>726</v>
      </c>
      <c r="B271" s="120"/>
      <c r="C271" s="370" t="s">
        <v>151</v>
      </c>
      <c r="D271" s="371"/>
      <c r="E271" s="371"/>
      <c r="F271" s="371"/>
      <c r="G271" s="370" t="s">
        <v>146</v>
      </c>
      <c r="H271" s="370"/>
      <c r="I271" s="403"/>
      <c r="J271" s="266">
        <f t="shared" si="9"/>
        <v>0</v>
      </c>
      <c r="K271" s="81" t="str">
        <f t="shared" si="8"/>
        <v/>
      </c>
      <c r="L271" s="147">
        <v>0</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5</v>
      </c>
      <c r="K273" s="81" t="str">
        <f t="shared" si="8"/>
        <v/>
      </c>
      <c r="L273" s="147">
        <v>5</v>
      </c>
    </row>
    <row r="274" spans="1:12" s="83" customFormat="1" ht="34.5" customHeight="1">
      <c r="A274" s="249" t="s">
        <v>727</v>
      </c>
      <c r="B274" s="120"/>
      <c r="C274" s="371"/>
      <c r="D274" s="371"/>
      <c r="E274" s="371"/>
      <c r="F274" s="371"/>
      <c r="G274" s="370" t="s">
        <v>148</v>
      </c>
      <c r="H274" s="370"/>
      <c r="I274" s="403"/>
      <c r="J274" s="266">
        <f t="shared" si="9"/>
        <v>2.1</v>
      </c>
      <c r="K274" s="81" t="str">
        <f t="shared" si="8"/>
        <v/>
      </c>
      <c r="L274" s="148">
        <v>2.1</v>
      </c>
    </row>
    <row r="275" spans="1:12" s="83" customFormat="1" ht="34.5" customHeight="1">
      <c r="A275" s="249" t="s">
        <v>728</v>
      </c>
      <c r="B275" s="120"/>
      <c r="C275" s="370" t="s">
        <v>153</v>
      </c>
      <c r="D275" s="371"/>
      <c r="E275" s="371"/>
      <c r="F275" s="371"/>
      <c r="G275" s="370" t="s">
        <v>146</v>
      </c>
      <c r="H275" s="370"/>
      <c r="I275" s="403"/>
      <c r="J275" s="266">
        <f t="shared" si="9"/>
        <v>5</v>
      </c>
      <c r="K275" s="81" t="str">
        <f t="shared" si="8"/>
        <v/>
      </c>
      <c r="L275" s="147">
        <v>5</v>
      </c>
    </row>
    <row r="276" spans="1:12" s="83" customFormat="1" ht="34.5" customHeight="1">
      <c r="A276" s="249" t="s">
        <v>728</v>
      </c>
      <c r="B276" s="84"/>
      <c r="C276" s="371"/>
      <c r="D276" s="371"/>
      <c r="E276" s="371"/>
      <c r="F276" s="371"/>
      <c r="G276" s="370" t="s">
        <v>148</v>
      </c>
      <c r="H276" s="370"/>
      <c r="I276" s="403"/>
      <c r="J276" s="266">
        <f t="shared" si="9"/>
        <v>6.5</v>
      </c>
      <c r="K276" s="81" t="str">
        <f t="shared" si="8"/>
        <v/>
      </c>
      <c r="L276" s="148">
        <v>6.5</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1</v>
      </c>
      <c r="K283" s="81" t="str">
        <f t="shared" si="8"/>
        <v/>
      </c>
      <c r="L283" s="147">
        <v>1</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1</v>
      </c>
      <c r="K285" s="81" t="str">
        <f t="shared" si="8"/>
        <v/>
      </c>
      <c r="L285" s="141"/>
    </row>
    <row r="286" spans="1:12" s="83" customFormat="1" ht="34.5" customHeight="1">
      <c r="A286" s="244" t="s">
        <v>733</v>
      </c>
      <c r="B286" s="84"/>
      <c r="C286" s="373"/>
      <c r="D286" s="373"/>
      <c r="E286" s="373"/>
      <c r="F286" s="373"/>
      <c r="G286" s="370" t="s">
        <v>148</v>
      </c>
      <c r="H286" s="370"/>
      <c r="I286" s="403"/>
      <c r="J286" s="266">
        <v>0.6</v>
      </c>
      <c r="K286" s="81" t="str">
        <f t="shared" si="8"/>
        <v/>
      </c>
      <c r="L286" s="144"/>
    </row>
    <row r="287" spans="1:12" s="83" customFormat="1" ht="34.5" customHeight="1">
      <c r="A287" s="244" t="s">
        <v>734</v>
      </c>
      <c r="B287" s="84"/>
      <c r="C287" s="370" t="s">
        <v>159</v>
      </c>
      <c r="D287" s="373"/>
      <c r="E287" s="373"/>
      <c r="F287" s="373"/>
      <c r="G287" s="370" t="s">
        <v>146</v>
      </c>
      <c r="H287" s="370"/>
      <c r="I287" s="403"/>
      <c r="J287" s="266">
        <v>5</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1</v>
      </c>
      <c r="M297" s="147">
        <v>5</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4.0999999999999996</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1</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1047</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1048</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1047</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1048</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1</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1047</v>
      </c>
    </row>
    <row r="368" spans="1:22" s="118" customFormat="1" ht="20.25" customHeight="1">
      <c r="A368" s="243"/>
      <c r="B368" s="1"/>
      <c r="C368" s="3"/>
      <c r="D368" s="3"/>
      <c r="E368" s="3"/>
      <c r="F368" s="3"/>
      <c r="G368" s="3"/>
      <c r="H368" s="286"/>
      <c r="I368" s="67" t="s">
        <v>36</v>
      </c>
      <c r="J368" s="170"/>
      <c r="K368" s="79"/>
      <c r="L368" s="137" t="s">
        <v>1048</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1047</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1048</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966</v>
      </c>
      <c r="K392" s="81" t="str">
        <f t="shared" ref="K392:K397" si="11">IF(OR(COUNTIF(L392:L392,"未確認")&gt;0,COUNTIF(L392:L392,"~*")&gt;0),"※","")</f>
        <v/>
      </c>
      <c r="L392" s="147">
        <v>966</v>
      </c>
    </row>
    <row r="393" spans="1:22" s="83" customFormat="1" ht="34.5" customHeight="1">
      <c r="A393" s="249" t="s">
        <v>773</v>
      </c>
      <c r="B393" s="84"/>
      <c r="C393" s="369"/>
      <c r="D393" s="379"/>
      <c r="E393" s="319" t="s">
        <v>224</v>
      </c>
      <c r="F393" s="320"/>
      <c r="G393" s="320"/>
      <c r="H393" s="321"/>
      <c r="I393" s="342"/>
      <c r="J393" s="140">
        <f t="shared" si="10"/>
        <v>965</v>
      </c>
      <c r="K393" s="81" t="str">
        <f t="shared" si="11"/>
        <v/>
      </c>
      <c r="L393" s="147">
        <v>965</v>
      </c>
    </row>
    <row r="394" spans="1:22" s="83" customFormat="1" ht="34.5" customHeight="1">
      <c r="A394" s="250" t="s">
        <v>774</v>
      </c>
      <c r="B394" s="84"/>
      <c r="C394" s="369"/>
      <c r="D394" s="380"/>
      <c r="E394" s="319" t="s">
        <v>225</v>
      </c>
      <c r="F394" s="320"/>
      <c r="G394" s="320"/>
      <c r="H394" s="321"/>
      <c r="I394" s="342"/>
      <c r="J394" s="140">
        <f t="shared" si="10"/>
        <v>1</v>
      </c>
      <c r="K394" s="81" t="str">
        <f t="shared" si="11"/>
        <v/>
      </c>
      <c r="L394" s="147">
        <v>1</v>
      </c>
    </row>
    <row r="395" spans="1:22" s="83" customFormat="1" ht="34.5" customHeight="1">
      <c r="A395" s="250" t="s">
        <v>775</v>
      </c>
      <c r="B395" s="84"/>
      <c r="C395" s="369"/>
      <c r="D395" s="381"/>
      <c r="E395" s="319" t="s">
        <v>226</v>
      </c>
      <c r="F395" s="320"/>
      <c r="G395" s="320"/>
      <c r="H395" s="321"/>
      <c r="I395" s="342"/>
      <c r="J395" s="140">
        <f t="shared" si="10"/>
        <v>0</v>
      </c>
      <c r="K395" s="81" t="str">
        <f t="shared" si="11"/>
        <v/>
      </c>
      <c r="L395" s="147">
        <v>0</v>
      </c>
    </row>
    <row r="396" spans="1:22" s="83" customFormat="1" ht="34.5" customHeight="1">
      <c r="A396" s="250" t="s">
        <v>776</v>
      </c>
      <c r="B396" s="1"/>
      <c r="C396" s="369"/>
      <c r="D396" s="319" t="s">
        <v>227</v>
      </c>
      <c r="E396" s="320"/>
      <c r="F396" s="320"/>
      <c r="G396" s="320"/>
      <c r="H396" s="321"/>
      <c r="I396" s="342"/>
      <c r="J396" s="140">
        <f t="shared" si="10"/>
        <v>5364</v>
      </c>
      <c r="K396" s="81" t="str">
        <f t="shared" si="11"/>
        <v/>
      </c>
      <c r="L396" s="147">
        <v>5364</v>
      </c>
    </row>
    <row r="397" spans="1:22" s="83" customFormat="1" ht="34.5" customHeight="1">
      <c r="A397" s="250" t="s">
        <v>777</v>
      </c>
      <c r="B397" s="119"/>
      <c r="C397" s="369"/>
      <c r="D397" s="319" t="s">
        <v>228</v>
      </c>
      <c r="E397" s="320"/>
      <c r="F397" s="320"/>
      <c r="G397" s="320"/>
      <c r="H397" s="321"/>
      <c r="I397" s="343"/>
      <c r="J397" s="140">
        <f t="shared" si="10"/>
        <v>953</v>
      </c>
      <c r="K397" s="81" t="str">
        <f t="shared" si="11"/>
        <v/>
      </c>
      <c r="L397" s="147">
        <v>953</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1047</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1048</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966</v>
      </c>
      <c r="K405" s="81" t="str">
        <f t="shared" ref="K405:K422" si="13">IF(OR(COUNTIF(L405:L405,"未確認")&gt;0,COUNTIF(L405:L405,"~*")&gt;0),"※","")</f>
        <v/>
      </c>
      <c r="L405" s="147">
        <v>966</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786</v>
      </c>
      <c r="K407" s="81" t="str">
        <f t="shared" si="13"/>
        <v/>
      </c>
      <c r="L407" s="147">
        <v>786</v>
      </c>
    </row>
    <row r="408" spans="1:22" s="83" customFormat="1" ht="34.5" customHeight="1">
      <c r="A408" s="251" t="s">
        <v>781</v>
      </c>
      <c r="B408" s="119"/>
      <c r="C408" s="368"/>
      <c r="D408" s="368"/>
      <c r="E408" s="319" t="s">
        <v>236</v>
      </c>
      <c r="F408" s="320"/>
      <c r="G408" s="320"/>
      <c r="H408" s="321"/>
      <c r="I408" s="360"/>
      <c r="J408" s="140">
        <f t="shared" si="12"/>
        <v>0</v>
      </c>
      <c r="K408" s="81" t="str">
        <f t="shared" si="13"/>
        <v/>
      </c>
      <c r="L408" s="147">
        <v>0</v>
      </c>
    </row>
    <row r="409" spans="1:22" s="83" customFormat="1" ht="34.5" customHeight="1">
      <c r="A409" s="251" t="s">
        <v>782</v>
      </c>
      <c r="B409" s="119"/>
      <c r="C409" s="368"/>
      <c r="D409" s="368"/>
      <c r="E409" s="316" t="s">
        <v>989</v>
      </c>
      <c r="F409" s="317"/>
      <c r="G409" s="317"/>
      <c r="H409" s="318"/>
      <c r="I409" s="360"/>
      <c r="J409" s="140">
        <f t="shared" si="12"/>
        <v>0</v>
      </c>
      <c r="K409" s="81" t="str">
        <f t="shared" si="13"/>
        <v/>
      </c>
      <c r="L409" s="147">
        <v>0</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180</v>
      </c>
      <c r="K411" s="81" t="str">
        <f t="shared" si="13"/>
        <v/>
      </c>
      <c r="L411" s="147">
        <v>180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953</v>
      </c>
      <c r="K413" s="81" t="str">
        <f t="shared" si="13"/>
        <v/>
      </c>
      <c r="L413" s="147">
        <v>953</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920</v>
      </c>
      <c r="K415" s="81" t="str">
        <f t="shared" si="13"/>
        <v/>
      </c>
      <c r="L415" s="147">
        <v>920</v>
      </c>
    </row>
    <row r="416" spans="1:22" s="83" customFormat="1" ht="34.5" customHeight="1">
      <c r="A416" s="251" t="s">
        <v>789</v>
      </c>
      <c r="B416" s="119"/>
      <c r="C416" s="368"/>
      <c r="D416" s="368"/>
      <c r="E416" s="319" t="s">
        <v>243</v>
      </c>
      <c r="F416" s="320"/>
      <c r="G416" s="320"/>
      <c r="H416" s="321"/>
      <c r="I416" s="360"/>
      <c r="J416" s="140">
        <f t="shared" si="12"/>
        <v>33</v>
      </c>
      <c r="K416" s="81" t="str">
        <f t="shared" si="13"/>
        <v/>
      </c>
      <c r="L416" s="147">
        <v>33</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0</v>
      </c>
      <c r="K420" s="81" t="str">
        <f t="shared" si="13"/>
        <v/>
      </c>
      <c r="L420" s="147">
        <v>0</v>
      </c>
    </row>
    <row r="421" spans="1:22" s="83" customFormat="1" ht="34.5" customHeight="1">
      <c r="A421" s="251" t="s">
        <v>794</v>
      </c>
      <c r="B421" s="119"/>
      <c r="C421" s="368"/>
      <c r="D421" s="368"/>
      <c r="E421" s="319" t="s">
        <v>247</v>
      </c>
      <c r="F421" s="320"/>
      <c r="G421" s="320"/>
      <c r="H421" s="321"/>
      <c r="I421" s="360"/>
      <c r="J421" s="140">
        <f t="shared" si="12"/>
        <v>0</v>
      </c>
      <c r="K421" s="81" t="str">
        <f t="shared" si="13"/>
        <v/>
      </c>
      <c r="L421" s="147">
        <v>0</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1047</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1048</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953</v>
      </c>
      <c r="K430" s="193" t="str">
        <f>IF(OR(COUNTIF(L430:L430,"未確認")&gt;0,COUNTIF(L430:L430,"~*")&gt;0),"※","")</f>
        <v/>
      </c>
      <c r="L430" s="147">
        <v>953</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953</v>
      </c>
      <c r="K433" s="193" t="str">
        <f>IF(OR(COUNTIF(L433:L433,"未確認")&gt;0,COUNTIF(L433:L433,"~*")&gt;0),"※","")</f>
        <v/>
      </c>
      <c r="L433" s="147">
        <v>953</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1047</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1048</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1047</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1048</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34</v>
      </c>
      <c r="K468" s="201" t="str">
        <f t="shared" ref="K468:K475" si="15">IF(OR(COUNTIF(L468:L468,"未確認")&gt;0,COUNTIF(L468:L468,"*")&gt;0),"※","")</f>
        <v/>
      </c>
      <c r="L468" s="117">
        <v>34</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39</v>
      </c>
      <c r="K479" s="201" t="str">
        <f t="shared" si="17"/>
        <v/>
      </c>
      <c r="L479" s="117">
        <v>39</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19</v>
      </c>
      <c r="K481" s="201" t="str">
        <f t="shared" si="17"/>
        <v/>
      </c>
      <c r="L481" s="117">
        <v>19</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23</v>
      </c>
      <c r="K492" s="201" t="str">
        <f t="shared" si="17"/>
        <v/>
      </c>
      <c r="L492" s="117">
        <v>23</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10</v>
      </c>
      <c r="K496" s="201" t="str">
        <f t="shared" si="17"/>
        <v/>
      </c>
      <c r="L496" s="117">
        <v>10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1047</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1048</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22</v>
      </c>
      <c r="K505" s="201" t="str">
        <f t="shared" si="20"/>
        <v/>
      </c>
      <c r="L505" s="117">
        <v>22</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1047</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1048</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1047</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1048</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1047</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1048</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49</v>
      </c>
      <c r="K527" s="201" t="str">
        <f>IF(OR(COUNTIF(L527:L527,"未確認")&gt;0,COUNTIF(L527:L527,"*")&gt;0),"※","")</f>
        <v/>
      </c>
      <c r="L527" s="117">
        <v>49</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1047</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1048</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1047</v>
      </c>
    </row>
    <row r="544" spans="1:22" s="1" customFormat="1" ht="20.25" customHeight="1">
      <c r="A544" s="243"/>
      <c r="C544" s="62"/>
      <c r="D544" s="3"/>
      <c r="E544" s="3"/>
      <c r="F544" s="3"/>
      <c r="G544" s="3"/>
      <c r="H544" s="286"/>
      <c r="I544" s="67" t="s">
        <v>36</v>
      </c>
      <c r="J544" s="68"/>
      <c r="K544" s="186"/>
      <c r="L544" s="70" t="s">
        <v>1048</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1046</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v>55.4</v>
      </c>
    </row>
    <row r="561" spans="1:12" s="91" customFormat="1" ht="34.5" customHeight="1">
      <c r="A561" s="251" t="s">
        <v>871</v>
      </c>
      <c r="B561" s="119"/>
      <c r="C561" s="209"/>
      <c r="D561" s="330" t="s">
        <v>377</v>
      </c>
      <c r="E561" s="341"/>
      <c r="F561" s="341"/>
      <c r="G561" s="341"/>
      <c r="H561" s="331"/>
      <c r="I561" s="342"/>
      <c r="J561" s="207"/>
      <c r="K561" s="210"/>
      <c r="L561" s="211">
        <v>33.799999999999997</v>
      </c>
    </row>
    <row r="562" spans="1:12" s="91" customFormat="1" ht="34.5" customHeight="1">
      <c r="A562" s="251" t="s">
        <v>872</v>
      </c>
      <c r="B562" s="119"/>
      <c r="C562" s="209"/>
      <c r="D562" s="330" t="s">
        <v>992</v>
      </c>
      <c r="E562" s="341"/>
      <c r="F562" s="341"/>
      <c r="G562" s="341"/>
      <c r="H562" s="331"/>
      <c r="I562" s="342"/>
      <c r="J562" s="207"/>
      <c r="K562" s="210"/>
      <c r="L562" s="211">
        <v>10.199999999999999</v>
      </c>
    </row>
    <row r="563" spans="1:12" s="91" customFormat="1" ht="34.5" customHeight="1">
      <c r="A563" s="251" t="s">
        <v>873</v>
      </c>
      <c r="B563" s="119"/>
      <c r="C563" s="209"/>
      <c r="D563" s="330" t="s">
        <v>379</v>
      </c>
      <c r="E563" s="341"/>
      <c r="F563" s="341"/>
      <c r="G563" s="341"/>
      <c r="H563" s="331"/>
      <c r="I563" s="342"/>
      <c r="J563" s="207"/>
      <c r="K563" s="210"/>
      <c r="L563" s="211">
        <v>13.4</v>
      </c>
    </row>
    <row r="564" spans="1:12" s="91" customFormat="1" ht="34.5" customHeight="1">
      <c r="A564" s="251" t="s">
        <v>874</v>
      </c>
      <c r="B564" s="119"/>
      <c r="C564" s="209"/>
      <c r="D564" s="330" t="s">
        <v>380</v>
      </c>
      <c r="E564" s="341"/>
      <c r="F564" s="341"/>
      <c r="G564" s="341"/>
      <c r="H564" s="331"/>
      <c r="I564" s="342"/>
      <c r="J564" s="207"/>
      <c r="K564" s="210"/>
      <c r="L564" s="211">
        <v>39.5</v>
      </c>
    </row>
    <row r="565" spans="1:12" s="91" customFormat="1" ht="34.5" customHeight="1">
      <c r="A565" s="251" t="s">
        <v>875</v>
      </c>
      <c r="B565" s="119"/>
      <c r="C565" s="280"/>
      <c r="D565" s="330" t="s">
        <v>869</v>
      </c>
      <c r="E565" s="341"/>
      <c r="F565" s="341"/>
      <c r="G565" s="341"/>
      <c r="H565" s="331"/>
      <c r="I565" s="342"/>
      <c r="J565" s="207"/>
      <c r="K565" s="210"/>
      <c r="L565" s="211">
        <v>0</v>
      </c>
    </row>
    <row r="566" spans="1:12" s="91" customFormat="1" ht="34.5" customHeight="1">
      <c r="A566" s="251" t="s">
        <v>876</v>
      </c>
      <c r="B566" s="119"/>
      <c r="C566" s="284"/>
      <c r="D566" s="330" t="s">
        <v>993</v>
      </c>
      <c r="E566" s="341"/>
      <c r="F566" s="341"/>
      <c r="G566" s="341"/>
      <c r="H566" s="331"/>
      <c r="I566" s="342"/>
      <c r="J566" s="213"/>
      <c r="K566" s="214"/>
      <c r="L566" s="211">
        <v>39.5</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1047</v>
      </c>
    </row>
    <row r="589" spans="1:22" s="1" customFormat="1" ht="20.25" customHeight="1">
      <c r="A589" s="243"/>
      <c r="C589" s="62"/>
      <c r="D589" s="3"/>
      <c r="E589" s="3"/>
      <c r="F589" s="3"/>
      <c r="G589" s="3"/>
      <c r="H589" s="286"/>
      <c r="I589" s="67" t="s">
        <v>36</v>
      </c>
      <c r="J589" s="68"/>
      <c r="K589" s="186"/>
      <c r="L589" s="70" t="s">
        <v>1048</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104</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19</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58</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t="s">
        <v>540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t="s">
        <v>540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1047</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1048</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1047</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1048</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6">
      <c r="A633" s="252" t="s">
        <v>919</v>
      </c>
      <c r="B633" s="119"/>
      <c r="C633" s="319" t="s">
        <v>436</v>
      </c>
      <c r="D633" s="320"/>
      <c r="E633" s="320"/>
      <c r="F633" s="320"/>
      <c r="G633" s="320"/>
      <c r="H633" s="321"/>
      <c r="I633" s="122" t="s">
        <v>437</v>
      </c>
      <c r="J633" s="116" t="str">
        <f t="shared" si="29"/>
        <v>*</v>
      </c>
      <c r="K633" s="201" t="str">
        <f t="shared" si="30"/>
        <v>※</v>
      </c>
      <c r="L633" s="117" t="s">
        <v>541</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10</v>
      </c>
      <c r="K635" s="201" t="str">
        <f t="shared" si="30"/>
        <v/>
      </c>
      <c r="L635" s="117">
        <v>10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1047</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1048</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1047</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1048</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1047</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1048</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1047</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1048</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1047</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1048</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1"/>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6" t="s">
        <v>522</v>
      </c>
      <c r="M20" s="436"/>
      <c r="N20" s="436"/>
      <c r="O20" s="436"/>
      <c r="P20" s="436"/>
      <c r="Q20" s="437"/>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6" t="s">
        <v>522</v>
      </c>
      <c r="M31" s="436"/>
      <c r="N31" s="436"/>
      <c r="O31" s="436"/>
      <c r="P31" s="436"/>
      <c r="Q31" s="437"/>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2" t="s">
        <v>20</v>
      </c>
      <c r="D51" s="422"/>
      <c r="E51" s="422"/>
      <c r="F51" s="422"/>
      <c r="G51" s="422"/>
      <c r="H51" s="434" t="s">
        <v>214</v>
      </c>
      <c r="I51" s="434"/>
      <c r="J51" s="434" t="s">
        <v>270</v>
      </c>
      <c r="K51" s="434"/>
      <c r="L51" s="434"/>
      <c r="M51" s="434"/>
      <c r="N51" s="434"/>
      <c r="O51" s="52"/>
      <c r="P51" s="52"/>
      <c r="R51" s="49"/>
      <c r="S51" s="49"/>
      <c r="T51" s="49"/>
      <c r="U51" s="49"/>
      <c r="V51" s="49"/>
      <c r="W51" s="8"/>
    </row>
    <row r="52" spans="1:23" s="21" customFormat="1">
      <c r="A52" s="232"/>
      <c r="B52" s="1"/>
      <c r="C52" s="422" t="s">
        <v>22</v>
      </c>
      <c r="D52" s="422"/>
      <c r="E52" s="422"/>
      <c r="F52" s="422"/>
      <c r="G52" s="422"/>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5" t="s">
        <v>42</v>
      </c>
      <c r="F79" s="426"/>
      <c r="G79" s="426"/>
      <c r="H79" s="427"/>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8"/>
      <c r="F83" s="429"/>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8"/>
      <c r="F86" s="429"/>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1"/>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2019-12-23T01:05:33Z</dcterms:modified>
</cp:coreProperties>
</file>