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D133743-74F7-47D5-8DFD-954C569698E4}"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<sst xmlns="http://schemas.openxmlformats.org/spreadsheetml/2006/main" count="3107" uniqueCount="1050">
  <si>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</si>
  <si>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</si>
  <si>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</si>
  <si>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</si>
  <si>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</si>
  <si>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</si>
  <si>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</si>
  <si>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</si>
  <si>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</si>
  <si>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</si>
  <si>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</si>
  <si>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</si>
  <si>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</si>
  <si>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</si>
  <si>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</si>
  <si>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</si>
  <si>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</si>
  <si>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</si>
  <si>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</si>
  <si>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</si>
  <si>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</si>
  <si>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</si>
  <si>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</si>
  <si>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</si>
  <si>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</si>
  <si>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</si>
  <si>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</si>
  <si>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</si>
  <si>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</si>
  <si>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</si>
  <si>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</si>
  <si>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</si>
  <si>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</si>
  <si>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</si>
  <si>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</si>
  <si>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</si>
  <si>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</si>
  <si>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</si>
  <si>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</si>
  <si>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</si>
  <si>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</si>
  <si>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</si>
  <si>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</si>
  <si>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</si>
  <si>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</si>
  <si>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</si>
  <si>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</si>
  <si>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</si>
  <si>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</si>
  <si>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</si>
  <si>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</si>
  <si>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</si>
  <si>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</si>
  <si>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</si>
  <si>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</si>
  <si>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</si>
  <si>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</si>
  <si>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</si>
  <si>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</si>
  <si>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</si>
  <si>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</si>
  <si>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</si>
  <si>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</si>
  <si>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</si>
  <si>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</si>
  <si>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</si>
  <si>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</si>
  <si>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</si>
  <si>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</si>
  <si>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</si>
  <si>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</si>
  <si>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</si>
  <si>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</si>
  <si>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</si>
  <si>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</si>
  <si>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</si>
  <si>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</si>
  <si>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</si>
  <si>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</si>
  <si>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</si>
  <si>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</si>
  <si>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</si>
  <si>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</si>
  <si>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</si>
  <si>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</si>
  <si>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</si>
  <si>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</si>
  <si>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</si>
  <si>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</si>
  <si>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</si>
  <si>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</si>
  <si>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</si>
  <si>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</si>
  <si>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</si>
  <si>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</si>
  <si>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</si>
  <si>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</si>
  <si>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</si>
  <si>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</si>
  <si>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</si>
  <si>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</si>
  <si>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</si>
  <si>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</si>
  <si>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</si>
  <si>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</si>
  <si>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</si>
  <si>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</si>
  <si>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</si>
  <si>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</si>
  <si>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</si>
  <si>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</si>
  <si>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</si>
  <si>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</si>
  <si>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</si>
  <si>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</si>
  <si>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</si>
  <si>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</si>
  <si>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</si>
  <si>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</si>
  <si>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</si>
  <si>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</si>
  <si>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</si>
  <si>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</si>
  <si>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</si>
  <si>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</si>
  <si>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</si>
  <si>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</si>
  <si>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</si>
  <si>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</si>
  <si>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</si>
  <si>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</si>
  <si>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</si>
  <si>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</si>
  <si>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</si>
  <si>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</si>
  <si>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</si>
  <si>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</si>
  <si>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</si>
  <si>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</si>
  <si>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</si>
  <si>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</si>
  <si>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</si>
  <si>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</si>
  <si>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</si>
  <si>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</si>
  <si>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</si>
  <si>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</si>
  <si>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</si>
  <si>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</si>
  <si>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</si>
  <si>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</si>
  <si>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</si>
  <si>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</si>
  <si>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</si>
  <si>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</si>
  <si>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</si>
  <si>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</si>
  <si>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</si>
  <si>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</si>
  <si>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</si>
  <si>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</si>
  <si>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</si>
  <si>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</si>
  <si>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</si>
  <si>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</si>
  <si>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</si>
  <si>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</si>
  <si>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</si>
  <si>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</si>
  <si>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</si>
  <si>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</si>
  <si>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</si>
  <si>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</si>
  <si>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</si>
  <si>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</si>
  <si>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</si>
  <si>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</si>
  <si>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</si>
  <si>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</si>
  <si>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</si>
  <si>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</si>
  <si>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</si>
  <si>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</si>
  <si>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</si>
  <si>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</si>
  <si>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</si>
  <si>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</si>
  <si>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</si>
  <si>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</si>
  <si>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</si>
  <si>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</si>
  <si>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</si>
  <si>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</si>
  <si>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</si>
  <si>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</si>
  <si>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</si>
  <si>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</si>
  <si>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</si>
  <si>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</si>
  <si>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</si>
  <si>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</si>
  <si>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</si>
  <si>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</si>
  <si>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</si>
  <si>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</si>
  <si>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</si>
  <si>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</si>
  <si>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</si>
  <si>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</si>
  <si>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</si>
  <si>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</si>
  <si>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</si>
  <si>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</si>
  <si>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</si>
  <si>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</si>
  <si>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</si>
  <si>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</si>
  <si>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</si>
  <si>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</si>
  <si>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</si>
  <si>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</si>
  <si>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</si>
  <si>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</si>
  <si>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</si>
  <si>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</si>
  <si>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</si>
  <si>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</si>
  <si>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</si>
  <si>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</si>
  <si>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</si>
  <si>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</si>
  <si>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</si>
  <si>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</si>
  <si>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</si>
  <si>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</si>
  <si>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</si>
  <si>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</si>
  <si>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</si>
  <si>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</si>
  <si>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</si>
  <si>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</si>
  <si>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</si>
  <si>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</si>
  <si>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</si>
  <si>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</si>
  <si>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</si>
  <si>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</si>
  <si>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</si>
  <si>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</si>
  <si>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</si>
  <si>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</si>
  <si>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</si>
  <si>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</si>
  <si>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</si>
  <si>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</si>
  <si>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</si>
  <si>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</si>
  <si>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</si>
  <si>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</si>
  <si>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</si>
  <si>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</si>
  <si>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</si>
  <si>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</si>
  <si>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</si>
  <si>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</si>
  <si>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</si>
  <si>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</si>
  <si>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</si>
  <si>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</si>
  <si>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</si>
  <si>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</si>
  <si>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</si>
  <si>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</si>
  <si>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</si>
  <si>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</si>
  <si>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</si>
  <si>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</si>
  <si>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</si>
  <si>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</si>
  <si>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</si>
  <si>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</si>
  <si>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</si>
  <si>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</si>
  <si>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</si>
  <si>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</si>
  <si>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</si>
  <si>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</si>
  <si>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</si>
  <si>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</si>
  <si>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</si>
  <si>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</si>
  <si>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</si>
  <si>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</si>
  <si>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</si>
  <si>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</si>
  <si>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</si>
  <si>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</si>
  <si>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</si>
  <si>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</si>
  <si>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</si>
  <si>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</si>
  <si>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</si>
  <si>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</si>
  <si>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</si>
  <si>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</si>
  <si>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</si>
  <si>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</si>
  <si>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</si>
  <si>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</si>
  <si>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</si>
  <si>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</si>
  <si>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</si>
  <si>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</si>
  <si>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</si>
  <si>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</si>
  <si>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</si>
  <si>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</si>
  <si>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</si>
  <si>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</si>
  <si>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</si>
  <si>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</si>
  <si>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</si>
  <si>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</si>
  <si>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</si>
  <si>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</si>
  <si>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</si>
  <si>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</si>
  <si>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</si>
  <si>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</si>
  <si>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</si>
  <si>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</si>
  <si>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</si>
  <si>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</si>
  <si>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</si>
  <si>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</si>
  <si>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</si>
  <si>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</si>
  <si>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</si>
  <si>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</si>
  <si>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</si>
  <si>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</si>
  <si>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</si>
  <si>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</si>
  <si>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</si>
  <si>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</si>
  <si>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</si>
  <si>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</si>
  <si>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</si>
  <si>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</si>
  <si>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</si>
  <si>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</si>
  <si>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</si>
  <si>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</si>
  <si>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</si>
  <si>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</si>
  <si>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</si>
  <si>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</si>
  <si>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</si>
  <si>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</si>
  <si>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</si>
  <si>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</si>
  <si>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</si>
  <si>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</si>
  <si>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</si>
  <si>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</si>
  <si>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</si>
  <si>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</si>
  <si>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</si>
  <si>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</si>
  <si>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</si>
  <si>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</si>
  <si>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</si>
  <si>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</si>
  <si>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</si>
  <si>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</si>
  <si>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</si>
  <si>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</si>
  <si>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</si>
  <si>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</si>
  <si>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</si>
  <si>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</si>
  <si>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</si>
  <si>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</si>
  <si>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</si>
  <si>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</si>
  <si>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</si>
  <si>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</si>
  <si>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</si>
  <si>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</si>
  <si>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</si>
  <si>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</si>
  <si>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</si>
  <si>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</si>
  <si>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</si>
  <si>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</si>
  <si>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</si>
  <si>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</si>
  <si>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</si>
  <si>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</si>
  <si>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</si>
  <si>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</si>
  <si>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</si>
  <si>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</si>
  <si>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</si>
  <si>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</si>
  <si>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</si>
  <si>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</si>
  <si>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</si>
  <si>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</si>
  <si>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</si>
  <si>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</si>
  <si>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</si>
  <si>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</si>
  <si>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</si>
  <si>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</si>
  <si>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</si>
  <si>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</si>
  <si>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</si>
  <si>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</si>
  <si>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</si>
  <si>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</si>
  <si>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</si>
  <si>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</si>
  <si>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</si>
  <si>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</si>
  <si>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</si>
  <si>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</si>
  <si>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</si>
  <si>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</si>
  <si>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</si>
  <si>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</si>
  <si>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</si>
  <si>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</si>
  <si>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</si>
  <si>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</si>
  <si>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</si>
  <si>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</si>
  <si>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</si>
  <si>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</si>
  <si>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</si>
  <si>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</si>
  <si>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</si>
  <si>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</si>
  <si>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</si>
  <si>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</si>
  <si>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</si>
  <si>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</si>
  <si>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</si>
  <si>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</si>
  <si>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</si>
  <si>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</si>
  <si>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</si>
  <si>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</si>
  <si>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</si>
  <si>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</si>
  <si>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</si>
  <si>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</si>
  <si>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</si>
  <si>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</si>
  <si>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</si>
  <si>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</si>
  <si>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</si>
  <si>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</si>
  <si>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</si>
  <si>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</si>
  <si>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</si>
  <si>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</si>
  <si>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</si>
  <si>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</si>
  <si>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</si>
  <si>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</si>
  <si>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</si>
  <si>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</si>
  <si>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</si>
  <si>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</si>
  <si>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</si>
  <si>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</si>
  <si>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</si>
  <si>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</si>
  <si>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</si>
  <si>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</si>
  <si>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</si>
  <si>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</si>
  <si>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</si>
  <si>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</si>
  <si>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</si>
  <si>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</si>
  <si>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</si>
  <si>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</si>
  <si>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</si>
  <si>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</si>
  <si>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</si>
  <si>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</si>
  <si>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</si>
  <si>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</si>
  <si>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</si>
  <si>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</si>
  <si>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</si>
  <si>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</si>
  <si>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</si>
  <si>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</si>
  <si>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</si>
  <si>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</si>
  <si>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</si>
  <si>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</si>
  <si>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</si>
  <si>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</si>
  <si>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</si>
  <si>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</si>
  <si>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</si>
  <si>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</si>
  <si>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</si>
  <si>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</si>
  <si>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</si>
  <si>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</si>
  <si>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</si>
  <si>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</si>
  <si>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</si>
  <si>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</si>
  <si>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</si>
  <si>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</si>
  <si>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</si>
  <si>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</si>
  <si>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</si>
  <si>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</si>
  <si>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</si>
  <si>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</si>
  <si>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</si>
  <si>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</si>
  <si>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</si>
  <si>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</si>
  <si>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</si>
  <si>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</si>
  <si>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</si>
  <si>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</si>
  <si>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</si>
  <si>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</si>
  <si>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</si>
  <si>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</si>
  <si>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</si>
  <si>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</si>
  <si>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</si>
  <si>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</si>
  <si>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</si>
  <si>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</si>
  <si>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</si>
  <si>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</si>
  <si>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</si>
  <si>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</si>
  <si>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</si>
  <si>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</si>
  <si>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</si>
  <si>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</si>
  <si>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</si>
  <si>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</si>
  <si>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</si>
  <si>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</si>
  <si>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</si>
  <si>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</si>
  <si>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</si>
  <si>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</si>
  <si>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</si>
  <si>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</si>
  <si>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</si>
  <si>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</si>
  <si>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</si>
  <si>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</si>
  <si>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</si>
  <si>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</si>
  <si>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</si>
  <si>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</si>
  <si>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</si>
  <si>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</si>
  <si>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</si>
  <si>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</si>
  <si>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</si>
  <si>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</si>
  <si>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</si>
  <si>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</si>
  <si>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</si>
  <si>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</si>
  <si>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</si>
  <si>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</si>
  <si>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</si>
  <si>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</si>
  <si>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</si>
  <si>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</si>
  <si>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</si>
  <si>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</si>
  <si>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</si>
  <si>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</si>
  <si>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</si>
  <si>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</si>
  <si>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</si>
  <si>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</si>
  <si>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</si>
  <si>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</si>
  <si>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</si>
  <si>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</si>
  <si>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</si>
  <si>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</si>
  <si>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</si>
  <si>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</si>
  <si>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</si>
  <si>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</si>
  <si>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</si>
  <si>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</si>
  <si>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</si>
  <si>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</si>
  <si>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</si>
  <si>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</si>
  <si>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</si>
  <si>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</si>
  <si>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</si>
  <si>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</si>
  <si>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</si>
  <si>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</si>
  <si>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</si>
  <si>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</si>
  <si>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</si>
  <si>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</si>
  <si>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</si>
  <si>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</si>
  <si>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</si>
  <si>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</si>
  <si>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</si>
  <si>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</si>
  <si>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</si>
  <si>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</si>
  <si>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</si>
  <si>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</si>
  <si>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</si>
  <si>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</si>
  <si>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</si>
  <si>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</si>
  <si>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</si>
  <si>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</si>
  <si>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</si>
  <si>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</si>
  <si>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</si>
  <si>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</si>
  <si>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</si>
  <si>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</si>
  <si>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</si>
  <si>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</si>
  <si>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</si>
  <si>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</si>
  <si>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</si>
  <si>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</si>
  <si>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</si>
  <si>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</si>
  <si>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</si>
  <si>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</si>
  <si>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</si>
  <si>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</si>
  <si>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</si>
  <si>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</si>
  <si>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</si>
  <si>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</si>
  <si>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</si>
  <si>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</si>
  <si>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</si>
  <si>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</si>
  <si>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</si>
  <si>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</si>
  <si>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</si>
  <si>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</si>
  <si>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</si>
  <si>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</si>
  <si>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</si>
  <si>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</si>
  <si>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</si>
  <si>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</si>
  <si>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</si>
  <si>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</si>
  <si>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</si>
  <si>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</si>
  <si>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</si>
  <si>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</si>
  <si>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</si>
  <si>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</si>
  <si>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</si>
  <si>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</si>
  <si>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</si>
  <si>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</si>
  <si>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</si>
  <si>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</si>
  <si>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</si>
  <si>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</si>
  <si>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</si>
  <si>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</si>
  <si>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</si>
  <si>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</si>
  <si>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</si>
  <si>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</si>
  <si>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</si>
  <si>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</si>
  <si>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</si>
  <si>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</si>
  <si>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</si>
  <si>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</si>
  <si>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</si>
  <si>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</si>
  <si>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</si>
  <si>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</si>
  <si>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</si>
  <si>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</si>
  <si>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</si>
  <si>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</si>
  <si>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</si>
  <si>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</si>
  <si>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</si>
  <si>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</si>
  <si>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</si>
  <si>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</si>
  <si>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</si>
  <si>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</si>
  <si>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</si>
  <si>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</si>
  <si>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</si>
  <si>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</si>
  <si>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</si>
  <si>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</si>
  <si>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</si>
  <si>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</si>
  <si>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</si>
  <si>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</si>
  <si>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</si>
  <si>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</si>
  <si>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</si>
  <si>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</si>
  <si>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</si>
  <si>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</si>
  <si>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</si>
  <si>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</si>
  <si>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</si>
  <si>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</si>
  <si>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</si>
  <si>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</si>
  <si>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</si>
  <si>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</si>
  <si>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</si>
  <si>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</si>
  <si>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</si>
  <si>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</si>
  <si>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</si>
  <si>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</si>
  <si>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</si>
  <si>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</si>
  <si>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</si>
  <si>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</si>
  <si>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</si>
  <si>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</si>
  <si>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</si>
  <si>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</si>
  <si>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</si>
  <si>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</si>
  <si>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</si>
  <si>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</si>
  <si>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</si>
  <si>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</si>
  <si>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</si>
  <si>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</si>
  <si>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</si>
  <si>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</si>
  <si>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</si>
  <si>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</si>
  <si>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</si>
  <si>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</si>
  <si>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</si>
  <si>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</si>
  <si>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</si>
  <si>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</si>
  <si>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</si>
  <si>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</si>
  <si>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</si>
  <si>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</si>
  <si>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</si>
  <si>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</si>
  <si>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</si>
  <si>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</si>
  <si>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</si>
  <si>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</si>
  <si>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</si>
  <si>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</si>
  <si>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</si>
  <si>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</si>
  <si>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</si>
  <si>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</si>
  <si>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</si>
  <si>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</si>
  <si>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</si>
  <si>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</si>
  <si>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</si>
  <si>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</si>
  <si>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</si>
  <si>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</si>
  <si>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</si>
  <si>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</si>
  <si>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</si>
  <si>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</si>
  <si>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</si>
  <si>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</si>
  <si>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</si>
  <si>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</si>
  <si>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</si>
  <si>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</si>
  <si>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</si>
  <si>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</si>
  <si>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</si>
  <si>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</si>
  <si>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</si>
  <si>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</si>
  <si>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</si>
  <si>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</si>
  <si>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</si>
  <si>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</si>
  <si>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</si>
  <si>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</si>
  <si>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</si>
  <si>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</si>
  <si>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</si>
  <si>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</si>
  <si>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</si>
  <si>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</si>
  <si>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</si>
  <si>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</si>
  <si>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</si>
  <si>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</si>
  <si>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</si>
  <si>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</si>
  <si>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</si>
  <si>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</si>
  <si>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</si>
  <si>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</si>
  <si>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</si>
  <si>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</si>
  <si>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</si>
  <si>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</si>
  <si>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</si>
  <si>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</si>
  <si>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</si>
  <si>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</si>
  <si>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</si>
  <si>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</si>
  <si>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</si>
  <si>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</si>
  <si>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</si>
  <si>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</si>
  <si>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</si>
  <si>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</si>
  <si>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</si>
  <si>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</si>
  <si>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</si>
  <si>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</si>
  <si>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</si>
  <si>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</si>
  <si>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</si>
  <si>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</si>
  <si>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</si>
  <si>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</si>
  <si>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</si>
  <si>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</si>
  <si>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</si>
  <si>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</si>
  <si>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</si>
  <si>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</si>
  <si>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</si>
  <si>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</si>
  <si>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</si>
  <si>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</si>
  <si>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</si>
  <si>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</si>
  <si>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</si>
  <si>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</si>
  <si>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</si>
  <si>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</si>
  <si>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</si>
  <si>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</si>
  <si>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</si>
  <si>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</si>
  <si>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</si>
  <si>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</si>
  <si>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</si>
  <si>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</si>
  <si>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</si>
  <si>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</si>
  <si>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</si>
  <si>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</si>
  <si>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</si>
  <si>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</si>
  <si>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</si>
  <si>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</si>
  <si>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</si>
  <si>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</si>
  <si>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</si>
  <si>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</si>
  <si>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</si>
  <si>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</si>
  <si>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</si>
  <si>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</si>
  <si>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</si>
  <si>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</si>
  <si>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</si>
  <si>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</si>
  <si>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</si>
  <si>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</si>
  <si>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</si>
  <si>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</si>
  <si>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</si>
  <si>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</si>
  <si>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</si>
  <si>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</si>
  <si>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</si>
  <si>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</si>
  <si>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</si>
  <si>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</si>
  <si>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</si>
  <si>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</si>
  <si>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</si>
  <si>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</si>
  <si>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</si>
  <si>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</si>
  <si>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</si>
  <si>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</si>
  <si>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</si>
  <si>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</si>
  <si>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</si>
  <si>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</si>
  <si>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</si>
  <si>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</si>
  <si>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</si>
  <si>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</si>
  <si>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</si>
  <si>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</si>
  <si>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</si>
  <si>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</si>
  <si>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</si>
  <si>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</si>
  <si>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</si>
  <si>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</si>
  <si>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</si>
  <si>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</si>
  <si>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</si>
  <si>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</si>
  <si>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</si>
  <si>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</si>
  <si>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</si>
  <si>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</si>
  <si>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</si>
  <si>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</si>
  <si>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</si>
  <si>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</si>
  <si>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</si>
  <si>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</si>
  <si>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</si>
  <si>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</si>
  <si>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</si>
  <si>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</si>
  <si>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</si>
  <si>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</si>
  <si>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</si>
  <si>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</si>
  <si>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</si>
  <si>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</si>
  <si>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</si>
  <si>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</si>
  <si>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</si>
  <si>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</si>
  <si>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</si>
  <si>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</si>
  <si>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</si>
  <si>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</si>
  <si>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</si>
  <si>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</si>
  <si>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</si>
  <si>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</si>
  <si>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</si>
  <si>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</si>
  <si>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</si>
  <si>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</si>
  <si>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</si>
  <si>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</si>
  <si>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</si>
  <si>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</si>
  <si>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</si>
  <si>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</si>
  <si>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</si>
  <si>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</si>
  <si>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</si>
  <si>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</si>
  <si>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</si>
  <si>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</si>
  <si>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</si>
  <si>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</si>
  <si>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</si>
  <si>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</si>
  <si>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</si>
  <si>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</si>
  <si>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</si>
  <si>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</si>
  <si>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</si>
  <si>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</si>
  <si>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</si>
  <si>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</si>
  <si>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</si>
  <si>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</si>
  <si>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</si>
  <si>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</si>
  <si>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</si>
  <si>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</si>
  <si>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</si>
  <si>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</si>
  <si>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</si>
  <si>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</si>
  <si>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</si>
  <si>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</si>
  <si>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</si>
  <si>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</si>
  <si>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</si>
  <si>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</si>
  <si>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</si>
  <si>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</si>
  <si>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</si>
  <si>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</si>
  <si>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</si>
  <si>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</si>
  <si>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</si>
  <si>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</si>
  <si>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</si>
  <si>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</si>
  <si>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</si>
  <si>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</si>
  <si>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</si>
  <si>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</si>
  <si>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</si>
  <si>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</si>
  <si>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滋賀県立小児保健医療センター</t>
    <phoneticPr fontId="3"/>
  </si>
  <si>
    <t>〒524-0022 守山市守山５－７－３０</t>
    <phoneticPr fontId="3"/>
  </si>
  <si>
    <t>〇</t>
  </si>
  <si>
    <t>都道府県</t>
  </si>
  <si>
    <t>複数の診療科で活用</t>
  </si>
  <si>
    <t>整形外科</t>
  </si>
  <si>
    <t>耳鼻咽喉科</t>
  </si>
  <si>
    <t>ＤＰＣ病院ではない</t>
  </si>
  <si>
    <t>有</t>
  </si>
  <si>
    <t>-</t>
    <phoneticPr fontId="3"/>
  </si>
  <si>
    <t>学童病棟</t>
  </si>
  <si>
    <t>急性期機能</t>
  </si>
  <si>
    <t>乳幼児病棟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</si>
</sst>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5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60</v>
      </c>
      <c r="M99" s="258">
        <v>40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IF(OR(COUNTIF(L101:M101,"未確認")&gt;0,COUNTIF(L101:M101,"~*")&gt;0),"※","")</f>
        <v/>
      </c>
      <c r="L101" s="258">
        <v>60</v>
      </c>
      <c r="M101" s="258">
        <v>40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60</v>
      </c>
      <c r="M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534</v>
      </c>
      <c r="M121" s="98" t="s">
        <v>534</v>
      </c>
    </row>
    <row r="122" spans="1:22" s="83" customFormat="1" ht="40.5" customHeight="1">
      <c r="A122" s="244" t="s">
        <v>619</v>
      </c>
      <c r="B122" s="1"/>
      <c r="C122" s="295"/>
      <c r="D122" s="297"/>
      <c r="E122" s="396"/>
      <c r="F122" s="418"/>
      <c r="G122" s="418"/>
      <c r="H122" s="397"/>
      <c r="I122" s="354"/>
      <c r="J122" s="101"/>
      <c r="K122" s="102"/>
      <c r="L122" s="98" t="s">
        <v>1042</v>
      </c>
      <c r="M122" s="98" t="s">
        <v>1042</v>
      </c>
    </row>
    <row r="123" spans="1:22" s="83" customFormat="1" ht="40.5" customHeight="1">
      <c r="A123" s="244" t="s">
        <v>620</v>
      </c>
      <c r="B123" s="1"/>
      <c r="C123" s="289"/>
      <c r="D123" s="290"/>
      <c r="E123" s="377"/>
      <c r="F123" s="378"/>
      <c r="G123" s="378"/>
      <c r="H123" s="379"/>
      <c r="I123" s="341"/>
      <c r="J123" s="105"/>
      <c r="K123" s="106"/>
      <c r="L123" s="98" t="s">
        <v>1043</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103</v>
      </c>
      <c r="M131" s="98" t="s">
        <v>103</v>
      </c>
    </row>
    <row r="132" spans="1:22" s="83" customFormat="1" ht="34.5" customHeight="1">
      <c r="A132" s="244" t="s">
        <v>621</v>
      </c>
      <c r="B132" s="84"/>
      <c r="C132" s="295"/>
      <c r="D132" s="297"/>
      <c r="E132" s="320" t="s">
        <v>58</v>
      </c>
      <c r="F132" s="321"/>
      <c r="G132" s="321"/>
      <c r="H132" s="322"/>
      <c r="I132" s="389"/>
      <c r="J132" s="101"/>
      <c r="K132" s="102"/>
      <c r="L132" s="82">
        <v>60</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26</v>
      </c>
      <c r="K145" s="264" t="str">
        <f t="shared" ref="K145:K176" si="3">IF(OR(COUNTIF(L145:M145,"未確認")&gt;0,COUNTIF(L145:M145,"~*")&gt;0),"※","")</f>
        <v/>
      </c>
      <c r="L145" s="117">
        <v>14</v>
      </c>
      <c r="M145" s="117">
        <v>12</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161</v>
      </c>
      <c r="K190" s="264" t="str">
        <f t="shared" si="5"/>
        <v/>
      </c>
      <c r="L190" s="117">
        <v>104</v>
      </c>
      <c r="M190" s="117">
        <v>57</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11</v>
      </c>
      <c r="K220" s="264" t="str">
        <f t="shared" si="7"/>
        <v>※</v>
      </c>
      <c r="L220" s="117">
        <v>11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75</v>
      </c>
      <c r="K269" s="81" t="str">
        <f t="shared" si="8"/>
        <v/>
      </c>
      <c r="L269" s="147">
        <v>45</v>
      </c>
      <c r="M269" s="147">
        <v>30</v>
      </c>
    </row>
    <row r="270" spans="1:22" s="83" customFormat="1" ht="34.5" customHeight="1">
      <c r="A270" s="249" t="s">
        <v>725</v>
      </c>
      <c r="B270" s="120"/>
      <c r="C270" s="371"/>
      <c r="D270" s="371"/>
      <c r="E270" s="371"/>
      <c r="F270" s="371"/>
      <c r="G270" s="371" t="s">
        <v>148</v>
      </c>
      <c r="H270" s="371"/>
      <c r="I270" s="404"/>
      <c r="J270" s="266">
        <f t="shared" si="9"/>
        <v>4.7</v>
      </c>
      <c r="K270" s="81" t="str">
        <f t="shared" si="8"/>
        <v/>
      </c>
      <c r="L270" s="148">
        <v>3.2</v>
      </c>
      <c r="M270" s="148">
        <v>1.5</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0.4</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7</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5</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1862</v>
      </c>
      <c r="K392" s="81" t="str">
        <f t="shared" ref="K392:K397" si="12">IF(OR(COUNTIF(L392:M392,"未確認")&gt;0,COUNTIF(L392:M392,"~*")&gt;0),"※","")</f>
        <v/>
      </c>
      <c r="L392" s="147">
        <v>1081</v>
      </c>
      <c r="M392" s="147">
        <v>781</v>
      </c>
    </row>
    <row r="393" spans="1:22" s="83" customFormat="1" ht="34.5" customHeight="1">
      <c r="A393" s="249" t="s">
        <v>773</v>
      </c>
      <c r="B393" s="84"/>
      <c r="C393" s="370"/>
      <c r="D393" s="380"/>
      <c r="E393" s="320" t="s">
        <v>224</v>
      </c>
      <c r="F393" s="321"/>
      <c r="G393" s="321"/>
      <c r="H393" s="322"/>
      <c r="I393" s="343"/>
      <c r="J393" s="140">
        <f t="shared" si="11"/>
        <v>1512</v>
      </c>
      <c r="K393" s="81" t="str">
        <f t="shared" si="12"/>
        <v/>
      </c>
      <c r="L393" s="147">
        <v>776</v>
      </c>
      <c r="M393" s="147">
        <v>736</v>
      </c>
    </row>
    <row r="394" spans="1:22" s="83" customFormat="1" ht="34.5" customHeight="1">
      <c r="A394" s="250" t="s">
        <v>774</v>
      </c>
      <c r="B394" s="84"/>
      <c r="C394" s="370"/>
      <c r="D394" s="381"/>
      <c r="E394" s="320" t="s">
        <v>225</v>
      </c>
      <c r="F394" s="321"/>
      <c r="G394" s="321"/>
      <c r="H394" s="322"/>
      <c r="I394" s="343"/>
      <c r="J394" s="140">
        <f t="shared" si="11"/>
        <v>334</v>
      </c>
      <c r="K394" s="81" t="str">
        <f t="shared" si="12"/>
        <v/>
      </c>
      <c r="L394" s="147">
        <v>305</v>
      </c>
      <c r="M394" s="147">
        <v>29</v>
      </c>
    </row>
    <row r="395" spans="1:22" s="83" customFormat="1" ht="34.5" customHeight="1">
      <c r="A395" s="250" t="s">
        <v>775</v>
      </c>
      <c r="B395" s="84"/>
      <c r="C395" s="370"/>
      <c r="D395" s="382"/>
      <c r="E395" s="320" t="s">
        <v>226</v>
      </c>
      <c r="F395" s="321"/>
      <c r="G395" s="321"/>
      <c r="H395" s="322"/>
      <c r="I395" s="343"/>
      <c r="J395" s="140">
        <f t="shared" si="11"/>
        <v>16</v>
      </c>
      <c r="K395" s="81" t="str">
        <f t="shared" si="12"/>
        <v/>
      </c>
      <c r="L395" s="147">
        <v>0</v>
      </c>
      <c r="M395" s="147">
        <v>16</v>
      </c>
    </row>
    <row r="396" spans="1:22" s="83" customFormat="1" ht="34.5" customHeight="1">
      <c r="A396" s="250" t="s">
        <v>776</v>
      </c>
      <c r="B396" s="1"/>
      <c r="C396" s="370"/>
      <c r="D396" s="320" t="s">
        <v>227</v>
      </c>
      <c r="E396" s="321"/>
      <c r="F396" s="321"/>
      <c r="G396" s="321"/>
      <c r="H396" s="322"/>
      <c r="I396" s="343"/>
      <c r="J396" s="140">
        <f t="shared" si="11"/>
        <v>21057</v>
      </c>
      <c r="K396" s="81" t="str">
        <f t="shared" si="12"/>
        <v/>
      </c>
      <c r="L396" s="147">
        <v>13797</v>
      </c>
      <c r="M396" s="147">
        <v>7260</v>
      </c>
    </row>
    <row r="397" spans="1:22" s="83" customFormat="1" ht="34.5" customHeight="1">
      <c r="A397" s="250" t="s">
        <v>777</v>
      </c>
      <c r="B397" s="119"/>
      <c r="C397" s="370"/>
      <c r="D397" s="320" t="s">
        <v>228</v>
      </c>
      <c r="E397" s="321"/>
      <c r="F397" s="321"/>
      <c r="G397" s="321"/>
      <c r="H397" s="322"/>
      <c r="I397" s="344"/>
      <c r="J397" s="140">
        <f t="shared" si="11"/>
        <v>1900</v>
      </c>
      <c r="K397" s="81" t="str">
        <f t="shared" si="12"/>
        <v/>
      </c>
      <c r="L397" s="147">
        <v>1113</v>
      </c>
      <c r="M397" s="147">
        <v>787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1862</v>
      </c>
      <c r="K405" s="81" t="str">
        <f t="shared" ref="K405:K422" si="14">IF(OR(COUNTIF(L405:M405,"未確認")&gt;0,COUNTIF(L405:M405,"~*")&gt;0),"※","")</f>
        <v/>
      </c>
      <c r="L405" s="147">
        <v>1081</v>
      </c>
      <c r="M405" s="147">
        <v>781</v>
      </c>
    </row>
    <row r="406" spans="1:22" s="83" customFormat="1" ht="34.5" customHeight="1">
      <c r="A406" s="251" t="s">
        <v>779</v>
      </c>
      <c r="B406" s="119"/>
      <c r="C406" s="369"/>
      <c r="D406" s="375" t="s">
        <v>233</v>
      </c>
      <c r="E406" s="377" t="s">
        <v>234</v>
      </c>
      <c r="F406" s="378"/>
      <c r="G406" s="378"/>
      <c r="H406" s="379"/>
      <c r="I406" s="361"/>
      <c r="J406" s="140">
        <f t="shared" si="13"/>
        <v>17</v>
      </c>
      <c r="K406" s="81" t="str">
        <f t="shared" si="14"/>
        <v/>
      </c>
      <c r="L406" s="147">
        <v>6</v>
      </c>
      <c r="M406" s="147">
        <v>11</v>
      </c>
    </row>
    <row r="407" spans="1:22" s="83" customFormat="1" ht="34.5" customHeight="1">
      <c r="A407" s="251" t="s">
        <v>780</v>
      </c>
      <c r="B407" s="119"/>
      <c r="C407" s="369"/>
      <c r="D407" s="369"/>
      <c r="E407" s="320" t="s">
        <v>235</v>
      </c>
      <c r="F407" s="321"/>
      <c r="G407" s="321"/>
      <c r="H407" s="322"/>
      <c r="I407" s="361"/>
      <c r="J407" s="140">
        <f t="shared" si="13"/>
        <v>1802</v>
      </c>
      <c r="K407" s="81" t="str">
        <f t="shared" si="14"/>
        <v/>
      </c>
      <c r="L407" s="147">
        <v>1053</v>
      </c>
      <c r="M407" s="147">
        <v>749</v>
      </c>
    </row>
    <row r="408" spans="1:22" s="83" customFormat="1" ht="34.5" customHeight="1">
      <c r="A408" s="251" t="s">
        <v>781</v>
      </c>
      <c r="B408" s="119"/>
      <c r="C408" s="369"/>
      <c r="D408" s="369"/>
      <c r="E408" s="320" t="s">
        <v>236</v>
      </c>
      <c r="F408" s="321"/>
      <c r="G408" s="321"/>
      <c r="H408" s="322"/>
      <c r="I408" s="361"/>
      <c r="J408" s="140">
        <f t="shared" si="13"/>
        <v>36</v>
      </c>
      <c r="K408" s="81" t="str">
        <f t="shared" si="14"/>
        <v/>
      </c>
      <c r="L408" s="147">
        <v>20</v>
      </c>
      <c r="M408" s="147">
        <v>16</v>
      </c>
    </row>
    <row r="409" spans="1:22" s="83" customFormat="1" ht="34.5" customHeight="1">
      <c r="A409" s="251" t="s">
        <v>782</v>
      </c>
      <c r="B409" s="119"/>
      <c r="C409" s="369"/>
      <c r="D409" s="369"/>
      <c r="E409" s="317" t="s">
        <v>989</v>
      </c>
      <c r="F409" s="318"/>
      <c r="G409" s="318"/>
      <c r="H409" s="319"/>
      <c r="I409" s="361"/>
      <c r="J409" s="140">
        <f t="shared" si="13"/>
        <v>7</v>
      </c>
      <c r="K409" s="81" t="str">
        <f t="shared" si="14"/>
        <v/>
      </c>
      <c r="L409" s="147">
        <v>2</v>
      </c>
      <c r="M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1900</v>
      </c>
      <c r="K413" s="81" t="str">
        <f t="shared" si="14"/>
        <v/>
      </c>
      <c r="L413" s="147">
        <v>1113</v>
      </c>
      <c r="M413" s="147">
        <v>787</v>
      </c>
    </row>
    <row r="414" spans="1:22" s="83" customFormat="1" ht="34.5" customHeight="1">
      <c r="A414" s="251" t="s">
        <v>787</v>
      </c>
      <c r="B414" s="119"/>
      <c r="C414" s="369"/>
      <c r="D414" s="375" t="s">
        <v>240</v>
      </c>
      <c r="E414" s="377" t="s">
        <v>241</v>
      </c>
      <c r="F414" s="378"/>
      <c r="G414" s="378"/>
      <c r="H414" s="379"/>
      <c r="I414" s="361"/>
      <c r="J414" s="140">
        <f t="shared" si="13"/>
        <v>17</v>
      </c>
      <c r="K414" s="81" t="str">
        <f t="shared" si="14"/>
        <v/>
      </c>
      <c r="L414" s="147">
        <v>11</v>
      </c>
      <c r="M414" s="147">
        <v>6</v>
      </c>
    </row>
    <row r="415" spans="1:22" s="83" customFormat="1" ht="34.5" customHeight="1">
      <c r="A415" s="251" t="s">
        <v>788</v>
      </c>
      <c r="B415" s="119"/>
      <c r="C415" s="369"/>
      <c r="D415" s="369"/>
      <c r="E415" s="320" t="s">
        <v>242</v>
      </c>
      <c r="F415" s="321"/>
      <c r="G415" s="321"/>
      <c r="H415" s="322"/>
      <c r="I415" s="361"/>
      <c r="J415" s="140">
        <f t="shared" si="13"/>
        <v>1867</v>
      </c>
      <c r="K415" s="81" t="str">
        <f t="shared" si="14"/>
        <v/>
      </c>
      <c r="L415" s="147">
        <v>1094</v>
      </c>
      <c r="M415" s="147">
        <v>773</v>
      </c>
    </row>
    <row r="416" spans="1:22" s="83" customFormat="1" ht="34.5" customHeight="1">
      <c r="A416" s="251" t="s">
        <v>789</v>
      </c>
      <c r="B416" s="119"/>
      <c r="C416" s="369"/>
      <c r="D416" s="369"/>
      <c r="E416" s="320" t="s">
        <v>243</v>
      </c>
      <c r="F416" s="321"/>
      <c r="G416" s="321"/>
      <c r="H416" s="322"/>
      <c r="I416" s="361"/>
      <c r="J416" s="140">
        <f t="shared" si="13"/>
        <v>9</v>
      </c>
      <c r="K416" s="81" t="str">
        <f t="shared" si="14"/>
        <v/>
      </c>
      <c r="L416" s="147">
        <v>4</v>
      </c>
      <c r="M416" s="147">
        <v>5</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6</v>
      </c>
      <c r="K420" s="81" t="str">
        <f t="shared" si="14"/>
        <v/>
      </c>
      <c r="L420" s="147">
        <v>3</v>
      </c>
      <c r="M420" s="147">
        <v>3</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1883</v>
      </c>
      <c r="K430" s="193" t="str">
        <f>IF(OR(COUNTIF(L430:M430,"未確認")&gt;0,COUNTIF(L430:M430,"~*")&gt;0),"※","")</f>
        <v/>
      </c>
      <c r="L430" s="147">
        <v>1102</v>
      </c>
      <c r="M430" s="147">
        <v>781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469</v>
      </c>
      <c r="K431" s="193" t="str">
        <f>IF(OR(COUNTIF(L431:M431,"未確認")&gt;0,COUNTIF(L431:M431,"~*")&gt;0),"※","")</f>
        <v/>
      </c>
      <c r="L431" s="147">
        <v>188</v>
      </c>
      <c r="M431" s="147">
        <v>281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141</v>
      </c>
      <c r="K432" s="193" t="str">
        <f>IF(OR(COUNTIF(L432:M432,"未確認")&gt;0,COUNTIF(L432:M432,"~*")&gt;0),"※","")</f>
        <v/>
      </c>
      <c r="L432" s="147">
        <v>40</v>
      </c>
      <c r="M432" s="147">
        <v>101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1273</v>
      </c>
      <c r="K433" s="193" t="str">
        <f>IF(OR(COUNTIF(L433:M433,"未確認")&gt;0,COUNTIF(L433:M433,"~*")&gt;0),"※","")</f>
        <v/>
      </c>
      <c r="L433" s="147">
        <v>874</v>
      </c>
      <c r="M433" s="147">
        <v>399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25</v>
      </c>
      <c r="K468" s="201" t="str">
        <f t="shared" ref="K468:K475" si="16">IF(OR(COUNTIF(L468:M468,"未確認")&gt;0,COUNTIF(L468:M468,"*")&gt;0),"※","")</f>
        <v>※</v>
      </c>
      <c r="L468" s="117">
        <v>25</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v>
      </c>
      <c r="L470" s="117">
        <v>12</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17</v>
      </c>
      <c r="K473" s="201" t="str">
        <f t="shared" si="16"/>
        <v/>
      </c>
      <c r="L473" s="117">
        <v>17</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24</v>
      </c>
      <c r="K481" s="201" t="str">
        <f t="shared" si="18"/>
        <v/>
      </c>
      <c r="L481" s="117">
        <v>24</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
      </c>
      <c r="L483" s="117">
        <v>11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t="s">
        <v>541</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16</v>
      </c>
      <c r="K486" s="201" t="str">
        <f t="shared" si="18"/>
        <v/>
      </c>
      <c r="L486" s="117">
        <v>16</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169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76</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261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72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75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t="s">
        <v>541</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63</v>
      </c>
      <c r="K695" s="201" t="str">
        <f>IF(OR(COUNTIF(L695:M695,"未確認")&gt;0,COUNTIF(L695:M695,"*")&gt;0),"※","")</f>
        <v/>
      </c>
      <c r="L695" s="117">
        <v>29</v>
      </c>
      <c r="M695" s="117">
        <v>34</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E9B5E32-AC80-495F-840A-C7DD77B3E92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2019-12-23T01:05:19Z</dcterms:modified>
</cp:coreProperties>
</file>