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設定後\"/>
    </mc:Choice>
  </mc:AlternateContent>
  <xr:revisionPtr revIDLastSave="0" documentId="8_{6DE48530-26E1-4E55-855F-B0BFA0D0A671}" xr6:coauthVersionLast="41" xr6:coauthVersionMax="41" xr10:uidLastSave="{00000000-0000-0000-0000-000000000000}"/>
  <bookViews>
    <workbookView xWindow="1520" yWindow="1380" windowWidth="10300" windowHeight="942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<sst xmlns="http://schemas.openxmlformats.org/spreadsheetml/2006/main" count="3213" uniqueCount="1050">
  <si>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</si>
  <si>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</si>
  <si>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</si>
  <si>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</si>
  <si>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</si>
  <si>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</si>
  <si>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</si>
  <si>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</si>
  <si>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</si>
  <si>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</si>
  <si>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</si>
  <si>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</si>
  <si>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</si>
  <si>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</si>
  <si>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</si>
  <si>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</si>
  <si>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</si>
  <si>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</si>
  <si>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</si>
  <si>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</si>
  <si>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</si>
  <si>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</si>
  <si>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</si>
  <si>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</si>
  <si>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</si>
  <si>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</si>
  <si>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</si>
  <si>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</si>
  <si>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</si>
  <si>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</si>
  <si>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</si>
  <si>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</si>
  <si>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</si>
  <si>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</si>
  <si>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</si>
  <si>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</si>
  <si>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</si>
  <si>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</si>
  <si>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</si>
  <si>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</si>
  <si>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</si>
  <si>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</si>
  <si>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</si>
  <si>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</si>
  <si>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</si>
  <si>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</si>
  <si>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</si>
  <si>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</si>
  <si>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</si>
  <si>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</si>
  <si>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</si>
  <si>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</si>
  <si>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</si>
  <si>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</si>
  <si>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</si>
  <si>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</si>
  <si>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</si>
  <si>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</si>
  <si>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</si>
  <si>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</si>
  <si>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</si>
  <si>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</si>
  <si>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</si>
  <si>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</si>
  <si>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</si>
  <si>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</si>
  <si>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</si>
  <si>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</si>
  <si>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</si>
  <si>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</si>
  <si>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</si>
  <si>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</si>
  <si>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</si>
  <si>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</si>
  <si>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</si>
  <si>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</si>
  <si>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</si>
  <si>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</si>
  <si>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</si>
  <si>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</si>
  <si>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</si>
  <si>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</si>
  <si>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</si>
  <si>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</si>
  <si>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</si>
  <si>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</si>
  <si>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</si>
  <si>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</si>
  <si>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</si>
  <si>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</si>
  <si>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</si>
  <si>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</si>
  <si>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</si>
  <si>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</si>
  <si>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</si>
  <si>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</si>
  <si>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</si>
  <si>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</si>
  <si>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</si>
  <si>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</si>
  <si>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</si>
  <si>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</si>
  <si>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</si>
  <si>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</si>
  <si>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</si>
  <si>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</si>
  <si>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</si>
  <si>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</si>
  <si>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</si>
  <si>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</si>
  <si>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</si>
  <si>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</si>
  <si>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</si>
  <si>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</si>
  <si>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</si>
  <si>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</si>
  <si>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</si>
  <si>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</si>
  <si>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</si>
  <si>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</si>
  <si>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</si>
  <si>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</si>
  <si>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</si>
  <si>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</si>
  <si>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</si>
  <si>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</si>
  <si>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</si>
  <si>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</si>
  <si>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</si>
  <si>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</si>
  <si>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</si>
  <si>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</si>
  <si>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</si>
  <si>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</si>
  <si>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</si>
  <si>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</si>
  <si>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</si>
  <si>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</si>
  <si>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</si>
  <si>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</si>
  <si>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</si>
  <si>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</si>
  <si>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</si>
  <si>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</si>
  <si>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</si>
  <si>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</si>
  <si>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</si>
  <si>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</si>
  <si>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</si>
  <si>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</si>
  <si>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</si>
  <si>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</si>
  <si>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</si>
  <si>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</si>
  <si>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</si>
  <si>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</si>
  <si>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</si>
  <si>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</si>
  <si>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</si>
  <si>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</si>
  <si>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</si>
  <si>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</si>
  <si>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</si>
  <si>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</si>
  <si>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</si>
  <si>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</si>
  <si>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</si>
  <si>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</si>
  <si>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</si>
  <si>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</si>
  <si>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</si>
  <si>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</si>
  <si>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</si>
  <si>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</si>
  <si>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</si>
  <si>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</si>
  <si>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</si>
  <si>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</si>
  <si>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</si>
  <si>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</si>
  <si>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</si>
  <si>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</si>
  <si>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</si>
  <si>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</si>
  <si>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</si>
  <si>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</si>
  <si>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</si>
  <si>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</si>
  <si>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</si>
  <si>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</si>
  <si>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</si>
  <si>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</si>
  <si>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</si>
  <si>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</si>
  <si>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</si>
  <si>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</si>
  <si>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</si>
  <si>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</si>
  <si>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</si>
  <si>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</si>
  <si>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</si>
  <si>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</si>
  <si>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</si>
  <si>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</si>
  <si>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</si>
  <si>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</si>
  <si>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</si>
  <si>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</si>
  <si>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</si>
  <si>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</si>
  <si>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</si>
  <si>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</si>
  <si>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</si>
  <si>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</si>
  <si>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</si>
  <si>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</si>
  <si>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</si>
  <si>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</si>
  <si>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</si>
  <si>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</si>
  <si>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</si>
  <si>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</si>
  <si>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</si>
  <si>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</si>
  <si>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</si>
  <si>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</si>
  <si>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</si>
  <si>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</si>
  <si>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</si>
  <si>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</si>
  <si>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</si>
  <si>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</si>
  <si>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</si>
  <si>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</si>
  <si>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</si>
  <si>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</si>
  <si>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</si>
  <si>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</si>
  <si>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</si>
  <si>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</si>
  <si>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</si>
  <si>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</si>
  <si>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</si>
  <si>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</si>
  <si>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</si>
  <si>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</si>
  <si>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</si>
  <si>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</si>
  <si>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</si>
  <si>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</si>
  <si>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</si>
  <si>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</si>
  <si>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</si>
  <si>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</si>
  <si>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</si>
  <si>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</si>
  <si>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</si>
  <si>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</si>
  <si>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</si>
  <si>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</si>
  <si>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</si>
  <si>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</si>
  <si>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</si>
  <si>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</si>
  <si>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</si>
  <si>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</si>
  <si>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</si>
  <si>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</si>
  <si>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</si>
  <si>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</si>
  <si>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</si>
  <si>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</si>
  <si>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</si>
  <si>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</si>
  <si>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</si>
  <si>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</si>
  <si>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</si>
  <si>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</si>
  <si>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</si>
  <si>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</si>
  <si>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</si>
  <si>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</si>
  <si>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</si>
  <si>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</si>
  <si>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</si>
  <si>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</si>
  <si>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</si>
  <si>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</si>
  <si>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</si>
  <si>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</si>
  <si>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</si>
  <si>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</si>
  <si>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</si>
  <si>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</si>
  <si>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</si>
  <si>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</si>
  <si>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</si>
  <si>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</si>
  <si>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</si>
  <si>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</si>
  <si>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</si>
  <si>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</si>
  <si>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</si>
  <si>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</si>
  <si>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</si>
  <si>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</si>
  <si>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</si>
  <si>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</si>
  <si>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</si>
  <si>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</si>
  <si>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</si>
  <si>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</si>
  <si>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</si>
  <si>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</si>
  <si>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</si>
  <si>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</si>
  <si>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</si>
  <si>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</si>
  <si>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</si>
  <si>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</si>
  <si>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</si>
  <si>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</si>
  <si>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</si>
  <si>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</si>
  <si>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</si>
  <si>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</si>
  <si>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</si>
  <si>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</si>
  <si>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</si>
  <si>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</si>
  <si>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</si>
  <si>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</si>
  <si>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</si>
  <si>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</si>
  <si>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</si>
  <si>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</si>
  <si>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</si>
  <si>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</si>
  <si>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</si>
  <si>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</si>
  <si>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</si>
  <si>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</si>
  <si>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</si>
  <si>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</si>
  <si>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</si>
  <si>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</si>
  <si>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</si>
  <si>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</si>
  <si>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</si>
  <si>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</si>
  <si>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</si>
  <si>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</si>
  <si>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</si>
  <si>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</si>
  <si>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</si>
  <si>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</si>
  <si>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</si>
  <si>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</si>
  <si>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</si>
  <si>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</si>
  <si>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</si>
  <si>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</si>
  <si>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</si>
  <si>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</si>
  <si>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</si>
  <si>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</si>
  <si>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</si>
  <si>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</si>
  <si>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</si>
  <si>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</si>
  <si>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</si>
  <si>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</si>
  <si>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</si>
  <si>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</si>
  <si>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</si>
  <si>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</si>
  <si>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</si>
  <si>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</si>
  <si>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</si>
  <si>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</si>
  <si>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</si>
  <si>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</si>
  <si>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</si>
  <si>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</si>
  <si>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</si>
  <si>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</si>
  <si>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</si>
  <si>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</si>
  <si>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</si>
  <si>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</si>
  <si>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</si>
  <si>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</si>
  <si>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</si>
  <si>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</si>
  <si>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</si>
  <si>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</si>
  <si>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</si>
  <si>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</si>
  <si>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</si>
  <si>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</si>
  <si>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</si>
  <si>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</si>
  <si>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</si>
  <si>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</si>
  <si>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</si>
  <si>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</si>
  <si>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</si>
  <si>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</si>
  <si>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</si>
  <si>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</si>
  <si>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</si>
  <si>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</si>
  <si>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</si>
  <si>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</si>
  <si>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</si>
  <si>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</si>
  <si>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</si>
  <si>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</si>
  <si>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</si>
  <si>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</si>
  <si>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</si>
  <si>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</si>
  <si>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</si>
  <si>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</si>
  <si>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</si>
  <si>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</si>
  <si>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</si>
  <si>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</si>
  <si>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</si>
  <si>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</si>
  <si>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</si>
  <si>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</si>
  <si>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</si>
  <si>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</si>
  <si>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</si>
  <si>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</si>
  <si>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</si>
  <si>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</si>
  <si>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</si>
  <si>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</si>
  <si>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</si>
  <si>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</si>
  <si>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</si>
  <si>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</si>
  <si>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</si>
  <si>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</si>
  <si>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</si>
  <si>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</si>
  <si>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</si>
  <si>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</si>
  <si>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</si>
  <si>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</si>
  <si>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</si>
  <si>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</si>
  <si>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</si>
  <si>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</si>
  <si>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</si>
  <si>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</si>
  <si>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</si>
  <si>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</si>
  <si>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</si>
  <si>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</si>
  <si>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</si>
  <si>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</si>
  <si>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</si>
  <si>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</si>
  <si>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</si>
  <si>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</si>
  <si>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</si>
  <si>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</si>
  <si>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</si>
  <si>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</si>
  <si>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</si>
  <si>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</si>
  <si>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</si>
  <si>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</si>
  <si>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</si>
  <si>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</si>
  <si>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</si>
  <si>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</si>
  <si>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</si>
  <si>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</si>
  <si>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</si>
  <si>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</si>
  <si>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</si>
  <si>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</si>
  <si>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</si>
  <si>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</si>
  <si>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</si>
  <si>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</si>
  <si>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</si>
  <si>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</si>
  <si>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</si>
  <si>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</si>
  <si>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</si>
  <si>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</si>
  <si>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</si>
  <si>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</si>
  <si>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</si>
  <si>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</si>
  <si>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</si>
  <si>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</si>
  <si>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</si>
  <si>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</si>
  <si>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</si>
  <si>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</si>
  <si>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</si>
  <si>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</si>
  <si>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</si>
  <si>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</si>
  <si>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</si>
  <si>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</si>
  <si>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</si>
  <si>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</si>
  <si>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</si>
  <si>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</si>
  <si>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</si>
  <si>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</si>
  <si>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</si>
  <si>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</si>
  <si>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</si>
  <si>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</si>
  <si>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</si>
  <si>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</si>
  <si>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</si>
  <si>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</si>
  <si>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</si>
  <si>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</si>
  <si>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</si>
  <si>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</si>
  <si>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</si>
  <si>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</si>
  <si>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</si>
  <si>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</si>
  <si>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</si>
  <si>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</si>
  <si>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</si>
  <si>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</si>
  <si>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</si>
  <si>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</si>
  <si>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</si>
  <si>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</si>
  <si>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</si>
  <si>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</si>
  <si>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</si>
  <si>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</si>
  <si>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</si>
  <si>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</si>
  <si>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</si>
  <si>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</si>
  <si>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</si>
  <si>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</si>
  <si>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</si>
  <si>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</si>
  <si>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</si>
  <si>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</si>
  <si>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</si>
  <si>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</si>
  <si>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</si>
  <si>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</si>
  <si>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</si>
  <si>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</si>
  <si>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</si>
  <si>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</si>
  <si>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</si>
  <si>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</si>
  <si>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</si>
  <si>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</si>
  <si>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</si>
  <si>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</si>
  <si>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</si>
  <si>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</si>
  <si>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</si>
  <si>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</si>
  <si>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</si>
  <si>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</si>
  <si>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</si>
  <si>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</si>
  <si>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</si>
  <si>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</si>
  <si>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</si>
  <si>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</si>
  <si>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</si>
  <si>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</si>
  <si>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</si>
  <si>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</si>
  <si>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</si>
  <si>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</si>
  <si>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</si>
  <si>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</si>
  <si>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</si>
  <si>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</si>
  <si>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</si>
  <si>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</si>
  <si>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</si>
  <si>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</si>
  <si>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</si>
  <si>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</si>
  <si>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</si>
  <si>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</si>
  <si>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</si>
  <si>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</si>
  <si>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</si>
  <si>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</si>
  <si>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</si>
  <si>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</si>
  <si>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</si>
  <si>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</si>
  <si>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</si>
  <si>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</si>
  <si>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</si>
  <si>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</si>
  <si>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</si>
  <si>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</si>
  <si>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</si>
  <si>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</si>
  <si>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</si>
  <si>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</si>
  <si>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</si>
  <si>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</si>
  <si>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</si>
  <si>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</si>
  <si>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</si>
  <si>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</si>
  <si>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</si>
  <si>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</si>
  <si>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</si>
  <si>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</si>
  <si>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</si>
  <si>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</si>
  <si>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</si>
  <si>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</si>
  <si>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</si>
  <si>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</si>
  <si>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</si>
  <si>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</si>
  <si>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</si>
  <si>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</si>
  <si>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</si>
  <si>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</si>
  <si>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</si>
  <si>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</si>
  <si>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</si>
  <si>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</si>
  <si>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</si>
  <si>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</si>
  <si>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</si>
  <si>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</si>
  <si>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</si>
  <si>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</si>
  <si>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</si>
  <si>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</si>
  <si>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</si>
  <si>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</si>
  <si>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</si>
  <si>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</si>
  <si>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</si>
  <si>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</si>
  <si>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</si>
  <si>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</si>
  <si>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</si>
  <si>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</si>
  <si>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</si>
  <si>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</si>
  <si>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</si>
  <si>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</si>
  <si>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</si>
  <si>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</si>
  <si>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</si>
  <si>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</si>
  <si>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</si>
  <si>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</si>
  <si>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</si>
  <si>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</si>
  <si>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</si>
  <si>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</si>
  <si>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</si>
  <si>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</si>
  <si>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</si>
  <si>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</si>
  <si>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</si>
  <si>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</si>
  <si>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</si>
  <si>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</si>
  <si>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</si>
  <si>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</si>
  <si>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</si>
  <si>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</si>
  <si>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</si>
  <si>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</si>
  <si>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</si>
  <si>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</si>
  <si>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</si>
  <si>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</si>
  <si>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</si>
  <si>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</si>
  <si>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</si>
  <si>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</si>
  <si>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</si>
  <si>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</si>
  <si>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</si>
  <si>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</si>
  <si>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</si>
  <si>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</si>
  <si>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</si>
  <si>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</si>
  <si>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</si>
  <si>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</si>
  <si>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</si>
  <si>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</si>
  <si>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</si>
  <si>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</si>
  <si>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</si>
  <si>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</si>
  <si>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</si>
  <si>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</si>
  <si>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</si>
  <si>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</si>
  <si>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</si>
  <si>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</si>
  <si>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</si>
  <si>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</si>
  <si>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</si>
  <si>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</si>
  <si>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</si>
  <si>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</si>
  <si>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</si>
  <si>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</si>
  <si>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</si>
  <si>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</si>
  <si>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</si>
  <si>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</si>
  <si>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</si>
  <si>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</si>
  <si>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</si>
  <si>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</si>
  <si>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</si>
  <si>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</si>
  <si>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</si>
  <si>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</si>
  <si>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</si>
  <si>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</si>
  <si>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</si>
  <si>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</si>
  <si>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</si>
  <si>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</si>
  <si>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</si>
  <si>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</si>
  <si>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</si>
  <si>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</si>
  <si>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</si>
  <si>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</si>
  <si>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</si>
  <si>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</si>
  <si>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</si>
  <si>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</si>
  <si>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</si>
  <si>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</si>
  <si>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</si>
  <si>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</si>
  <si>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</si>
  <si>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</si>
  <si>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</si>
  <si>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</si>
  <si>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</si>
  <si>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</si>
  <si>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</si>
  <si>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</si>
  <si>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</si>
  <si>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</si>
  <si>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</si>
  <si>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</si>
  <si>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</si>
  <si>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</si>
  <si>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</si>
  <si>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</si>
  <si>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</si>
  <si>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</si>
  <si>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</si>
  <si>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</si>
  <si>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</si>
  <si>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</si>
  <si>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</si>
  <si>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</si>
  <si>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</si>
  <si>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</si>
  <si>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</si>
  <si>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</si>
  <si>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</si>
  <si>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</si>
  <si>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</si>
  <si>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</si>
  <si>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</si>
  <si>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</si>
  <si>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</si>
  <si>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</si>
  <si>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</si>
  <si>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</si>
  <si>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</si>
  <si>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</si>
  <si>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</si>
  <si>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</si>
  <si>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</si>
  <si>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</si>
  <si>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</si>
  <si>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</si>
  <si>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</si>
  <si>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</si>
  <si>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</si>
  <si>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</si>
  <si>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</si>
  <si>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</si>
  <si>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</si>
  <si>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</si>
  <si>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</si>
  <si>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</si>
  <si>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</si>
  <si>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</si>
  <si>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</si>
  <si>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</si>
  <si>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</si>
  <si>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</si>
  <si>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</si>
  <si>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</si>
  <si>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</si>
  <si>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</si>
  <si>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</si>
  <si>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</si>
  <si>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</si>
  <si>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</si>
  <si>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</si>
  <si>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</si>
  <si>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</si>
  <si>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</si>
  <si>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</si>
  <si>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</si>
  <si>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</si>
  <si>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</si>
  <si>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</si>
  <si>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</si>
  <si>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</si>
  <si>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</si>
  <si>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</si>
  <si>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</si>
  <si>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</si>
  <si>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</si>
  <si>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</si>
  <si>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</si>
  <si>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</si>
  <si>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</si>
  <si>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</si>
  <si>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</si>
  <si>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</si>
  <si>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</si>
  <si>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</si>
  <si>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</si>
  <si>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</si>
  <si>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</si>
  <si>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</si>
  <si>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</si>
  <si>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</si>
  <si>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</si>
  <si>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</si>
  <si>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</si>
  <si>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</si>
  <si>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</si>
  <si>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</si>
  <si>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</si>
  <si>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</si>
  <si>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</si>
  <si>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</si>
  <si>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</si>
  <si>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</si>
  <si>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</si>
  <si>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</si>
  <si>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</si>
  <si>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</si>
  <si>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</si>
  <si>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</si>
  <si>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</si>
  <si>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</si>
  <si>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</si>
  <si>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</si>
  <si>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</si>
  <si>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</si>
  <si>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</si>
  <si>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</si>
  <si>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</si>
  <si>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</si>
  <si>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</si>
  <si>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</si>
  <si>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</si>
  <si>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</si>
  <si>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</si>
  <si>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</si>
  <si>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</si>
  <si>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</si>
  <si>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</si>
  <si>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</si>
  <si>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</si>
  <si>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</si>
  <si>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</si>
  <si>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</si>
  <si>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</si>
  <si>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</si>
  <si>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</si>
  <si>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</si>
  <si>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</si>
  <si>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</si>
  <si>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</si>
  <si>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</si>
  <si>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</si>
  <si>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</si>
  <si>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</si>
  <si>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</si>
  <si>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</si>
  <si>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</si>
  <si>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</si>
  <si>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</si>
  <si>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</si>
  <si>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</si>
  <si>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</si>
  <si>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</si>
  <si>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</si>
  <si>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</si>
  <si>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</si>
  <si>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</si>
  <si>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</si>
  <si>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</si>
  <si>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</si>
  <si>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</si>
  <si>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</si>
  <si>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</si>
  <si>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</si>
  <si>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</si>
  <si>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</si>
  <si>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</si>
  <si>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</si>
  <si>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</si>
  <si>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</si>
  <si>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</si>
  <si>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</si>
  <si>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</si>
  <si>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</si>
  <si>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</si>
  <si>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</si>
  <si>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</si>
  <si>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</si>
  <si>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</si>
  <si>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</si>
  <si>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</si>
  <si>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</si>
  <si>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</si>
  <si>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</si>
  <si>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</si>
  <si>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</si>
  <si>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</si>
  <si>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</si>
  <si>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</si>
  <si>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</si>
  <si>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</si>
  <si>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</si>
  <si>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</si>
  <si>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</si>
  <si>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</si>
  <si>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</si>
  <si>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</si>
  <si>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</si>
  <si>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</si>
  <si>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</si>
  <si>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</si>
  <si>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</si>
  <si>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</si>
  <si>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</si>
  <si>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</si>
  <si>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</si>
  <si>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</si>
  <si>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</si>
  <si>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</si>
  <si>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</si>
  <si>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</si>
  <si>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</si>
  <si>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</si>
  <si>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</si>
  <si>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</si>
  <si>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</si>
  <si>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</si>
  <si>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</si>
  <si>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</si>
  <si>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</si>
  <si>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</si>
  <si>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</si>
  <si>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</si>
  <si>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</si>
  <si>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</si>
  <si>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</si>
  <si>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</si>
  <si>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</si>
  <si>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</si>
  <si>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</si>
  <si>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</si>
  <si>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</si>
  <si>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</si>
  <si>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</si>
  <si>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</si>
  <si>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</si>
  <si>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</si>
  <si>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</si>
  <si>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</si>
  <si>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</si>
  <si>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</si>
  <si>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</si>
  <si>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</si>
  <si>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</si>
  <si>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</si>
  <si>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</si>
  <si>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</si>
  <si>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</si>
  <si>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</si>
  <si>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</si>
  <si>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</si>
  <si>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</si>
  <si>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</si>
  <si>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</si>
  <si>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</si>
  <si>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</si>
  <si>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</si>
  <si>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</si>
  <si>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</si>
  <si>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</si>
  <si>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</si>
  <si>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</si>
  <si>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</si>
  <si>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</si>
  <si>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</si>
  <si>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</si>
  <si>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</si>
  <si>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医療法人良善会ひかり病院</t>
    <phoneticPr fontId="3"/>
  </si>
  <si>
    <t>〒520-0002 大津市際川三丁目３５－１</t>
    <phoneticPr fontId="3"/>
  </si>
  <si>
    <t>〇</t>
  </si>
  <si>
    <t>医療法人</t>
  </si>
  <si>
    <t>内科</t>
  </si>
  <si>
    <t>療養病棟入院料１</t>
  </si>
  <si>
    <t>ＤＰＣ病院ではない</t>
  </si>
  <si>
    <t>有</t>
  </si>
  <si>
    <t>-</t>
    <phoneticPr fontId="3"/>
  </si>
  <si>
    <t>2階病棟</t>
  </si>
  <si>
    <t>慢性期機能</t>
  </si>
  <si>
    <t>3階病棟</t>
  </si>
  <si>
    <t>4階病棟</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</si>
</sst>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higa.iryo-navi.jp/qqport/kenmintop/detail/fk1100.php?sisetuid=10044"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6.5"/>
  <cols>
    <col min="1" max="1" width="33.90625" style="254" hidden="1"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16384" width="9" style="8"/>
  </cols>
  <sheetData>
    <row r="1" spans="1:22">
      <c r="A1" s="243"/>
      <c r="B1" s="1"/>
      <c r="I1" s="9"/>
      <c r="O1" s="8"/>
      <c r="P1" s="8"/>
      <c r="Q1" s="8"/>
      <c r="R1" s="8"/>
      <c r="S1" s="8"/>
      <c r="T1" s="8"/>
      <c r="U1" s="8"/>
      <c r="V1" s="8"/>
    </row>
    <row r="2" spans="1:22" ht="19">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1046</v>
      </c>
      <c r="M9" s="282" t="s">
        <v>1048</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t="s">
        <v>1039</v>
      </c>
      <c r="N13" s="28" t="s">
        <v>1039</v>
      </c>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c r="N15" s="29"/>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1046</v>
      </c>
      <c r="M22" s="282" t="s">
        <v>1048</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t="s">
        <v>1039</v>
      </c>
      <c r="N26" s="28" t="s">
        <v>1039</v>
      </c>
    </row>
    <row r="27" spans="1:22" s="21" customFormat="1" ht="34.5" customHeight="1">
      <c r="A27" s="244" t="s">
        <v>607</v>
      </c>
      <c r="B27" s="17"/>
      <c r="C27" s="19"/>
      <c r="D27" s="19"/>
      <c r="E27" s="19"/>
      <c r="F27" s="19"/>
      <c r="G27" s="19"/>
      <c r="H27" s="20"/>
      <c r="I27" s="306" t="s">
        <v>554</v>
      </c>
      <c r="J27" s="307"/>
      <c r="K27" s="308"/>
      <c r="L27" s="29"/>
      <c r="M27" s="29"/>
      <c r="N27" s="29"/>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1046</v>
      </c>
      <c r="M35" s="282" t="s">
        <v>1048</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1046</v>
      </c>
      <c r="M44" s="282" t="s">
        <v>1048</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9">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1046</v>
      </c>
      <c r="M89" s="262" t="s">
        <v>1048</v>
      </c>
      <c r="N89" s="262" t="s">
        <v>1049</v>
      </c>
    </row>
    <row r="90" spans="1:22" s="21" customFormat="1">
      <c r="A90" s="243"/>
      <c r="B90" s="1"/>
      <c r="C90" s="3"/>
      <c r="D90" s="3"/>
      <c r="E90" s="3"/>
      <c r="F90" s="3"/>
      <c r="G90" s="3"/>
      <c r="H90" s="287"/>
      <c r="I90" s="67" t="s">
        <v>36</v>
      </c>
      <c r="J90" s="68"/>
      <c r="K90" s="69"/>
      <c r="L90" s="262" t="s">
        <v>1047</v>
      </c>
      <c r="M90" s="262" t="s">
        <v>1047</v>
      </c>
      <c r="N90" s="262" t="s">
        <v>1047</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9">
      <c r="A92" s="243"/>
      <c r="B92" s="75"/>
      <c r="C92" s="62"/>
      <c r="D92" s="3"/>
      <c r="E92" s="3"/>
      <c r="F92" s="3"/>
      <c r="G92" s="3"/>
      <c r="H92" s="287"/>
      <c r="I92" s="287"/>
      <c r="J92" s="63"/>
      <c r="K92" s="63"/>
      <c r="L92" s="61"/>
      <c r="M92" s="61"/>
      <c r="N92" s="61"/>
    </row>
    <row r="93" spans="1:22" s="21" customFormat="1" ht="19">
      <c r="A93" s="243"/>
      <c r="B93" s="75"/>
      <c r="C93" s="62"/>
      <c r="D93" s="3"/>
      <c r="E93" s="3"/>
      <c r="F93" s="3"/>
      <c r="G93" s="3"/>
      <c r="H93" s="287"/>
      <c r="I93" s="287"/>
      <c r="J93" s="63"/>
      <c r="K93" s="63"/>
      <c r="L93" s="61"/>
      <c r="M93" s="61"/>
      <c r="N93" s="61"/>
    </row>
    <row r="94" spans="1:22" s="21" customFormat="1" ht="19">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1046</v>
      </c>
      <c r="M97" s="66" t="s">
        <v>1048</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1047</v>
      </c>
      <c r="M98" s="70" t="s">
        <v>1047</v>
      </c>
      <c r="N98" s="70" t="s">
        <v>1047</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170</v>
      </c>
      <c r="K103" s="237" t="str">
        <f t="shared" si="1"/>
        <v/>
      </c>
      <c r="L103" s="258">
        <v>56</v>
      </c>
      <c r="M103" s="258">
        <v>56</v>
      </c>
      <c r="N103" s="258">
        <v>58</v>
      </c>
    </row>
    <row r="104" spans="1:22" s="83" customFormat="1" ht="34.5" customHeight="1">
      <c r="A104" s="244" t="s">
        <v>614</v>
      </c>
      <c r="B104" s="84"/>
      <c r="C104" s="396"/>
      <c r="D104" s="397"/>
      <c r="E104" s="428"/>
      <c r="F104" s="429"/>
      <c r="G104" s="320" t="s">
        <v>47</v>
      </c>
      <c r="H104" s="322"/>
      <c r="I104" s="420"/>
      <c r="J104" s="256">
        <f t="shared" si="0"/>
        <v>170</v>
      </c>
      <c r="K104" s="237" t="str">
        <f t="shared" si="1"/>
        <v/>
      </c>
      <c r="L104" s="258">
        <v>56</v>
      </c>
      <c r="M104" s="258">
        <v>56</v>
      </c>
      <c r="N104" s="258">
        <v>58</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170</v>
      </c>
      <c r="K106" s="237" t="str">
        <f t="shared" si="1"/>
        <v/>
      </c>
      <c r="L106" s="258">
        <v>56</v>
      </c>
      <c r="M106" s="258">
        <v>56</v>
      </c>
      <c r="N106" s="258">
        <v>58</v>
      </c>
    </row>
    <row r="107" spans="1:22" s="83" customFormat="1" ht="34.5" customHeight="1">
      <c r="A107" s="244" t="s">
        <v>614</v>
      </c>
      <c r="B107" s="84"/>
      <c r="C107" s="396"/>
      <c r="D107" s="397"/>
      <c r="E107" s="428"/>
      <c r="F107" s="429"/>
      <c r="G107" s="320" t="s">
        <v>47</v>
      </c>
      <c r="H107" s="322"/>
      <c r="I107" s="420"/>
      <c r="J107" s="256">
        <f t="shared" si="0"/>
        <v>170</v>
      </c>
      <c r="K107" s="237" t="str">
        <f t="shared" si="1"/>
        <v/>
      </c>
      <c r="L107" s="258">
        <v>56</v>
      </c>
      <c r="M107" s="258">
        <v>56</v>
      </c>
      <c r="N107" s="258">
        <v>58</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170</v>
      </c>
      <c r="K109" s="237" t="str">
        <f t="shared" si="1"/>
        <v/>
      </c>
      <c r="L109" s="258">
        <v>56</v>
      </c>
      <c r="M109" s="258">
        <v>56</v>
      </c>
      <c r="N109" s="258">
        <v>58</v>
      </c>
    </row>
    <row r="110" spans="1:22" s="83" customFormat="1" ht="34.5" customHeight="1">
      <c r="A110" s="244" t="s">
        <v>614</v>
      </c>
      <c r="B110" s="84"/>
      <c r="C110" s="396"/>
      <c r="D110" s="397"/>
      <c r="E110" s="432"/>
      <c r="F110" s="433"/>
      <c r="G110" s="317" t="s">
        <v>47</v>
      </c>
      <c r="H110" s="319"/>
      <c r="I110" s="420"/>
      <c r="J110" s="256">
        <f t="shared" si="0"/>
        <v>114</v>
      </c>
      <c r="K110" s="237" t="str">
        <f t="shared" si="1"/>
        <v/>
      </c>
      <c r="L110" s="258">
        <v>0</v>
      </c>
      <c r="M110" s="258">
        <v>56</v>
      </c>
      <c r="N110" s="258">
        <v>58</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533</v>
      </c>
      <c r="N112" s="257" t="s">
        <v>533</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1046</v>
      </c>
      <c r="M118" s="66" t="s">
        <v>1048</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1047</v>
      </c>
      <c r="M119" s="70" t="s">
        <v>1047</v>
      </c>
      <c r="N119" s="70" t="s">
        <v>1047</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1046</v>
      </c>
      <c r="M129" s="66" t="s">
        <v>1048</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1047</v>
      </c>
      <c r="M130" s="70" t="s">
        <v>1047</v>
      </c>
      <c r="N130" s="70" t="s">
        <v>1047</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1042</v>
      </c>
      <c r="M131" s="98" t="s">
        <v>1042</v>
      </c>
      <c r="N131" s="98" t="s">
        <v>567</v>
      </c>
    </row>
    <row r="132" spans="1:22" s="83" customFormat="1" ht="34.5" customHeight="1">
      <c r="A132" s="244" t="s">
        <v>621</v>
      </c>
      <c r="B132" s="84"/>
      <c r="C132" s="295"/>
      <c r="D132" s="297"/>
      <c r="E132" s="320" t="s">
        <v>58</v>
      </c>
      <c r="F132" s="321"/>
      <c r="G132" s="321"/>
      <c r="H132" s="322"/>
      <c r="I132" s="389"/>
      <c r="J132" s="101"/>
      <c r="K132" s="102"/>
      <c r="L132" s="82">
        <v>56</v>
      </c>
      <c r="M132" s="82">
        <v>56</v>
      </c>
      <c r="N132" s="82">
        <v>58</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1046</v>
      </c>
      <c r="M143" s="66" t="s">
        <v>1048</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1047</v>
      </c>
      <c r="M144" s="70" t="s">
        <v>1047</v>
      </c>
      <c r="N144" s="70" t="s">
        <v>1047</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114</v>
      </c>
      <c r="K157" s="264" t="str">
        <f t="shared" si="3"/>
        <v/>
      </c>
      <c r="L157" s="117">
        <v>56</v>
      </c>
      <c r="M157" s="117">
        <v>58</v>
      </c>
      <c r="N157" s="117">
        <v>0</v>
      </c>
    </row>
    <row r="158" spans="1:14" s="118" customFormat="1" ht="34.5" customHeight="1">
      <c r="A158" s="246" t="s">
        <v>661</v>
      </c>
      <c r="B158" s="115"/>
      <c r="C158" s="317" t="s">
        <v>567</v>
      </c>
      <c r="D158" s="318"/>
      <c r="E158" s="318"/>
      <c r="F158" s="318"/>
      <c r="G158" s="318"/>
      <c r="H158" s="319"/>
      <c r="I158" s="413"/>
      <c r="J158" s="263">
        <f t="shared" si="2"/>
        <v>57</v>
      </c>
      <c r="K158" s="264" t="str">
        <f t="shared" si="3"/>
        <v/>
      </c>
      <c r="L158" s="117">
        <v>0</v>
      </c>
      <c r="M158" s="117">
        <v>0</v>
      </c>
      <c r="N158" s="117">
        <v>57</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1046</v>
      </c>
      <c r="M226" s="66" t="s">
        <v>1048</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1047</v>
      </c>
      <c r="M227" s="70" t="s">
        <v>1047</v>
      </c>
      <c r="N227" s="70" t="s">
        <v>1047</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1043</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1046</v>
      </c>
      <c r="M234" s="66" t="s">
        <v>1048</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1047</v>
      </c>
      <c r="M235" s="70" t="s">
        <v>1047</v>
      </c>
      <c r="N235" s="70" t="s">
        <v>1047</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1046</v>
      </c>
      <c r="M244" s="66" t="s">
        <v>1048</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1047</v>
      </c>
      <c r="M245" s="70" t="s">
        <v>1047</v>
      </c>
      <c r="N245" s="70" t="s">
        <v>1047</v>
      </c>
      <c r="O245" s="8"/>
      <c r="P245" s="8"/>
      <c r="Q245" s="8"/>
      <c r="R245" s="8"/>
      <c r="S245" s="8"/>
      <c r="T245" s="8"/>
      <c r="U245" s="8"/>
      <c r="V245" s="8"/>
    </row>
    <row r="246" spans="1:22" s="83" customFormat="1" ht="56.15"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5"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1046</v>
      </c>
      <c r="M253" s="66" t="s">
        <v>1048</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1047</v>
      </c>
      <c r="M254" s="137" t="s">
        <v>1047</v>
      </c>
      <c r="N254" s="137" t="s">
        <v>1047</v>
      </c>
      <c r="O254" s="8"/>
      <c r="P254" s="8"/>
      <c r="Q254" s="8"/>
      <c r="R254" s="8"/>
      <c r="S254" s="8"/>
      <c r="T254" s="8"/>
      <c r="U254" s="8"/>
      <c r="V254" s="8"/>
    </row>
    <row r="255" spans="1:22" s="83" customFormat="1" ht="56.15"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5" customHeight="1">
      <c r="A256" s="244" t="s">
        <v>633</v>
      </c>
      <c r="B256" s="119"/>
      <c r="C256" s="320" t="s">
        <v>140</v>
      </c>
      <c r="D256" s="321"/>
      <c r="E256" s="321"/>
      <c r="F256" s="321"/>
      <c r="G256" s="321"/>
      <c r="H256" s="322"/>
      <c r="I256" s="138" t="s">
        <v>141</v>
      </c>
      <c r="J256" s="260" t="s">
        <v>1044</v>
      </c>
      <c r="K256" s="81"/>
      <c r="L256" s="101"/>
      <c r="M256" s="129"/>
      <c r="N256" s="129"/>
    </row>
    <row r="257" spans="1:22" s="83" customFormat="1" ht="56.15"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1046</v>
      </c>
      <c r="M263" s="66" t="s">
        <v>1048</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1047</v>
      </c>
      <c r="M264" s="70" t="s">
        <v>1047</v>
      </c>
      <c r="N264" s="70" t="s">
        <v>1047</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5</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2.8</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36</v>
      </c>
      <c r="K269" s="81" t="str">
        <f t="shared" si="8"/>
        <v/>
      </c>
      <c r="L269" s="147">
        <v>13</v>
      </c>
      <c r="M269" s="147">
        <v>14</v>
      </c>
      <c r="N269" s="147">
        <v>9</v>
      </c>
    </row>
    <row r="270" spans="1:22" s="83" customFormat="1" ht="34.5" customHeight="1">
      <c r="A270" s="249" t="s">
        <v>725</v>
      </c>
      <c r="B270" s="120"/>
      <c r="C270" s="371"/>
      <c r="D270" s="371"/>
      <c r="E270" s="371"/>
      <c r="F270" s="371"/>
      <c r="G270" s="371" t="s">
        <v>148</v>
      </c>
      <c r="H270" s="371"/>
      <c r="I270" s="404"/>
      <c r="J270" s="266">
        <f t="shared" si="9"/>
        <v>15.399999999999999</v>
      </c>
      <c r="K270" s="81" t="str">
        <f t="shared" si="8"/>
        <v/>
      </c>
      <c r="L270" s="148">
        <v>6.6</v>
      </c>
      <c r="M270" s="148">
        <v>4.8</v>
      </c>
      <c r="N270" s="148">
        <v>4</v>
      </c>
    </row>
    <row r="271" spans="1:22" s="83" customFormat="1" ht="34.5" customHeight="1">
      <c r="A271" s="249" t="s">
        <v>726</v>
      </c>
      <c r="B271" s="120"/>
      <c r="C271" s="371" t="s">
        <v>151</v>
      </c>
      <c r="D271" s="372"/>
      <c r="E271" s="372"/>
      <c r="F271" s="372"/>
      <c r="G271" s="371" t="s">
        <v>146</v>
      </c>
      <c r="H271" s="371"/>
      <c r="I271" s="404"/>
      <c r="J271" s="266">
        <f t="shared" si="9"/>
        <v>5</v>
      </c>
      <c r="K271" s="81" t="str">
        <f t="shared" si="8"/>
        <v/>
      </c>
      <c r="L271" s="147">
        <v>2</v>
      </c>
      <c r="M271" s="147">
        <v>2</v>
      </c>
      <c r="N271" s="147">
        <v>1</v>
      </c>
    </row>
    <row r="272" spans="1:22" s="83" customFormat="1" ht="34.5" customHeight="1">
      <c r="A272" s="249" t="s">
        <v>726</v>
      </c>
      <c r="B272" s="120"/>
      <c r="C272" s="372"/>
      <c r="D272" s="372"/>
      <c r="E272" s="372"/>
      <c r="F272" s="372"/>
      <c r="G272" s="371" t="s">
        <v>148</v>
      </c>
      <c r="H272" s="371"/>
      <c r="I272" s="404"/>
      <c r="J272" s="266">
        <f t="shared" si="9"/>
        <v>2.9000000000000004</v>
      </c>
      <c r="K272" s="81" t="str">
        <f t="shared" si="8"/>
        <v/>
      </c>
      <c r="L272" s="148">
        <v>0.8</v>
      </c>
      <c r="M272" s="148">
        <v>0</v>
      </c>
      <c r="N272" s="148">
        <v>2.1</v>
      </c>
    </row>
    <row r="273" spans="1:14" s="83" customFormat="1" ht="34.5" customHeight="1">
      <c r="A273" s="249" t="s">
        <v>727</v>
      </c>
      <c r="B273" s="120"/>
      <c r="C273" s="371" t="s">
        <v>152</v>
      </c>
      <c r="D273" s="372"/>
      <c r="E273" s="372"/>
      <c r="F273" s="372"/>
      <c r="G273" s="371" t="s">
        <v>146</v>
      </c>
      <c r="H273" s="371"/>
      <c r="I273" s="404"/>
      <c r="J273" s="266">
        <f t="shared" si="9"/>
        <v>39</v>
      </c>
      <c r="K273" s="81" t="str">
        <f t="shared" si="8"/>
        <v/>
      </c>
      <c r="L273" s="147">
        <v>14</v>
      </c>
      <c r="M273" s="147">
        <v>12</v>
      </c>
      <c r="N273" s="147">
        <v>13</v>
      </c>
    </row>
    <row r="274" spans="1:14" s="83" customFormat="1" ht="34.5" customHeight="1">
      <c r="A274" s="249" t="s">
        <v>727</v>
      </c>
      <c r="B274" s="120"/>
      <c r="C274" s="372"/>
      <c r="D274" s="372"/>
      <c r="E274" s="372"/>
      <c r="F274" s="372"/>
      <c r="G274" s="371" t="s">
        <v>148</v>
      </c>
      <c r="H274" s="371"/>
      <c r="I274" s="404"/>
      <c r="J274" s="266">
        <f t="shared" si="9"/>
        <v>7.8</v>
      </c>
      <c r="K274" s="81" t="str">
        <f t="shared" si="8"/>
        <v/>
      </c>
      <c r="L274" s="148">
        <v>1.8</v>
      </c>
      <c r="M274" s="148">
        <v>3.8</v>
      </c>
      <c r="N274" s="148">
        <v>2.2000000000000002</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1</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0.3</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1</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1</v>
      </c>
      <c r="N297" s="147">
        <v>1</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1.8</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0</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1</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9</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3</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1</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0</v>
      </c>
      <c r="N311" s="147">
        <v>2</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0.8</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0</v>
      </c>
      <c r="N315" s="147">
        <v>1</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1046</v>
      </c>
      <c r="M322" s="66" t="s">
        <v>1048</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1047</v>
      </c>
      <c r="M323" s="137" t="s">
        <v>1047</v>
      </c>
      <c r="N323" s="137" t="s">
        <v>1047</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1044</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0.5</v>
      </c>
      <c r="K328" s="81"/>
      <c r="L328" s="269"/>
      <c r="M328" s="161"/>
      <c r="N328" s="161"/>
    </row>
    <row r="329" spans="1:22" s="83" customFormat="1" ht="34.5" customHeight="1">
      <c r="A329" s="249" t="s">
        <v>750</v>
      </c>
      <c r="B329" s="159"/>
      <c r="C329" s="371"/>
      <c r="D329" s="371"/>
      <c r="E329" s="371"/>
      <c r="F329" s="372"/>
      <c r="G329" s="371" t="s">
        <v>176</v>
      </c>
      <c r="H329" s="288" t="s">
        <v>173</v>
      </c>
      <c r="I329" s="354"/>
      <c r="J329" s="266">
        <v>2</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1</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1046</v>
      </c>
      <c r="M342" s="66" t="s">
        <v>1048</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1047</v>
      </c>
      <c r="M343" s="137" t="s">
        <v>1047</v>
      </c>
      <c r="N343" s="137" t="s">
        <v>1047</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1</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
      <c r="A354" s="249" t="s">
        <v>764</v>
      </c>
      <c r="B354" s="159"/>
      <c r="C354" s="392"/>
      <c r="D354" s="393"/>
      <c r="E354" s="320" t="s">
        <v>196</v>
      </c>
      <c r="F354" s="321"/>
      <c r="G354" s="321"/>
      <c r="H354" s="322"/>
      <c r="I354" s="122" t="s">
        <v>197</v>
      </c>
      <c r="J354" s="271">
        <v>0</v>
      </c>
      <c r="K354" s="81"/>
      <c r="L354" s="269"/>
      <c r="M354" s="161"/>
      <c r="N354" s="161"/>
    </row>
    <row r="355" spans="1:22" s="83" customFormat="1" ht="42">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5"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5"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1046</v>
      </c>
      <c r="M367" s="66" t="s">
        <v>1048</v>
      </c>
      <c r="N367" s="66" t="s">
        <v>1049</v>
      </c>
    </row>
    <row r="368" spans="1:22" s="118" customFormat="1" ht="20.25" customHeight="1">
      <c r="A368" s="243"/>
      <c r="B368" s="1"/>
      <c r="C368" s="3"/>
      <c r="D368" s="3"/>
      <c r="E368" s="3"/>
      <c r="F368" s="3"/>
      <c r="G368" s="3"/>
      <c r="H368" s="287"/>
      <c r="I368" s="67" t="s">
        <v>36</v>
      </c>
      <c r="J368" s="170"/>
      <c r="K368" s="79"/>
      <c r="L368" s="137" t="s">
        <v>1047</v>
      </c>
      <c r="M368" s="137" t="s">
        <v>1047</v>
      </c>
      <c r="N368" s="137" t="s">
        <v>1047</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9">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1046</v>
      </c>
      <c r="M390" s="66" t="s">
        <v>1048</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1047</v>
      </c>
      <c r="M391" s="70" t="s">
        <v>1047</v>
      </c>
      <c r="N391" s="70" t="s">
        <v>1047</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221</v>
      </c>
      <c r="K392" s="81" t="str">
        <f t="shared" ref="K392:K397" si="12">IF(OR(COUNTIF(L392:N392,"未確認")&gt;0,COUNTIF(L392:N392,"~*")&gt;0),"※","")</f>
        <v/>
      </c>
      <c r="L392" s="147">
        <v>68</v>
      </c>
      <c r="M392" s="147">
        <v>70</v>
      </c>
      <c r="N392" s="147">
        <v>83</v>
      </c>
    </row>
    <row r="393" spans="1:22" s="83" customFormat="1" ht="34.5" customHeight="1">
      <c r="A393" s="249" t="s">
        <v>773</v>
      </c>
      <c r="B393" s="84"/>
      <c r="C393" s="370"/>
      <c r="D393" s="380"/>
      <c r="E393" s="320" t="s">
        <v>224</v>
      </c>
      <c r="F393" s="321"/>
      <c r="G393" s="321"/>
      <c r="H393" s="322"/>
      <c r="I393" s="343"/>
      <c r="J393" s="140">
        <f t="shared" si="11"/>
        <v>219</v>
      </c>
      <c r="K393" s="81" t="str">
        <f t="shared" si="12"/>
        <v/>
      </c>
      <c r="L393" s="147">
        <v>68</v>
      </c>
      <c r="M393" s="147">
        <v>68</v>
      </c>
      <c r="N393" s="147">
        <v>83</v>
      </c>
    </row>
    <row r="394" spans="1:22" s="83" customFormat="1" ht="34.5" customHeight="1">
      <c r="A394" s="250" t="s">
        <v>774</v>
      </c>
      <c r="B394" s="84"/>
      <c r="C394" s="370"/>
      <c r="D394" s="381"/>
      <c r="E394" s="320" t="s">
        <v>225</v>
      </c>
      <c r="F394" s="321"/>
      <c r="G394" s="321"/>
      <c r="H394" s="322"/>
      <c r="I394" s="343"/>
      <c r="J394" s="140">
        <f t="shared" si="11"/>
        <v>0</v>
      </c>
      <c r="K394" s="81" t="str">
        <f t="shared" si="12"/>
        <v/>
      </c>
      <c r="L394" s="147">
        <v>0</v>
      </c>
      <c r="M394" s="147">
        <v>0</v>
      </c>
      <c r="N394" s="147">
        <v>0</v>
      </c>
    </row>
    <row r="395" spans="1:22" s="83" customFormat="1" ht="34.5" customHeight="1">
      <c r="A395" s="250" t="s">
        <v>775</v>
      </c>
      <c r="B395" s="84"/>
      <c r="C395" s="370"/>
      <c r="D395" s="382"/>
      <c r="E395" s="320" t="s">
        <v>226</v>
      </c>
      <c r="F395" s="321"/>
      <c r="G395" s="321"/>
      <c r="H395" s="322"/>
      <c r="I395" s="343"/>
      <c r="J395" s="140">
        <f t="shared" si="11"/>
        <v>2</v>
      </c>
      <c r="K395" s="81" t="str">
        <f t="shared" si="12"/>
        <v/>
      </c>
      <c r="L395" s="147">
        <v>0</v>
      </c>
      <c r="M395" s="147">
        <v>2</v>
      </c>
      <c r="N395" s="147">
        <v>0</v>
      </c>
    </row>
    <row r="396" spans="1:22" s="83" customFormat="1" ht="34.5" customHeight="1">
      <c r="A396" s="250" t="s">
        <v>776</v>
      </c>
      <c r="B396" s="1"/>
      <c r="C396" s="370"/>
      <c r="D396" s="320" t="s">
        <v>227</v>
      </c>
      <c r="E396" s="321"/>
      <c r="F396" s="321"/>
      <c r="G396" s="321"/>
      <c r="H396" s="322"/>
      <c r="I396" s="343"/>
      <c r="J396" s="140">
        <f t="shared" si="11"/>
        <v>53560</v>
      </c>
      <c r="K396" s="81" t="str">
        <f t="shared" si="12"/>
        <v/>
      </c>
      <c r="L396" s="147">
        <v>16051</v>
      </c>
      <c r="M396" s="147">
        <v>18785</v>
      </c>
      <c r="N396" s="147">
        <v>18724</v>
      </c>
    </row>
    <row r="397" spans="1:22" s="83" customFormat="1" ht="34.5" customHeight="1">
      <c r="A397" s="250" t="s">
        <v>777</v>
      </c>
      <c r="B397" s="119"/>
      <c r="C397" s="370"/>
      <c r="D397" s="320" t="s">
        <v>228</v>
      </c>
      <c r="E397" s="321"/>
      <c r="F397" s="321"/>
      <c r="G397" s="321"/>
      <c r="H397" s="322"/>
      <c r="I397" s="344"/>
      <c r="J397" s="140">
        <f t="shared" si="11"/>
        <v>193</v>
      </c>
      <c r="K397" s="81" t="str">
        <f t="shared" si="12"/>
        <v/>
      </c>
      <c r="L397" s="147">
        <v>61</v>
      </c>
      <c r="M397" s="147">
        <v>59</v>
      </c>
      <c r="N397" s="147">
        <v>73</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1046</v>
      </c>
      <c r="M403" s="66" t="s">
        <v>1048</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1047</v>
      </c>
      <c r="M404" s="70" t="s">
        <v>1047</v>
      </c>
      <c r="N404" s="70" t="s">
        <v>1047</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221</v>
      </c>
      <c r="K405" s="81" t="str">
        <f t="shared" ref="K405:K422" si="14">IF(OR(COUNTIF(L405:N405,"未確認")&gt;0,COUNTIF(L405:N405,"~*")&gt;0),"※","")</f>
        <v/>
      </c>
      <c r="L405" s="147">
        <v>68</v>
      </c>
      <c r="M405" s="147">
        <v>70</v>
      </c>
      <c r="N405" s="147">
        <v>83</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36</v>
      </c>
      <c r="K407" s="81" t="str">
        <f t="shared" si="14"/>
        <v/>
      </c>
      <c r="L407" s="147">
        <v>14</v>
      </c>
      <c r="M407" s="147">
        <v>10</v>
      </c>
      <c r="N407" s="147">
        <v>12</v>
      </c>
    </row>
    <row r="408" spans="1:22" s="83" customFormat="1" ht="34.5" customHeight="1">
      <c r="A408" s="251" t="s">
        <v>781</v>
      </c>
      <c r="B408" s="119"/>
      <c r="C408" s="369"/>
      <c r="D408" s="369"/>
      <c r="E408" s="320" t="s">
        <v>236</v>
      </c>
      <c r="F408" s="321"/>
      <c r="G408" s="321"/>
      <c r="H408" s="322"/>
      <c r="I408" s="361"/>
      <c r="J408" s="140">
        <f t="shared" si="13"/>
        <v>181</v>
      </c>
      <c r="K408" s="81" t="str">
        <f t="shared" si="14"/>
        <v/>
      </c>
      <c r="L408" s="147">
        <v>53</v>
      </c>
      <c r="M408" s="147">
        <v>59</v>
      </c>
      <c r="N408" s="147">
        <v>69</v>
      </c>
    </row>
    <row r="409" spans="1:22" s="83" customFormat="1" ht="34.5" customHeight="1">
      <c r="A409" s="251" t="s">
        <v>782</v>
      </c>
      <c r="B409" s="119"/>
      <c r="C409" s="369"/>
      <c r="D409" s="369"/>
      <c r="E409" s="317" t="s">
        <v>989</v>
      </c>
      <c r="F409" s="318"/>
      <c r="G409" s="318"/>
      <c r="H409" s="319"/>
      <c r="I409" s="361"/>
      <c r="J409" s="140">
        <f t="shared" si="13"/>
        <v>4</v>
      </c>
      <c r="K409" s="81" t="str">
        <f t="shared" si="14"/>
        <v/>
      </c>
      <c r="L409" s="147">
        <v>1</v>
      </c>
      <c r="M409" s="147">
        <v>1</v>
      </c>
      <c r="N409" s="147">
        <v>2</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213</v>
      </c>
      <c r="K413" s="81" t="str">
        <f t="shared" si="14"/>
        <v/>
      </c>
      <c r="L413" s="147">
        <v>65</v>
      </c>
      <c r="M413" s="147">
        <v>68</v>
      </c>
      <c r="N413" s="147">
        <v>80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34</v>
      </c>
      <c r="K415" s="81" t="str">
        <f t="shared" si="14"/>
        <v/>
      </c>
      <c r="L415" s="147">
        <v>11</v>
      </c>
      <c r="M415" s="147">
        <v>4</v>
      </c>
      <c r="N415" s="147">
        <v>19</v>
      </c>
    </row>
    <row r="416" spans="1:22" s="83" customFormat="1" ht="34.5" customHeight="1">
      <c r="A416" s="251" t="s">
        <v>789</v>
      </c>
      <c r="B416" s="119"/>
      <c r="C416" s="369"/>
      <c r="D416" s="369"/>
      <c r="E416" s="320" t="s">
        <v>243</v>
      </c>
      <c r="F416" s="321"/>
      <c r="G416" s="321"/>
      <c r="H416" s="322"/>
      <c r="I416" s="361"/>
      <c r="J416" s="140">
        <f t="shared" si="13"/>
        <v>40</v>
      </c>
      <c r="K416" s="81" t="str">
        <f t="shared" si="14"/>
        <v/>
      </c>
      <c r="L416" s="147">
        <v>8</v>
      </c>
      <c r="M416" s="147">
        <v>8</v>
      </c>
      <c r="N416" s="147">
        <v>24</v>
      </c>
    </row>
    <row r="417" spans="1:22" s="83" customFormat="1" ht="34.5" customHeight="1">
      <c r="A417" s="251" t="s">
        <v>790</v>
      </c>
      <c r="B417" s="119"/>
      <c r="C417" s="369"/>
      <c r="D417" s="369"/>
      <c r="E417" s="320" t="s">
        <v>244</v>
      </c>
      <c r="F417" s="321"/>
      <c r="G417" s="321"/>
      <c r="H417" s="322"/>
      <c r="I417" s="361"/>
      <c r="J417" s="140">
        <f t="shared" si="13"/>
        <v>4</v>
      </c>
      <c r="K417" s="81" t="str">
        <f t="shared" si="14"/>
        <v/>
      </c>
      <c r="L417" s="147">
        <v>2</v>
      </c>
      <c r="M417" s="147">
        <v>1</v>
      </c>
      <c r="N417" s="147">
        <v>1</v>
      </c>
    </row>
    <row r="418" spans="1:22" s="83" customFormat="1" ht="34.5" customHeight="1">
      <c r="A418" s="251" t="s">
        <v>791</v>
      </c>
      <c r="B418" s="119"/>
      <c r="C418" s="369"/>
      <c r="D418" s="369"/>
      <c r="E418" s="320" t="s">
        <v>245</v>
      </c>
      <c r="F418" s="321"/>
      <c r="G418" s="321"/>
      <c r="H418" s="322"/>
      <c r="I418" s="361"/>
      <c r="J418" s="140">
        <f t="shared" si="13"/>
        <v>8</v>
      </c>
      <c r="K418" s="81" t="str">
        <f t="shared" si="14"/>
        <v/>
      </c>
      <c r="L418" s="147">
        <v>2</v>
      </c>
      <c r="M418" s="147">
        <v>2</v>
      </c>
      <c r="N418" s="147">
        <v>4</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7</v>
      </c>
      <c r="K420" s="81" t="str">
        <f t="shared" si="14"/>
        <v/>
      </c>
      <c r="L420" s="147">
        <v>0</v>
      </c>
      <c r="M420" s="147">
        <v>3</v>
      </c>
      <c r="N420" s="147">
        <v>4</v>
      </c>
    </row>
    <row r="421" spans="1:22" s="83" customFormat="1" ht="34.5" customHeight="1">
      <c r="A421" s="251" t="s">
        <v>794</v>
      </c>
      <c r="B421" s="119"/>
      <c r="C421" s="369"/>
      <c r="D421" s="369"/>
      <c r="E421" s="320" t="s">
        <v>247</v>
      </c>
      <c r="F421" s="321"/>
      <c r="G421" s="321"/>
      <c r="H421" s="322"/>
      <c r="I421" s="361"/>
      <c r="J421" s="140">
        <f t="shared" si="13"/>
        <v>120</v>
      </c>
      <c r="K421" s="81" t="str">
        <f t="shared" si="14"/>
        <v/>
      </c>
      <c r="L421" s="147">
        <v>42</v>
      </c>
      <c r="M421" s="147">
        <v>50</v>
      </c>
      <c r="N421" s="147">
        <v>28</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1046</v>
      </c>
      <c r="M428" s="66" t="s">
        <v>1048</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1047</v>
      </c>
      <c r="M429" s="70" t="s">
        <v>1047</v>
      </c>
      <c r="N429" s="70" t="s">
        <v>1047</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213</v>
      </c>
      <c r="K430" s="193" t="str">
        <f>IF(OR(COUNTIF(L430:N430,"未確認")&gt;0,COUNTIF(L430:N430,"~*")&gt;0),"※","")</f>
        <v/>
      </c>
      <c r="L430" s="147">
        <v>65</v>
      </c>
      <c r="M430" s="147">
        <v>68</v>
      </c>
      <c r="N430" s="147">
        <v>80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15</v>
      </c>
      <c r="K431" s="193" t="str">
        <f>IF(OR(COUNTIF(L431:N431,"未確認")&gt;0,COUNTIF(L431:N431,"~*")&gt;0),"※","")</f>
        <v/>
      </c>
      <c r="L431" s="147">
        <v>7</v>
      </c>
      <c r="M431" s="147">
        <v>2</v>
      </c>
      <c r="N431" s="147">
        <v>6</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12</v>
      </c>
      <c r="K432" s="193" t="str">
        <f>IF(OR(COUNTIF(L432:N432,"未確認")&gt;0,COUNTIF(L432:N432,"~*")&gt;0),"※","")</f>
        <v/>
      </c>
      <c r="L432" s="147">
        <v>4</v>
      </c>
      <c r="M432" s="147">
        <v>4</v>
      </c>
      <c r="N432" s="147">
        <v>4</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186</v>
      </c>
      <c r="K433" s="193" t="str">
        <f>IF(OR(COUNTIF(L433:N433,"未確認")&gt;0,COUNTIF(L433:N433,"~*")&gt;0),"※","")</f>
        <v/>
      </c>
      <c r="L433" s="147">
        <v>54</v>
      </c>
      <c r="M433" s="147">
        <v>62</v>
      </c>
      <c r="N433" s="147">
        <v>70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0</v>
      </c>
      <c r="K434" s="193" t="str">
        <f>IF(OR(COUNTIF(L434:N434,"未確認")&gt;0,COUNTIF(L434:N434,"~*")&gt;0),"※","")</f>
        <v/>
      </c>
      <c r="L434" s="147">
        <v>0</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1046</v>
      </c>
      <c r="M441" s="66" t="s">
        <v>1048</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1047</v>
      </c>
      <c r="M442" s="70" t="s">
        <v>1047</v>
      </c>
      <c r="N442" s="70" t="s">
        <v>1047</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10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7</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3</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8</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5</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3</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9">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1046</v>
      </c>
      <c r="M466" s="66" t="s">
        <v>1048</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1047</v>
      </c>
      <c r="M467" s="70" t="s">
        <v>1047</v>
      </c>
      <c r="N467" s="70" t="s">
        <v>1047</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t="str">
        <f>IF(SUM(L468:N468)=0,IF(COUNTIF(L468:N468,"未確認")&gt;0,"未確認",IF(COUNTIF(L468:N468,"*")&gt;0,"*",SUM(L468:N468))),SUM(L468:N468))</f>
        <v>*</v>
      </c>
      <c r="K468" s="201" t="str">
        <f t="shared" ref="K468:K475" si="16">IF(OR(COUNTIF(L468:N468,"未確認")&gt;0,COUNTIF(L468:N468,"*")&gt;0),"※","")</f>
        <v>※</v>
      </c>
      <c r="L468" s="117" t="s">
        <v>541</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t="str">
        <f t="shared" ref="J469:J480" si="17">IF(SUM(L469:N469)=0,IF(COUNTIF(L469:N469,"未確認")&gt;0,"未確認",IF(COUNTIF(L469:N469,"~*")&gt;0,"*",SUM(L469:N469))),SUM(L469:N469))</f>
        <v>*</v>
      </c>
      <c r="K469" s="201" t="str">
        <f t="shared" si="16"/>
        <v>※</v>
      </c>
      <c r="L469" s="117" t="s">
        <v>541</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5"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70"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70"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1046</v>
      </c>
      <c r="M502" s="66" t="s">
        <v>1048</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1047</v>
      </c>
      <c r="M503" s="70" t="s">
        <v>1047</v>
      </c>
      <c r="N503" s="70" t="s">
        <v>1047</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5"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5"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84">
      <c r="A508" s="252" t="s">
        <v>839</v>
      </c>
      <c r="B508" s="204"/>
      <c r="C508" s="320" t="s">
        <v>316</v>
      </c>
      <c r="D508" s="321"/>
      <c r="E508" s="321"/>
      <c r="F508" s="321"/>
      <c r="G508" s="321"/>
      <c r="H508" s="322"/>
      <c r="I508" s="122" t="s">
        <v>317</v>
      </c>
      <c r="J508" s="116" t="str">
        <f t="shared" si="20"/>
        <v>*</v>
      </c>
      <c r="K508" s="201" t="str">
        <f t="shared" si="21"/>
        <v>※</v>
      </c>
      <c r="L508" s="117">
        <v>0</v>
      </c>
      <c r="M508" s="117">
        <v>0</v>
      </c>
      <c r="N508" s="117" t="s">
        <v>541</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70"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1046</v>
      </c>
      <c r="M514" s="66" t="s">
        <v>1048</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1047</v>
      </c>
      <c r="M515" s="70" t="s">
        <v>1047</v>
      </c>
      <c r="N515" s="70" t="s">
        <v>1047</v>
      </c>
      <c r="O515" s="8"/>
      <c r="P515" s="8"/>
      <c r="Q515" s="8"/>
      <c r="R515" s="8"/>
      <c r="S515" s="8"/>
      <c r="T515" s="8"/>
      <c r="U515" s="8"/>
      <c r="V515" s="8"/>
    </row>
    <row r="516" spans="1:22" s="115" customFormat="1" ht="56">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0">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1046</v>
      </c>
      <c r="M520" s="66" t="s">
        <v>1048</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1047</v>
      </c>
      <c r="M521" s="70" t="s">
        <v>1047</v>
      </c>
      <c r="N521" s="70" t="s">
        <v>1047</v>
      </c>
      <c r="O521" s="8"/>
      <c r="P521" s="8"/>
      <c r="Q521" s="8"/>
      <c r="R521" s="8"/>
      <c r="S521" s="8"/>
      <c r="T521" s="8"/>
      <c r="U521" s="8"/>
      <c r="V521" s="8"/>
    </row>
    <row r="522" spans="1:22" s="115" customFormat="1" ht="70">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1046</v>
      </c>
      <c r="M525" s="66" t="s">
        <v>1048</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1047</v>
      </c>
      <c r="M526" s="70" t="s">
        <v>1047</v>
      </c>
      <c r="N526" s="70" t="s">
        <v>1047</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1046</v>
      </c>
      <c r="M530" s="66" t="s">
        <v>1048</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1047</v>
      </c>
      <c r="M531" s="70" t="s">
        <v>1047</v>
      </c>
      <c r="N531" s="70" t="s">
        <v>1047</v>
      </c>
      <c r="O531" s="8"/>
      <c r="P531" s="8"/>
      <c r="Q531" s="8"/>
      <c r="R531" s="8"/>
      <c r="S531" s="8"/>
      <c r="T531" s="8"/>
      <c r="U531" s="8"/>
      <c r="V531" s="8"/>
    </row>
    <row r="532" spans="1:22" s="115" customFormat="1" ht="56.15"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70"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87</v>
      </c>
      <c r="K535" s="201" t="str">
        <f t="shared" si="23"/>
        <v/>
      </c>
      <c r="L535" s="117">
        <v>23</v>
      </c>
      <c r="M535" s="117">
        <v>29</v>
      </c>
      <c r="N535" s="117">
        <v>35</v>
      </c>
    </row>
    <row r="536" spans="1:22" s="115" customFormat="1" ht="70"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5"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1046</v>
      </c>
      <c r="M543" s="66" t="s">
        <v>1048</v>
      </c>
      <c r="N543" s="66" t="s">
        <v>1049</v>
      </c>
    </row>
    <row r="544" spans="1:22" s="1" customFormat="1" ht="20.25" customHeight="1">
      <c r="A544" s="243"/>
      <c r="C544" s="62"/>
      <c r="D544" s="3"/>
      <c r="E544" s="3"/>
      <c r="F544" s="3"/>
      <c r="G544" s="3"/>
      <c r="H544" s="287"/>
      <c r="I544" s="67" t="s">
        <v>36</v>
      </c>
      <c r="J544" s="68"/>
      <c r="K544" s="186"/>
      <c r="L544" s="70" t="s">
        <v>1047</v>
      </c>
      <c r="M544" s="70" t="s">
        <v>1047</v>
      </c>
      <c r="N544" s="70" t="s">
        <v>1047</v>
      </c>
    </row>
    <row r="545" spans="1:14" s="115" customFormat="1" ht="70"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70"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70"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70"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70"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5"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70"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70"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56">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70"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70"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70"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5" customHeight="1">
      <c r="A558" s="251" t="s">
        <v>868</v>
      </c>
      <c r="B558" s="119"/>
      <c r="C558" s="317" t="s">
        <v>866</v>
      </c>
      <c r="D558" s="318"/>
      <c r="E558" s="318"/>
      <c r="F558" s="318"/>
      <c r="G558" s="318"/>
      <c r="H558" s="319"/>
      <c r="I558" s="296" t="s">
        <v>867</v>
      </c>
      <c r="J558" s="223"/>
      <c r="K558" s="242"/>
      <c r="L558" s="211" t="s">
        <v>1045</v>
      </c>
      <c r="M558" s="211" t="s">
        <v>1045</v>
      </c>
      <c r="N558" s="211" t="s">
        <v>1045</v>
      </c>
    </row>
    <row r="559" spans="1:14" s="91" customFormat="1" ht="65.150000000000006"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1046</v>
      </c>
      <c r="M588" s="66" t="s">
        <v>1048</v>
      </c>
      <c r="N588" s="66" t="s">
        <v>1049</v>
      </c>
    </row>
    <row r="589" spans="1:22" s="1" customFormat="1" ht="20.25" customHeight="1">
      <c r="A589" s="243"/>
      <c r="C589" s="62"/>
      <c r="D589" s="3"/>
      <c r="E589" s="3"/>
      <c r="F589" s="3"/>
      <c r="G589" s="3"/>
      <c r="H589" s="287"/>
      <c r="I589" s="67" t="s">
        <v>36</v>
      </c>
      <c r="J589" s="68"/>
      <c r="K589" s="186"/>
      <c r="L589" s="70" t="s">
        <v>1047</v>
      </c>
      <c r="M589" s="70" t="s">
        <v>1047</v>
      </c>
      <c r="N589" s="70" t="s">
        <v>1047</v>
      </c>
    </row>
    <row r="590" spans="1:22" s="115" customFormat="1" ht="70"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70"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5"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5" customHeight="1">
      <c r="A595" s="251" t="s">
        <v>895</v>
      </c>
      <c r="B595" s="84"/>
      <c r="C595" s="323" t="s">
        <v>994</v>
      </c>
      <c r="D595" s="324"/>
      <c r="E595" s="324"/>
      <c r="F595" s="324"/>
      <c r="G595" s="324"/>
      <c r="H595" s="325"/>
      <c r="I595" s="340" t="s">
        <v>397</v>
      </c>
      <c r="J595" s="140">
        <v>0</v>
      </c>
      <c r="K595" s="201" t="str">
        <f>IF(OR(COUNTIF(L595:N595,"未確認")&gt;0,COUNTIF(L595:N595,"~*")&gt;0),"※","")</f>
        <v/>
      </c>
      <c r="L595" s="216"/>
      <c r="M595" s="216"/>
      <c r="N595" s="216"/>
    </row>
    <row r="596" spans="1:14" s="115" customFormat="1" ht="35.15"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5" customHeight="1">
      <c r="A597" s="251" t="s">
        <v>897</v>
      </c>
      <c r="B597" s="84"/>
      <c r="C597" s="323" t="s">
        <v>995</v>
      </c>
      <c r="D597" s="324"/>
      <c r="E597" s="324"/>
      <c r="F597" s="324"/>
      <c r="G597" s="324"/>
      <c r="H597" s="325"/>
      <c r="I597" s="326" t="s">
        <v>400</v>
      </c>
      <c r="J597" s="140">
        <v>0</v>
      </c>
      <c r="K597" s="201" t="str">
        <f>IF(OR(COUNTIF(L597:N597,"未確認")&gt;0,COUNTIF(L597:N597,"~*")&gt;0),"※","")</f>
        <v/>
      </c>
      <c r="L597" s="216"/>
      <c r="M597" s="216"/>
      <c r="N597" s="216"/>
    </row>
    <row r="598" spans="1:14" s="115" customFormat="1" ht="35.15"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5" customHeight="1">
      <c r="A600" s="252" t="s">
        <v>900</v>
      </c>
      <c r="B600" s="84"/>
      <c r="C600" s="320" t="s">
        <v>403</v>
      </c>
      <c r="D600" s="321"/>
      <c r="E600" s="321"/>
      <c r="F600" s="321"/>
      <c r="G600" s="321"/>
      <c r="H600" s="322"/>
      <c r="I600" s="122" t="s">
        <v>404</v>
      </c>
      <c r="J600" s="116" t="str">
        <f t="shared" ref="J600:J605" si="26">IF(SUM(L600:N600)=0,IF(COUNTIF(L600:N600,"未確認")&gt;0,"未確認",IF(COUNTIF(L600:N600,"~*")&gt;0,"*",SUM(L600:N600))),SUM(L600:N600))</f>
        <v>*</v>
      </c>
      <c r="K600" s="201" t="str">
        <f t="shared" ref="K600:K605" si="27">IF(OR(COUNTIF(L600:N600,"未確認")&gt;0,COUNTIF(L600:N600,"*")&gt;0),"※","")</f>
        <v>※</v>
      </c>
      <c r="L600" s="117">
        <v>0</v>
      </c>
      <c r="M600" s="117">
        <v>0</v>
      </c>
      <c r="N600" s="117" t="s">
        <v>541</v>
      </c>
    </row>
    <row r="601" spans="1:14" s="115" customFormat="1" ht="56.15"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5" customHeight="1">
      <c r="A602" s="252" t="s">
        <v>902</v>
      </c>
      <c r="B602" s="84"/>
      <c r="C602" s="320" t="s">
        <v>407</v>
      </c>
      <c r="D602" s="321"/>
      <c r="E602" s="321"/>
      <c r="F602" s="321"/>
      <c r="G602" s="321"/>
      <c r="H602" s="322"/>
      <c r="I602" s="122" t="s">
        <v>408</v>
      </c>
      <c r="J602" s="116" t="str">
        <f t="shared" si="26"/>
        <v>*</v>
      </c>
      <c r="K602" s="201" t="str">
        <f t="shared" si="27"/>
        <v>※</v>
      </c>
      <c r="L602" s="117">
        <v>0</v>
      </c>
      <c r="M602" s="117">
        <v>0</v>
      </c>
      <c r="N602" s="117" t="s">
        <v>541</v>
      </c>
    </row>
    <row r="603" spans="1:14" s="91" customFormat="1" ht="56.15"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5"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1046</v>
      </c>
      <c r="M611" s="66" t="s">
        <v>1048</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1047</v>
      </c>
      <c r="M612" s="70" t="s">
        <v>1047</v>
      </c>
      <c r="N612" s="70" t="s">
        <v>1047</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70"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4" customHeight="1">
      <c r="A618" s="252" t="s">
        <v>911</v>
      </c>
      <c r="B618" s="115"/>
      <c r="C618" s="317" t="s">
        <v>1000</v>
      </c>
      <c r="D618" s="318"/>
      <c r="E618" s="318"/>
      <c r="F618" s="318"/>
      <c r="G618" s="318"/>
      <c r="H618" s="319"/>
      <c r="I618" s="138" t="s">
        <v>1028</v>
      </c>
      <c r="J618" s="116">
        <f t="shared" si="28"/>
        <v>13</v>
      </c>
      <c r="K618" s="201" t="str">
        <f t="shared" si="29"/>
        <v>※</v>
      </c>
      <c r="L618" s="117" t="s">
        <v>541</v>
      </c>
      <c r="M618" s="117" t="s">
        <v>541</v>
      </c>
      <c r="N618" s="117">
        <v>13</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5"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t="str">
        <f t="shared" si="28"/>
        <v>*</v>
      </c>
      <c r="K621" s="201" t="str">
        <f t="shared" si="29"/>
        <v>※</v>
      </c>
      <c r="L621" s="117" t="s">
        <v>541</v>
      </c>
      <c r="M621" s="117" t="s">
        <v>541</v>
      </c>
      <c r="N621" s="117">
        <v>0</v>
      </c>
    </row>
    <row r="622" spans="1:22" s="118" customFormat="1" ht="70" customHeight="1">
      <c r="A622" s="252" t="s">
        <v>915</v>
      </c>
      <c r="B622" s="119"/>
      <c r="C622" s="320" t="s">
        <v>427</v>
      </c>
      <c r="D622" s="321"/>
      <c r="E622" s="321"/>
      <c r="F622" s="321"/>
      <c r="G622" s="321"/>
      <c r="H622" s="322"/>
      <c r="I622" s="122" t="s">
        <v>428</v>
      </c>
      <c r="J622" s="116" t="str">
        <f t="shared" si="28"/>
        <v>*</v>
      </c>
      <c r="K622" s="201" t="str">
        <f t="shared" si="29"/>
        <v>※</v>
      </c>
      <c r="L622" s="117">
        <v>0</v>
      </c>
      <c r="M622" s="117">
        <v>0</v>
      </c>
      <c r="N622" s="117" t="s">
        <v>541</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1046</v>
      </c>
      <c r="M629" s="66" t="s">
        <v>1048</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1047</v>
      </c>
      <c r="M630" s="70" t="s">
        <v>1047</v>
      </c>
      <c r="N630" s="70" t="s">
        <v>1047</v>
      </c>
      <c r="O630" s="8"/>
      <c r="P630" s="8"/>
      <c r="Q630" s="8"/>
      <c r="R630" s="8"/>
      <c r="S630" s="8"/>
      <c r="T630" s="8"/>
      <c r="U630" s="8"/>
      <c r="V630" s="8"/>
    </row>
    <row r="631" spans="1:22" s="118" customFormat="1" ht="70"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5"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6">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5"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70"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5"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t="str">
        <f t="shared" si="30"/>
        <v>*</v>
      </c>
      <c r="K638" s="201" t="str">
        <f t="shared" si="31"/>
        <v>※</v>
      </c>
      <c r="L638" s="117" t="s">
        <v>541</v>
      </c>
      <c r="M638" s="117" t="s">
        <v>541</v>
      </c>
      <c r="N638" s="117" t="s">
        <v>541</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1046</v>
      </c>
      <c r="M644" s="66" t="s">
        <v>1048</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1047</v>
      </c>
      <c r="M645" s="70" t="s">
        <v>1047</v>
      </c>
      <c r="N645" s="70" t="s">
        <v>1047</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141</v>
      </c>
      <c r="K646" s="201" t="str">
        <f t="shared" ref="K646:K660" si="33">IF(OR(COUNTIF(L646:N646,"未確認")&gt;0,COUNTIF(L646:N646,"*")&gt;0),"※","")</f>
        <v/>
      </c>
      <c r="L646" s="117">
        <v>43</v>
      </c>
      <c r="M646" s="117">
        <v>46</v>
      </c>
      <c r="N646" s="117">
        <v>52</v>
      </c>
    </row>
    <row r="647" spans="1:22" s="118" customFormat="1" ht="70"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70" customHeight="1">
      <c r="A648" s="252" t="s">
        <v>927</v>
      </c>
      <c r="B648" s="84"/>
      <c r="C648" s="188"/>
      <c r="D648" s="221"/>
      <c r="E648" s="320" t="s">
        <v>939</v>
      </c>
      <c r="F648" s="321"/>
      <c r="G648" s="321"/>
      <c r="H648" s="322"/>
      <c r="I648" s="122" t="s">
        <v>454</v>
      </c>
      <c r="J648" s="116">
        <f t="shared" si="32"/>
        <v>75</v>
      </c>
      <c r="K648" s="201" t="str">
        <f t="shared" si="33"/>
        <v/>
      </c>
      <c r="L648" s="117">
        <v>27</v>
      </c>
      <c r="M648" s="117">
        <v>27</v>
      </c>
      <c r="N648" s="117">
        <v>21</v>
      </c>
    </row>
    <row r="649" spans="1:22" s="118" customFormat="1" ht="70" customHeight="1">
      <c r="A649" s="252" t="s">
        <v>928</v>
      </c>
      <c r="B649" s="84"/>
      <c r="C649" s="295"/>
      <c r="D649" s="297"/>
      <c r="E649" s="320" t="s">
        <v>940</v>
      </c>
      <c r="F649" s="321"/>
      <c r="G649" s="321"/>
      <c r="H649" s="322"/>
      <c r="I649" s="122" t="s">
        <v>456</v>
      </c>
      <c r="J649" s="116">
        <f t="shared" si="32"/>
        <v>12</v>
      </c>
      <c r="K649" s="201" t="str">
        <f t="shared" si="33"/>
        <v>※</v>
      </c>
      <c r="L649" s="117" t="s">
        <v>541</v>
      </c>
      <c r="M649" s="117" t="s">
        <v>541</v>
      </c>
      <c r="N649" s="117">
        <v>12</v>
      </c>
    </row>
    <row r="650" spans="1:22" s="118" customFormat="1" ht="84" customHeight="1">
      <c r="A650" s="252" t="s">
        <v>929</v>
      </c>
      <c r="B650" s="84"/>
      <c r="C650" s="295"/>
      <c r="D650" s="297"/>
      <c r="E650" s="320" t="s">
        <v>941</v>
      </c>
      <c r="F650" s="321"/>
      <c r="G650" s="321"/>
      <c r="H650" s="322"/>
      <c r="I650" s="122" t="s">
        <v>458</v>
      </c>
      <c r="J650" s="116">
        <f t="shared" si="32"/>
        <v>30</v>
      </c>
      <c r="K650" s="201" t="str">
        <f t="shared" si="33"/>
        <v>※</v>
      </c>
      <c r="L650" s="117" t="s">
        <v>541</v>
      </c>
      <c r="M650" s="117">
        <v>11</v>
      </c>
      <c r="N650" s="117">
        <v>19</v>
      </c>
    </row>
    <row r="651" spans="1:22" s="118" customFormat="1" ht="70"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5"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70"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70"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70" customHeight="1">
      <c r="A655" s="252" t="s">
        <v>934</v>
      </c>
      <c r="B655" s="84"/>
      <c r="C655" s="320" t="s">
        <v>937</v>
      </c>
      <c r="D655" s="321"/>
      <c r="E655" s="321"/>
      <c r="F655" s="321"/>
      <c r="G655" s="321"/>
      <c r="H655" s="322"/>
      <c r="I655" s="122" t="s">
        <v>468</v>
      </c>
      <c r="J655" s="116" t="str">
        <f t="shared" si="32"/>
        <v>*</v>
      </c>
      <c r="K655" s="201" t="str">
        <f t="shared" si="33"/>
        <v>※</v>
      </c>
      <c r="L655" s="117">
        <v>0</v>
      </c>
      <c r="M655" s="117">
        <v>0</v>
      </c>
      <c r="N655" s="117" t="s">
        <v>541</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70"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5" customHeight="1">
      <c r="A658" s="252" t="s">
        <v>946</v>
      </c>
      <c r="B658" s="84"/>
      <c r="C658" s="320" t="s">
        <v>471</v>
      </c>
      <c r="D658" s="321"/>
      <c r="E658" s="321"/>
      <c r="F658" s="321"/>
      <c r="G658" s="321"/>
      <c r="H658" s="322"/>
      <c r="I658" s="122" t="s">
        <v>472</v>
      </c>
      <c r="J658" s="116" t="str">
        <f t="shared" si="32"/>
        <v>*</v>
      </c>
      <c r="K658" s="201" t="str">
        <f t="shared" si="33"/>
        <v>※</v>
      </c>
      <c r="L658" s="117">
        <v>0</v>
      </c>
      <c r="M658" s="117">
        <v>0</v>
      </c>
      <c r="N658" s="117" t="s">
        <v>541</v>
      </c>
    </row>
    <row r="659" spans="1:22" s="118" customFormat="1" ht="70"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1046</v>
      </c>
      <c r="M665" s="66" t="s">
        <v>1048</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1047</v>
      </c>
      <c r="M666" s="70" t="s">
        <v>1047</v>
      </c>
      <c r="N666" s="70" t="s">
        <v>1047</v>
      </c>
      <c r="O666" s="8"/>
      <c r="P666" s="8"/>
      <c r="Q666" s="8"/>
      <c r="R666" s="8"/>
      <c r="S666" s="8"/>
      <c r="T666" s="8"/>
      <c r="U666" s="8"/>
      <c r="V666" s="8"/>
    </row>
    <row r="667" spans="1:22" s="83" customFormat="1" ht="56.15"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5"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5"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5"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5"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150000000000006"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5"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1046</v>
      </c>
      <c r="M681" s="66" t="s">
        <v>1048</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1047</v>
      </c>
      <c r="M682" s="70" t="s">
        <v>1047</v>
      </c>
      <c r="N682" s="70" t="s">
        <v>1047</v>
      </c>
      <c r="O682" s="8"/>
      <c r="P682" s="8"/>
      <c r="Q682" s="8"/>
      <c r="R682" s="8"/>
      <c r="S682" s="8"/>
      <c r="T682" s="8"/>
      <c r="U682" s="8"/>
      <c r="V682" s="8"/>
    </row>
    <row r="683" spans="1:22" s="118" customFormat="1" ht="112" customHeight="1">
      <c r="A683" s="252" t="s">
        <v>962</v>
      </c>
      <c r="B683" s="119"/>
      <c r="C683" s="317" t="s">
        <v>961</v>
      </c>
      <c r="D683" s="318"/>
      <c r="E683" s="318"/>
      <c r="F683" s="318"/>
      <c r="G683" s="318"/>
      <c r="H683" s="319"/>
      <c r="I683" s="138" t="s">
        <v>1032</v>
      </c>
      <c r="J683" s="205">
        <f>IF(SUM(L683:N683)=0,IF(COUNTIF(L683:N683,"未確認")&gt;0,"未確認",IF(COUNTIF(L683:N683,"~*")&gt;0,"*",SUM(L683:N683))),SUM(L683:N683))</f>
        <v>104</v>
      </c>
      <c r="K683" s="201" t="str">
        <f>IF(OR(COUNTIF(L683:N683,"未確認")&gt;0,COUNTIF(L683:N683,"*")&gt;0),"※","")</f>
        <v/>
      </c>
      <c r="L683" s="117">
        <v>37</v>
      </c>
      <c r="M683" s="117">
        <v>38</v>
      </c>
      <c r="N683" s="117">
        <v>29</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1046</v>
      </c>
      <c r="M691" s="66" t="s">
        <v>1048</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1047</v>
      </c>
      <c r="M692" s="70" t="s">
        <v>1047</v>
      </c>
      <c r="N692" s="70" t="s">
        <v>1047</v>
      </c>
      <c r="O692" s="8"/>
      <c r="P692" s="8"/>
      <c r="Q692" s="8"/>
      <c r="R692" s="8"/>
      <c r="S692" s="8"/>
      <c r="T692" s="8"/>
      <c r="U692" s="8"/>
      <c r="V692" s="8"/>
    </row>
    <row r="693" spans="1:22" s="118" customFormat="1" ht="56.15"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5"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70"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5"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70"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1046</v>
      </c>
      <c r="M704" s="66" t="s">
        <v>1048</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1047</v>
      </c>
      <c r="M705" s="70" t="s">
        <v>1047</v>
      </c>
      <c r="N705" s="70" t="s">
        <v>1047</v>
      </c>
      <c r="O705" s="8"/>
      <c r="P705" s="8"/>
      <c r="Q705" s="8"/>
      <c r="R705" s="8"/>
      <c r="S705" s="8"/>
      <c r="T705" s="8"/>
      <c r="U705" s="8"/>
      <c r="V705" s="8"/>
    </row>
    <row r="706" spans="1:23" s="118" customFormat="1" ht="56.15"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70"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70"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70"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3A38E2F3-E72F-485A-A821-E62DE7C71966}"/>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6.5"/>
  <cols>
    <col min="1" max="1" width="8.90625" style="235" customWidth="1"/>
    <col min="2" max="2" width="2.26953125" style="8" customWidth="1"/>
    <col min="3" max="3" width="4.6328125" style="2" customWidth="1"/>
    <col min="4" max="4" width="37.90625" style="2" bestFit="1" customWidth="1"/>
    <col min="5" max="5" width="4.6328125" style="3" customWidth="1"/>
    <col min="6" max="6" width="4.6328125" style="2" customWidth="1"/>
    <col min="7" max="7" width="22.36328125" style="2" customWidth="1"/>
    <col min="8" max="8" width="25.453125" style="4" customWidth="1"/>
    <col min="9" max="9" width="56.26953125" style="4" customWidth="1"/>
    <col min="10" max="10" width="12.26953125" style="5" customWidth="1"/>
    <col min="11" max="11" width="3.90625" style="6" customWidth="1"/>
    <col min="12" max="13" width="11.36328125" style="5" customWidth="1"/>
    <col min="14" max="22" width="11.36328125" style="7" customWidth="1"/>
    <col min="23" max="24" width="9" style="8" customWidth="1"/>
    <col min="25" max="16384" width="9" style="8"/>
  </cols>
  <sheetData>
    <row r="1" spans="1:23">
      <c r="A1" s="232"/>
      <c r="B1" s="1"/>
    </row>
    <row r="2" spans="1:23">
      <c r="A2" s="232"/>
      <c r="B2" s="1"/>
      <c r="I2" s="9"/>
    </row>
    <row r="3" spans="1:23" ht="19">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9">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9">
      <c r="A72" s="232"/>
      <c r="B72" s="75"/>
      <c r="C72" s="62"/>
      <c r="D72" s="3"/>
      <c r="E72" s="3"/>
      <c r="F72" s="3"/>
      <c r="G72" s="3"/>
      <c r="H72" s="206"/>
      <c r="I72" s="206"/>
      <c r="J72" s="63"/>
      <c r="K72" s="63"/>
      <c r="L72" s="61"/>
      <c r="M72" s="61"/>
      <c r="N72" s="61"/>
      <c r="O72" s="61"/>
      <c r="P72" s="61"/>
      <c r="Q72" s="61"/>
      <c r="R72" s="8"/>
    </row>
    <row r="73" spans="1:23" s="21" customFormat="1" ht="19">
      <c r="A73" s="232"/>
      <c r="B73" s="75"/>
      <c r="C73" s="62"/>
      <c r="D73" s="3"/>
      <c r="E73" s="3"/>
      <c r="F73" s="3"/>
      <c r="G73" s="3"/>
      <c r="H73" s="206"/>
      <c r="I73" s="206"/>
      <c r="J73" s="63"/>
      <c r="K73" s="63"/>
      <c r="L73" s="61"/>
      <c r="M73" s="61"/>
      <c r="N73" s="61"/>
      <c r="O73" s="61"/>
      <c r="P73" s="61"/>
      <c r="Q73" s="61"/>
      <c r="R73" s="8"/>
    </row>
    <row r="74" spans="1:23" s="21" customFormat="1" ht="19">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6">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98">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6">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6">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6">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56">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6">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9">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9">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6">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0">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0">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84">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6">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6">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84">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84">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70">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4">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6">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0">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0">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6">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70">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0">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6">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0">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0">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0">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0">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0">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98">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84">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70">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70">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56">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0">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70">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70">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5"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5"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5"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0">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70">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4">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6">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4">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5"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5"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5"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5"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6">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6">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6">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6">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6">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4">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0">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98">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84">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0">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4">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70">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6">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6">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6">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4">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0">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8">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84">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0">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0">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70">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84">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70">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6">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70">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70">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70">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70">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6">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6">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70">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84">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6">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6">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6">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5"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5"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5"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6">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6">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8">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84">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56">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6">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0">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6">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0">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6">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70">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0">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0">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2019-12-23T01:05:11Z</dcterms:modified>
</cp:coreProperties>
</file>