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133FD51-76A5-455D-8B2C-6EBC5BBA62D8}"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<sst xmlns="http://schemas.openxmlformats.org/spreadsheetml/2006/main" count="3337" uniqueCount="1059">
  <si>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</si>
  <si>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</si>
  <si>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</si>
  <si>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</si>
  <si>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</si>
  <si>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</si>
  <si>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</si>
  <si>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</si>
  <si>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</si>
  <si>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</si>
  <si>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</si>
  <si>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</si>
  <si>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</si>
  <si>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</si>
  <si>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</si>
  <si>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</si>
  <si>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</si>
  <si>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</si>
  <si>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</si>
  <si>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</si>
  <si>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</si>
  <si>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</si>
  <si>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</si>
  <si>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</si>
  <si>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</si>
  <si>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</si>
  <si>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</si>
  <si>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</si>
  <si>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</si>
  <si>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</si>
  <si>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</si>
  <si>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</si>
  <si>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</si>
  <si>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</si>
  <si>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</si>
  <si>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</si>
  <si>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</si>
  <si>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</si>
  <si>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</si>
  <si>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</si>
  <si>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</si>
  <si>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</si>
  <si>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</si>
  <si>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</si>
  <si>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</si>
  <si>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</si>
  <si>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</si>
  <si>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</si>
  <si>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</si>
  <si>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</si>
  <si>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</si>
  <si>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</si>
  <si>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</si>
  <si>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</si>
  <si>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</si>
  <si>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</si>
  <si>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</si>
  <si>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</si>
  <si>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</si>
  <si>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</si>
  <si>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</si>
  <si>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</si>
  <si>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</si>
  <si>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</si>
  <si>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</si>
  <si>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</si>
  <si>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</si>
  <si>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</si>
  <si>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</si>
  <si>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</si>
  <si>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</si>
  <si>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</si>
  <si>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</si>
  <si>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</si>
  <si>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</si>
  <si>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</si>
  <si>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</si>
  <si>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</si>
  <si>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</si>
  <si>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</si>
  <si>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</si>
  <si>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</si>
  <si>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</si>
  <si>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</si>
  <si>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</si>
  <si>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</si>
  <si>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</si>
  <si>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</si>
  <si>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</si>
  <si>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</si>
  <si>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</si>
  <si>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</si>
  <si>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</si>
  <si>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</si>
  <si>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</si>
  <si>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</si>
  <si>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</si>
  <si>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</si>
  <si>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</si>
  <si>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</si>
  <si>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</si>
  <si>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</si>
  <si>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</si>
  <si>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</si>
  <si>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</si>
  <si>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</si>
  <si>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</si>
  <si>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</si>
  <si>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</si>
  <si>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</si>
  <si>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</si>
  <si>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</si>
  <si>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</si>
  <si>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</si>
  <si>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</si>
  <si>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</si>
  <si>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</si>
  <si>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</si>
  <si>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</si>
  <si>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</si>
  <si>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</si>
  <si>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</si>
  <si>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</si>
  <si>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</si>
  <si>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</si>
  <si>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</si>
  <si>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</si>
  <si>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</si>
  <si>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</si>
  <si>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</si>
  <si>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</si>
  <si>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</si>
  <si>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</si>
  <si>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</si>
  <si>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</si>
  <si>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</si>
  <si>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</si>
  <si>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</si>
  <si>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</si>
  <si>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</si>
  <si>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</si>
  <si>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</si>
  <si>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</si>
  <si>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</si>
  <si>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</si>
  <si>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</si>
  <si>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</si>
  <si>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</si>
  <si>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</si>
  <si>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</si>
  <si>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</si>
  <si>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</si>
  <si>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</si>
  <si>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</si>
  <si>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</si>
  <si>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</si>
  <si>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</si>
  <si>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</si>
  <si>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</si>
  <si>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</si>
  <si>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</si>
  <si>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</si>
  <si>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</si>
  <si>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</si>
  <si>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</si>
  <si>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</si>
  <si>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</si>
  <si>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</si>
  <si>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</si>
  <si>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</si>
  <si>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</si>
  <si>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</si>
  <si>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</si>
  <si>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</si>
  <si>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</si>
  <si>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</si>
  <si>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</si>
  <si>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</si>
  <si>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</si>
  <si>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</si>
  <si>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</si>
  <si>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</si>
  <si>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</si>
  <si>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</si>
  <si>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</si>
  <si>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</si>
  <si>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</si>
  <si>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</si>
  <si>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</si>
  <si>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</si>
  <si>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</si>
  <si>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</si>
  <si>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</si>
  <si>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</si>
  <si>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</si>
  <si>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</si>
  <si>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</si>
  <si>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</si>
  <si>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</si>
  <si>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</si>
  <si>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</si>
  <si>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</si>
  <si>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</si>
  <si>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</si>
  <si>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</si>
  <si>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</si>
  <si>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</si>
  <si>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</si>
  <si>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</si>
  <si>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</si>
  <si>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</si>
  <si>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</si>
  <si>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</si>
  <si>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</si>
  <si>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</si>
  <si>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</si>
  <si>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</si>
  <si>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</si>
  <si>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</si>
  <si>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</si>
  <si>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</si>
  <si>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</si>
  <si>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</si>
  <si>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</si>
  <si>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</si>
  <si>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</si>
  <si>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</si>
  <si>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</si>
  <si>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</si>
  <si>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</si>
  <si>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</si>
  <si>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</si>
  <si>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</si>
  <si>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</si>
  <si>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</si>
  <si>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</si>
  <si>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</si>
  <si>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</si>
  <si>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</si>
  <si>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</si>
  <si>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</si>
  <si>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</si>
  <si>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</si>
  <si>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</si>
  <si>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</si>
  <si>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</si>
  <si>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</si>
  <si>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</si>
  <si>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</si>
  <si>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</si>
  <si>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</si>
  <si>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</si>
  <si>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</si>
  <si>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</si>
  <si>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</si>
  <si>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</si>
  <si>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</si>
  <si>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</si>
  <si>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</si>
  <si>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</si>
  <si>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</si>
  <si>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</si>
  <si>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</si>
  <si>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</si>
  <si>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</si>
  <si>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</si>
  <si>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</si>
  <si>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</si>
  <si>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</si>
  <si>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</si>
  <si>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</si>
  <si>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</si>
  <si>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</si>
  <si>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</si>
  <si>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</si>
  <si>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</si>
  <si>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</si>
  <si>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</si>
  <si>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</si>
  <si>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</si>
  <si>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</si>
  <si>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</si>
  <si>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</si>
  <si>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</si>
  <si>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</si>
  <si>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</si>
  <si>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</si>
  <si>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</si>
  <si>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</si>
  <si>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</si>
  <si>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</si>
  <si>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</si>
  <si>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</si>
  <si>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</si>
  <si>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</si>
  <si>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</si>
  <si>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</si>
  <si>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</si>
  <si>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</si>
  <si>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</si>
  <si>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</si>
  <si>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</si>
  <si>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</si>
  <si>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</si>
  <si>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</si>
  <si>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</si>
  <si>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</si>
  <si>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</si>
  <si>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</si>
  <si>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</si>
  <si>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</si>
  <si>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</si>
  <si>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</si>
  <si>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</si>
  <si>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</si>
  <si>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</si>
  <si>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</si>
  <si>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</si>
  <si>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</si>
  <si>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</si>
  <si>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</si>
  <si>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</si>
  <si>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</si>
  <si>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</si>
  <si>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</si>
  <si>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</si>
  <si>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</si>
  <si>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</si>
  <si>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</si>
  <si>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</si>
  <si>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</si>
  <si>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</si>
  <si>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</si>
  <si>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</si>
  <si>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</si>
  <si>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</si>
  <si>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</si>
  <si>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</si>
  <si>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</si>
  <si>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</si>
  <si>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</si>
  <si>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</si>
  <si>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</si>
  <si>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</si>
  <si>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</si>
  <si>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</si>
  <si>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</si>
  <si>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</si>
  <si>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</si>
  <si>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</si>
  <si>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</si>
  <si>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</si>
  <si>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</si>
  <si>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</si>
  <si>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</si>
  <si>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</si>
  <si>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</si>
  <si>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</si>
  <si>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</si>
  <si>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</si>
  <si>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</si>
  <si>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</si>
  <si>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</si>
  <si>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</si>
  <si>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</si>
  <si>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</si>
  <si>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</si>
  <si>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</si>
  <si>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</si>
  <si>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</si>
  <si>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</si>
  <si>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</si>
  <si>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</si>
  <si>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</si>
  <si>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</si>
  <si>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</si>
  <si>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</si>
  <si>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</si>
  <si>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</si>
  <si>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</si>
  <si>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</si>
  <si>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</si>
  <si>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</si>
  <si>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</si>
  <si>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</si>
  <si>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</si>
  <si>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</si>
  <si>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</si>
  <si>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</si>
  <si>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</si>
  <si>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</si>
  <si>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</si>
  <si>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</si>
  <si>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</si>
  <si>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</si>
  <si>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</si>
  <si>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</si>
  <si>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</si>
  <si>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</si>
  <si>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</si>
  <si>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</si>
  <si>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</si>
  <si>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</si>
  <si>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</si>
  <si>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</si>
  <si>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</si>
  <si>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</si>
  <si>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</si>
  <si>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</si>
  <si>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</si>
  <si>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</si>
  <si>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</si>
  <si>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</si>
  <si>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</si>
  <si>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</si>
  <si>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</si>
  <si>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</si>
  <si>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</si>
  <si>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</si>
  <si>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</si>
  <si>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</si>
  <si>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</si>
  <si>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</si>
  <si>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</si>
  <si>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</si>
  <si>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</si>
  <si>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</si>
  <si>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</si>
  <si>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</si>
  <si>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</si>
  <si>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</si>
  <si>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</si>
  <si>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</si>
  <si>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</si>
  <si>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</si>
  <si>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</si>
  <si>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</si>
  <si>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</si>
  <si>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</si>
  <si>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</si>
  <si>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</si>
  <si>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</si>
  <si>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</si>
  <si>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</si>
  <si>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</si>
  <si>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</si>
  <si>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</si>
  <si>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</si>
  <si>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</si>
  <si>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</si>
  <si>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</si>
  <si>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</si>
  <si>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</si>
  <si>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</si>
  <si>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</si>
  <si>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</si>
  <si>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</si>
  <si>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</si>
  <si>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</si>
  <si>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</si>
  <si>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</si>
  <si>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</si>
  <si>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</si>
  <si>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</si>
  <si>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</si>
  <si>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</si>
  <si>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</si>
  <si>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</si>
  <si>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</si>
  <si>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</si>
  <si>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</si>
  <si>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</si>
  <si>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</si>
  <si>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</si>
  <si>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</si>
  <si>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</si>
  <si>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</si>
  <si>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</si>
  <si>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</si>
  <si>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</si>
  <si>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</si>
  <si>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</si>
  <si>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</si>
  <si>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</si>
  <si>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</si>
  <si>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</si>
  <si>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</si>
  <si>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</si>
  <si>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</si>
  <si>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</si>
  <si>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</si>
  <si>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</si>
  <si>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</si>
  <si>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</si>
  <si>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</si>
  <si>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</si>
  <si>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</si>
  <si>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</si>
  <si>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</si>
  <si>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</si>
  <si>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</si>
  <si>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</si>
  <si>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</si>
  <si>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</si>
  <si>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</si>
  <si>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</si>
  <si>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</si>
  <si>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</si>
  <si>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</si>
  <si>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</si>
  <si>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</si>
  <si>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</si>
  <si>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</si>
  <si>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</si>
  <si>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</si>
  <si>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</si>
  <si>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</si>
  <si>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</si>
  <si>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</si>
  <si>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</si>
  <si>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</si>
  <si>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</si>
  <si>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</si>
  <si>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</si>
  <si>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</si>
  <si>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</si>
  <si>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</si>
  <si>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</si>
  <si>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</si>
  <si>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</si>
  <si>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</si>
  <si>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</si>
  <si>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</si>
  <si>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</si>
  <si>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</si>
  <si>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</si>
  <si>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</si>
  <si>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</si>
  <si>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</si>
  <si>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</si>
  <si>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</si>
  <si>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</si>
  <si>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</si>
  <si>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</si>
  <si>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</si>
  <si>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</si>
  <si>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</si>
  <si>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</si>
  <si>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</si>
  <si>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</si>
  <si>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</si>
  <si>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</si>
  <si>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</si>
  <si>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</si>
  <si>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</si>
  <si>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</si>
  <si>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</si>
  <si>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</si>
  <si>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</si>
  <si>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</si>
  <si>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</si>
  <si>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</si>
  <si>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</si>
  <si>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</si>
  <si>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</si>
  <si>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</si>
  <si>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</si>
  <si>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</si>
  <si>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</si>
  <si>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</si>
  <si>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</si>
  <si>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</si>
  <si>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</si>
  <si>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</si>
  <si>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</si>
  <si>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</si>
  <si>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</si>
  <si>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</si>
  <si>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</si>
  <si>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</si>
  <si>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</si>
  <si>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</si>
  <si>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</si>
  <si>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</si>
  <si>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</si>
  <si>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</si>
  <si>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</si>
  <si>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</si>
  <si>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</si>
  <si>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</si>
  <si>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</si>
  <si>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</si>
  <si>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</si>
  <si>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</si>
  <si>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</si>
  <si>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</si>
  <si>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</si>
  <si>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</si>
  <si>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</si>
  <si>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</si>
  <si>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</si>
  <si>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</si>
  <si>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</si>
  <si>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</si>
  <si>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</si>
  <si>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</si>
  <si>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</si>
  <si>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</si>
  <si>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</si>
  <si>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</si>
  <si>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</si>
  <si>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</si>
  <si>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</si>
  <si>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</si>
  <si>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</si>
  <si>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</si>
  <si>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</si>
  <si>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</si>
  <si>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</si>
  <si>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</si>
  <si>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</si>
  <si>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</si>
  <si>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</si>
  <si>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</si>
  <si>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</si>
  <si>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</si>
  <si>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</si>
  <si>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</si>
  <si>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</si>
  <si>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</si>
  <si>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</si>
  <si>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</si>
  <si>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</si>
  <si>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</si>
  <si>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</si>
  <si>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</si>
  <si>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</si>
  <si>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</si>
  <si>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</si>
  <si>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</si>
  <si>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</si>
  <si>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</si>
  <si>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</si>
  <si>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</si>
  <si>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</si>
  <si>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</si>
  <si>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</si>
  <si>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</si>
  <si>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</si>
  <si>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</si>
  <si>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</si>
  <si>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</si>
  <si>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</si>
  <si>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</si>
  <si>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</si>
  <si>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</si>
  <si>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</si>
  <si>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</si>
  <si>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</si>
  <si>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</si>
  <si>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</si>
  <si>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</si>
  <si>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</si>
  <si>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</si>
  <si>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</si>
  <si>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</si>
  <si>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</si>
  <si>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</si>
  <si>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</si>
  <si>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</si>
  <si>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</si>
  <si>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</si>
  <si>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</si>
  <si>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</si>
  <si>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</si>
  <si>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</si>
  <si>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</si>
  <si>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</si>
  <si>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</si>
  <si>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</si>
  <si>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</si>
  <si>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</si>
  <si>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</si>
  <si>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</si>
  <si>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</si>
  <si>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</si>
  <si>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</si>
  <si>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</si>
  <si>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</si>
  <si>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</si>
  <si>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</si>
  <si>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</si>
  <si>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</si>
  <si>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</si>
  <si>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</si>
  <si>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</si>
  <si>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</si>
  <si>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</si>
  <si>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</si>
  <si>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</si>
  <si>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</si>
  <si>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</si>
  <si>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</si>
  <si>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</si>
  <si>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</si>
  <si>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</si>
  <si>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</si>
  <si>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</si>
  <si>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</si>
  <si>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</si>
  <si>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</si>
  <si>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</si>
  <si>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</si>
  <si>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</si>
  <si>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</si>
  <si>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</si>
  <si>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</si>
  <si>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</si>
  <si>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</si>
  <si>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</si>
  <si>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</si>
  <si>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</si>
  <si>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</si>
  <si>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</si>
  <si>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</si>
  <si>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</si>
  <si>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</si>
  <si>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</si>
  <si>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</si>
  <si>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</si>
  <si>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</si>
  <si>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</si>
  <si>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</si>
  <si>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</si>
  <si>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</si>
  <si>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</si>
  <si>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</si>
  <si>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</si>
  <si>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</si>
  <si>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</si>
  <si>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</si>
  <si>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</si>
  <si>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</si>
  <si>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</si>
  <si>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</si>
  <si>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</si>
  <si>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</si>
  <si>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</si>
  <si>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</si>
  <si>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</si>
  <si>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</si>
  <si>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</si>
  <si>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</si>
  <si>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</si>
  <si>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</si>
  <si>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</si>
  <si>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</si>
  <si>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</si>
  <si>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</si>
  <si>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</si>
  <si>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</si>
  <si>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</si>
  <si>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</si>
  <si>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</si>
  <si>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</si>
  <si>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</si>
  <si>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</si>
  <si>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</si>
  <si>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</si>
  <si>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</si>
  <si>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</si>
  <si>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</si>
  <si>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</si>
  <si>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</si>
  <si>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</si>
  <si>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</si>
  <si>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</si>
  <si>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</si>
  <si>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</si>
  <si>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</si>
  <si>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</si>
  <si>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</si>
  <si>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</si>
  <si>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</si>
  <si>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</si>
  <si>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</si>
  <si>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</si>
  <si>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</si>
  <si>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</si>
  <si>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</si>
  <si>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</si>
  <si>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</si>
  <si>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</si>
  <si>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</si>
  <si>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</si>
  <si>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</si>
  <si>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</si>
  <si>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</si>
  <si>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</si>
  <si>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</si>
  <si>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</si>
  <si>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</si>
  <si>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</si>
  <si>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</si>
  <si>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</si>
  <si>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</si>
  <si>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</si>
  <si>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</si>
  <si>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</si>
  <si>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</si>
  <si>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</si>
  <si>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</si>
  <si>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</si>
  <si>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</si>
  <si>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</si>
  <si>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</si>
  <si>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</si>
  <si>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</si>
  <si>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</si>
  <si>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</si>
  <si>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</si>
  <si>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</si>
  <si>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</si>
  <si>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</si>
  <si>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</si>
  <si>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</si>
  <si>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</si>
  <si>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</si>
  <si>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</si>
  <si>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</si>
  <si>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</si>
  <si>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</si>
  <si>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</si>
  <si>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</si>
  <si>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</si>
  <si>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</si>
  <si>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</si>
  <si>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</si>
  <si>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</si>
  <si>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</si>
  <si>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</si>
  <si>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</si>
  <si>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</si>
  <si>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</si>
  <si>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</si>
  <si>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</si>
  <si>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</si>
  <si>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</si>
  <si>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</si>
  <si>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</si>
  <si>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</si>
  <si>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</si>
  <si>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</si>
  <si>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</si>
  <si>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</si>
  <si>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</si>
  <si>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</si>
  <si>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</si>
  <si>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</si>
  <si>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</si>
  <si>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</si>
  <si>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</si>
  <si>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</si>
  <si>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</si>
  <si>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</si>
  <si>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</si>
  <si>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</si>
  <si>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</si>
  <si>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</si>
  <si>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</si>
  <si>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</si>
  <si>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</si>
  <si>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</si>
  <si>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</si>
  <si>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</si>
  <si>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</si>
  <si>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</si>
  <si>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</si>
  <si>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</si>
  <si>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</si>
  <si>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</si>
  <si>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</si>
  <si>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</si>
  <si>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</si>
  <si>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</si>
  <si>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</si>
  <si>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</si>
  <si>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</si>
  <si>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</si>
  <si>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</si>
  <si>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</si>
  <si>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</si>
  <si>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</si>
  <si>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</si>
  <si>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</si>
  <si>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</si>
  <si>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</si>
  <si>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</si>
  <si>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</si>
  <si>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</si>
  <si>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</si>
  <si>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</si>
  <si>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</si>
  <si>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</si>
  <si>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</si>
  <si>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</si>
  <si>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</si>
  <si>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</si>
  <si>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</si>
  <si>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</si>
  <si>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</si>
  <si>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</si>
  <si>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</si>
  <si>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</si>
  <si>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</si>
  <si>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</si>
  <si>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</si>
  <si>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</si>
  <si>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</si>
  <si>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</si>
  <si>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</si>
  <si>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</si>
  <si>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</si>
  <si>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</si>
  <si>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</si>
  <si>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</si>
  <si>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</si>
  <si>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</si>
  <si>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</si>
  <si>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</si>
  <si>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</si>
  <si>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</si>
  <si>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</si>
  <si>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</si>
  <si>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</si>
  <si>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</si>
  <si>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</si>
  <si>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</si>
  <si>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</si>
  <si>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</si>
  <si>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</si>
  <si>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</si>
  <si>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</si>
  <si>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</si>
  <si>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</si>
  <si>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</si>
  <si>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</si>
  <si>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</si>
  <si>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</si>
  <si>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</si>
  <si>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</si>
  <si>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</si>
  <si>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</si>
  <si>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</si>
  <si>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</si>
  <si>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</si>
  <si>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</si>
  <si>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</si>
  <si>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</si>
  <si>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</si>
  <si>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</si>
  <si>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</si>
  <si>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</si>
  <si>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</si>
  <si>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</si>
  <si>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</si>
  <si>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</si>
  <si>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</si>
  <si>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</si>
  <si>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</si>
  <si>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</si>
  <si>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</si>
  <si>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</si>
  <si>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</si>
  <si>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</si>
  <si>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</si>
  <si>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</si>
  <si>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</si>
  <si>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</si>
  <si>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</si>
  <si>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</si>
  <si>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</si>
  <si>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</si>
  <si>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</si>
  <si>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</si>
  <si>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</si>
  <si>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</si>
  <si>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</si>
  <si>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</si>
  <si>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</si>
  <si>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</si>
  <si>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</si>
  <si>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</si>
  <si>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</si>
  <si>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</si>
  <si>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</si>
  <si>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</si>
  <si>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</si>
  <si>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</si>
  <si>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</si>
  <si>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</si>
  <si>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</si>
  <si>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</si>
  <si>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</si>
  <si>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</si>
  <si>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</si>
  <si>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</si>
  <si>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</si>
  <si>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</si>
  <si>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</si>
  <si>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</si>
  <si>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</si>
  <si>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</si>
  <si>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</si>
  <si>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</si>
  <si>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</si>
  <si>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</si>
  <si>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</si>
  <si>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</si>
  <si>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</si>
  <si>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</si>
  <si>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</si>
  <si>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</si>
  <si>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</si>
  <si>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</si>
  <si>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</si>
  <si>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</si>
  <si>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</si>
  <si>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</si>
  <si>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</si>
  <si>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</si>
  <si>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</si>
  <si>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</si>
  <si>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</si>
  <si>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</si>
  <si>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</si>
  <si>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</si>
  <si>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医療法人弘英会琵琶湖大橋病院</t>
    <phoneticPr fontId="3"/>
  </si>
  <si>
    <t>〒520-0232 大津市真野五丁目１－２９</t>
    <phoneticPr fontId="3"/>
  </si>
  <si>
    <t>〇</t>
  </si>
  <si>
    <t>医療法人</t>
  </si>
  <si>
    <t>循環器内科</t>
  </si>
  <si>
    <t>地域包括ケア入院医療管理料１</t>
  </si>
  <si>
    <t>ＤＰＣ病院ではない</t>
  </si>
  <si>
    <t>有</t>
  </si>
  <si>
    <t>看護必要度Ⅰ</t>
    <phoneticPr fontId="3"/>
  </si>
  <si>
    <t>2A病棟</t>
  </si>
  <si>
    <t>急性期機能</t>
  </si>
  <si>
    <t>複数の診療科で活用</t>
  </si>
  <si>
    <t>消化器内科（胃腸内科）</t>
  </si>
  <si>
    <t>内科</t>
  </si>
  <si>
    <t>障害者施設等13対１入院基本料</t>
  </si>
  <si>
    <t>-</t>
    <phoneticPr fontId="3"/>
  </si>
  <si>
    <t>3A病棟</t>
  </si>
  <si>
    <t>慢性期機能</t>
  </si>
  <si>
    <t>療養病棟入院料１</t>
  </si>
  <si>
    <t>2B病棟</t>
  </si>
  <si>
    <t>腎臓内科</t>
  </si>
  <si>
    <t>3B病棟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</si>
</sst>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1053</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1053</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1053</v>
      </c>
      <c r="N35" s="282" t="s">
        <v>1056</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1053</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1053</v>
      </c>
      <c r="N89" s="262" t="s">
        <v>1056</v>
      </c>
      <c r="O89" s="262" t="s">
        <v>1058</v>
      </c>
    </row>
    <row r="90" spans="1:22" s="21" customFormat="1">
      <c r="A90" s="243"/>
      <c r="B90" s="1"/>
      <c r="C90" s="3"/>
      <c r="D90" s="3"/>
      <c r="E90" s="3"/>
      <c r="F90" s="3"/>
      <c r="G90" s="3"/>
      <c r="H90" s="287"/>
      <c r="I90" s="67" t="s">
        <v>36</v>
      </c>
      <c r="J90" s="68"/>
      <c r="K90" s="69"/>
      <c r="L90" s="262" t="s">
        <v>1047</v>
      </c>
      <c r="M90" s="262" t="s">
        <v>1054</v>
      </c>
      <c r="N90" s="262" t="s">
        <v>1054</v>
      </c>
      <c r="O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1053</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1047</v>
      </c>
      <c r="M98" s="70" t="s">
        <v>1054</v>
      </c>
      <c r="N98" s="70" t="s">
        <v>1054</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147</v>
      </c>
      <c r="K99" s="237" t="str">
        <f>IF(OR(COUNTIF(L99:O99,"未確認")&gt;0,COUNTIF(L99:O99,"~*")&gt;0),"※","")</f>
        <v/>
      </c>
      <c r="L99" s="258">
        <v>47</v>
      </c>
      <c r="M99" s="258">
        <v>48</v>
      </c>
      <c r="N99" s="258">
        <v>0</v>
      </c>
      <c r="O99" s="258">
        <v>52</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147</v>
      </c>
      <c r="K101" s="237" t="str">
        <f>IF(OR(COUNTIF(L101:O101,"未確認")&gt;0,COUNTIF(L101:O101,"~*")&gt;0),"※","")</f>
        <v/>
      </c>
      <c r="L101" s="258">
        <v>47</v>
      </c>
      <c r="M101" s="258">
        <v>48</v>
      </c>
      <c r="N101" s="258">
        <v>0</v>
      </c>
      <c r="O101" s="258">
        <v>52</v>
      </c>
    </row>
    <row r="102" spans="1:22" s="83" customFormat="1" ht="34.5" customHeight="1">
      <c r="A102" s="244" t="s">
        <v>610</v>
      </c>
      <c r="B102" s="84"/>
      <c r="C102" s="377"/>
      <c r="D102" s="379"/>
      <c r="E102" s="317" t="s">
        <v>612</v>
      </c>
      <c r="F102" s="318"/>
      <c r="G102" s="318"/>
      <c r="H102" s="319"/>
      <c r="I102" s="420"/>
      <c r="J102" s="256">
        <f t="shared" si="0"/>
        <v>147</v>
      </c>
      <c r="K102" s="237" t="str">
        <f t="shared" ref="K102:K111" si="1">IF(OR(COUNTIF(L101:O101,"未確認")&gt;0,COUNTIF(L101:O101,"~*")&gt;0),"※","")</f>
        <v/>
      </c>
      <c r="L102" s="258">
        <v>47</v>
      </c>
      <c r="M102" s="258">
        <v>48</v>
      </c>
      <c r="N102" s="258">
        <v>0</v>
      </c>
      <c r="O102" s="258">
        <v>52</v>
      </c>
    </row>
    <row r="103" spans="1:22" s="83" customFormat="1" ht="34.5" customHeight="1">
      <c r="A103" s="244" t="s">
        <v>613</v>
      </c>
      <c r="B103" s="84"/>
      <c r="C103" s="334" t="s">
        <v>46</v>
      </c>
      <c r="D103" s="336"/>
      <c r="E103" s="334" t="s">
        <v>42</v>
      </c>
      <c r="F103" s="335"/>
      <c r="G103" s="335"/>
      <c r="H103" s="336"/>
      <c r="I103" s="420"/>
      <c r="J103" s="256">
        <f t="shared" si="0"/>
        <v>52</v>
      </c>
      <c r="K103" s="237" t="str">
        <f t="shared" si="1"/>
        <v/>
      </c>
      <c r="L103" s="258">
        <v>0</v>
      </c>
      <c r="M103" s="258">
        <v>0</v>
      </c>
      <c r="N103" s="258">
        <v>52</v>
      </c>
      <c r="O103" s="258">
        <v>0</v>
      </c>
    </row>
    <row r="104" spans="1:22" s="83" customFormat="1" ht="34.5" customHeight="1">
      <c r="A104" s="244" t="s">
        <v>614</v>
      </c>
      <c r="B104" s="84"/>
      <c r="C104" s="396"/>
      <c r="D104" s="397"/>
      <c r="E104" s="428"/>
      <c r="F104" s="429"/>
      <c r="G104" s="320" t="s">
        <v>47</v>
      </c>
      <c r="H104" s="322"/>
      <c r="I104" s="420"/>
      <c r="J104" s="256">
        <f t="shared" si="0"/>
        <v>52</v>
      </c>
      <c r="K104" s="237" t="str">
        <f t="shared" si="1"/>
        <v/>
      </c>
      <c r="L104" s="258">
        <v>0</v>
      </c>
      <c r="M104" s="258">
        <v>0</v>
      </c>
      <c r="N104" s="258">
        <v>52</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52</v>
      </c>
      <c r="K106" s="237" t="str">
        <f t="shared" si="1"/>
        <v/>
      </c>
      <c r="L106" s="258">
        <v>0</v>
      </c>
      <c r="M106" s="258">
        <v>0</v>
      </c>
      <c r="N106" s="258">
        <v>52</v>
      </c>
      <c r="O106" s="258">
        <v>0</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0</v>
      </c>
      <c r="M107" s="258">
        <v>0</v>
      </c>
      <c r="N107" s="258">
        <v>52</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52</v>
      </c>
      <c r="K109" s="237" t="str">
        <f t="shared" si="1"/>
        <v/>
      </c>
      <c r="L109" s="258">
        <v>0</v>
      </c>
      <c r="M109" s="258">
        <v>0</v>
      </c>
      <c r="N109" s="258">
        <v>52</v>
      </c>
      <c r="O109" s="258">
        <v>0</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0</v>
      </c>
      <c r="M110" s="258">
        <v>0</v>
      </c>
      <c r="N110" s="258">
        <v>52</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1053</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1054</v>
      </c>
      <c r="N119" s="70" t="s">
        <v>1054</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1050</v>
      </c>
      <c r="O120" s="98" t="s">
        <v>1057</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1041</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1050</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1053</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1054</v>
      </c>
      <c r="N130" s="70" t="s">
        <v>1054</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c r="N131" s="98" t="s">
        <v>1055</v>
      </c>
      <c r="O131" s="98" t="s">
        <v>1051</v>
      </c>
    </row>
    <row r="132" spans="1:22" s="83" customFormat="1" ht="34.5" customHeight="1">
      <c r="A132" s="244" t="s">
        <v>621</v>
      </c>
      <c r="B132" s="84"/>
      <c r="C132" s="295"/>
      <c r="D132" s="297"/>
      <c r="E132" s="320" t="s">
        <v>58</v>
      </c>
      <c r="F132" s="321"/>
      <c r="G132" s="321"/>
      <c r="H132" s="322"/>
      <c r="I132" s="389"/>
      <c r="J132" s="101"/>
      <c r="K132" s="102"/>
      <c r="L132" s="82">
        <v>47</v>
      </c>
      <c r="M132" s="82">
        <v>48</v>
      </c>
      <c r="N132" s="82">
        <v>52</v>
      </c>
      <c r="O132" s="82">
        <v>52</v>
      </c>
    </row>
    <row r="133" spans="1:22" s="83" customFormat="1" ht="67.5" customHeight="1">
      <c r="A133" s="244" t="s">
        <v>622</v>
      </c>
      <c r="B133" s="84"/>
      <c r="C133" s="334" t="s">
        <v>59</v>
      </c>
      <c r="D133" s="335"/>
      <c r="E133" s="335"/>
      <c r="F133" s="335"/>
      <c r="G133" s="335"/>
      <c r="H133" s="336"/>
      <c r="I133" s="389"/>
      <c r="J133" s="101"/>
      <c r="K133" s="102"/>
      <c r="L133" s="259" t="s">
        <v>1042</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8</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1042</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8</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1053</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1054</v>
      </c>
      <c r="N144" s="70" t="s">
        <v>1054</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102</v>
      </c>
      <c r="K149" s="264" t="str">
        <f t="shared" si="3"/>
        <v/>
      </c>
      <c r="L149" s="117">
        <v>102</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49</v>
      </c>
      <c r="K157" s="264" t="str">
        <f t="shared" si="3"/>
        <v/>
      </c>
      <c r="L157" s="117">
        <v>0</v>
      </c>
      <c r="M157" s="117">
        <v>0</v>
      </c>
      <c r="N157" s="117">
        <v>49</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119</v>
      </c>
      <c r="K168" s="264" t="str">
        <f t="shared" si="3"/>
        <v/>
      </c>
      <c r="L168" s="117">
        <v>0</v>
      </c>
      <c r="M168" s="117">
        <v>67</v>
      </c>
      <c r="N168" s="117">
        <v>0</v>
      </c>
      <c r="O168" s="117">
        <v>52</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15</v>
      </c>
      <c r="K220" s="264" t="str">
        <f t="shared" si="7"/>
        <v>※</v>
      </c>
      <c r="L220" s="117" t="s">
        <v>541</v>
      </c>
      <c r="M220" s="117">
        <v>15</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1053</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1054</v>
      </c>
      <c r="N227" s="70" t="s">
        <v>1054</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1053</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1054</v>
      </c>
      <c r="N235" s="70" t="s">
        <v>1054</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1053</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1054</v>
      </c>
      <c r="N245" s="70" t="s">
        <v>1054</v>
      </c>
      <c r="O245" s="70" t="s">
        <v>1054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1053</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1047</v>
      </c>
      <c r="M254" s="137" t="s">
        <v>1054</v>
      </c>
      <c r="N254" s="137" t="s">
        <v>1054</v>
      </c>
      <c r="O254" s="137" t="s">
        <v>1054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1053</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1054</v>
      </c>
      <c r="N264" s="70" t="s">
        <v>1054</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2.4</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63</v>
      </c>
      <c r="K269" s="81" t="str">
        <f t="shared" si="8"/>
        <v/>
      </c>
      <c r="L269" s="147">
        <v>22</v>
      </c>
      <c r="M269" s="147">
        <v>16</v>
      </c>
      <c r="N269" s="147">
        <v>12</v>
      </c>
      <c r="O269" s="147">
        <v>13</v>
      </c>
    </row>
    <row r="270" spans="1:22" s="83" customFormat="1" ht="34.5" customHeight="1">
      <c r="A270" s="249" t="s">
        <v>725</v>
      </c>
      <c r="B270" s="120"/>
      <c r="C270" s="371"/>
      <c r="D270" s="371"/>
      <c r="E270" s="371"/>
      <c r="F270" s="371"/>
      <c r="G270" s="371" t="s">
        <v>148</v>
      </c>
      <c r="H270" s="371"/>
      <c r="I270" s="404"/>
      <c r="J270" s="266">
        <f t="shared" si="9"/>
        <v>4.5</v>
      </c>
      <c r="K270" s="81" t="str">
        <f t="shared" si="8"/>
        <v/>
      </c>
      <c r="L270" s="148">
        <v>0</v>
      </c>
      <c r="M270" s="148">
        <v>1.7</v>
      </c>
      <c r="N270" s="148">
        <v>0.8</v>
      </c>
      <c r="O270" s="148">
        <v>2</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1</v>
      </c>
      <c r="M271" s="147">
        <v>4</v>
      </c>
      <c r="N271" s="147">
        <v>5</v>
      </c>
      <c r="O271" s="147">
        <v>5</v>
      </c>
    </row>
    <row r="272" spans="1:22" s="83" customFormat="1" ht="34.5" customHeight="1">
      <c r="A272" s="249" t="s">
        <v>726</v>
      </c>
      <c r="B272" s="120"/>
      <c r="C272" s="372"/>
      <c r="D272" s="372"/>
      <c r="E272" s="372"/>
      <c r="F272" s="372"/>
      <c r="G272" s="371" t="s">
        <v>148</v>
      </c>
      <c r="H272" s="371"/>
      <c r="I272" s="404"/>
      <c r="J272" s="266">
        <f t="shared" si="9"/>
        <v>2.2000000000000002</v>
      </c>
      <c r="K272" s="81" t="str">
        <f t="shared" si="8"/>
        <v/>
      </c>
      <c r="L272" s="148">
        <v>0</v>
      </c>
      <c r="M272" s="148">
        <v>0.8</v>
      </c>
      <c r="N272" s="148">
        <v>1.3</v>
      </c>
      <c r="O272" s="148">
        <v>0.1</v>
      </c>
    </row>
    <row r="273" spans="1:15" s="83" customFormat="1" ht="34.5" customHeight="1">
      <c r="A273" s="249" t="s">
        <v>727</v>
      </c>
      <c r="B273" s="120"/>
      <c r="C273" s="371" t="s">
        <v>152</v>
      </c>
      <c r="D273" s="372"/>
      <c r="E273" s="372"/>
      <c r="F273" s="372"/>
      <c r="G273" s="371" t="s">
        <v>146</v>
      </c>
      <c r="H273" s="371"/>
      <c r="I273" s="404"/>
      <c r="J273" s="266">
        <f t="shared" si="9"/>
        <v>34</v>
      </c>
      <c r="K273" s="81" t="str">
        <f t="shared" si="8"/>
        <v/>
      </c>
      <c r="L273" s="147">
        <v>8</v>
      </c>
      <c r="M273" s="147">
        <v>9</v>
      </c>
      <c r="N273" s="147">
        <v>10</v>
      </c>
      <c r="O273" s="147">
        <v>7</v>
      </c>
    </row>
    <row r="274" spans="1:15" s="83" customFormat="1" ht="34.5" customHeight="1">
      <c r="A274" s="249" t="s">
        <v>727</v>
      </c>
      <c r="B274" s="120"/>
      <c r="C274" s="372"/>
      <c r="D274" s="372"/>
      <c r="E274" s="372"/>
      <c r="F274" s="372"/>
      <c r="G274" s="371" t="s">
        <v>148</v>
      </c>
      <c r="H274" s="371"/>
      <c r="I274" s="404"/>
      <c r="J274" s="266">
        <f t="shared" si="9"/>
        <v>3.6</v>
      </c>
      <c r="K274" s="81" t="str">
        <f t="shared" si="8"/>
        <v/>
      </c>
      <c r="L274" s="148">
        <v>1.6</v>
      </c>
      <c r="M274" s="148">
        <v>1.6</v>
      </c>
      <c r="N274" s="148">
        <v>0</v>
      </c>
      <c r="O274" s="148">
        <v>0.4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2.5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0.3</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7</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2.4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5</v>
      </c>
      <c r="N299" s="147">
        <v>7</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6</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1053</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1054</v>
      </c>
      <c r="N323" s="137" t="s">
        <v>1054</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1053</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1054</v>
      </c>
      <c r="N343" s="137" t="s">
        <v>1054</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1053</v>
      </c>
      <c r="N367" s="66" t="s">
        <v>1056</v>
      </c>
      <c r="O367" s="66" t="s">
        <v>1058</v>
      </c>
    </row>
    <row r="368" spans="1:22" s="118" customFormat="1" ht="20.25" customHeight="1">
      <c r="A368" s="243"/>
      <c r="B368" s="1"/>
      <c r="C368" s="3"/>
      <c r="D368" s="3"/>
      <c r="E368" s="3"/>
      <c r="F368" s="3"/>
      <c r="G368" s="3"/>
      <c r="H368" s="287"/>
      <c r="I368" s="67" t="s">
        <v>36</v>
      </c>
      <c r="J368" s="170"/>
      <c r="K368" s="79"/>
      <c r="L368" s="137" t="s">
        <v>1047</v>
      </c>
      <c r="M368" s="137" t="s">
        <v>1054</v>
      </c>
      <c r="N368" s="137" t="s">
        <v>1054</v>
      </c>
      <c r="O368" s="137" t="s">
        <v>1054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1053</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1054</v>
      </c>
      <c r="N391" s="70" t="s">
        <v>1054</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1889</v>
      </c>
      <c r="K392" s="81" t="str">
        <f t="shared" ref="K392:K397" si="12">IF(OR(COUNTIF(L392:O392,"未確認")&gt;0,COUNTIF(L392:O392,"~*")&gt;0),"※","")</f>
        <v/>
      </c>
      <c r="L392" s="147">
        <v>1293</v>
      </c>
      <c r="M392" s="147">
        <v>399</v>
      </c>
      <c r="N392" s="147">
        <v>81</v>
      </c>
      <c r="O392" s="147">
        <v>116</v>
      </c>
    </row>
    <row r="393" spans="1:22" s="83" customFormat="1" ht="34.5" customHeight="1">
      <c r="A393" s="249" t="s">
        <v>773</v>
      </c>
      <c r="B393" s="84"/>
      <c r="C393" s="370"/>
      <c r="D393" s="380"/>
      <c r="E393" s="320" t="s">
        <v>224</v>
      </c>
      <c r="F393" s="321"/>
      <c r="G393" s="321"/>
      <c r="H393" s="322"/>
      <c r="I393" s="343"/>
      <c r="J393" s="140">
        <f t="shared" si="11"/>
        <v>1439</v>
      </c>
      <c r="K393" s="81" t="str">
        <f t="shared" si="12"/>
        <v/>
      </c>
      <c r="L393" s="147">
        <v>992</v>
      </c>
      <c r="M393" s="147">
        <v>263</v>
      </c>
      <c r="N393" s="147">
        <v>70</v>
      </c>
      <c r="O393" s="147">
        <v>114</v>
      </c>
    </row>
    <row r="394" spans="1:22" s="83" customFormat="1" ht="34.5" customHeight="1">
      <c r="A394" s="250" t="s">
        <v>774</v>
      </c>
      <c r="B394" s="84"/>
      <c r="C394" s="370"/>
      <c r="D394" s="381"/>
      <c r="E394" s="320" t="s">
        <v>225</v>
      </c>
      <c r="F394" s="321"/>
      <c r="G394" s="321"/>
      <c r="H394" s="322"/>
      <c r="I394" s="343"/>
      <c r="J394" s="140">
        <f t="shared" si="11"/>
        <v>352</v>
      </c>
      <c r="K394" s="81" t="str">
        <f t="shared" si="12"/>
        <v/>
      </c>
      <c r="L394" s="147">
        <v>301</v>
      </c>
      <c r="M394" s="147">
        <v>40</v>
      </c>
      <c r="N394" s="147">
        <v>11</v>
      </c>
      <c r="O394" s="147">
        <v>0</v>
      </c>
    </row>
    <row r="395" spans="1:22" s="83" customFormat="1" ht="34.5" customHeight="1">
      <c r="A395" s="250" t="s">
        <v>775</v>
      </c>
      <c r="B395" s="84"/>
      <c r="C395" s="370"/>
      <c r="D395" s="382"/>
      <c r="E395" s="320" t="s">
        <v>226</v>
      </c>
      <c r="F395" s="321"/>
      <c r="G395" s="321"/>
      <c r="H395" s="322"/>
      <c r="I395" s="343"/>
      <c r="J395" s="140">
        <f t="shared" si="11"/>
        <v>98</v>
      </c>
      <c r="K395" s="81" t="str">
        <f t="shared" si="12"/>
        <v/>
      </c>
      <c r="L395" s="147">
        <v>0</v>
      </c>
      <c r="M395" s="147">
        <v>96</v>
      </c>
      <c r="N395" s="147">
        <v>0</v>
      </c>
      <c r="O395" s="147">
        <v>2</v>
      </c>
    </row>
    <row r="396" spans="1:22" s="83" customFormat="1" ht="34.5" customHeight="1">
      <c r="A396" s="250" t="s">
        <v>776</v>
      </c>
      <c r="B396" s="1"/>
      <c r="C396" s="370"/>
      <c r="D396" s="320" t="s">
        <v>227</v>
      </c>
      <c r="E396" s="321"/>
      <c r="F396" s="321"/>
      <c r="G396" s="321"/>
      <c r="H396" s="322"/>
      <c r="I396" s="343"/>
      <c r="J396" s="140">
        <f t="shared" si="11"/>
        <v>71681</v>
      </c>
      <c r="K396" s="81" t="str">
        <f t="shared" si="12"/>
        <v/>
      </c>
      <c r="L396" s="147">
        <v>17154</v>
      </c>
      <c r="M396" s="147">
        <v>17197</v>
      </c>
      <c r="N396" s="147">
        <v>18622</v>
      </c>
      <c r="O396" s="147">
        <v>18708</v>
      </c>
    </row>
    <row r="397" spans="1:22" s="83" customFormat="1" ht="34.5" customHeight="1">
      <c r="A397" s="250" t="s">
        <v>777</v>
      </c>
      <c r="B397" s="119"/>
      <c r="C397" s="370"/>
      <c r="D397" s="320" t="s">
        <v>228</v>
      </c>
      <c r="E397" s="321"/>
      <c r="F397" s="321"/>
      <c r="G397" s="321"/>
      <c r="H397" s="322"/>
      <c r="I397" s="344"/>
      <c r="J397" s="140">
        <f t="shared" si="11"/>
        <v>1883</v>
      </c>
      <c r="K397" s="81" t="str">
        <f t="shared" si="12"/>
        <v/>
      </c>
      <c r="L397" s="147">
        <v>1298</v>
      </c>
      <c r="M397" s="147">
        <v>412</v>
      </c>
      <c r="N397" s="147">
        <v>55</v>
      </c>
      <c r="O397" s="147">
        <v>118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1053</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1054</v>
      </c>
      <c r="N404" s="70" t="s">
        <v>1054</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1879</v>
      </c>
      <c r="K405" s="81" t="str">
        <f t="shared" ref="K405:K422" si="14">IF(OR(COUNTIF(L405:O405,"未確認")&gt;0,COUNTIF(L405:O405,"~*")&gt;0),"※","")</f>
        <v/>
      </c>
      <c r="L405" s="147">
        <v>1293</v>
      </c>
      <c r="M405" s="147">
        <v>399</v>
      </c>
      <c r="N405" s="147">
        <v>71</v>
      </c>
      <c r="O405" s="147">
        <v>116</v>
      </c>
    </row>
    <row r="406" spans="1:22" s="83" customFormat="1" ht="34.5" customHeight="1">
      <c r="A406" s="251" t="s">
        <v>779</v>
      </c>
      <c r="B406" s="119"/>
      <c r="C406" s="369"/>
      <c r="D406" s="375" t="s">
        <v>233</v>
      </c>
      <c r="E406" s="377" t="s">
        <v>234</v>
      </c>
      <c r="F406" s="378"/>
      <c r="G406" s="378"/>
      <c r="H406" s="379"/>
      <c r="I406" s="361"/>
      <c r="J406" s="140">
        <f t="shared" si="13"/>
        <v>321</v>
      </c>
      <c r="K406" s="81" t="str">
        <f t="shared" si="14"/>
        <v/>
      </c>
      <c r="L406" s="147">
        <v>132</v>
      </c>
      <c r="M406" s="147">
        <v>35</v>
      </c>
      <c r="N406" s="147">
        <v>55</v>
      </c>
      <c r="O406" s="147">
        <v>99</v>
      </c>
    </row>
    <row r="407" spans="1:22" s="83" customFormat="1" ht="34.5" customHeight="1">
      <c r="A407" s="251" t="s">
        <v>780</v>
      </c>
      <c r="B407" s="119"/>
      <c r="C407" s="369"/>
      <c r="D407" s="369"/>
      <c r="E407" s="320" t="s">
        <v>235</v>
      </c>
      <c r="F407" s="321"/>
      <c r="G407" s="321"/>
      <c r="H407" s="322"/>
      <c r="I407" s="361"/>
      <c r="J407" s="140">
        <f t="shared" si="13"/>
        <v>1361</v>
      </c>
      <c r="K407" s="81" t="str">
        <f t="shared" si="14"/>
        <v/>
      </c>
      <c r="L407" s="147">
        <v>1075</v>
      </c>
      <c r="M407" s="147">
        <v>270</v>
      </c>
      <c r="N407" s="147">
        <v>7</v>
      </c>
      <c r="O407" s="147">
        <v>9</v>
      </c>
    </row>
    <row r="408" spans="1:22" s="83" customFormat="1" ht="34.5" customHeight="1">
      <c r="A408" s="251" t="s">
        <v>781</v>
      </c>
      <c r="B408" s="119"/>
      <c r="C408" s="369"/>
      <c r="D408" s="369"/>
      <c r="E408" s="320" t="s">
        <v>236</v>
      </c>
      <c r="F408" s="321"/>
      <c r="G408" s="321"/>
      <c r="H408" s="322"/>
      <c r="I408" s="361"/>
      <c r="J408" s="140">
        <f t="shared" si="13"/>
        <v>106</v>
      </c>
      <c r="K408" s="81" t="str">
        <f t="shared" si="14"/>
        <v/>
      </c>
      <c r="L408" s="147">
        <v>41</v>
      </c>
      <c r="M408" s="147">
        <v>49</v>
      </c>
      <c r="N408" s="147">
        <v>8</v>
      </c>
      <c r="O408" s="147">
        <v>8</v>
      </c>
    </row>
    <row r="409" spans="1:22" s="83" customFormat="1" ht="34.5" customHeight="1">
      <c r="A409" s="251" t="s">
        <v>782</v>
      </c>
      <c r="B409" s="119"/>
      <c r="C409" s="369"/>
      <c r="D409" s="369"/>
      <c r="E409" s="317" t="s">
        <v>989</v>
      </c>
      <c r="F409" s="318"/>
      <c r="G409" s="318"/>
      <c r="H409" s="319"/>
      <c r="I409" s="361"/>
      <c r="J409" s="140">
        <f t="shared" si="13"/>
        <v>91</v>
      </c>
      <c r="K409" s="81" t="str">
        <f t="shared" si="14"/>
        <v/>
      </c>
      <c r="L409" s="147">
        <v>45</v>
      </c>
      <c r="M409" s="147">
        <v>45</v>
      </c>
      <c r="N409" s="147">
        <v>1</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1884</v>
      </c>
      <c r="K413" s="81" t="str">
        <f t="shared" si="14"/>
        <v/>
      </c>
      <c r="L413" s="147">
        <v>1298</v>
      </c>
      <c r="M413" s="147">
        <v>412</v>
      </c>
      <c r="N413" s="147">
        <v>56</v>
      </c>
      <c r="O413" s="147">
        <v>118</v>
      </c>
    </row>
    <row r="414" spans="1:22" s="83" customFormat="1" ht="34.5" customHeight="1">
      <c r="A414" s="251" t="s">
        <v>787</v>
      </c>
      <c r="B414" s="119"/>
      <c r="C414" s="369"/>
      <c r="D414" s="375" t="s">
        <v>240</v>
      </c>
      <c r="E414" s="377" t="s">
        <v>241</v>
      </c>
      <c r="F414" s="378"/>
      <c r="G414" s="378"/>
      <c r="H414" s="379"/>
      <c r="I414" s="361"/>
      <c r="J414" s="140">
        <f t="shared" si="13"/>
        <v>310</v>
      </c>
      <c r="K414" s="81" t="str">
        <f t="shared" si="14"/>
        <v/>
      </c>
      <c r="L414" s="147">
        <v>213</v>
      </c>
      <c r="M414" s="147">
        <v>25</v>
      </c>
      <c r="N414" s="147">
        <v>5</v>
      </c>
      <c r="O414" s="147">
        <v>67</v>
      </c>
    </row>
    <row r="415" spans="1:22" s="83" customFormat="1" ht="34.5" customHeight="1">
      <c r="A415" s="251" t="s">
        <v>788</v>
      </c>
      <c r="B415" s="119"/>
      <c r="C415" s="369"/>
      <c r="D415" s="369"/>
      <c r="E415" s="320" t="s">
        <v>242</v>
      </c>
      <c r="F415" s="321"/>
      <c r="G415" s="321"/>
      <c r="H415" s="322"/>
      <c r="I415" s="361"/>
      <c r="J415" s="140">
        <f t="shared" si="13"/>
        <v>1286</v>
      </c>
      <c r="K415" s="81" t="str">
        <f t="shared" si="14"/>
        <v/>
      </c>
      <c r="L415" s="147">
        <v>961</v>
      </c>
      <c r="M415" s="147">
        <v>297</v>
      </c>
      <c r="N415" s="147">
        <v>18</v>
      </c>
      <c r="O415" s="147">
        <v>10</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21</v>
      </c>
      <c r="M416" s="147">
        <v>7</v>
      </c>
      <c r="N416" s="147">
        <v>5</v>
      </c>
      <c r="O416" s="147">
        <v>7</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19</v>
      </c>
      <c r="M417" s="147">
        <v>11</v>
      </c>
      <c r="N417" s="147">
        <v>2</v>
      </c>
      <c r="O417" s="147">
        <v>0</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1</v>
      </c>
      <c r="M418" s="147">
        <v>9</v>
      </c>
      <c r="N418" s="147">
        <v>1</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43</v>
      </c>
      <c r="K420" s="81" t="str">
        <f t="shared" si="14"/>
        <v/>
      </c>
      <c r="L420" s="147">
        <v>33</v>
      </c>
      <c r="M420" s="147">
        <v>9</v>
      </c>
      <c r="N420" s="147">
        <v>0</v>
      </c>
      <c r="O420" s="147">
        <v>1</v>
      </c>
    </row>
    <row r="421" spans="1:22" s="83" customFormat="1" ht="34.5" customHeight="1">
      <c r="A421" s="251" t="s">
        <v>794</v>
      </c>
      <c r="B421" s="119"/>
      <c r="C421" s="369"/>
      <c r="D421" s="369"/>
      <c r="E421" s="320" t="s">
        <v>247</v>
      </c>
      <c r="F421" s="321"/>
      <c r="G421" s="321"/>
      <c r="H421" s="322"/>
      <c r="I421" s="361"/>
      <c r="J421" s="140">
        <f t="shared" si="13"/>
        <v>161</v>
      </c>
      <c r="K421" s="81" t="str">
        <f t="shared" si="14"/>
        <v/>
      </c>
      <c r="L421" s="147">
        <v>50</v>
      </c>
      <c r="M421" s="147">
        <v>54</v>
      </c>
      <c r="N421" s="147">
        <v>24</v>
      </c>
      <c r="O421" s="147">
        <v>33</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1</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1053</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1054</v>
      </c>
      <c r="N429" s="70" t="s">
        <v>1054</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1574</v>
      </c>
      <c r="K430" s="193" t="str">
        <f>IF(OR(COUNTIF(L430:O430,"未確認")&gt;0,COUNTIF(L430:O430,"~*")&gt;0),"※","")</f>
        <v/>
      </c>
      <c r="L430" s="147">
        <v>1085</v>
      </c>
      <c r="M430" s="147">
        <v>387</v>
      </c>
      <c r="N430" s="147">
        <v>51</v>
      </c>
      <c r="O430" s="147">
        <v>51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80</v>
      </c>
      <c r="K431" s="193" t="str">
        <f>IF(OR(COUNTIF(L431:O431,"未確認")&gt;0,COUNTIF(L431:O431,"~*")&gt;0),"※","")</f>
        <v/>
      </c>
      <c r="L431" s="147">
        <v>58</v>
      </c>
      <c r="M431" s="147">
        <v>19</v>
      </c>
      <c r="N431" s="147">
        <v>3</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85</v>
      </c>
      <c r="K432" s="193" t="str">
        <f>IF(OR(COUNTIF(L432:O432,"未確認")&gt;0,COUNTIF(L432:O432,"~*")&gt;0),"※","")</f>
        <v/>
      </c>
      <c r="L432" s="147">
        <v>81</v>
      </c>
      <c r="M432" s="147">
        <v>1</v>
      </c>
      <c r="N432" s="147">
        <v>3</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901</v>
      </c>
      <c r="K433" s="193" t="str">
        <f>IF(OR(COUNTIF(L433:O433,"未確認")&gt;0,COUNTIF(L433:O433,"~*")&gt;0),"※","")</f>
        <v/>
      </c>
      <c r="L433" s="147">
        <v>459</v>
      </c>
      <c r="M433" s="147">
        <v>356</v>
      </c>
      <c r="N433" s="147">
        <v>35</v>
      </c>
      <c r="O433" s="147">
        <v>51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508</v>
      </c>
      <c r="K434" s="193" t="str">
        <f>IF(OR(COUNTIF(L434:O434,"未確認")&gt;0,COUNTIF(L434:O434,"~*")&gt;0),"※","")</f>
        <v/>
      </c>
      <c r="L434" s="147">
        <v>487</v>
      </c>
      <c r="M434" s="147">
        <v>11</v>
      </c>
      <c r="N434" s="147">
        <v>10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1053</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1054</v>
      </c>
      <c r="N442" s="70" t="s">
        <v>1054</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15</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13</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20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17</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3</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1053</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1054</v>
      </c>
      <c r="N467" s="70" t="s">
        <v>1054</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57</v>
      </c>
      <c r="K468" s="201" t="str">
        <f t="shared" ref="K468:K475" si="16">IF(OR(COUNTIF(L468:O468,"未確認")&gt;0,COUNTIF(L468:O468,"*")&gt;0),"※","")</f>
        <v>※</v>
      </c>
      <c r="L468" s="117">
        <v>44</v>
      </c>
      <c r="M468" s="117">
        <v>13</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
      </c>
      <c r="L470" s="117">
        <v>11</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28</v>
      </c>
      <c r="K476" s="201" t="str">
        <f>IF(OR(COUNTIF(L476:O476,"未確認")&gt;0,COUNTIF(L476:O476,"~")&gt;0),"※","")</f>
        <v/>
      </c>
      <c r="L476" s="117">
        <v>28</v>
      </c>
      <c r="M476" s="117">
        <v>0</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12</v>
      </c>
      <c r="K481" s="201" t="str">
        <f t="shared" si="18"/>
        <v/>
      </c>
      <c r="L481" s="117">
        <v>12</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11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1053</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1054</v>
      </c>
      <c r="N503" s="70" t="s">
        <v>1054</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1053</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1054</v>
      </c>
      <c r="N515" s="70" t="s">
        <v>1054</v>
      </c>
      <c r="O515" s="70" t="s">
        <v>1054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1053</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1054</v>
      </c>
      <c r="N521" s="70" t="s">
        <v>1054</v>
      </c>
      <c r="O521" s="70" t="s">
        <v>1054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t="s">
        <v>541</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1053</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1054</v>
      </c>
      <c r="N526" s="70" t="s">
        <v>1054</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1053</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1054</v>
      </c>
      <c r="N531" s="70" t="s">
        <v>1054</v>
      </c>
      <c r="O531" s="70" t="s">
        <v>1054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1053</v>
      </c>
      <c r="N543" s="66" t="s">
        <v>1056</v>
      </c>
      <c r="O543" s="66" t="s">
        <v>1058</v>
      </c>
    </row>
    <row r="544" spans="1:22" s="1" customFormat="1" ht="20.25" customHeight="1">
      <c r="A544" s="243"/>
      <c r="C544" s="62"/>
      <c r="D544" s="3"/>
      <c r="E544" s="3"/>
      <c r="F544" s="3"/>
      <c r="G544" s="3"/>
      <c r="H544" s="287"/>
      <c r="I544" s="67" t="s">
        <v>36</v>
      </c>
      <c r="J544" s="68"/>
      <c r="K544" s="186"/>
      <c r="L544" s="70" t="s">
        <v>1047</v>
      </c>
      <c r="M544" s="70" t="s">
        <v>1054</v>
      </c>
      <c r="N544" s="70" t="s">
        <v>1054</v>
      </c>
      <c r="O544" s="70" t="s">
        <v>1054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t="s">
        <v>541</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1052</v>
      </c>
      <c r="N558" s="211" t="s">
        <v>1052</v>
      </c>
      <c r="O558" s="211" t="s">
        <v>1052</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45.2</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9.5</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5.8</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23.9</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23.9</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20.9</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0.8</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4.43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1053</v>
      </c>
      <c r="N588" s="66" t="s">
        <v>1056</v>
      </c>
      <c r="O588" s="66" t="s">
        <v>1058</v>
      </c>
    </row>
    <row r="589" spans="1:22" s="1" customFormat="1" ht="20.25" customHeight="1">
      <c r="A589" s="243"/>
      <c r="C589" s="62"/>
      <c r="D589" s="3"/>
      <c r="E589" s="3"/>
      <c r="F589" s="3"/>
      <c r="G589" s="3"/>
      <c r="H589" s="287"/>
      <c r="I589" s="67" t="s">
        <v>36</v>
      </c>
      <c r="J589" s="68"/>
      <c r="K589" s="186"/>
      <c r="L589" s="70" t="s">
        <v>1047</v>
      </c>
      <c r="M589" s="70" t="s">
        <v>1054</v>
      </c>
      <c r="N589" s="70" t="s">
        <v>1054</v>
      </c>
      <c r="O589" s="70" t="s">
        <v>1054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20</v>
      </c>
      <c r="K593" s="201" t="str">
        <f>IF(OR(COUNTIF(L593:O593,"未確認")&gt;0,COUNTIF(L593:O593,"*")&gt;0),"※","")</f>
        <v/>
      </c>
      <c r="L593" s="117">
        <v>20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1314</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63</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1084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116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717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1053</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1054</v>
      </c>
      <c r="N612" s="70" t="s">
        <v>1054</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1053</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1054</v>
      </c>
      <c r="N630" s="70" t="s">
        <v>1054</v>
      </c>
      <c r="O630" s="70" t="s">
        <v>1054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t="s">
        <v>541</v>
      </c>
    </row>
    <row r="632" spans="1:22" s="118" customFormat="1" ht="56.15" customHeight="1">
      <c r="A632" s="252" t="s">
        <v>918</v>
      </c>
      <c r="B632" s="119"/>
      <c r="C632" s="320" t="s">
        <v>434</v>
      </c>
      <c r="D632" s="321"/>
      <c r="E632" s="321"/>
      <c r="F632" s="321"/>
      <c r="G632" s="321"/>
      <c r="H632" s="322"/>
      <c r="I632" s="122" t="s">
        <v>435</v>
      </c>
      <c r="J632" s="116">
        <f t="shared" si="30"/>
        <v>67</v>
      </c>
      <c r="K632" s="201" t="str">
        <f t="shared" si="31"/>
        <v/>
      </c>
      <c r="L632" s="117">
        <v>18</v>
      </c>
      <c r="M632" s="117">
        <v>15</v>
      </c>
      <c r="N632" s="117">
        <v>0</v>
      </c>
      <c r="O632" s="117">
        <v>34</v>
      </c>
    </row>
    <row r="633" spans="1:22" s="118" customFormat="1" ht="56">
      <c r="A633" s="252" t="s">
        <v>919</v>
      </c>
      <c r="B633" s="119"/>
      <c r="C633" s="320" t="s">
        <v>436</v>
      </c>
      <c r="D633" s="321"/>
      <c r="E633" s="321"/>
      <c r="F633" s="321"/>
      <c r="G633" s="321"/>
      <c r="H633" s="322"/>
      <c r="I633" s="122" t="s">
        <v>437</v>
      </c>
      <c r="J633" s="116">
        <f t="shared" si="30"/>
        <v>41</v>
      </c>
      <c r="K633" s="201" t="str">
        <f t="shared" si="31"/>
        <v>※</v>
      </c>
      <c r="L633" s="117">
        <v>20</v>
      </c>
      <c r="M633" s="117">
        <v>21</v>
      </c>
      <c r="N633" s="117">
        <v>0</v>
      </c>
      <c r="O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row>
    <row r="637" spans="1:22" s="118" customFormat="1" ht="98.15" customHeight="1">
      <c r="A637" s="252" t="s">
        <v>923</v>
      </c>
      <c r="B637" s="119"/>
      <c r="C637" s="320" t="s">
        <v>444</v>
      </c>
      <c r="D637" s="321"/>
      <c r="E637" s="321"/>
      <c r="F637" s="321"/>
      <c r="G637" s="321"/>
      <c r="H637" s="322"/>
      <c r="I637" s="122" t="s">
        <v>445</v>
      </c>
      <c r="J637" s="116">
        <f t="shared" si="30"/>
        <v>84</v>
      </c>
      <c r="K637" s="201" t="str">
        <f t="shared" si="31"/>
        <v/>
      </c>
      <c r="L637" s="117">
        <v>20</v>
      </c>
      <c r="M637" s="117">
        <v>0</v>
      </c>
      <c r="N637" s="117">
        <v>21</v>
      </c>
      <c r="O637" s="117">
        <v>43</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1053</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1054</v>
      </c>
      <c r="N645" s="70" t="s">
        <v>1054</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96</v>
      </c>
      <c r="K646" s="201" t="str">
        <f t="shared" ref="K646:K660" si="33">IF(OR(COUNTIF(L646:O646,"未確認")&gt;0,COUNTIF(L646:O646,"*")&gt;0),"※","")</f>
        <v/>
      </c>
      <c r="L646" s="117">
        <v>27</v>
      </c>
      <c r="M646" s="117">
        <v>18</v>
      </c>
      <c r="N646" s="117">
        <v>25</v>
      </c>
      <c r="O646" s="117">
        <v>26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49</v>
      </c>
      <c r="K650" s="201" t="str">
        <f t="shared" si="33"/>
        <v>※</v>
      </c>
      <c r="L650" s="117">
        <v>16</v>
      </c>
      <c r="M650" s="117" t="s">
        <v>541</v>
      </c>
      <c r="N650" s="117">
        <v>15</v>
      </c>
      <c r="O650" s="117">
        <v>18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13</v>
      </c>
      <c r="K655" s="201" t="str">
        <f t="shared" si="33"/>
        <v>※</v>
      </c>
      <c r="L655" s="117">
        <v>13</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1053</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1054</v>
      </c>
      <c r="N666" s="70" t="s">
        <v>1054</v>
      </c>
      <c r="O666" s="70" t="s">
        <v>1054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5" customHeight="1">
      <c r="A668" s="251" t="s">
        <v>951</v>
      </c>
      <c r="B668" s="84"/>
      <c r="C668" s="317" t="s">
        <v>481</v>
      </c>
      <c r="D668" s="318"/>
      <c r="E668" s="318"/>
      <c r="F668" s="318"/>
      <c r="G668" s="318"/>
      <c r="H668" s="319"/>
      <c r="I668" s="138" t="s">
        <v>482</v>
      </c>
      <c r="J668" s="223"/>
      <c r="K668" s="224"/>
      <c r="L668" s="225">
        <v>36.299999999999997</v>
      </c>
      <c r="M668" s="225">
        <v>26.4</v>
      </c>
      <c r="N668" s="225">
        <v>54.4</v>
      </c>
      <c r="O668" s="225">
        <v>53.7</v>
      </c>
    </row>
    <row r="669" spans="1:22" s="83" customFormat="1" ht="56.15" customHeight="1">
      <c r="A669" s="251" t="s">
        <v>952</v>
      </c>
      <c r="B669" s="84"/>
      <c r="C669" s="317" t="s">
        <v>483</v>
      </c>
      <c r="D669" s="318"/>
      <c r="E669" s="318"/>
      <c r="F669" s="318"/>
      <c r="G669" s="318"/>
      <c r="H669" s="319"/>
      <c r="I669" s="138" t="s">
        <v>484</v>
      </c>
      <c r="J669" s="223"/>
      <c r="K669" s="224"/>
      <c r="L669" s="300">
        <v>2.9</v>
      </c>
      <c r="M669" s="300">
        <v>2.2000000000000002</v>
      </c>
      <c r="N669" s="300">
        <v>1.8</v>
      </c>
      <c r="O669" s="300">
        <v>1.9</v>
      </c>
    </row>
    <row r="670" spans="1:22" s="83" customFormat="1" ht="60" customHeight="1">
      <c r="A670" s="251" t="s">
        <v>953</v>
      </c>
      <c r="B670" s="84"/>
      <c r="C670" s="323" t="s">
        <v>485</v>
      </c>
      <c r="D670" s="324"/>
      <c r="E670" s="324"/>
      <c r="F670" s="324"/>
      <c r="G670" s="324"/>
      <c r="H670" s="325"/>
      <c r="I670" s="326" t="s">
        <v>1030</v>
      </c>
      <c r="J670" s="223"/>
      <c r="K670" s="224"/>
      <c r="L670" s="301">
        <v>1126</v>
      </c>
      <c r="M670" s="301">
        <v>412</v>
      </c>
      <c r="N670" s="301">
        <v>51</v>
      </c>
      <c r="O670" s="301">
        <v>52</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1053</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1054</v>
      </c>
      <c r="N682" s="70" t="s">
        <v>1054</v>
      </c>
      <c r="O682" s="70" t="s">
        <v>1054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24</v>
      </c>
      <c r="K683" s="201" t="str">
        <f>IF(OR(COUNTIF(L683:O683,"未確認")&gt;0,COUNTIF(L683:O683,"*")&gt;0),"※","")</f>
        <v/>
      </c>
      <c r="L683" s="117">
        <v>0</v>
      </c>
      <c r="M683" s="117">
        <v>0</v>
      </c>
      <c r="N683" s="117">
        <v>24</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1053</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1054</v>
      </c>
      <c r="N692" s="70" t="s">
        <v>1054</v>
      </c>
      <c r="O692" s="70" t="s">
        <v>1054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119</v>
      </c>
      <c r="K694" s="201" t="str">
        <f>IF(OR(COUNTIF(L694:O694,"未確認")&gt;0,COUNTIF(L694:O694,"*")&gt;0),"※","")</f>
        <v/>
      </c>
      <c r="L694" s="117">
        <v>0</v>
      </c>
      <c r="M694" s="117">
        <v>67</v>
      </c>
      <c r="N694" s="117">
        <v>0</v>
      </c>
      <c r="O694" s="117">
        <v>52</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1053</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1054</v>
      </c>
      <c r="N705" s="70" t="s">
        <v>1054</v>
      </c>
      <c r="O705" s="70" t="s">
        <v>1054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02FAA7-A443-44AA-BD79-9DDFF566E33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2019-12-23T01:04:58Z</dcterms:modified>
</cp:coreProperties>
</file>