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2\w213951$\H31年度　引継ぎ\★照会回答（所内）\事業年報\R1作成　H30事業年報\"/>
    </mc:Choice>
  </mc:AlternateContent>
  <bookViews>
    <workbookView xWindow="10185" yWindow="4140" windowWidth="10320" windowHeight="4155" activeTab="1"/>
  </bookViews>
  <sheets>
    <sheet name="2(1)～(2)-1" sheetId="28899" r:id="rId1"/>
    <sheet name="2(2)-２,3" sheetId="28900" r:id="rId2"/>
    <sheet name="2(3)" sheetId="28898" r:id="rId3"/>
    <sheet name="2(4)" sheetId="28897" r:id="rId4"/>
  </sheets>
  <definedNames>
    <definedName name="_xlnm.Print_Area" localSheetId="0">'2(1)～(2)-1'!$A$1:$M$51</definedName>
    <definedName name="_xlnm.Print_Area" localSheetId="1">'2(2)-２,3'!$A$1:$I$65</definedName>
    <definedName name="_xlnm.Print_Area" localSheetId="2">'2(3)'!$A$1:$K$65</definedName>
    <definedName name="_xlnm.Print_Area" localSheetId="3">'2(4)'!$A$1:$H$26</definedName>
  </definedNames>
  <calcPr calcId="152511"/>
</workbook>
</file>

<file path=xl/calcChain.xml><?xml version="1.0" encoding="utf-8"?>
<calcChain xmlns="http://schemas.openxmlformats.org/spreadsheetml/2006/main">
  <c r="B65" i="28900" l="1"/>
  <c r="C60" i="28900"/>
  <c r="B54" i="28900"/>
  <c r="C37" i="28900" s="1"/>
  <c r="B32" i="28900"/>
  <c r="I60" i="28900"/>
  <c r="G60" i="28900"/>
  <c r="E60" i="28900"/>
  <c r="I37" i="28900"/>
  <c r="G37" i="28900"/>
  <c r="E37" i="28900"/>
  <c r="I5" i="28900"/>
  <c r="G5" i="28900"/>
  <c r="E5" i="28900"/>
  <c r="C5" i="28900"/>
  <c r="H42" i="28899" l="1"/>
  <c r="H41" i="28899"/>
  <c r="H40" i="28899"/>
  <c r="H39" i="28899"/>
  <c r="F42" i="28899"/>
  <c r="F41" i="28899"/>
  <c r="F40" i="28899"/>
  <c r="F39" i="28899"/>
  <c r="D42" i="28899"/>
  <c r="D41" i="28899"/>
  <c r="D40" i="28899"/>
  <c r="D39" i="28899"/>
  <c r="I57" i="28900"/>
  <c r="I61" i="28900"/>
  <c r="I62" i="28900"/>
  <c r="I63" i="28900"/>
  <c r="I64" i="28900"/>
  <c r="D65" i="28900"/>
  <c r="E65" i="28900"/>
  <c r="F65" i="28900"/>
  <c r="G65" i="28900" s="1"/>
  <c r="H65" i="28900"/>
  <c r="I65" i="28900"/>
  <c r="D49" i="28899"/>
  <c r="I40" i="28900"/>
  <c r="I44" i="28900"/>
  <c r="I48" i="28900"/>
  <c r="I52" i="28900"/>
  <c r="G38" i="28900"/>
  <c r="G42" i="28900"/>
  <c r="G46" i="28900"/>
  <c r="G50" i="28900"/>
  <c r="G54" i="28900"/>
  <c r="C38" i="28900"/>
  <c r="C42" i="28900"/>
  <c r="C46" i="28900"/>
  <c r="C50" i="28900"/>
  <c r="C54" i="28900"/>
  <c r="H54" i="28900"/>
  <c r="I41" i="28900" s="1"/>
  <c r="F54" i="28900"/>
  <c r="G39" i="28900" s="1"/>
  <c r="D54" i="28900"/>
  <c r="E41" i="28900" s="1"/>
  <c r="C39" i="28900"/>
  <c r="I34" i="28900"/>
  <c r="I2" i="28900"/>
  <c r="I6" i="28900"/>
  <c r="I10" i="28900"/>
  <c r="I14" i="28900"/>
  <c r="I18" i="28900"/>
  <c r="I22" i="28900"/>
  <c r="I26" i="28900"/>
  <c r="I30" i="28900"/>
  <c r="E9" i="28900"/>
  <c r="E25" i="28900"/>
  <c r="C6" i="28900"/>
  <c r="C10" i="28900"/>
  <c r="C14" i="28900"/>
  <c r="C18" i="28900"/>
  <c r="C22" i="28900"/>
  <c r="C26" i="28900"/>
  <c r="C30" i="28900"/>
  <c r="D32" i="28900"/>
  <c r="E6" i="28900" s="1"/>
  <c r="F32" i="28900"/>
  <c r="G6" i="28900" s="1"/>
  <c r="H32" i="28900"/>
  <c r="I7" i="28900" s="1"/>
  <c r="C7" i="28900"/>
  <c r="C29" i="28900" l="1"/>
  <c r="C25" i="28900"/>
  <c r="C21" i="28900"/>
  <c r="C17" i="28900"/>
  <c r="C13" i="28900"/>
  <c r="C9" i="28900"/>
  <c r="C32" i="28900"/>
  <c r="E21" i="28900"/>
  <c r="G28" i="28900"/>
  <c r="G24" i="28900"/>
  <c r="G20" i="28900"/>
  <c r="G16" i="28900"/>
  <c r="G12" i="28900"/>
  <c r="G8" i="28900"/>
  <c r="I29" i="28900"/>
  <c r="I25" i="28900"/>
  <c r="I21" i="28900"/>
  <c r="I17" i="28900"/>
  <c r="I13" i="28900"/>
  <c r="I9" i="28900"/>
  <c r="C53" i="28900"/>
  <c r="C49" i="28900"/>
  <c r="C45" i="28900"/>
  <c r="C41" i="28900"/>
  <c r="E51" i="28900"/>
  <c r="E47" i="28900"/>
  <c r="E43" i="28900"/>
  <c r="E39" i="28900"/>
  <c r="G53" i="28900"/>
  <c r="G49" i="28900"/>
  <c r="G45" i="28900"/>
  <c r="G41" i="28900"/>
  <c r="I51" i="28900"/>
  <c r="I47" i="28900"/>
  <c r="I43" i="28900"/>
  <c r="I39" i="28900"/>
  <c r="G64" i="28900"/>
  <c r="G63" i="28900"/>
  <c r="G62" i="28900"/>
  <c r="G61" i="28900"/>
  <c r="G29" i="28900"/>
  <c r="G21" i="28900"/>
  <c r="G9" i="28900"/>
  <c r="E44" i="28900"/>
  <c r="C24" i="28900"/>
  <c r="C16" i="28900"/>
  <c r="C8" i="28900"/>
  <c r="E17" i="28900"/>
  <c r="G31" i="28900"/>
  <c r="G27" i="28900"/>
  <c r="G23" i="28900"/>
  <c r="G19" i="28900"/>
  <c r="G15" i="28900"/>
  <c r="G11" i="28900"/>
  <c r="G7" i="28900"/>
  <c r="I32" i="28900"/>
  <c r="I28" i="28900"/>
  <c r="I24" i="28900"/>
  <c r="I20" i="28900"/>
  <c r="I16" i="28900"/>
  <c r="I12" i="28900"/>
  <c r="I8" i="28900"/>
  <c r="C52" i="28900"/>
  <c r="C48" i="28900"/>
  <c r="C44" i="28900"/>
  <c r="C40" i="28900"/>
  <c r="E54" i="28900"/>
  <c r="E50" i="28900"/>
  <c r="E46" i="28900"/>
  <c r="E42" i="28900"/>
  <c r="E38" i="28900"/>
  <c r="G52" i="28900"/>
  <c r="G48" i="28900"/>
  <c r="G44" i="28900"/>
  <c r="G40" i="28900"/>
  <c r="I54" i="28900"/>
  <c r="I50" i="28900"/>
  <c r="I46" i="28900"/>
  <c r="I42" i="28900"/>
  <c r="I38" i="28900"/>
  <c r="C65" i="28900"/>
  <c r="E64" i="28900"/>
  <c r="E63" i="28900"/>
  <c r="E62" i="28900"/>
  <c r="E61" i="28900"/>
  <c r="G25" i="28900"/>
  <c r="G17" i="28900"/>
  <c r="G13" i="28900"/>
  <c r="G32" i="28900"/>
  <c r="E52" i="28900"/>
  <c r="E48" i="28900"/>
  <c r="E40" i="28900"/>
  <c r="C28" i="28900"/>
  <c r="C20" i="28900"/>
  <c r="C12" i="28900"/>
  <c r="C31" i="28900"/>
  <c r="C27" i="28900"/>
  <c r="C23" i="28900"/>
  <c r="C19" i="28900"/>
  <c r="C15" i="28900"/>
  <c r="C11" i="28900"/>
  <c r="E29" i="28900"/>
  <c r="E13" i="28900"/>
  <c r="G30" i="28900"/>
  <c r="G26" i="28900"/>
  <c r="G22" i="28900"/>
  <c r="G18" i="28900"/>
  <c r="G14" i="28900"/>
  <c r="G10" i="28900"/>
  <c r="I31" i="28900"/>
  <c r="I27" i="28900"/>
  <c r="I23" i="28900"/>
  <c r="I19" i="28900"/>
  <c r="I15" i="28900"/>
  <c r="I11" i="28900"/>
  <c r="C51" i="28900"/>
  <c r="C47" i="28900"/>
  <c r="C43" i="28900"/>
  <c r="E53" i="28900"/>
  <c r="E49" i="28900"/>
  <c r="E45" i="28900"/>
  <c r="G51" i="28900"/>
  <c r="G47" i="28900"/>
  <c r="G43" i="28900"/>
  <c r="I53" i="28900"/>
  <c r="I49" i="28900"/>
  <c r="I45" i="28900"/>
  <c r="C64" i="28900"/>
  <c r="C63" i="28900"/>
  <c r="C62" i="28900"/>
  <c r="C61" i="28900"/>
  <c r="E32" i="28900"/>
  <c r="E28" i="28900"/>
  <c r="E24" i="28900"/>
  <c r="E20" i="28900"/>
  <c r="E16" i="28900"/>
  <c r="E12" i="28900"/>
  <c r="E8" i="28900"/>
  <c r="E31" i="28900"/>
  <c r="E27" i="28900"/>
  <c r="E23" i="28900"/>
  <c r="E19" i="28900"/>
  <c r="E15" i="28900"/>
  <c r="E11" i="28900"/>
  <c r="E7" i="28900"/>
  <c r="E30" i="28900"/>
  <c r="E26" i="28900"/>
  <c r="E22" i="28900"/>
  <c r="E18" i="28900"/>
  <c r="E14" i="28900"/>
  <c r="E10" i="28900"/>
  <c r="K32" i="28899" l="1"/>
  <c r="J32" i="28899"/>
  <c r="I32" i="28899"/>
  <c r="H32" i="28899"/>
  <c r="G32" i="28899"/>
  <c r="E32" i="28899"/>
  <c r="D32" i="28899"/>
  <c r="K28" i="28899"/>
  <c r="J28" i="28899"/>
  <c r="I28" i="28899"/>
  <c r="H28" i="28899"/>
  <c r="G28" i="28899"/>
  <c r="E28" i="28899"/>
  <c r="D28" i="28899"/>
  <c r="K26" i="28899"/>
  <c r="J26" i="28899"/>
  <c r="I26" i="28899"/>
  <c r="H26" i="28899"/>
  <c r="G26" i="28899"/>
  <c r="E26" i="28899"/>
  <c r="D26" i="28899"/>
  <c r="F32" i="28899"/>
  <c r="I30" i="28899"/>
  <c r="L22" i="28899"/>
  <c r="F22" i="28899"/>
  <c r="K20" i="28899"/>
  <c r="J20" i="28899"/>
  <c r="I20" i="28899"/>
  <c r="H20" i="28899"/>
  <c r="G20" i="28899"/>
  <c r="E20" i="28899"/>
  <c r="D20" i="28899"/>
  <c r="L18" i="28899"/>
  <c r="F18" i="28899"/>
  <c r="L16" i="28899"/>
  <c r="F16" i="28899"/>
  <c r="E30" i="28899" l="1"/>
  <c r="J30" i="28899"/>
  <c r="G30" i="28899"/>
  <c r="H30" i="28899"/>
  <c r="M18" i="28899"/>
  <c r="F19" i="28899" s="1"/>
  <c r="L19" i="28899"/>
  <c r="M22" i="28899"/>
  <c r="F23" i="28899"/>
  <c r="K30" i="28899"/>
  <c r="D30" i="28899"/>
  <c r="F26" i="28899"/>
  <c r="L32" i="28899"/>
  <c r="M32" i="28899" s="1"/>
  <c r="F50" i="28899" s="1"/>
  <c r="F28" i="28899"/>
  <c r="L28" i="28899"/>
  <c r="L26" i="28899"/>
  <c r="F30" i="28899"/>
  <c r="F20" i="28899"/>
  <c r="L20" i="28899"/>
  <c r="M16" i="28899"/>
  <c r="M33" i="28899" l="1"/>
  <c r="E33" i="28899"/>
  <c r="K23" i="28899"/>
  <c r="G23" i="28899"/>
  <c r="M23" i="28899"/>
  <c r="E23" i="28899"/>
  <c r="D23" i="28899"/>
  <c r="J23" i="28899"/>
  <c r="I23" i="28899"/>
  <c r="H23" i="28899"/>
  <c r="D33" i="28899"/>
  <c r="L23" i="28899"/>
  <c r="H17" i="28899"/>
  <c r="D17" i="28899"/>
  <c r="J17" i="28899"/>
  <c r="M17" i="28899"/>
  <c r="K17" i="28899"/>
  <c r="G17" i="28899"/>
  <c r="I17" i="28899"/>
  <c r="E17" i="28899"/>
  <c r="M26" i="28899"/>
  <c r="F47" i="28899" s="1"/>
  <c r="L27" i="28899"/>
  <c r="L33" i="28899"/>
  <c r="K33" i="28899"/>
  <c r="L17" i="28899"/>
  <c r="I33" i="28899"/>
  <c r="F33" i="28899"/>
  <c r="H33" i="28899"/>
  <c r="F27" i="28899"/>
  <c r="G33" i="28899"/>
  <c r="K19" i="28899"/>
  <c r="G19" i="28899"/>
  <c r="I19" i="28899"/>
  <c r="D19" i="28899"/>
  <c r="J19" i="28899"/>
  <c r="M19" i="28899"/>
  <c r="E19" i="28899"/>
  <c r="H19" i="28899"/>
  <c r="J33" i="28899"/>
  <c r="F17" i="28899"/>
  <c r="M28" i="28899"/>
  <c r="F48" i="28899" s="1"/>
  <c r="M30" i="28899"/>
  <c r="F49" i="28899" s="1"/>
  <c r="L30" i="28899"/>
  <c r="L31" i="28899" s="1"/>
  <c r="M20" i="28899"/>
  <c r="L29" i="28899" l="1"/>
  <c r="K31" i="28899"/>
  <c r="F31" i="28899"/>
  <c r="D31" i="28899"/>
  <c r="E31" i="28899"/>
  <c r="M21" i="28899"/>
  <c r="J21" i="28899"/>
  <c r="G21" i="28899"/>
  <c r="I21" i="28899"/>
  <c r="D21" i="28899"/>
  <c r="H21" i="28899"/>
  <c r="E21" i="28899"/>
  <c r="K21" i="28899"/>
  <c r="M31" i="28899"/>
  <c r="I31" i="28899"/>
  <c r="H31" i="28899"/>
  <c r="L21" i="28899"/>
  <c r="M29" i="28899"/>
  <c r="G29" i="28899"/>
  <c r="I29" i="28899"/>
  <c r="E29" i="28899"/>
  <c r="D29" i="28899"/>
  <c r="K29" i="28899"/>
  <c r="H29" i="28899"/>
  <c r="J29" i="28899"/>
  <c r="J31" i="28899"/>
  <c r="G31" i="28899"/>
  <c r="M27" i="28899"/>
  <c r="H27" i="28899"/>
  <c r="J27" i="28899"/>
  <c r="D27" i="28899"/>
  <c r="G27" i="28899"/>
  <c r="I27" i="28899"/>
  <c r="E27" i="28899"/>
  <c r="K27" i="28899"/>
  <c r="F29" i="28899"/>
  <c r="F21" i="28899"/>
  <c r="J41" i="28899"/>
  <c r="L12" i="28899"/>
  <c r="F12" i="28899"/>
  <c r="K10" i="28899"/>
  <c r="J10" i="28899"/>
  <c r="I10" i="28899"/>
  <c r="H10" i="28899"/>
  <c r="G10" i="28899"/>
  <c r="E10" i="28899"/>
  <c r="D10" i="28899"/>
  <c r="L8" i="28899"/>
  <c r="F8" i="28899"/>
  <c r="L6" i="28899"/>
  <c r="F6" i="28899"/>
  <c r="M6" i="28899" l="1"/>
  <c r="M12" i="28899"/>
  <c r="M8" i="28899"/>
  <c r="L9" i="28899" s="1"/>
  <c r="L10" i="28899"/>
  <c r="F10" i="28899"/>
  <c r="M7" i="28899" l="1"/>
  <c r="D7" i="28899"/>
  <c r="K7" i="28899"/>
  <c r="G7" i="28899"/>
  <c r="J7" i="28899"/>
  <c r="I7" i="28899"/>
  <c r="E7" i="28899"/>
  <c r="H7" i="28899"/>
  <c r="F7" i="28899"/>
  <c r="L7" i="28899"/>
  <c r="M13" i="28899"/>
  <c r="I13" i="28899"/>
  <c r="E13" i="28899"/>
  <c r="H13" i="28899"/>
  <c r="K13" i="28899"/>
  <c r="J13" i="28899"/>
  <c r="D13" i="28899"/>
  <c r="G13" i="28899"/>
  <c r="L13" i="28899"/>
  <c r="M9" i="28899"/>
  <c r="I9" i="28899"/>
  <c r="E9" i="28899"/>
  <c r="H9" i="28899"/>
  <c r="G9" i="28899"/>
  <c r="D9" i="28899"/>
  <c r="K9" i="28899"/>
  <c r="J9" i="28899"/>
  <c r="F13" i="28899"/>
  <c r="F9" i="28899"/>
  <c r="M10" i="28899"/>
  <c r="M11" i="28899" l="1"/>
  <c r="I11" i="28899"/>
  <c r="E11" i="28899"/>
  <c r="G11" i="28899"/>
  <c r="J11" i="28899"/>
  <c r="K11" i="28899"/>
  <c r="H11" i="28899"/>
  <c r="D11" i="28899"/>
  <c r="L11" i="28899"/>
  <c r="F11" i="28899"/>
  <c r="G15" i="28898" l="1"/>
  <c r="H15" i="28898"/>
  <c r="G25" i="28898"/>
  <c r="G26" i="28898"/>
  <c r="G33" i="28898"/>
  <c r="G27" i="28898"/>
  <c r="E48" i="28898"/>
  <c r="E64" i="28898"/>
  <c r="E63" i="28898"/>
  <c r="C60" i="28898"/>
  <c r="C54" i="28898"/>
  <c r="F37" i="28898"/>
  <c r="G41" i="28898"/>
  <c r="I21" i="28898"/>
  <c r="K32" i="28898"/>
  <c r="H50" i="28898"/>
  <c r="E50" i="28898"/>
  <c r="H49" i="28898"/>
  <c r="E49" i="28898"/>
  <c r="H48" i="28898"/>
  <c r="E57" i="28898"/>
  <c r="G32" i="28898"/>
  <c r="H30" i="28898"/>
  <c r="G30" i="28898"/>
  <c r="H29" i="28898"/>
  <c r="G29" i="28898"/>
  <c r="H28" i="28898"/>
  <c r="G28" i="28898"/>
  <c r="H17" i="28898"/>
  <c r="G17" i="28898"/>
  <c r="H16" i="28898"/>
  <c r="G16" i="28898"/>
  <c r="H14" i="28898"/>
  <c r="G14" i="28898"/>
  <c r="H13" i="28898"/>
  <c r="G13" i="28898"/>
  <c r="H12" i="28898"/>
  <c r="G12" i="28898"/>
  <c r="G11" i="28898"/>
  <c r="H10" i="28898"/>
  <c r="G10" i="28898"/>
  <c r="H9" i="28898"/>
  <c r="G9" i="28898"/>
  <c r="H8" i="28898"/>
  <c r="G8" i="28898"/>
  <c r="H7" i="28898"/>
  <c r="G7" i="28898"/>
  <c r="G6" i="28898"/>
  <c r="F9" i="28897"/>
  <c r="F22" i="28897"/>
  <c r="E9" i="28897"/>
  <c r="E22" i="28897"/>
</calcChain>
</file>

<file path=xl/sharedStrings.xml><?xml version="1.0" encoding="utf-8"?>
<sst xmlns="http://schemas.openxmlformats.org/spreadsheetml/2006/main" count="347" uniqueCount="159">
  <si>
    <t>区分</t>
    <rPh sb="0" eb="2">
      <t>クブン</t>
    </rPh>
    <phoneticPr fontId="4"/>
  </si>
  <si>
    <t>甲賀市</t>
    <rPh sb="0" eb="3">
      <t>コウガシ</t>
    </rPh>
    <phoneticPr fontId="4"/>
  </si>
  <si>
    <t>人</t>
    <rPh sb="0" eb="1">
      <t>ヒト</t>
    </rPh>
    <phoneticPr fontId="4"/>
  </si>
  <si>
    <t>計</t>
    <rPh sb="0" eb="1">
      <t>ケイ</t>
    </rPh>
    <phoneticPr fontId="4"/>
  </si>
  <si>
    <t>湖南市</t>
    <rPh sb="0" eb="3">
      <t>コナンシ</t>
    </rPh>
    <phoneticPr fontId="4"/>
  </si>
  <si>
    <t>滋賀県</t>
    <rPh sb="0" eb="3">
      <t>シガケン</t>
    </rPh>
    <phoneticPr fontId="4"/>
  </si>
  <si>
    <t>区　分</t>
    <rPh sb="0" eb="1">
      <t>ク</t>
    </rPh>
    <rPh sb="2" eb="3">
      <t>ブン</t>
    </rPh>
    <phoneticPr fontId="4"/>
  </si>
  <si>
    <t>通所介護</t>
  </si>
  <si>
    <t>訪問介護</t>
  </si>
  <si>
    <t>福祉用具貸与</t>
  </si>
  <si>
    <t>訪問看護</t>
  </si>
  <si>
    <t>介護老人福祉施設</t>
    <rPh sb="0" eb="2">
      <t>カイゴ</t>
    </rPh>
    <rPh sb="2" eb="4">
      <t>ロウジン</t>
    </rPh>
    <rPh sb="4" eb="6">
      <t>フクシ</t>
    </rPh>
    <rPh sb="6" eb="8">
      <t>シセツ</t>
    </rPh>
    <phoneticPr fontId="4"/>
  </si>
  <si>
    <t>％</t>
    <phoneticPr fontId="4"/>
  </si>
  <si>
    <t>率</t>
    <rPh sb="0" eb="1">
      <t>リツ</t>
    </rPh>
    <phoneticPr fontId="4"/>
  </si>
  <si>
    <t>実利用人数</t>
    <rPh sb="0" eb="1">
      <t>ジツ</t>
    </rPh>
    <rPh sb="1" eb="3">
      <t>リヨウ</t>
    </rPh>
    <rPh sb="3" eb="5">
      <t>ニンズウ</t>
    </rPh>
    <phoneticPr fontId="4"/>
  </si>
  <si>
    <t>認知症対応型通所介護</t>
    <rPh sb="0" eb="3">
      <t>ニンチショウ</t>
    </rPh>
    <rPh sb="3" eb="6">
      <t>タイオウガタ</t>
    </rPh>
    <rPh sb="6" eb="8">
      <t>ツウショ</t>
    </rPh>
    <rPh sb="8" eb="10">
      <t>カイゴ</t>
    </rPh>
    <phoneticPr fontId="4"/>
  </si>
  <si>
    <t>－</t>
    <phoneticPr fontId="4"/>
  </si>
  <si>
    <t>小規模多機能型居宅介護</t>
    <rPh sb="0" eb="3">
      <t>ショウキボ</t>
    </rPh>
    <rPh sb="3" eb="6">
      <t>タキノウ</t>
    </rPh>
    <rPh sb="6" eb="7">
      <t>ガタ</t>
    </rPh>
    <rPh sb="7" eb="9">
      <t>キョタク</t>
    </rPh>
    <rPh sb="9" eb="11">
      <t>カイゴ</t>
    </rPh>
    <phoneticPr fontId="4"/>
  </si>
  <si>
    <t>夜間対応型訪問介護</t>
  </si>
  <si>
    <t>要支援計</t>
    <rPh sb="0" eb="3">
      <t>ヨウシエン</t>
    </rPh>
    <rPh sb="3" eb="4">
      <t>ケイ</t>
    </rPh>
    <phoneticPr fontId="4"/>
  </si>
  <si>
    <t>要介護計</t>
    <rPh sb="0" eb="3">
      <t>ヨウカイゴ</t>
    </rPh>
    <rPh sb="3" eb="4">
      <t>ケイ</t>
    </rPh>
    <phoneticPr fontId="4"/>
  </si>
  <si>
    <t>甲賀市</t>
    <rPh sb="0" eb="3">
      <t>コウカシ</t>
    </rPh>
    <phoneticPr fontId="4"/>
  </si>
  <si>
    <t>圏域計</t>
    <rPh sb="0" eb="2">
      <t>ケンイキ</t>
    </rPh>
    <rPh sb="2" eb="3">
      <t>ケイ</t>
    </rPh>
    <phoneticPr fontId="4"/>
  </si>
  <si>
    <t>予防</t>
    <rPh sb="0" eb="2">
      <t>ヨボウ</t>
    </rPh>
    <phoneticPr fontId="4"/>
  </si>
  <si>
    <t>合計</t>
    <rPh sb="0" eb="2">
      <t>ゴウケイ</t>
    </rPh>
    <phoneticPr fontId="4"/>
  </si>
  <si>
    <t>介護老人保健施設</t>
    <rPh sb="0" eb="2">
      <t>カイゴ</t>
    </rPh>
    <rPh sb="2" eb="4">
      <t>ロウジン</t>
    </rPh>
    <rPh sb="4" eb="6">
      <t>ホケン</t>
    </rPh>
    <rPh sb="6" eb="8">
      <t>シセツ</t>
    </rPh>
    <phoneticPr fontId="4"/>
  </si>
  <si>
    <t>2　介護保険</t>
    <phoneticPr fontId="4"/>
  </si>
  <si>
    <t>要支援1</t>
    <rPh sb="0" eb="3">
      <t>ヨウシエン</t>
    </rPh>
    <phoneticPr fontId="4"/>
  </si>
  <si>
    <t>要支援2</t>
    <rPh sb="0" eb="3">
      <t>ヨウシエン</t>
    </rPh>
    <phoneticPr fontId="4"/>
  </si>
  <si>
    <t>要介護1</t>
    <rPh sb="0" eb="3">
      <t>ヨウカイゴ</t>
    </rPh>
    <phoneticPr fontId="4"/>
  </si>
  <si>
    <t>要介護2</t>
    <rPh sb="0" eb="3">
      <t>ヨウカイゴ</t>
    </rPh>
    <phoneticPr fontId="4"/>
  </si>
  <si>
    <t>要介護3</t>
    <rPh sb="0" eb="3">
      <t>ヨウカイゴ</t>
    </rPh>
    <phoneticPr fontId="4"/>
  </si>
  <si>
    <t>要介護4</t>
    <rPh sb="0" eb="3">
      <t>ヨウカイゴ</t>
    </rPh>
    <phoneticPr fontId="4"/>
  </si>
  <si>
    <t>要介護5</t>
    <rPh sb="0" eb="3">
      <t>ヨウカイゴ</t>
    </rPh>
    <phoneticPr fontId="4"/>
  </si>
  <si>
    <t>介護</t>
    <rPh sb="0" eb="2">
      <t>カイゴ</t>
    </rPh>
    <phoneticPr fontId="4"/>
  </si>
  <si>
    <t>圏域計</t>
    <rPh sb="0" eb="3">
      <t>ケンイキケイ</t>
    </rPh>
    <phoneticPr fontId="4"/>
  </si>
  <si>
    <t xml:space="preserve"> </t>
  </si>
  <si>
    <t>対象事業所数</t>
  </si>
  <si>
    <t>実施事業所数</t>
  </si>
  <si>
    <t>　居宅サービス事業者</t>
  </si>
  <si>
    <t xml:space="preserve"> 訪問介護</t>
  </si>
  <si>
    <t xml:space="preserve"> 訪問入浴介護</t>
  </si>
  <si>
    <t xml:space="preserve"> 訪問リハビリテーション</t>
  </si>
  <si>
    <t xml:space="preserve"> 通所介護</t>
  </si>
  <si>
    <t xml:space="preserve"> 通所リハビリテーション</t>
  </si>
  <si>
    <t xml:space="preserve"> 短期入所生活介護</t>
  </si>
  <si>
    <t xml:space="preserve"> 短期入所療養介護</t>
  </si>
  <si>
    <t xml:space="preserve"> 福祉用具貸与</t>
  </si>
  <si>
    <t xml:space="preserve"> 特定福祉用具販売</t>
  </si>
  <si>
    <t xml:space="preserve">  介護老人保健施設</t>
  </si>
  <si>
    <t xml:space="preserve">            計</t>
  </si>
  <si>
    <t>　(4)指定事業者実地指導　　　　　　</t>
    <phoneticPr fontId="4"/>
  </si>
  <si>
    <t>実地指導期間　　平成30年７月24日～平成31年１月31日</t>
    <phoneticPr fontId="4"/>
  </si>
  <si>
    <t>実地指導実施状況</t>
    <phoneticPr fontId="4"/>
  </si>
  <si>
    <t>区　　分</t>
    <rPh sb="0" eb="1">
      <t>ク</t>
    </rPh>
    <rPh sb="3" eb="4">
      <t>ブン</t>
    </rPh>
    <phoneticPr fontId="4"/>
  </si>
  <si>
    <t>指導結果</t>
    <phoneticPr fontId="4"/>
  </si>
  <si>
    <t>（単位：カ所)</t>
    <phoneticPr fontId="4"/>
  </si>
  <si>
    <t>　適正かつ効率的な事業運営および適正な保険請求等の確保を図るため、介護サービス事業者に対する実地指導等を実施した。</t>
    <phoneticPr fontId="4"/>
  </si>
  <si>
    <t xml:space="preserve"> 訪問看護</t>
    <phoneticPr fontId="4"/>
  </si>
  <si>
    <t xml:space="preserve"> 特定施設入居者生活介護</t>
    <rPh sb="1" eb="3">
      <t>トクテイ</t>
    </rPh>
    <rPh sb="3" eb="5">
      <t>シセツ</t>
    </rPh>
    <rPh sb="5" eb="8">
      <t>ニュウキョシャ</t>
    </rPh>
    <phoneticPr fontId="4"/>
  </si>
  <si>
    <t>文書指摘:  1事業者(加算要件不足)</t>
    <phoneticPr fontId="4"/>
  </si>
  <si>
    <t>口頭指導:  18業者（加算要件根拠書類、有資格者の配置等)</t>
    <rPh sb="12" eb="14">
      <t>カサン</t>
    </rPh>
    <rPh sb="14" eb="16">
      <t>ヨウケン</t>
    </rPh>
    <rPh sb="16" eb="18">
      <t>コンキョ</t>
    </rPh>
    <rPh sb="18" eb="20">
      <t>ショルイ</t>
    </rPh>
    <rPh sb="21" eb="25">
      <t>ユウシカクシャ</t>
    </rPh>
    <phoneticPr fontId="4"/>
  </si>
  <si>
    <t>特定施設入居者生活介護</t>
    <rPh sb="0" eb="2">
      <t>トクテイ</t>
    </rPh>
    <rPh sb="2" eb="4">
      <t>シセツ</t>
    </rPh>
    <rPh sb="4" eb="7">
      <t>ニュウキョシャ</t>
    </rPh>
    <rPh sb="7" eb="9">
      <t>セイカツ</t>
    </rPh>
    <rPh sb="9" eb="11">
      <t>カイゴ</t>
    </rPh>
    <phoneticPr fontId="4"/>
  </si>
  <si>
    <t>－</t>
    <phoneticPr fontId="4"/>
  </si>
  <si>
    <t>区　　　　分</t>
  </si>
  <si>
    <t>訪問入浴介護</t>
  </si>
  <si>
    <t>訪問リハビリテーション</t>
  </si>
  <si>
    <t>居宅療養管理指導</t>
  </si>
  <si>
    <t>通所リハビリテーション</t>
  </si>
  <si>
    <t>短期入所生活介護</t>
  </si>
  <si>
    <t>短期入所療養介護</t>
  </si>
  <si>
    <t>特定福祉用具販売</t>
    <rPh sb="0" eb="2">
      <t>トクテイ</t>
    </rPh>
    <rPh sb="6" eb="8">
      <t>ハンバイ</t>
    </rPh>
    <phoneticPr fontId="4"/>
  </si>
  <si>
    <t>居宅介護支援</t>
  </si>
  <si>
    <t>※休止事業者除く　　　  　  　　　　　　</t>
    <phoneticPr fontId="4"/>
  </si>
  <si>
    <t>夜間対応型訪問介護</t>
    <rPh sb="0" eb="2">
      <t>ヤカン</t>
    </rPh>
    <rPh sb="2" eb="5">
      <t>タイオウガタ</t>
    </rPh>
    <rPh sb="5" eb="7">
      <t>ホウモン</t>
    </rPh>
    <rPh sb="7" eb="9">
      <t>カイゴ</t>
    </rPh>
    <phoneticPr fontId="4"/>
  </si>
  <si>
    <t>認知症対応共同生活介護</t>
    <rPh sb="0" eb="3">
      <t>ニンチショウ</t>
    </rPh>
    <phoneticPr fontId="4"/>
  </si>
  <si>
    <t>地域密着型特定施設</t>
    <rPh sb="0" eb="2">
      <t>チイキ</t>
    </rPh>
    <rPh sb="2" eb="5">
      <t>ミッチャクガタ</t>
    </rPh>
    <rPh sb="5" eb="7">
      <t>トクテイ</t>
    </rPh>
    <rPh sb="7" eb="9">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</si>
  <si>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</si>
  <si>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入所定員・病床数</t>
    <rPh sb="0" eb="2">
      <t>ニュウショ</t>
    </rPh>
    <rPh sb="2" eb="4">
      <t>テイイン</t>
    </rPh>
    <rPh sb="5" eb="8">
      <t>ビョウショウスウ</t>
    </rPh>
    <phoneticPr fontId="4"/>
  </si>
  <si>
    <t>介護療養型医療施設</t>
    <rPh sb="0" eb="2">
      <t>カイゴ</t>
    </rPh>
    <rPh sb="2" eb="5">
      <t>リョウヨウガタ</t>
    </rPh>
    <rPh sb="5" eb="7">
      <t>イリョウ</t>
    </rPh>
    <rPh sb="7" eb="9">
      <t>シセツ</t>
    </rPh>
    <phoneticPr fontId="4"/>
  </si>
  <si>
    <t>許可・指定数（単位：か所）</t>
    <rPh sb="0" eb="2">
      <t>キョカ</t>
    </rPh>
    <rPh sb="3" eb="5">
      <t>シテイ</t>
    </rPh>
    <rPh sb="5" eb="6">
      <t>スウ</t>
    </rPh>
    <rPh sb="7" eb="9">
      <t>タンイ</t>
    </rPh>
    <rPh sb="11" eb="12">
      <t>ショ</t>
    </rPh>
    <phoneticPr fontId="4"/>
  </si>
  <si>
    <t>（令和元年８月1日現在）</t>
    <rPh sb="1" eb="3">
      <t>レイワ</t>
    </rPh>
    <rPh sb="3" eb="4">
      <t>ゲン</t>
    </rPh>
    <rPh sb="8" eb="9">
      <t>ヒ</t>
    </rPh>
    <phoneticPr fontId="4"/>
  </si>
  <si>
    <t>(3)-１ 指定事業所（居宅サービス・介護予防サービス） 　</t>
    <rPh sb="19" eb="21">
      <t>カイゴ</t>
    </rPh>
    <rPh sb="21" eb="23">
      <t>ヨボウ</t>
    </rPh>
    <phoneticPr fontId="4"/>
  </si>
  <si>
    <t>地域包括支援センター</t>
    <rPh sb="0" eb="2">
      <t>チイキ</t>
    </rPh>
    <rPh sb="2" eb="4">
      <t>ホウカツ</t>
    </rPh>
    <rPh sb="4" eb="6">
      <t>シエン</t>
    </rPh>
    <phoneticPr fontId="4"/>
  </si>
  <si>
    <t>訪問型サービス</t>
    <rPh sb="0" eb="2">
      <t>ホウモン</t>
    </rPh>
    <rPh sb="2" eb="3">
      <t>ガタ</t>
    </rPh>
    <phoneticPr fontId="4"/>
  </si>
  <si>
    <t>通所型サービス</t>
    <rPh sb="0" eb="2">
      <t>ツウショ</t>
    </rPh>
    <rPh sb="2" eb="3">
      <t>ガタ</t>
    </rPh>
    <phoneticPr fontId="4"/>
  </si>
  <si>
    <t>※介護老人福祉施設は別に、地域密着型介護老人福祉施設(上記（３）－２）がある。</t>
    <rPh sb="1" eb="3">
      <t>カイゴ</t>
    </rPh>
    <rPh sb="3" eb="5">
      <t>ロウジン</t>
    </rPh>
    <rPh sb="5" eb="7">
      <t>フクシ</t>
    </rPh>
    <rPh sb="7" eb="9">
      <t>シセツ</t>
    </rPh>
    <rPh sb="10" eb="11">
      <t>ベツ</t>
    </rPh>
    <rPh sb="13" eb="15">
      <t>チイキ</t>
    </rPh>
    <rPh sb="15" eb="18">
      <t>ミッチャクガタ</t>
    </rPh>
    <rPh sb="18" eb="20">
      <t>カイゴ</t>
    </rPh>
    <rPh sb="20" eb="22">
      <t>ロウジン</t>
    </rPh>
    <rPh sb="22" eb="24">
      <t>フクシ</t>
    </rPh>
    <rPh sb="24" eb="26">
      <t>シセツ</t>
    </rPh>
    <rPh sb="27" eb="29">
      <t>ジョウキ</t>
    </rPh>
    <phoneticPr fontId="4"/>
  </si>
  <si>
    <t>(3)-2 指定事業所（地域密着型サービス・地域密着型介護予防サービス）　　</t>
    <rPh sb="12" eb="14">
      <t>チイキ</t>
    </rPh>
    <rPh sb="14" eb="17">
      <t>ミッチャクガタ</t>
    </rPh>
    <rPh sb="22" eb="24">
      <t>チイキ</t>
    </rPh>
    <rPh sb="24" eb="27">
      <t>ミッチャクガタ</t>
    </rPh>
    <rPh sb="27" eb="29">
      <t>カイゴ</t>
    </rPh>
    <rPh sb="29" eb="31">
      <t>ヨボウ</t>
    </rPh>
    <phoneticPr fontId="4"/>
  </si>
  <si>
    <t>(3)-3 指定事業所（居宅介護支援）　　</t>
    <rPh sb="12" eb="14">
      <t>キョタク</t>
    </rPh>
    <rPh sb="14" eb="16">
      <t>カイゴ</t>
    </rPh>
    <rPh sb="16" eb="18">
      <t>シエン</t>
    </rPh>
    <phoneticPr fontId="4"/>
  </si>
  <si>
    <t>(3)-4 指定事業所（施設サービス） 　</t>
    <rPh sb="12" eb="14">
      <t>シセツ</t>
    </rPh>
    <phoneticPr fontId="4"/>
  </si>
  <si>
    <t xml:space="preserve">(3)-5 指定事業所（介護予防支援）　        </t>
    <rPh sb="12" eb="14">
      <t>カイゴ</t>
    </rPh>
    <rPh sb="14" eb="16">
      <t>ヨボウ</t>
    </rPh>
    <rPh sb="16" eb="18">
      <t>シエン</t>
    </rPh>
    <phoneticPr fontId="4"/>
  </si>
  <si>
    <t>(3)-6 介護予防・日常生活支援総合事業（介護予防・生活支援サービス事業）</t>
    <rPh sb="6" eb="8">
      <t>カイゴ</t>
    </rPh>
    <rPh sb="8" eb="10">
      <t>ヨボウ</t>
    </rPh>
    <rPh sb="11" eb="13">
      <t>ニチジョウ</t>
    </rPh>
    <rPh sb="13" eb="15">
      <t>セイカツ</t>
    </rPh>
    <rPh sb="15" eb="17">
      <t>シエン</t>
    </rPh>
    <rPh sb="17" eb="19">
      <t>ソウゴウ</t>
    </rPh>
    <rPh sb="19" eb="21">
      <t>ジギョウ</t>
    </rPh>
    <rPh sb="22" eb="24">
      <t>カイゴ</t>
    </rPh>
    <rPh sb="24" eb="26">
      <t>ヨボウ</t>
    </rPh>
    <rPh sb="27" eb="29">
      <t>セイカツ</t>
    </rPh>
    <rPh sb="29" eb="31">
      <t>シエン</t>
    </rPh>
    <rPh sb="35" eb="37">
      <t>ジギョウ</t>
    </rPh>
    <phoneticPr fontId="4"/>
  </si>
  <si>
    <t>※休止事業者除く。</t>
    <phoneticPr fontId="4"/>
  </si>
  <si>
    <t>（令和元年５月1日現在）</t>
    <phoneticPr fontId="4"/>
  </si>
  <si>
    <t>地域密着型通所介護</t>
    <rPh sb="0" eb="2">
      <t>チイキ</t>
    </rPh>
    <rPh sb="2" eb="4">
      <t>ミッチャク</t>
    </rPh>
    <rPh sb="4" eb="5">
      <t>ガタ</t>
    </rPh>
    <rPh sb="5" eb="7">
      <t>ツウショ</t>
    </rPh>
    <rPh sb="7" eb="9">
      <t>カイゴ</t>
    </rPh>
    <phoneticPr fontId="4"/>
  </si>
  <si>
    <t>定期巡回・随時対応型訪問介護</t>
    <rPh sb="0" eb="2">
      <t>テイキ</t>
    </rPh>
    <rPh sb="2" eb="4">
      <t>ジュンカイ</t>
    </rPh>
    <rPh sb="5" eb="7">
      <t>ズイジ</t>
    </rPh>
    <rPh sb="7" eb="10">
      <t>タイオウガタ</t>
    </rPh>
    <rPh sb="10" eb="12">
      <t>ホウモン</t>
    </rPh>
    <rPh sb="12" eb="14">
      <t>カイゴ</t>
    </rPh>
    <phoneticPr fontId="4"/>
  </si>
  <si>
    <t>看護小規模多機能型居宅介護</t>
    <rPh sb="0" eb="2">
      <t>カンゴ</t>
    </rPh>
    <rPh sb="2" eb="5">
      <t>ショウキボ</t>
    </rPh>
    <rPh sb="5" eb="8">
      <t>タキノウ</t>
    </rPh>
    <rPh sb="8" eb="9">
      <t>ガタ</t>
    </rPh>
    <rPh sb="9" eb="11">
      <t>キョタク</t>
    </rPh>
    <rPh sb="11" eb="13">
      <t>カイゴ</t>
    </rPh>
    <phoneticPr fontId="4"/>
  </si>
  <si>
    <t>（平成31年3月末現在）</t>
    <phoneticPr fontId="4"/>
  </si>
  <si>
    <t>（平成31年3月分）</t>
    <rPh sb="8" eb="9">
      <t>ブン</t>
    </rPh>
    <phoneticPr fontId="4"/>
  </si>
  <si>
    <t>　 第2号被保険者（40歳以上65歳未満）</t>
    <phoneticPr fontId="4"/>
  </si>
  <si>
    <t>　 第1号被保険者（65歳以上）＋第2号被保険者（40歳以上65歳未満）</t>
    <phoneticPr fontId="4"/>
  </si>
  <si>
    <t xml:space="preserve">   第1号被保険者（65歳以上）</t>
    <phoneticPr fontId="4"/>
  </si>
  <si>
    <t>　 (1)-1 要介護・要支援認定者数／認定割合</t>
    <phoneticPr fontId="4"/>
  </si>
  <si>
    <t xml:space="preserve">　(1)-2　要介護・要支援認定率            </t>
    <rPh sb="11" eb="14">
      <t>ヨウシエン</t>
    </rPh>
    <phoneticPr fontId="4"/>
  </si>
  <si>
    <t>短期入所療養介護（介護老人保健施設）</t>
  </si>
  <si>
    <t>短期入所療養介護（介護療養型医療施設等）</t>
  </si>
  <si>
    <t>特定施設入居者生活介護（短期利用）</t>
    <phoneticPr fontId="25"/>
  </si>
  <si>
    <t>地域密着型特定施設入居者生活介護（短期利用）</t>
    <rPh sb="0" eb="2">
      <t>チイキ</t>
    </rPh>
    <rPh sb="2" eb="5">
      <t>ミッチャクガタ</t>
    </rPh>
    <phoneticPr fontId="25"/>
  </si>
  <si>
    <t>短期入所療養介護（介護医療院）</t>
    <rPh sb="11" eb="13">
      <t>イリョウ</t>
    </rPh>
    <rPh sb="13" eb="14">
      <t>イン</t>
    </rPh>
    <phoneticPr fontId="25"/>
  </si>
  <si>
    <t>認知症対応型共同生活介護</t>
  </si>
  <si>
    <t>特定施設入居者生活介護</t>
  </si>
  <si>
    <t>地域密着型特定施設入居者生活介護</t>
  </si>
  <si>
    <t>認知症対応型共同生活介護（短期利用）</t>
    <phoneticPr fontId="25"/>
  </si>
  <si>
    <t>小規模多機能型居宅介護（短期利用）</t>
    <phoneticPr fontId="25"/>
  </si>
  <si>
    <t>認知症対応型通所介護</t>
  </si>
  <si>
    <t>小規模多機能型居宅介護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</si>
  <si>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</si>
  <si>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複合型サービス</t>
    <rPh sb="0" eb="3">
      <t>フクゴウガタ</t>
    </rPh>
    <phoneticPr fontId="25"/>
  </si>
  <si>
    <t>地域密着型通所介護</t>
    <phoneticPr fontId="25"/>
  </si>
  <si>
    <t>複合型サービス（短期利用）</t>
    <phoneticPr fontId="25"/>
  </si>
  <si>
    <t>湖南市</t>
    <rPh sb="0" eb="2">
      <t>コナン</t>
    </rPh>
    <rPh sb="2" eb="3">
      <t>シ</t>
    </rPh>
    <phoneticPr fontId="4"/>
  </si>
  <si>
    <t>第1号被保険者数</t>
    <rPh sb="0" eb="1">
      <t>ダイ</t>
    </rPh>
    <rPh sb="2" eb="3">
      <t>ゴウ</t>
    </rPh>
    <rPh sb="3" eb="7">
      <t>ヒホケンシャ</t>
    </rPh>
    <rPh sb="7" eb="8">
      <t>スウ</t>
    </rPh>
    <phoneticPr fontId="4"/>
  </si>
  <si>
    <t>要支援</t>
    <rPh sb="0" eb="3">
      <t>ヨウシエン</t>
    </rPh>
    <phoneticPr fontId="4"/>
  </si>
  <si>
    <t>要介護</t>
    <rPh sb="0" eb="1">
      <t>ヨウ</t>
    </rPh>
    <rPh sb="1" eb="3">
      <t>カイゴ</t>
    </rPh>
    <phoneticPr fontId="4"/>
  </si>
  <si>
    <t>認定率（＝認定者数÷第１号被保険者数）</t>
    <rPh sb="0" eb="2">
      <t>ニンテイ</t>
    </rPh>
    <rPh sb="2" eb="3">
      <t>リツ</t>
    </rPh>
    <phoneticPr fontId="4"/>
  </si>
  <si>
    <t>受給率(＝実利用人数÷認定者数）</t>
    <rPh sb="0" eb="3">
      <t>ジュキュウリツ</t>
    </rPh>
    <rPh sb="5" eb="6">
      <t>ジツ</t>
    </rPh>
    <rPh sb="6" eb="8">
      <t>リヨウ</t>
    </rPh>
    <rPh sb="8" eb="10">
      <t>ニンズウ</t>
    </rPh>
    <rPh sb="11" eb="13">
      <t>ニンテイ</t>
    </rPh>
    <rPh sb="13" eb="14">
      <t>シャ</t>
    </rPh>
    <rPh sb="14" eb="15">
      <t>スウ</t>
    </rPh>
    <phoneticPr fontId="4"/>
  </si>
  <si>
    <t>計</t>
    <rPh sb="0" eb="1">
      <t>ケイ</t>
    </rPh>
    <phoneticPr fontId="25"/>
  </si>
  <si>
    <t>延べ
利用者数</t>
    <rPh sb="0" eb="1">
      <t>ノ</t>
    </rPh>
    <rPh sb="3" eb="5">
      <t>リヨウ</t>
    </rPh>
    <rPh sb="5" eb="6">
      <t>シャ</t>
    </rPh>
    <rPh sb="6" eb="7">
      <t>スウ</t>
    </rPh>
    <phoneticPr fontId="4"/>
  </si>
  <si>
    <t>構成比</t>
    <rPh sb="0" eb="3">
      <t>コウセイヒ</t>
    </rPh>
    <phoneticPr fontId="4"/>
  </si>
  <si>
    <t>居宅サービス（地域密着型含む）</t>
    <rPh sb="0" eb="2">
      <t>キョタク</t>
    </rPh>
    <rPh sb="7" eb="9">
      <t>チイキ</t>
    </rPh>
    <rPh sb="9" eb="11">
      <t>ミッチャク</t>
    </rPh>
    <rPh sb="11" eb="12">
      <t>ガタ</t>
    </rPh>
    <rPh sb="12" eb="13">
      <t>フク</t>
    </rPh>
    <phoneticPr fontId="4"/>
  </si>
  <si>
    <t>介護予防居宅サービス（介護予防地域密着型含む）</t>
    <rPh sb="0" eb="2">
      <t>カイゴ</t>
    </rPh>
    <rPh sb="2" eb="4">
      <t>ヨボウ</t>
    </rPh>
    <rPh sb="4" eb="6">
      <t>キョタク</t>
    </rPh>
    <rPh sb="11" eb="13">
      <t>カイゴ</t>
    </rPh>
    <rPh sb="13" eb="15">
      <t>ヨボウ</t>
    </rPh>
    <rPh sb="15" eb="17">
      <t>チイキ</t>
    </rPh>
    <rPh sb="17" eb="19">
      <t>ミッチャク</t>
    </rPh>
    <rPh sb="19" eb="20">
      <t>ガタ</t>
    </rPh>
    <rPh sb="20" eb="21">
      <t>フク</t>
    </rPh>
    <phoneticPr fontId="4"/>
  </si>
  <si>
    <t>介護予防支援</t>
  </si>
  <si>
    <t>介護予防訪問入浴介護</t>
  </si>
  <si>
    <t>介護予防訪問看護</t>
  </si>
  <si>
    <t>介護予防訪問リハビリテーション</t>
  </si>
  <si>
    <t>介護予防通所リハビリテーション</t>
  </si>
  <si>
    <t>福介護予防祉用具貸与</t>
  </si>
  <si>
    <t>介護予防短期入所生活介護</t>
  </si>
  <si>
    <t>介護予防短期入所療養介護（介護老人保健施設）</t>
  </si>
  <si>
    <t>介護予防短期入所療養介護（介護医療院）</t>
    <rPh sb="15" eb="17">
      <t>イリョウ</t>
    </rPh>
    <rPh sb="17" eb="18">
      <t>イン</t>
    </rPh>
    <phoneticPr fontId="25"/>
  </si>
  <si>
    <t>介護予防居宅療養管理指導</t>
  </si>
  <si>
    <t>介護予防特定施設入居者生活介護</t>
  </si>
  <si>
    <t>介護予防認知症対応型共同生活介護</t>
  </si>
  <si>
    <t>介護予防認知症対応型共同生活介護（短期利用型）</t>
  </si>
  <si>
    <t>介護予防短期入所療養介護（介護療養型医療施設等）</t>
  </si>
  <si>
    <t>介護予防小規模多機能型居宅介護（短期利用）</t>
  </si>
  <si>
    <t>介護予防認知症対応型通所介護</t>
  </si>
  <si>
    <t>介護予防小規模多機能型居宅介護</t>
  </si>
  <si>
    <t>介護福祉施設サービス</t>
  </si>
  <si>
    <t>介護保健施設サービス</t>
  </si>
  <si>
    <t>介護療養施設サービス</t>
  </si>
  <si>
    <t>地域密着型介護老人福祉施設</t>
  </si>
  <si>
    <t>介護医療院サービス</t>
    <rPh sb="2" eb="4">
      <t>イリョウ</t>
    </rPh>
    <rPh sb="4" eb="5">
      <t>イン</t>
    </rPh>
    <phoneticPr fontId="4"/>
  </si>
  <si>
    <t>施設サービス</t>
    <rPh sb="0" eb="2">
      <t>シセツ</t>
    </rPh>
    <phoneticPr fontId="4"/>
  </si>
  <si>
    <t>(2)-2　在宅サービス利用状況</t>
    <rPh sb="6" eb="8">
      <t>ザイタク</t>
    </rPh>
    <rPh sb="12" eb="14">
      <t>リヨウ</t>
    </rPh>
    <rPh sb="14" eb="16">
      <t>ジョウキョウ</t>
    </rPh>
    <phoneticPr fontId="4"/>
  </si>
  <si>
    <t>(2)-3　施設サービス利用状況</t>
    <rPh sb="6" eb="8">
      <t>シセツ</t>
    </rPh>
    <rPh sb="12" eb="14">
      <t>リヨウ</t>
    </rPh>
    <rPh sb="14" eb="16">
      <t>ジョウキョウ</t>
    </rPh>
    <phoneticPr fontId="4"/>
  </si>
  <si>
    <t>※滋賀県国民健康保険団体連合会　審査支払いベース</t>
    <rPh sb="1" eb="4">
      <t>シガケン</t>
    </rPh>
    <rPh sb="4" eb="6">
      <t>コクミン</t>
    </rPh>
    <rPh sb="6" eb="8">
      <t>ケンコウ</t>
    </rPh>
    <rPh sb="8" eb="10">
      <t>ホケン</t>
    </rPh>
    <rPh sb="10" eb="12">
      <t>ダンタイ</t>
    </rPh>
    <rPh sb="12" eb="14">
      <t>レンゴウ</t>
    </rPh>
    <rPh sb="14" eb="15">
      <t>カイ</t>
    </rPh>
    <rPh sb="16" eb="18">
      <t>シンサ</t>
    </rPh>
    <rPh sb="18" eb="20">
      <t>シハライ</t>
    </rPh>
    <phoneticPr fontId="4"/>
  </si>
  <si>
    <t xml:space="preserve">   (2)-1　サービス実利用人数・受給率</t>
    <rPh sb="13" eb="14">
      <t>ジツ</t>
    </rPh>
    <rPh sb="14" eb="16">
      <t>リヨウ</t>
    </rPh>
    <rPh sb="16" eb="18">
      <t>ニンズウ</t>
    </rPh>
    <rPh sb="19" eb="21">
      <t>ジュキュウ</t>
    </rPh>
    <rPh sb="21" eb="22">
      <t>リツ</t>
    </rPh>
    <phoneticPr fontId="4"/>
  </si>
  <si>
    <t xml:space="preserve">  　第1号被保険者（65歳以上）＋第2号被保険者（40歳以上65歳未満）</t>
    <rPh sb="18" eb="19">
      <t>ダイ</t>
    </rPh>
    <rPh sb="20" eb="21">
      <t>ゴウ</t>
    </rPh>
    <rPh sb="21" eb="25">
      <t>ヒホケンシャ</t>
    </rPh>
    <rPh sb="28" eb="31">
      <t>サイイジョウ</t>
    </rPh>
    <rPh sb="33" eb="34">
      <t>サイ</t>
    </rPh>
    <rPh sb="34" eb="36">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</si>
</sst>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0_);[Red]\(#,##0\)"/>
    <numFmt numFmtId="179" formatCode="0_ "/>
    <numFmt numFmtId="180" formatCode="#,##0_ ;[Red]\-#,##0\ "/>
    <numFmt numFmtId="183" formatCode="#,###"/>
    <numFmt numFmtId="186" formatCode="#,##0_ "/>
  </numFmts>
  <fonts count="27">
    <font>
      <sz val="9"/>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9"/>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name val="ＪＳＰゴシック"/>
      <family val="3"/>
      <charset val="128"/>
    </font>
    <font>
      <sz val="10"/>
      <name val="ＭＳ Ｐゴシック"/>
      <family val="3"/>
      <charset val="128"/>
    </font>
    <font>
      <b/>
      <sz val="14"/>
      <name val="ＤＦ平成ゴシック体W5"/>
      <family val="3"/>
      <charset val="128"/>
    </font>
    <font>
      <sz val="11"/>
      <name val="ＭＳ 明朝"/>
      <family val="1"/>
      <charset val="128"/>
    </font>
    <font>
      <sz val="14"/>
      <name val="ＭＳ Ｐ明朝"/>
      <family val="1"/>
      <charset val="128"/>
    </font>
    <font>
      <b/>
      <sz val="14"/>
      <name val="ＤＨＰ平成明朝体W7"/>
      <family val="3"/>
      <charset val="128"/>
    </font>
    <font>
      <sz val="12"/>
      <name val="ＭＳ Ｐゴシック"/>
      <family val="3"/>
      <charset val="128"/>
    </font>
    <font>
      <b/>
      <sz val="12"/>
      <name val="ＭＳ Ｐゴシック"/>
      <family val="3"/>
      <charset val="128"/>
    </font>
    <font>
      <b/>
      <sz val="12"/>
      <name val="ＪＳＰゴシック"/>
      <family val="3"/>
      <charset val="128"/>
    </font>
    <font>
      <sz val="14"/>
      <name val="ＤＦ平成ゴシック体W5"/>
      <family val="3"/>
      <charset val="128"/>
    </font>
    <font>
      <b/>
      <sz val="12"/>
      <name val="ＭＳ Ｐゴシック"/>
      <family val="3"/>
      <charset val="128"/>
      <scheme val="major"/>
    </font>
    <font>
      <sz val="14"/>
      <color rgb="FFFF0066"/>
      <name val="ＭＳ Ｐ明朝"/>
      <family val="1"/>
      <charset val="128"/>
    </font>
    <font>
      <i/>
      <sz val="14"/>
      <color rgb="FFFF0066"/>
      <name val="ＭＳ Ｐ明朝"/>
      <family val="1"/>
      <charset val="128"/>
    </font>
    <font>
      <sz val="11"/>
      <color rgb="FFFF0066"/>
      <name val="ＭＳ 明朝"/>
      <family val="1"/>
      <charset val="128"/>
    </font>
    <font>
      <sz val="12"/>
      <color rgb="FFFF0066"/>
      <name val="ＭＳ Ｐ明朝"/>
      <family val="1"/>
      <charset val="128"/>
    </font>
    <font>
      <sz val="11"/>
      <color rgb="FFFF0066"/>
      <name val="ＭＳ Ｐ明朝"/>
      <family val="1"/>
      <charset val="128"/>
    </font>
    <font>
      <sz val="12"/>
      <color theme="1"/>
      <name val="ＭＳ Ｐ明朝"/>
      <family val="1"/>
      <charset val="128"/>
    </font>
    <font>
      <b/>
      <sz val="11"/>
      <name val="ＭＳ Ｐ明朝"/>
      <family val="1"/>
      <charset val="128"/>
    </font>
    <font>
      <sz val="12"/>
      <color theme="1"/>
      <name val="ＭＳ Ｐゴシック"/>
      <family val="2"/>
      <charset val="128"/>
      <scheme val="minor"/>
    </font>
  </fonts>
  <fills count="2">
    <fill>
      <patternFill patternType="none"/>
    </fill>
    <fill>
      <patternFill patternType="gray125"/>
    </fill>
  </fills>
  <borders count="8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double">
        <color indexed="64"/>
      </left>
      <right/>
      <top/>
      <bottom style="dotted">
        <color indexed="64"/>
      </bottom>
      <diagonal/>
    </border>
    <border>
      <left style="double">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thin">
        <color indexed="64"/>
      </top>
      <bottom style="medium">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double">
        <color indexed="64"/>
      </left>
      <right/>
      <top style="thin">
        <color indexed="64"/>
      </top>
      <bottom style="dotted">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7">
    <xf numFmtId="0" fontId="0" fillId="0" borderId="0"/>
    <xf numFmtId="9" fontId="3"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81">
    <xf numFmtId="0" fontId="0" fillId="0" borderId="0" xfId="0"/>
    <xf numFmtId="0" fontId="5" fillId="0" borderId="0" xfId="0" applyFont="1"/>
    <xf numFmtId="0" fontId="5" fillId="0" borderId="0" xfId="0" applyFont="1" applyBorder="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5" fillId="0" borderId="0" xfId="0" applyFont="1" applyBorder="1" applyAlignment="1">
      <alignment vertical="center"/>
    </xf>
    <xf numFmtId="0" fontId="0" fillId="0" borderId="0" xfId="0" applyBorder="1" applyAlignment="1">
      <alignment horizontal="center" vertical="center" textRotation="255"/>
    </xf>
    <xf numFmtId="0" fontId="6" fillId="0" borderId="0" xfId="0" applyFont="1" applyFill="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center" vertical="center" textRotation="255"/>
    </xf>
    <xf numFmtId="0" fontId="11" fillId="0" borderId="0" xfId="0" applyFont="1" applyBorder="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Alignment="1">
      <alignment vertical="center"/>
    </xf>
    <xf numFmtId="0" fontId="14" fillId="0" borderId="0" xfId="0" applyFont="1"/>
    <xf numFmtId="0" fontId="15" fillId="0" borderId="0" xfId="0" applyFont="1"/>
    <xf numFmtId="0" fontId="18" fillId="0" borderId="0" xfId="0" applyFont="1" applyAlignment="1">
      <alignment vertical="center"/>
    </xf>
    <xf numFmtId="0" fontId="18" fillId="0" borderId="0" xfId="0" applyFont="1" applyFill="1" applyAlignment="1">
      <alignment vertical="center"/>
    </xf>
    <xf numFmtId="0" fontId="5"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5" fillId="0" borderId="3" xfId="0" applyFont="1" applyBorder="1" applyAlignment="1">
      <alignment horizontal="center" vertical="center"/>
    </xf>
    <xf numFmtId="0" fontId="5" fillId="0" borderId="37" xfId="0" applyFont="1" applyBorder="1"/>
    <xf numFmtId="0" fontId="5" fillId="0" borderId="3" xfId="0" applyFont="1" applyBorder="1" applyAlignment="1">
      <alignment horizontal="center" vertical="center" shrinkToFit="1"/>
    </xf>
    <xf numFmtId="180" fontId="5" fillId="0" borderId="0" xfId="0" applyNumberFormat="1" applyFont="1" applyBorder="1" applyAlignment="1">
      <alignment vertical="center"/>
    </xf>
    <xf numFmtId="177" fontId="5" fillId="0" borderId="0" xfId="1" applyNumberFormat="1" applyFont="1" applyBorder="1" applyAlignment="1">
      <alignment horizontal="right" vertical="center"/>
    </xf>
    <xf numFmtId="177" fontId="5" fillId="0" borderId="0" xfId="1" applyNumberFormat="1" applyFont="1" applyBorder="1" applyAlignment="1">
      <alignment vertical="center"/>
    </xf>
    <xf numFmtId="176" fontId="5" fillId="0" borderId="0" xfId="1" applyNumberFormat="1" applyFont="1" applyBorder="1" applyAlignment="1">
      <alignment vertical="center"/>
    </xf>
    <xf numFmtId="177" fontId="5" fillId="0" borderId="0" xfId="0" applyNumberFormat="1" applyFont="1" applyBorder="1" applyAlignment="1">
      <alignment horizontal="right" vertical="center"/>
    </xf>
    <xf numFmtId="177" fontId="5" fillId="0" borderId="0" xfId="0" applyNumberFormat="1" applyFont="1" applyBorder="1" applyAlignment="1">
      <alignment vertical="center"/>
    </xf>
    <xf numFmtId="0" fontId="0" fillId="0" borderId="0" xfId="0" applyFont="1" applyBorder="1" applyAlignment="1">
      <alignment vertical="center" wrapText="1"/>
    </xf>
    <xf numFmtId="177" fontId="5" fillId="0" borderId="0" xfId="2" applyNumberFormat="1" applyFont="1" applyBorder="1" applyAlignment="1">
      <alignment horizontal="right" vertical="center"/>
    </xf>
    <xf numFmtId="177" fontId="5" fillId="0" borderId="0" xfId="2" applyNumberFormat="1"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176" fontId="5" fillId="0" borderId="0" xfId="1" applyNumberFormat="1" applyFont="1" applyBorder="1" applyAlignment="1">
      <alignment horizontal="right" vertical="center"/>
    </xf>
    <xf numFmtId="0" fontId="5" fillId="0" borderId="38" xfId="0" applyFont="1" applyBorder="1" applyAlignment="1">
      <alignment horizontal="left" vertical="center" shrinkToFit="1"/>
    </xf>
    <xf numFmtId="180" fontId="5" fillId="0" borderId="0" xfId="2" applyNumberFormat="1" applyFont="1" applyBorder="1" applyAlignment="1">
      <alignment vertical="center"/>
    </xf>
    <xf numFmtId="178" fontId="5" fillId="0" borderId="0" xfId="0" applyNumberFormat="1" applyFont="1" applyBorder="1" applyAlignment="1">
      <alignment vertical="center"/>
    </xf>
    <xf numFmtId="0" fontId="5" fillId="0" borderId="38" xfId="0" applyFont="1" applyBorder="1" applyAlignment="1">
      <alignment horizontal="left" vertical="center"/>
    </xf>
    <xf numFmtId="0" fontId="5" fillId="0" borderId="0" xfId="0" applyFont="1" applyBorder="1" applyAlignment="1">
      <alignment vertical="center" wrapText="1"/>
    </xf>
    <xf numFmtId="0" fontId="0" fillId="0" borderId="0" xfId="0" applyBorder="1" applyAlignment="1">
      <alignment vertical="center" wrapText="1"/>
    </xf>
    <xf numFmtId="0" fontId="17" fillId="0" borderId="0" xfId="0" applyFont="1" applyAlignment="1">
      <alignment vertical="center"/>
    </xf>
    <xf numFmtId="0" fontId="7" fillId="0" borderId="39"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12" fillId="0" borderId="3" xfId="0" applyFont="1" applyBorder="1" applyAlignment="1">
      <alignment horizontal="right" vertical="center"/>
    </xf>
    <xf numFmtId="0" fontId="12" fillId="0" borderId="3" xfId="0" applyNumberFormat="1" applyFont="1" applyBorder="1" applyAlignment="1">
      <alignment vertical="center"/>
    </xf>
    <xf numFmtId="179" fontId="12" fillId="0" borderId="3" xfId="0" applyNumberFormat="1" applyFont="1" applyBorder="1" applyAlignment="1">
      <alignment horizontal="right" vertical="center"/>
    </xf>
    <xf numFmtId="0" fontId="12" fillId="0" borderId="3" xfId="0" applyNumberFormat="1" applyFont="1" applyBorder="1" applyAlignment="1">
      <alignment horizontal="right"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12" fillId="0" borderId="0" xfId="0" applyNumberFormat="1" applyFont="1" applyBorder="1" applyAlignment="1">
      <alignment vertical="center"/>
    </xf>
    <xf numFmtId="0" fontId="5" fillId="0" borderId="3" xfId="0" applyFont="1" applyBorder="1" applyAlignment="1">
      <alignment horizontal="center" vertical="center" wrapText="1"/>
    </xf>
    <xf numFmtId="0" fontId="5" fillId="0" borderId="35" xfId="0" applyFont="1" applyBorder="1"/>
    <xf numFmtId="0" fontId="5" fillId="0" borderId="3" xfId="0" applyFont="1" applyBorder="1"/>
    <xf numFmtId="0" fontId="12" fillId="0" borderId="3" xfId="0" applyFont="1" applyBorder="1"/>
    <xf numFmtId="0" fontId="5" fillId="0" borderId="40" xfId="0" applyFont="1" applyBorder="1"/>
    <xf numFmtId="0" fontId="5" fillId="0" borderId="41" xfId="0" applyFont="1" applyBorder="1"/>
    <xf numFmtId="0" fontId="5" fillId="0" borderId="42" xfId="0" applyFont="1" applyBorder="1"/>
    <xf numFmtId="0" fontId="5" fillId="0" borderId="53" xfId="0" applyFont="1" applyBorder="1" applyAlignment="1">
      <alignment horizontal="center" vertical="center" shrinkToFit="1"/>
    </xf>
    <xf numFmtId="0" fontId="5" fillId="0" borderId="52" xfId="0" applyFont="1" applyBorder="1" applyAlignment="1">
      <alignment horizontal="center" vertical="center" shrinkToFit="1"/>
    </xf>
    <xf numFmtId="0" fontId="19" fillId="0" borderId="3" xfId="0" applyFont="1" applyBorder="1" applyAlignment="1">
      <alignment horizontal="right" vertical="center"/>
    </xf>
    <xf numFmtId="0" fontId="19" fillId="0" borderId="3" xfId="0" applyFont="1" applyBorder="1" applyAlignment="1">
      <alignment horizontal="right" vertical="center" shrinkToFit="1"/>
    </xf>
    <xf numFmtId="0" fontId="19" fillId="0" borderId="3" xfId="0" applyFont="1" applyBorder="1" applyAlignment="1">
      <alignment vertical="center"/>
    </xf>
    <xf numFmtId="179" fontId="19" fillId="0" borderId="3" xfId="0" applyNumberFormat="1" applyFont="1" applyBorder="1" applyAlignment="1">
      <alignment horizontal="right" vertical="center"/>
    </xf>
    <xf numFmtId="0" fontId="19" fillId="0" borderId="3" xfId="0" applyNumberFormat="1" applyFont="1" applyBorder="1" applyAlignment="1">
      <alignment horizontal="right" vertical="center"/>
    </xf>
    <xf numFmtId="0" fontId="20" fillId="0" borderId="40" xfId="0" applyFont="1" applyBorder="1"/>
    <xf numFmtId="0" fontId="20" fillId="0" borderId="41" xfId="0" applyFont="1" applyBorder="1"/>
    <xf numFmtId="0" fontId="20" fillId="0" borderId="42" xfId="0" applyFont="1" applyBorder="1"/>
    <xf numFmtId="0" fontId="19" fillId="0" borderId="3" xfId="0" applyFont="1" applyBorder="1"/>
    <xf numFmtId="0" fontId="11" fillId="0" borderId="0" xfId="0" applyFont="1" applyBorder="1" applyAlignment="1">
      <alignment vertical="center"/>
    </xf>
    <xf numFmtId="0" fontId="21" fillId="0" borderId="0" xfId="0" applyFont="1" applyBorder="1" applyAlignment="1">
      <alignment horizontal="right" vertical="center"/>
    </xf>
    <xf numFmtId="0" fontId="5" fillId="0" borderId="75" xfId="0" applyFont="1" applyBorder="1" applyAlignment="1">
      <alignment horizontal="center" vertical="center" shrinkToFit="1"/>
    </xf>
    <xf numFmtId="0" fontId="5" fillId="0" borderId="74" xfId="0" applyFont="1" applyBorder="1" applyAlignment="1">
      <alignment horizontal="center" vertical="center" shrinkToFit="1"/>
    </xf>
    <xf numFmtId="0" fontId="10" fillId="0" borderId="0" xfId="0" applyFont="1" applyAlignment="1">
      <alignment horizontal="center" vertical="center"/>
    </xf>
    <xf numFmtId="0" fontId="5" fillId="0" borderId="64" xfId="0" applyFont="1" applyBorder="1" applyAlignment="1">
      <alignment horizontal="center" vertical="center" shrinkToFit="1"/>
    </xf>
    <xf numFmtId="0" fontId="5" fillId="0" borderId="0" xfId="0" applyFont="1" applyBorder="1" applyAlignment="1">
      <alignment horizontal="center" vertical="center"/>
    </xf>
    <xf numFmtId="178" fontId="5" fillId="0" borderId="0" xfId="0" applyNumberFormat="1" applyFont="1" applyBorder="1" applyAlignment="1">
      <alignment horizontal="right" vertical="center"/>
    </xf>
    <xf numFmtId="0" fontId="5" fillId="0" borderId="23"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5" fillId="0" borderId="71" xfId="0" applyFont="1" applyBorder="1" applyAlignment="1">
      <alignment horizontal="center" vertical="center"/>
    </xf>
    <xf numFmtId="0" fontId="5" fillId="0" borderId="70" xfId="0" applyFont="1" applyBorder="1" applyAlignment="1">
      <alignment horizontal="center" vertical="center"/>
    </xf>
    <xf numFmtId="0" fontId="5" fillId="0" borderId="54" xfId="0" applyFont="1" applyBorder="1" applyAlignment="1">
      <alignment horizontal="center" vertical="center"/>
    </xf>
    <xf numFmtId="0" fontId="10" fillId="0" borderId="0" xfId="0" applyFont="1" applyAlignment="1">
      <alignment horizontal="center" vertical="center"/>
    </xf>
    <xf numFmtId="0" fontId="5" fillId="0" borderId="21" xfId="0" applyFont="1" applyBorder="1" applyAlignment="1">
      <alignment horizontal="center" vertical="center" wrapText="1"/>
    </xf>
    <xf numFmtId="0" fontId="5" fillId="0" borderId="9" xfId="0" applyFont="1" applyBorder="1" applyAlignment="1">
      <alignment horizontal="center" vertical="center"/>
    </xf>
    <xf numFmtId="0" fontId="5" fillId="0" borderId="46" xfId="0" applyFont="1" applyBorder="1" applyAlignment="1">
      <alignment horizontal="center" vertical="center"/>
    </xf>
    <xf numFmtId="0" fontId="5" fillId="0" borderId="72" xfId="0" applyFont="1" applyBorder="1" applyAlignment="1">
      <alignment horizontal="center" vertical="center"/>
    </xf>
    <xf numFmtId="0" fontId="5" fillId="0" borderId="23" xfId="0" applyFont="1" applyBorder="1" applyAlignment="1">
      <alignment horizontal="center" vertical="center"/>
    </xf>
    <xf numFmtId="0" fontId="5" fillId="0" borderId="67"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Fill="1" applyBorder="1" applyAlignment="1">
      <alignment horizontal="center" vertical="center"/>
    </xf>
    <xf numFmtId="0" fontId="9" fillId="0" borderId="0" xfId="0" applyFont="1" applyBorder="1" applyAlignment="1">
      <alignment horizontal="center" vertical="center"/>
    </xf>
    <xf numFmtId="0" fontId="5" fillId="0" borderId="65" xfId="0" applyFont="1" applyBorder="1" applyAlignment="1">
      <alignment horizontal="center" vertical="center"/>
    </xf>
    <xf numFmtId="0" fontId="5" fillId="0" borderId="37" xfId="0" applyFont="1" applyBorder="1" applyAlignment="1">
      <alignment horizontal="center" vertical="center"/>
    </xf>
    <xf numFmtId="0" fontId="5" fillId="0" borderId="47"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Border="1" applyAlignment="1">
      <alignment horizontal="center" vertical="center"/>
    </xf>
    <xf numFmtId="0" fontId="7" fillId="0" borderId="39" xfId="0" applyFont="1" applyBorder="1" applyAlignment="1">
      <alignment horizontal="center" vertical="center"/>
    </xf>
    <xf numFmtId="177" fontId="5" fillId="0" borderId="0" xfId="1"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0" xfId="2" applyNumberFormat="1" applyFont="1" applyBorder="1" applyAlignment="1">
      <alignment horizontal="right" vertical="center"/>
    </xf>
    <xf numFmtId="0" fontId="5"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179" fontId="5" fillId="0" borderId="0" xfId="0" applyNumberFormat="1" applyFont="1" applyBorder="1" applyAlignment="1">
      <alignment horizontal="right" vertical="center"/>
    </xf>
    <xf numFmtId="176" fontId="5" fillId="0" borderId="0" xfId="1" applyNumberFormat="1" applyFont="1" applyBorder="1" applyAlignment="1">
      <alignment horizontal="right" vertical="center"/>
    </xf>
    <xf numFmtId="180" fontId="5" fillId="0" borderId="0" xfId="2" applyNumberFormat="1" applyFont="1" applyBorder="1" applyAlignment="1">
      <alignment horizontal="right" vertical="center"/>
    </xf>
    <xf numFmtId="178" fontId="5" fillId="0" borderId="0" xfId="0" applyNumberFormat="1" applyFont="1" applyBorder="1" applyAlignment="1">
      <alignment horizontal="right" vertical="center"/>
    </xf>
    <xf numFmtId="180" fontId="5" fillId="0" borderId="0" xfId="0" applyNumberFormat="1" applyFont="1" applyBorder="1" applyAlignment="1">
      <alignment horizontal="right" vertical="center"/>
    </xf>
    <xf numFmtId="0" fontId="12" fillId="0" borderId="73" xfId="0" applyFont="1" applyBorder="1" applyAlignment="1">
      <alignment horizontal="center" vertical="center"/>
    </xf>
    <xf numFmtId="0" fontId="5" fillId="0" borderId="73" xfId="0" applyFont="1" applyBorder="1" applyAlignment="1">
      <alignment horizontal="center" vertical="center"/>
    </xf>
    <xf numFmtId="0" fontId="5" fillId="0" borderId="0" xfId="0" applyFont="1" applyAlignment="1">
      <alignment horizontal="left" wrapText="1"/>
    </xf>
    <xf numFmtId="38" fontId="18" fillId="0" borderId="0" xfId="2" applyFont="1" applyAlignment="1">
      <alignment vertical="center"/>
    </xf>
    <xf numFmtId="38" fontId="23" fillId="0" borderId="0" xfId="2" applyFont="1" applyBorder="1" applyAlignment="1">
      <alignment horizontal="right" vertical="center"/>
    </xf>
    <xf numFmtId="38" fontId="12" fillId="0" borderId="0" xfId="2" applyFont="1" applyAlignment="1">
      <alignment vertical="center"/>
    </xf>
    <xf numFmtId="38" fontId="5" fillId="0" borderId="0" xfId="2" applyFont="1" applyAlignment="1">
      <alignment vertical="center"/>
    </xf>
    <xf numFmtId="38" fontId="7" fillId="0" borderId="0" xfId="2" applyFont="1" applyBorder="1" applyAlignment="1">
      <alignment vertical="center"/>
    </xf>
    <xf numFmtId="38" fontId="5" fillId="0" borderId="17" xfId="2" applyFont="1" applyBorder="1" applyAlignment="1">
      <alignment horizontal="center" vertical="center"/>
    </xf>
    <xf numFmtId="38" fontId="5" fillId="0" borderId="11" xfId="2" applyFont="1" applyBorder="1" applyAlignment="1">
      <alignment horizontal="center" vertical="center"/>
    </xf>
    <xf numFmtId="38" fontId="7" fillId="0" borderId="0" xfId="0" applyNumberFormat="1" applyFont="1" applyFill="1" applyAlignment="1">
      <alignment horizontal="right" vertical="center"/>
    </xf>
    <xf numFmtId="0" fontId="7" fillId="0" borderId="0" xfId="0" applyFont="1" applyFill="1" applyAlignment="1">
      <alignment horizontal="right" vertical="center"/>
    </xf>
    <xf numFmtId="0" fontId="12" fillId="0" borderId="0" xfId="0" applyFont="1" applyFill="1" applyAlignment="1">
      <alignment vertical="center"/>
    </xf>
    <xf numFmtId="0" fontId="5" fillId="0" borderId="0" xfId="0" applyFont="1" applyFill="1" applyAlignment="1">
      <alignment vertical="center"/>
    </xf>
    <xf numFmtId="0" fontId="0" fillId="0" borderId="0" xfId="0" applyFill="1" applyAlignment="1">
      <alignment vertical="center"/>
    </xf>
    <xf numFmtId="183" fontId="26" fillId="0" borderId="3" xfId="3" applyNumberFormat="1" applyFont="1" applyFill="1" applyBorder="1" applyAlignment="1">
      <alignment vertical="center"/>
    </xf>
    <xf numFmtId="183" fontId="26" fillId="0" borderId="3" xfId="4" applyNumberFormat="1" applyFont="1" applyFill="1" applyBorder="1" applyAlignment="1">
      <alignment vertical="center"/>
    </xf>
    <xf numFmtId="183" fontId="26" fillId="0" borderId="53" xfId="4" applyNumberFormat="1" applyFont="1" applyFill="1" applyBorder="1" applyAlignment="1">
      <alignment horizontal="right" vertical="center"/>
    </xf>
    <xf numFmtId="4" fontId="5" fillId="0" borderId="55" xfId="4" applyNumberFormat="1" applyFont="1" applyFill="1" applyBorder="1" applyAlignment="1">
      <alignment horizontal="left" vertical="center" wrapText="1"/>
    </xf>
    <xf numFmtId="4" fontId="5" fillId="0" borderId="55" xfId="3" applyNumberFormat="1" applyFont="1" applyFill="1" applyBorder="1" applyAlignment="1">
      <alignment horizontal="left" vertical="center" wrapText="1"/>
    </xf>
    <xf numFmtId="4" fontId="5" fillId="0" borderId="61" xfId="4" applyNumberFormat="1" applyFont="1" applyFill="1" applyBorder="1" applyAlignment="1">
      <alignment vertical="center" wrapText="1"/>
    </xf>
    <xf numFmtId="4" fontId="5" fillId="0" borderId="48" xfId="4" applyNumberFormat="1" applyFont="1" applyFill="1" applyBorder="1" applyAlignment="1">
      <alignment horizontal="center" vertical="center" wrapText="1"/>
    </xf>
    <xf numFmtId="183" fontId="26" fillId="0" borderId="31" xfId="3" applyNumberFormat="1" applyFont="1" applyFill="1" applyBorder="1" applyAlignment="1">
      <alignment vertical="center"/>
    </xf>
    <xf numFmtId="183" fontId="26" fillId="0" borderId="31" xfId="4" applyNumberFormat="1" applyFont="1" applyFill="1" applyBorder="1" applyAlignment="1">
      <alignment vertical="center"/>
    </xf>
    <xf numFmtId="183" fontId="26" fillId="0" borderId="70" xfId="4" applyNumberFormat="1" applyFont="1" applyFill="1" applyBorder="1" applyAlignment="1">
      <alignment horizontal="right" vertical="center"/>
    </xf>
    <xf numFmtId="4" fontId="5" fillId="0" borderId="68" xfId="4" applyNumberFormat="1" applyFont="1" applyFill="1" applyBorder="1" applyAlignment="1">
      <alignment horizontal="left" vertical="center" wrapText="1"/>
    </xf>
    <xf numFmtId="183" fontId="26" fillId="0" borderId="33" xfId="3" applyNumberFormat="1" applyFont="1" applyFill="1" applyBorder="1" applyAlignment="1">
      <alignment vertical="center"/>
    </xf>
    <xf numFmtId="183" fontId="26" fillId="0" borderId="36" xfId="3" applyNumberFormat="1" applyFont="1" applyFill="1" applyBorder="1" applyAlignment="1">
      <alignment vertical="center"/>
    </xf>
    <xf numFmtId="186" fontId="26" fillId="0" borderId="31" xfId="4" applyNumberFormat="1" applyFont="1" applyFill="1" applyBorder="1" applyAlignment="1">
      <alignment horizontal="right" vertical="center"/>
    </xf>
    <xf numFmtId="183" fontId="26" fillId="0" borderId="64" xfId="4" applyNumberFormat="1" applyFont="1" applyFill="1" applyBorder="1" applyAlignment="1">
      <alignment horizontal="right" vertical="center"/>
    </xf>
    <xf numFmtId="176" fontId="26" fillId="0" borderId="3" xfId="3" applyNumberFormat="1" applyFont="1" applyFill="1" applyBorder="1" applyAlignment="1">
      <alignment vertical="center"/>
    </xf>
    <xf numFmtId="186" fontId="26" fillId="0" borderId="3" xfId="4" applyNumberFormat="1" applyFont="1" applyFill="1" applyBorder="1" applyAlignment="1">
      <alignment horizontal="right" vertical="center"/>
    </xf>
    <xf numFmtId="0" fontId="5" fillId="0" borderId="30" xfId="3" applyFont="1" applyFill="1" applyBorder="1" applyAlignment="1">
      <alignment horizontal="center" vertical="center"/>
    </xf>
    <xf numFmtId="0" fontId="5" fillId="0" borderId="34" xfId="3" applyFont="1" applyFill="1" applyBorder="1" applyAlignment="1">
      <alignment horizontal="center" vertical="center"/>
    </xf>
    <xf numFmtId="0" fontId="5" fillId="0" borderId="10" xfId="3" applyFont="1" applyFill="1" applyBorder="1" applyAlignment="1">
      <alignment horizontal="center" vertical="center"/>
    </xf>
    <xf numFmtId="176" fontId="26" fillId="0" borderId="11" xfId="3" applyNumberFormat="1" applyFont="1" applyFill="1" applyBorder="1" applyAlignment="1">
      <alignment vertical="center"/>
    </xf>
    <xf numFmtId="0" fontId="5" fillId="0" borderId="43" xfId="3" applyFont="1" applyFill="1" applyBorder="1" applyAlignment="1">
      <alignment horizontal="center" vertical="center"/>
    </xf>
    <xf numFmtId="0" fontId="5" fillId="0" borderId="44" xfId="3" applyFont="1" applyFill="1" applyBorder="1" applyAlignment="1">
      <alignment horizontal="center" vertical="center"/>
    </xf>
    <xf numFmtId="0" fontId="5" fillId="0" borderId="45" xfId="3" applyFont="1" applyFill="1" applyBorder="1" applyAlignment="1">
      <alignment horizontal="center" vertical="center"/>
    </xf>
    <xf numFmtId="176" fontId="26" fillId="0" borderId="36" xfId="3" applyNumberFormat="1" applyFont="1" applyFill="1" applyBorder="1" applyAlignment="1">
      <alignment vertical="center"/>
    </xf>
    <xf numFmtId="176" fontId="26" fillId="0" borderId="69" xfId="3" applyNumberFormat="1" applyFont="1" applyFill="1" applyBorder="1" applyAlignment="1">
      <alignment vertical="center"/>
    </xf>
    <xf numFmtId="0" fontId="7" fillId="0" borderId="1" xfId="3" applyFont="1" applyFill="1" applyBorder="1" applyAlignment="1">
      <alignment horizontal="center" vertical="center" wrapText="1"/>
    </xf>
    <xf numFmtId="0" fontId="7" fillId="0" borderId="2" xfId="3" applyFont="1" applyFill="1" applyBorder="1" applyAlignment="1">
      <alignment horizontal="center" vertical="center"/>
    </xf>
    <xf numFmtId="0" fontId="7" fillId="0" borderId="2" xfId="3" applyFont="1" applyFill="1" applyBorder="1" applyAlignment="1">
      <alignment horizontal="center" vertical="center" wrapText="1"/>
    </xf>
    <xf numFmtId="0" fontId="7" fillId="0" borderId="7" xfId="3" applyFont="1" applyFill="1" applyBorder="1" applyAlignment="1">
      <alignment horizontal="center" vertical="center"/>
    </xf>
    <xf numFmtId="186" fontId="26" fillId="0" borderId="32" xfId="4" applyNumberFormat="1" applyFont="1" applyFill="1" applyBorder="1" applyAlignment="1">
      <alignment horizontal="right" vertical="center"/>
    </xf>
    <xf numFmtId="176" fontId="26" fillId="0" borderId="35" xfId="3" applyNumberFormat="1" applyFont="1" applyFill="1" applyBorder="1" applyAlignment="1">
      <alignment vertical="center"/>
    </xf>
    <xf numFmtId="186" fontId="26" fillId="0" borderId="35" xfId="4" applyNumberFormat="1" applyFont="1" applyFill="1" applyBorder="1" applyAlignment="1">
      <alignment horizontal="right" vertical="center"/>
    </xf>
    <xf numFmtId="176" fontId="26" fillId="0" borderId="12" xfId="3" applyNumberFormat="1" applyFont="1" applyFill="1" applyBorder="1" applyAlignment="1">
      <alignment vertical="center"/>
    </xf>
    <xf numFmtId="176" fontId="26" fillId="0" borderId="53" xfId="3" applyNumberFormat="1" applyFont="1" applyFill="1" applyBorder="1" applyAlignment="1">
      <alignment vertical="center"/>
    </xf>
    <xf numFmtId="176" fontId="26" fillId="0" borderId="54" xfId="3" applyNumberFormat="1" applyFont="1" applyFill="1" applyBorder="1" applyAlignment="1">
      <alignment vertical="center"/>
    </xf>
    <xf numFmtId="0" fontId="15" fillId="0" borderId="0" xfId="0" applyFont="1" applyFill="1" applyAlignment="1">
      <alignment vertical="center"/>
    </xf>
    <xf numFmtId="4" fontId="5" fillId="0" borderId="0" xfId="4" applyNumberFormat="1" applyFont="1" applyFill="1" applyBorder="1" applyAlignment="1">
      <alignment horizontal="center" vertical="center" wrapText="1"/>
    </xf>
    <xf numFmtId="183" fontId="26" fillId="0" borderId="0" xfId="4" applyNumberFormat="1" applyFont="1" applyFill="1" applyBorder="1" applyAlignment="1">
      <alignment horizontal="right" vertical="center"/>
    </xf>
    <xf numFmtId="176" fontId="26" fillId="0" borderId="0" xfId="3" applyNumberFormat="1" applyFont="1" applyFill="1" applyBorder="1" applyAlignment="1">
      <alignment vertical="center"/>
    </xf>
    <xf numFmtId="0" fontId="7" fillId="0" borderId="35" xfId="3" applyFont="1" applyFill="1" applyBorder="1" applyAlignment="1">
      <alignment horizontal="center" vertical="center"/>
    </xf>
    <xf numFmtId="0" fontId="7" fillId="0" borderId="35" xfId="3" applyFont="1" applyFill="1" applyBorder="1" applyAlignment="1">
      <alignment horizontal="center" vertical="center" wrapText="1"/>
    </xf>
    <xf numFmtId="0" fontId="7" fillId="0" borderId="12" xfId="3" applyFont="1" applyFill="1" applyBorder="1" applyAlignment="1">
      <alignment horizontal="center" vertical="center"/>
    </xf>
    <xf numFmtId="0" fontId="5" fillId="0" borderId="3" xfId="0" applyFont="1" applyFill="1" applyBorder="1" applyAlignment="1">
      <alignment vertical="center"/>
    </xf>
    <xf numFmtId="0" fontId="5" fillId="0" borderId="34" xfId="0" applyFont="1" applyFill="1" applyBorder="1" applyAlignment="1">
      <alignment vertical="center"/>
    </xf>
    <xf numFmtId="176" fontId="26" fillId="0" borderId="34" xfId="3" applyNumberFormat="1" applyFont="1" applyFill="1" applyBorder="1" applyAlignment="1">
      <alignment vertical="center"/>
    </xf>
    <xf numFmtId="176" fontId="26" fillId="0" borderId="10" xfId="3" applyNumberFormat="1" applyFont="1" applyFill="1" applyBorder="1" applyAlignment="1">
      <alignment vertical="center"/>
    </xf>
    <xf numFmtId="0" fontId="5" fillId="0" borderId="35" xfId="0" applyFont="1" applyFill="1" applyBorder="1" applyAlignment="1">
      <alignment vertical="center"/>
    </xf>
    <xf numFmtId="0" fontId="5" fillId="0" borderId="22" xfId="3" applyFont="1" applyFill="1" applyBorder="1" applyAlignment="1">
      <alignment horizontal="center" vertical="center"/>
    </xf>
    <xf numFmtId="0" fontId="7" fillId="0" borderId="24" xfId="3" applyFont="1" applyFill="1" applyBorder="1" applyAlignment="1">
      <alignment horizontal="center" vertical="center" wrapText="1"/>
    </xf>
    <xf numFmtId="0" fontId="5" fillId="0" borderId="22" xfId="0" applyFont="1" applyFill="1" applyBorder="1" applyAlignment="1">
      <alignment vertical="center"/>
    </xf>
    <xf numFmtId="0" fontId="5" fillId="0" borderId="17" xfId="0" applyFont="1" applyFill="1" applyBorder="1" applyAlignment="1">
      <alignment vertical="center"/>
    </xf>
    <xf numFmtId="0" fontId="5" fillId="0" borderId="24" xfId="0" applyFont="1" applyFill="1" applyBorder="1" applyAlignment="1">
      <alignment vertical="center"/>
    </xf>
    <xf numFmtId="0" fontId="5" fillId="0" borderId="83" xfId="0" applyFont="1" applyFill="1" applyBorder="1" applyAlignment="1">
      <alignment vertical="center"/>
    </xf>
    <xf numFmtId="0" fontId="5" fillId="0" borderId="82" xfId="0" applyFont="1" applyFill="1" applyBorder="1" applyAlignment="1">
      <alignment vertical="center"/>
    </xf>
    <xf numFmtId="0" fontId="5" fillId="0" borderId="84" xfId="0" applyFont="1" applyFill="1" applyBorder="1" applyAlignment="1">
      <alignment vertical="center"/>
    </xf>
    <xf numFmtId="4" fontId="5" fillId="0" borderId="74" xfId="4" applyNumberFormat="1" applyFont="1" applyFill="1" applyBorder="1" applyAlignment="1">
      <alignment horizontal="center" vertical="center" wrapText="1"/>
    </xf>
    <xf numFmtId="176" fontId="26" fillId="0" borderId="47" xfId="3" applyNumberFormat="1" applyFont="1" applyFill="1" applyBorder="1" applyAlignment="1">
      <alignment vertical="center"/>
    </xf>
    <xf numFmtId="176" fontId="26" fillId="0" borderId="38" xfId="3" applyNumberFormat="1" applyFont="1" applyFill="1" applyBorder="1" applyAlignment="1">
      <alignment vertical="center"/>
    </xf>
    <xf numFmtId="186" fontId="26" fillId="0" borderId="34" xfId="4" applyNumberFormat="1" applyFont="1" applyFill="1" applyBorder="1" applyAlignment="1">
      <alignment horizontal="right" vertical="center"/>
    </xf>
    <xf numFmtId="0" fontId="5" fillId="0" borderId="50" xfId="0" applyFont="1" applyBorder="1" applyAlignment="1">
      <alignment horizontal="center" vertical="center" shrinkToFit="1"/>
    </xf>
    <xf numFmtId="0" fontId="5" fillId="0" borderId="46" xfId="0" applyFont="1" applyBorder="1" applyAlignment="1">
      <alignment horizontal="center" vertical="center" shrinkToFit="1"/>
    </xf>
    <xf numFmtId="38" fontId="5" fillId="0" borderId="64" xfId="2" applyFont="1" applyBorder="1" applyAlignment="1">
      <alignment horizontal="center" vertical="center"/>
    </xf>
    <xf numFmtId="38" fontId="5" fillId="0" borderId="55" xfId="2" applyFont="1" applyBorder="1" applyAlignment="1">
      <alignment horizontal="center" vertical="center"/>
    </xf>
    <xf numFmtId="38" fontId="5" fillId="0" borderId="31" xfId="2" applyFont="1" applyBorder="1" applyAlignment="1">
      <alignment horizontal="center" vertical="center"/>
    </xf>
    <xf numFmtId="38" fontId="5" fillId="0" borderId="1" xfId="2" applyFont="1" applyBorder="1" applyAlignment="1">
      <alignment horizontal="center" vertical="center"/>
    </xf>
    <xf numFmtId="38" fontId="5" fillId="0" borderId="7" xfId="2" applyFont="1" applyBorder="1" applyAlignment="1">
      <alignment horizontal="center" vertical="center"/>
    </xf>
    <xf numFmtId="38" fontId="5" fillId="0" borderId="33" xfId="2" applyFont="1" applyBorder="1" applyAlignment="1">
      <alignment horizontal="center" vertical="center"/>
    </xf>
    <xf numFmtId="38" fontId="5" fillId="0" borderId="69" xfId="2" applyFont="1" applyBorder="1" applyAlignment="1">
      <alignment horizontal="center" vertical="center"/>
    </xf>
    <xf numFmtId="38" fontId="5" fillId="0" borderId="70" xfId="2" applyFont="1" applyBorder="1" applyAlignment="1">
      <alignment horizontal="center" vertical="center"/>
    </xf>
    <xf numFmtId="38" fontId="5" fillId="0" borderId="54" xfId="2" applyFont="1" applyBorder="1" applyAlignment="1">
      <alignment horizontal="center" vertical="center"/>
    </xf>
    <xf numFmtId="38" fontId="5" fillId="0" borderId="53" xfId="2" applyFont="1" applyBorder="1" applyAlignment="1">
      <alignment horizontal="center" vertical="center" wrapText="1"/>
    </xf>
    <xf numFmtId="38" fontId="5" fillId="0" borderId="54" xfId="2" applyFont="1" applyBorder="1" applyAlignment="1">
      <alignment horizontal="center" vertical="center" wrapText="1"/>
    </xf>
    <xf numFmtId="176" fontId="5" fillId="0" borderId="51" xfId="2" applyNumberFormat="1" applyFont="1" applyBorder="1" applyAlignment="1">
      <alignment horizontal="center" vertical="center"/>
    </xf>
    <xf numFmtId="176" fontId="5" fillId="0" borderId="6" xfId="2" applyNumberFormat="1" applyFont="1" applyBorder="1" applyAlignment="1">
      <alignment horizontal="center" vertical="center"/>
    </xf>
    <xf numFmtId="176" fontId="5" fillId="0" borderId="38" xfId="2" applyNumberFormat="1" applyFont="1" applyBorder="1" applyAlignment="1">
      <alignment horizontal="center" vertical="center"/>
    </xf>
    <xf numFmtId="176" fontId="5" fillId="0" borderId="18" xfId="2" applyNumberFormat="1" applyFont="1" applyBorder="1" applyAlignment="1">
      <alignment horizontal="center" vertical="center"/>
    </xf>
    <xf numFmtId="176" fontId="5" fillId="0" borderId="49" xfId="2" applyNumberFormat="1" applyFont="1" applyBorder="1" applyAlignment="1">
      <alignment horizontal="center" vertical="center"/>
    </xf>
    <xf numFmtId="176" fontId="5" fillId="0" borderId="25" xfId="2" applyNumberFormat="1" applyFont="1" applyBorder="1" applyAlignment="1">
      <alignment horizontal="center" vertical="center"/>
    </xf>
    <xf numFmtId="38" fontId="5" fillId="0" borderId="48" xfId="2" applyFont="1" applyBorder="1" applyAlignment="1">
      <alignment horizontal="center" vertical="center"/>
    </xf>
    <xf numFmtId="0" fontId="5" fillId="0" borderId="13" xfId="0" applyFont="1" applyBorder="1" applyAlignment="1">
      <alignment horizontal="center" vertical="center"/>
    </xf>
    <xf numFmtId="178" fontId="22" fillId="0" borderId="26" xfId="0" applyNumberFormat="1" applyFont="1" applyBorder="1" applyAlignment="1">
      <alignment vertical="center"/>
    </xf>
    <xf numFmtId="178" fontId="22" fillId="0" borderId="58" xfId="0" applyNumberFormat="1" applyFont="1" applyBorder="1" applyAlignment="1">
      <alignment vertical="center"/>
    </xf>
    <xf numFmtId="178" fontId="5" fillId="0" borderId="57" xfId="0" applyNumberFormat="1" applyFont="1" applyBorder="1" applyAlignment="1">
      <alignment vertical="center"/>
    </xf>
    <xf numFmtId="178" fontId="5" fillId="0" borderId="56" xfId="0" applyNumberFormat="1" applyFont="1" applyBorder="1" applyAlignment="1">
      <alignment vertical="center"/>
    </xf>
    <xf numFmtId="178" fontId="5" fillId="0" borderId="76" xfId="2" applyNumberFormat="1" applyFont="1" applyBorder="1" applyAlignment="1">
      <alignment vertical="center"/>
    </xf>
    <xf numFmtId="0" fontId="5" fillId="0" borderId="14" xfId="0" applyFont="1" applyBorder="1" applyAlignment="1">
      <alignment horizontal="center" vertical="center"/>
    </xf>
    <xf numFmtId="176" fontId="5" fillId="0" borderId="27" xfId="1" applyNumberFormat="1" applyFont="1" applyBorder="1" applyAlignment="1">
      <alignment vertical="center"/>
    </xf>
    <xf numFmtId="176" fontId="5" fillId="0" borderId="42" xfId="1" applyNumberFormat="1" applyFont="1" applyBorder="1" applyAlignment="1">
      <alignment vertical="center"/>
    </xf>
    <xf numFmtId="176" fontId="5" fillId="0" borderId="62" xfId="1" applyNumberFormat="1" applyFont="1" applyBorder="1" applyAlignment="1">
      <alignment vertical="center"/>
    </xf>
    <xf numFmtId="176" fontId="5" fillId="0" borderId="78" xfId="1" applyNumberFormat="1" applyFont="1" applyBorder="1" applyAlignment="1">
      <alignment vertical="center"/>
    </xf>
    <xf numFmtId="176" fontId="5" fillId="0" borderId="80" xfId="1" applyNumberFormat="1" applyFont="1" applyBorder="1" applyAlignment="1">
      <alignment vertical="center"/>
    </xf>
    <xf numFmtId="0" fontId="5" fillId="0" borderId="15" xfId="0" applyFont="1" applyBorder="1" applyAlignment="1">
      <alignment horizontal="center" vertical="center"/>
    </xf>
    <xf numFmtId="178" fontId="22" fillId="0" borderId="28" xfId="0" applyNumberFormat="1" applyFont="1" applyBorder="1" applyAlignment="1">
      <alignment vertical="center"/>
    </xf>
    <xf numFmtId="178" fontId="22" fillId="0" borderId="40" xfId="0" applyNumberFormat="1" applyFont="1" applyBorder="1" applyAlignment="1">
      <alignment vertical="center"/>
    </xf>
    <xf numFmtId="178" fontId="5" fillId="0" borderId="63" xfId="0" applyNumberFormat="1" applyFont="1" applyBorder="1" applyAlignment="1">
      <alignment vertical="center"/>
    </xf>
    <xf numFmtId="178" fontId="5" fillId="0" borderId="66" xfId="0" applyNumberFormat="1" applyFont="1" applyBorder="1" applyAlignment="1">
      <alignment vertical="center"/>
    </xf>
    <xf numFmtId="178" fontId="5" fillId="0" borderId="77" xfId="2" applyNumberFormat="1" applyFont="1" applyBorder="1" applyAlignment="1">
      <alignment vertical="center"/>
    </xf>
    <xf numFmtId="178" fontId="5" fillId="0" borderId="28" xfId="0" applyNumberFormat="1" applyFont="1" applyBorder="1" applyAlignment="1">
      <alignment vertical="center"/>
    </xf>
    <xf numFmtId="178" fontId="5" fillId="0" borderId="40" xfId="0" applyNumberFormat="1" applyFont="1" applyBorder="1" applyAlignment="1">
      <alignment vertical="center"/>
    </xf>
    <xf numFmtId="0" fontId="5" fillId="0" borderId="16" xfId="0" applyFont="1" applyBorder="1" applyAlignment="1">
      <alignment horizontal="center" vertical="center"/>
    </xf>
    <xf numFmtId="176" fontId="5" fillId="0" borderId="29" xfId="1" applyNumberFormat="1" applyFont="1" applyBorder="1" applyAlignment="1">
      <alignment vertical="center"/>
    </xf>
    <xf numFmtId="176" fontId="5" fillId="0" borderId="60" xfId="1" applyNumberFormat="1" applyFont="1" applyBorder="1" applyAlignment="1">
      <alignment vertical="center"/>
    </xf>
    <xf numFmtId="176" fontId="5" fillId="0" borderId="59" xfId="1" applyNumberFormat="1" applyFont="1" applyBorder="1" applyAlignment="1">
      <alignment vertical="center"/>
    </xf>
    <xf numFmtId="176" fontId="5" fillId="0" borderId="79" xfId="1" applyNumberFormat="1" applyFont="1" applyBorder="1" applyAlignment="1">
      <alignment vertical="center"/>
    </xf>
    <xf numFmtId="176" fontId="5" fillId="0" borderId="81" xfId="1" applyNumberFormat="1" applyFont="1" applyBorder="1" applyAlignment="1">
      <alignment vertical="center"/>
    </xf>
    <xf numFmtId="178" fontId="22" fillId="0" borderId="26" xfId="2" applyNumberFormat="1" applyFont="1" applyBorder="1" applyAlignment="1">
      <alignment vertical="center"/>
    </xf>
    <xf numFmtId="178" fontId="22" fillId="0" borderId="58" xfId="2" applyNumberFormat="1" applyFont="1" applyBorder="1" applyAlignment="1">
      <alignment vertical="center"/>
    </xf>
    <xf numFmtId="178" fontId="5" fillId="0" borderId="0" xfId="2" applyNumberFormat="1" applyFont="1" applyBorder="1" applyAlignment="1">
      <alignment horizontal="right" vertical="center"/>
    </xf>
    <xf numFmtId="178" fontId="24" fillId="0" borderId="26" xfId="0" applyNumberFormat="1" applyFont="1" applyBorder="1" applyAlignment="1">
      <alignment vertical="center"/>
    </xf>
    <xf numFmtId="178" fontId="24" fillId="0" borderId="58" xfId="0" applyNumberFormat="1" applyFont="1" applyBorder="1" applyAlignment="1">
      <alignment vertical="center"/>
    </xf>
    <xf numFmtId="178" fontId="24" fillId="0" borderId="57" xfId="0" applyNumberFormat="1" applyFont="1" applyBorder="1" applyAlignment="1">
      <alignment vertical="center"/>
    </xf>
    <xf numFmtId="176" fontId="24" fillId="0" borderId="27" xfId="1" applyNumberFormat="1" applyFont="1" applyBorder="1" applyAlignment="1">
      <alignment vertical="center"/>
    </xf>
    <xf numFmtId="176" fontId="24" fillId="0" borderId="42" xfId="1" applyNumberFormat="1" applyFont="1" applyBorder="1" applyAlignment="1">
      <alignment vertical="center"/>
    </xf>
    <xf numFmtId="176" fontId="24" fillId="0" borderId="62" xfId="1" applyNumberFormat="1" applyFont="1" applyBorder="1" applyAlignment="1">
      <alignment vertical="center"/>
    </xf>
    <xf numFmtId="178" fontId="24" fillId="0" borderId="28" xfId="0" applyNumberFormat="1" applyFont="1" applyBorder="1" applyAlignment="1">
      <alignment vertical="center"/>
    </xf>
    <xf numFmtId="178" fontId="24" fillId="0" borderId="40" xfId="0" applyNumberFormat="1" applyFont="1" applyBorder="1" applyAlignment="1">
      <alignment vertical="center"/>
    </xf>
    <xf numFmtId="178" fontId="24" fillId="0" borderId="63" xfId="0" applyNumberFormat="1" applyFont="1" applyBorder="1" applyAlignment="1">
      <alignment vertical="center"/>
    </xf>
    <xf numFmtId="176" fontId="24" fillId="0" borderId="29" xfId="1" applyNumberFormat="1" applyFont="1" applyBorder="1" applyAlignment="1">
      <alignment vertical="center"/>
    </xf>
    <xf numFmtId="176" fontId="24" fillId="0" borderId="60" xfId="1" applyNumberFormat="1" applyFont="1" applyBorder="1" applyAlignment="1">
      <alignment vertical="center"/>
    </xf>
    <xf numFmtId="176" fontId="24" fillId="0" borderId="59" xfId="1" applyNumberFormat="1" applyFont="1" applyBorder="1" applyAlignment="1">
      <alignment vertical="center"/>
    </xf>
    <xf numFmtId="178" fontId="24" fillId="0" borderId="26" xfId="2" applyNumberFormat="1" applyFont="1" applyBorder="1" applyAlignment="1">
      <alignment vertical="center"/>
    </xf>
    <xf numFmtId="178" fontId="24" fillId="0" borderId="58" xfId="2" applyNumberFormat="1" applyFont="1" applyBorder="1" applyAlignment="1">
      <alignment vertical="center"/>
    </xf>
    <xf numFmtId="0" fontId="5" fillId="0" borderId="69"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38" fontId="5" fillId="0" borderId="0" xfId="2" applyFont="1" applyBorder="1" applyAlignment="1">
      <alignment horizontal="center" vertical="center"/>
    </xf>
    <xf numFmtId="38" fontId="5" fillId="0" borderId="0" xfId="2" applyFont="1" applyBorder="1" applyAlignment="1">
      <alignment horizontal="right" vertical="center"/>
    </xf>
    <xf numFmtId="38" fontId="22" fillId="0" borderId="4" xfId="2" applyFont="1" applyBorder="1" applyAlignment="1">
      <alignment horizontal="center" vertical="center"/>
    </xf>
    <xf numFmtId="38" fontId="22" fillId="0" borderId="22" xfId="2" applyFont="1" applyBorder="1" applyAlignment="1">
      <alignment horizontal="center" vertical="center"/>
    </xf>
    <xf numFmtId="38" fontId="22" fillId="0" borderId="55" xfId="2" applyFont="1" applyBorder="1" applyAlignment="1">
      <alignment horizontal="center" vertical="center"/>
    </xf>
    <xf numFmtId="38" fontId="22" fillId="0" borderId="17" xfId="2" applyFont="1" applyBorder="1" applyAlignment="1">
      <alignment horizontal="center" vertical="center"/>
    </xf>
    <xf numFmtId="38" fontId="22" fillId="0" borderId="61" xfId="2" applyFont="1" applyBorder="1" applyAlignment="1">
      <alignment horizontal="center" vertical="center"/>
    </xf>
    <xf numFmtId="38" fontId="22" fillId="0" borderId="19" xfId="2" applyFont="1" applyBorder="1" applyAlignment="1">
      <alignment horizontal="center" vertical="center"/>
    </xf>
    <xf numFmtId="38" fontId="22" fillId="0" borderId="51" xfId="2" applyFont="1" applyFill="1" applyBorder="1" applyAlignment="1">
      <alignment horizontal="center" vertical="center"/>
    </xf>
    <xf numFmtId="38" fontId="22" fillId="0" borderId="6" xfId="2" applyFont="1" applyFill="1" applyBorder="1" applyAlignment="1">
      <alignment horizontal="center" vertical="center"/>
    </xf>
    <xf numFmtId="38" fontId="22" fillId="0" borderId="38" xfId="2" applyFont="1" applyFill="1" applyBorder="1" applyAlignment="1">
      <alignment horizontal="center" vertical="center"/>
    </xf>
    <xf numFmtId="38" fontId="22" fillId="0" borderId="18" xfId="2" applyFont="1" applyFill="1" applyBorder="1" applyAlignment="1">
      <alignment horizontal="center" vertical="center"/>
    </xf>
    <xf numFmtId="38" fontId="5" fillId="0" borderId="38" xfId="0" applyNumberFormat="1" applyFont="1" applyBorder="1" applyAlignment="1">
      <alignment horizontal="center" vertical="center"/>
    </xf>
    <xf numFmtId="38" fontId="5" fillId="0" borderId="18" xfId="0" applyNumberFormat="1" applyFont="1" applyBorder="1" applyAlignment="1">
      <alignment horizontal="center" vertical="center"/>
    </xf>
    <xf numFmtId="38" fontId="22" fillId="0" borderId="49" xfId="2" applyFont="1" applyBorder="1" applyAlignment="1">
      <alignment horizontal="center" vertical="center"/>
    </xf>
    <xf numFmtId="38" fontId="22" fillId="0" borderId="25" xfId="2" applyFont="1" applyBorder="1" applyAlignment="1">
      <alignment horizontal="center" vertical="center"/>
    </xf>
    <xf numFmtId="176" fontId="5" fillId="0" borderId="3" xfId="0" applyNumberFormat="1" applyFont="1" applyBorder="1" applyAlignment="1">
      <alignment horizontal="center" vertical="center"/>
    </xf>
    <xf numFmtId="176" fontId="5" fillId="0" borderId="30"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2" xfId="0" applyNumberFormat="1" applyFont="1" applyBorder="1" applyAlignment="1">
      <alignment horizontal="center" vertical="center"/>
    </xf>
  </cellXfs>
  <cellStyles count="7">
    <cellStyle name="パーセント" xfId="1" builtinId="5"/>
    <cellStyle name="桁区切り" xfId="2" builtinId="6"/>
    <cellStyle name="桁区切り 2" xfId="4"/>
    <cellStyle name="桁区切り 3" xfId="6"/>
    <cellStyle name="標準" xfId="0" builtinId="0"/>
    <cellStyle name="標準 2" xfId="3"/>
    <cellStyle name="標準 3" xf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opLeftCell="A34" zoomScaleNormal="100" zoomScaleSheetLayoutView="100" workbookViewId="0">
      <selection activeCell="A46" sqref="A46"/>
    </sheetView>
  </sheetViews>
  <sheetFormatPr defaultRowHeight="14.25"/>
  <cols>
    <col min="1" max="1" width="4.33203125" style="3" customWidth="1"/>
    <col min="2" max="2" width="9.83203125" style="3" customWidth="1"/>
    <col min="3" max="3" width="5" style="3" customWidth="1"/>
    <col min="4" max="5" width="11.5" style="3" bestFit="1" customWidth="1"/>
    <col min="6" max="6" width="13" style="3" bestFit="1" customWidth="1"/>
    <col min="7" max="11" width="11.5" style="3" bestFit="1" customWidth="1"/>
    <col min="12" max="12" width="13" style="3" bestFit="1" customWidth="1"/>
    <col min="13" max="13" width="13.5" style="3" customWidth="1"/>
    <col min="14" max="17" width="4.83203125" style="3" customWidth="1"/>
    <col min="18" max="18" width="2.33203125" style="3" customWidth="1"/>
    <col min="19" max="39" width="5.5" style="3" customWidth="1"/>
    <col min="40" max="42" width="3.83203125" style="3" customWidth="1"/>
    <col min="43" max="43" width="5.1640625" style="3" customWidth="1"/>
    <col min="44" max="44" width="9.33203125" style="3"/>
    <col min="45" max="45" width="5.5" style="3" customWidth="1"/>
    <col min="46" max="46" width="12.83203125" style="3" customWidth="1"/>
    <col min="47" max="48" width="13.1640625" style="3" customWidth="1"/>
    <col min="49" max="49" width="10.33203125" style="3" bestFit="1" customWidth="1"/>
    <col min="50" max="54" width="12" style="3" customWidth="1"/>
    <col min="55" max="55" width="10.33203125" style="3" bestFit="1" customWidth="1"/>
    <col min="56" max="57" width="13.83203125" style="3" customWidth="1"/>
    <col min="58" max="58" width="13.33203125" style="3" customWidth="1"/>
    <col min="59" max="60" width="14.1640625" style="3" customWidth="1"/>
    <col min="61" max="61" width="9.5" style="3" bestFit="1" customWidth="1"/>
    <col min="62" max="62" width="9.6640625" style="3" bestFit="1" customWidth="1"/>
    <col min="63" max="63" width="12.6640625" style="3" customWidth="1"/>
    <col min="64" max="64" width="14.5" style="3" customWidth="1"/>
    <col min="65" max="65" width="12.5" style="3" customWidth="1"/>
    <col min="66" max="16384" width="9.33203125" style="3"/>
  </cols>
  <sheetData>
    <row r="1" spans="1:13" ht="24" customHeight="1">
      <c r="A1" s="88" t="s">
        <v>26</v>
      </c>
      <c r="B1" s="88"/>
      <c r="C1" s="88"/>
      <c r="D1" s="88"/>
      <c r="E1" s="4"/>
      <c r="F1" s="4"/>
    </row>
    <row r="2" spans="1:13" ht="18" customHeight="1">
      <c r="A2" s="76"/>
      <c r="B2" s="76"/>
      <c r="C2" s="76"/>
      <c r="D2" s="76"/>
      <c r="E2" s="4"/>
      <c r="F2" s="4"/>
    </row>
    <row r="3" spans="1:13" ht="24" customHeight="1">
      <c r="A3" s="16" t="s">
        <v>102</v>
      </c>
      <c r="B3" s="12"/>
      <c r="M3" s="73" t="s">
        <v>97</v>
      </c>
    </row>
    <row r="4" spans="1:13" ht="24" customHeight="1" thickBot="1">
      <c r="A4" s="16" t="s">
        <v>101</v>
      </c>
      <c r="B4" s="11"/>
      <c r="C4" s="4"/>
      <c r="D4" s="4"/>
      <c r="E4" s="4"/>
      <c r="F4" s="4"/>
      <c r="G4" s="4"/>
      <c r="I4" s="5"/>
      <c r="J4" s="5"/>
      <c r="L4" s="72"/>
      <c r="M4" s="72"/>
    </row>
    <row r="5" spans="1:13" ht="24" customHeight="1" thickBot="1">
      <c r="B5" s="86" t="s">
        <v>6</v>
      </c>
      <c r="C5" s="87"/>
      <c r="D5" s="77" t="s">
        <v>27</v>
      </c>
      <c r="E5" s="61" t="s">
        <v>28</v>
      </c>
      <c r="F5" s="62" t="s">
        <v>19</v>
      </c>
      <c r="G5" s="77" t="s">
        <v>29</v>
      </c>
      <c r="H5" s="61" t="s">
        <v>30</v>
      </c>
      <c r="I5" s="61" t="s">
        <v>31</v>
      </c>
      <c r="J5" s="61" t="s">
        <v>32</v>
      </c>
      <c r="K5" s="61" t="s">
        <v>33</v>
      </c>
      <c r="L5" s="74" t="s">
        <v>20</v>
      </c>
      <c r="M5" s="75" t="s">
        <v>3</v>
      </c>
    </row>
    <row r="6" spans="1:13" ht="20.25" customHeight="1">
      <c r="B6" s="85" t="s">
        <v>1</v>
      </c>
      <c r="C6" s="211" t="s">
        <v>2</v>
      </c>
      <c r="D6" s="212">
        <v>683</v>
      </c>
      <c r="E6" s="213">
        <v>598</v>
      </c>
      <c r="F6" s="214">
        <f>SUM(D6:E6)</f>
        <v>1281</v>
      </c>
      <c r="G6" s="212">
        <v>902</v>
      </c>
      <c r="H6" s="213">
        <v>738</v>
      </c>
      <c r="I6" s="213">
        <v>558</v>
      </c>
      <c r="J6" s="213">
        <v>497</v>
      </c>
      <c r="K6" s="213">
        <v>463</v>
      </c>
      <c r="L6" s="215">
        <f>SUM(G6:K6)</f>
        <v>3158</v>
      </c>
      <c r="M6" s="216">
        <f>F6+L6</f>
        <v>4439</v>
      </c>
    </row>
    <row r="7" spans="1:13" ht="20.25" customHeight="1">
      <c r="B7" s="84"/>
      <c r="C7" s="217" t="s">
        <v>13</v>
      </c>
      <c r="D7" s="218">
        <f>D6/$M6</f>
        <v>0.15386348276638884</v>
      </c>
      <c r="E7" s="219">
        <f t="shared" ref="E7:L7" si="0">E6/$M6</f>
        <v>0.13471502590673576</v>
      </c>
      <c r="F7" s="220">
        <f t="shared" si="0"/>
        <v>0.28857850867312457</v>
      </c>
      <c r="G7" s="218">
        <f t="shared" si="0"/>
        <v>0.20319891867537734</v>
      </c>
      <c r="H7" s="219">
        <f t="shared" si="0"/>
        <v>0.16625366073439965</v>
      </c>
      <c r="I7" s="219">
        <f t="shared" si="0"/>
        <v>0.12570398738454608</v>
      </c>
      <c r="J7" s="219">
        <f t="shared" si="0"/>
        <v>0.1119621536382068</v>
      </c>
      <c r="K7" s="219">
        <f t="shared" si="0"/>
        <v>0.10430277089434557</v>
      </c>
      <c r="L7" s="221">
        <f t="shared" si="0"/>
        <v>0.71142149132687538</v>
      </c>
      <c r="M7" s="222">
        <f>M6/$M6</f>
        <v>1</v>
      </c>
    </row>
    <row r="8" spans="1:13" ht="20.25" customHeight="1">
      <c r="B8" s="82" t="s">
        <v>4</v>
      </c>
      <c r="C8" s="223" t="s">
        <v>2</v>
      </c>
      <c r="D8" s="224">
        <v>197</v>
      </c>
      <c r="E8" s="225">
        <v>162</v>
      </c>
      <c r="F8" s="226">
        <f>SUM(D8:E8)</f>
        <v>359</v>
      </c>
      <c r="G8" s="224">
        <v>480</v>
      </c>
      <c r="H8" s="225">
        <v>339</v>
      </c>
      <c r="I8" s="225">
        <v>209</v>
      </c>
      <c r="J8" s="225">
        <v>222</v>
      </c>
      <c r="K8" s="225">
        <v>213</v>
      </c>
      <c r="L8" s="227">
        <f>SUM(G8:K8)</f>
        <v>1463</v>
      </c>
      <c r="M8" s="228">
        <f>F8+L8</f>
        <v>1822</v>
      </c>
    </row>
    <row r="9" spans="1:13" ht="20.25" customHeight="1">
      <c r="B9" s="84"/>
      <c r="C9" s="217" t="s">
        <v>13</v>
      </c>
      <c r="D9" s="218">
        <f>D8/$M8</f>
        <v>0.10812294182217344</v>
      </c>
      <c r="E9" s="219">
        <f t="shared" ref="E9" si="1">E8/$M8</f>
        <v>8.8913282107574099E-2</v>
      </c>
      <c r="F9" s="220">
        <f t="shared" ref="F9" si="2">F8/$M8</f>
        <v>0.19703622392974754</v>
      </c>
      <c r="G9" s="218">
        <f t="shared" ref="G9" si="3">G8/$M8</f>
        <v>0.26344676180021953</v>
      </c>
      <c r="H9" s="219">
        <f t="shared" ref="H9" si="4">H8/$M8</f>
        <v>0.18605927552140505</v>
      </c>
      <c r="I9" s="219">
        <f t="shared" ref="I9" si="5">I8/$M8</f>
        <v>0.11470911086717893</v>
      </c>
      <c r="J9" s="219">
        <f t="shared" ref="J9" si="6">J8/$M8</f>
        <v>0.12184412733260154</v>
      </c>
      <c r="K9" s="219">
        <f t="shared" ref="K9" si="7">K8/$M8</f>
        <v>0.11690450054884742</v>
      </c>
      <c r="L9" s="221">
        <f t="shared" ref="L9" si="8">L8/$M8</f>
        <v>0.80296377607025249</v>
      </c>
      <c r="M9" s="222">
        <f t="shared" ref="M9" si="9">M8/$M8</f>
        <v>1</v>
      </c>
    </row>
    <row r="10" spans="1:13" ht="20.25" customHeight="1">
      <c r="B10" s="82" t="s">
        <v>22</v>
      </c>
      <c r="C10" s="223" t="s">
        <v>2</v>
      </c>
      <c r="D10" s="229">
        <f t="shared" ref="D10:M10" si="10">D6+D8</f>
        <v>880</v>
      </c>
      <c r="E10" s="230">
        <f t="shared" si="10"/>
        <v>760</v>
      </c>
      <c r="F10" s="226">
        <f t="shared" si="10"/>
        <v>1640</v>
      </c>
      <c r="G10" s="229">
        <f t="shared" si="10"/>
        <v>1382</v>
      </c>
      <c r="H10" s="230">
        <f t="shared" si="10"/>
        <v>1077</v>
      </c>
      <c r="I10" s="230">
        <f t="shared" si="10"/>
        <v>767</v>
      </c>
      <c r="J10" s="230">
        <f t="shared" si="10"/>
        <v>719</v>
      </c>
      <c r="K10" s="230">
        <f t="shared" si="10"/>
        <v>676</v>
      </c>
      <c r="L10" s="227">
        <f t="shared" si="10"/>
        <v>4621</v>
      </c>
      <c r="M10" s="228">
        <f t="shared" si="10"/>
        <v>6261</v>
      </c>
    </row>
    <row r="11" spans="1:13" ht="20.25" customHeight="1" thickBot="1">
      <c r="B11" s="83"/>
      <c r="C11" s="231" t="s">
        <v>13</v>
      </c>
      <c r="D11" s="232">
        <f>D10/$M10</f>
        <v>0.14055262737581856</v>
      </c>
      <c r="E11" s="233">
        <f t="shared" ref="E11" si="11">E10/$M10</f>
        <v>0.12138636000638875</v>
      </c>
      <c r="F11" s="234">
        <f t="shared" ref="F11" si="12">F10/$M10</f>
        <v>0.26193898738220733</v>
      </c>
      <c r="G11" s="232">
        <f t="shared" ref="G11" si="13">G10/$M10</f>
        <v>0.22073151253793324</v>
      </c>
      <c r="H11" s="233">
        <f t="shared" ref="H11" si="14">H10/$M10</f>
        <v>0.17201724964063247</v>
      </c>
      <c r="I11" s="233">
        <f t="shared" ref="I11" si="15">I10/$M10</f>
        <v>0.12250439226960549</v>
      </c>
      <c r="J11" s="233">
        <f t="shared" ref="J11" si="16">J10/$M10</f>
        <v>0.11483788532183357</v>
      </c>
      <c r="K11" s="233">
        <f t="shared" ref="K11" si="17">K10/$M10</f>
        <v>0.10796997284778789</v>
      </c>
      <c r="L11" s="235">
        <f t="shared" ref="L11" si="18">L10/$M10</f>
        <v>0.73806101261779267</v>
      </c>
      <c r="M11" s="236">
        <f t="shared" ref="M11" si="19">M10/$M10</f>
        <v>1</v>
      </c>
    </row>
    <row r="12" spans="1:13" ht="20.25" customHeight="1">
      <c r="B12" s="85" t="s">
        <v>5</v>
      </c>
      <c r="C12" s="211" t="s">
        <v>2</v>
      </c>
      <c r="D12" s="237">
        <v>7487</v>
      </c>
      <c r="E12" s="238">
        <v>7998</v>
      </c>
      <c r="F12" s="214">
        <f>SUM(D12:E12)</f>
        <v>15485</v>
      </c>
      <c r="G12" s="237">
        <v>13336</v>
      </c>
      <c r="H12" s="238">
        <v>11914</v>
      </c>
      <c r="I12" s="238">
        <v>8763</v>
      </c>
      <c r="J12" s="238">
        <v>7240</v>
      </c>
      <c r="K12" s="238">
        <v>5249</v>
      </c>
      <c r="L12" s="215">
        <f>SUM(G12:K12)</f>
        <v>46502</v>
      </c>
      <c r="M12" s="216">
        <f>F12+L12</f>
        <v>61987</v>
      </c>
    </row>
    <row r="13" spans="1:13" ht="20.25" customHeight="1" thickBot="1">
      <c r="B13" s="83"/>
      <c r="C13" s="231" t="s">
        <v>13</v>
      </c>
      <c r="D13" s="232">
        <f>D12/$M12</f>
        <v>0.12078339006565893</v>
      </c>
      <c r="E13" s="233">
        <f t="shared" ref="E13" si="20">E12/$M12</f>
        <v>0.1290270540597222</v>
      </c>
      <c r="F13" s="234">
        <f t="shared" ref="F13" si="21">F12/$M12</f>
        <v>0.24981044412538111</v>
      </c>
      <c r="G13" s="232">
        <f t="shared" ref="G13" si="22">G12/$M12</f>
        <v>0.21514188458870409</v>
      </c>
      <c r="H13" s="233">
        <f t="shared" ref="H13" si="23">H12/$M12</f>
        <v>0.19220159065610531</v>
      </c>
      <c r="I13" s="233">
        <f t="shared" ref="I13" si="24">I12/$M12</f>
        <v>0.14136835142852533</v>
      </c>
      <c r="J13" s="233">
        <f t="shared" ref="J13" si="25">J12/$M12</f>
        <v>0.11679868359494733</v>
      </c>
      <c r="K13" s="233">
        <f t="shared" ref="K13" si="26">K12/$M12</f>
        <v>8.4679045606336809E-2</v>
      </c>
      <c r="L13" s="235">
        <f t="shared" ref="L13" si="27">L12/$M12</f>
        <v>0.75018955587461889</v>
      </c>
      <c r="M13" s="236">
        <f t="shared" ref="M13" si="28">M12/$M12</f>
        <v>1</v>
      </c>
    </row>
    <row r="14" spans="1:13" ht="24" customHeight="1" thickBot="1">
      <c r="A14" s="16" t="s">
        <v>99</v>
      </c>
      <c r="B14" s="78"/>
      <c r="C14" s="78"/>
      <c r="D14" s="79"/>
      <c r="E14" s="79"/>
      <c r="F14" s="79"/>
      <c r="G14" s="79"/>
      <c r="H14" s="79"/>
      <c r="I14" s="79"/>
      <c r="J14" s="79"/>
      <c r="K14" s="79"/>
      <c r="L14" s="79"/>
      <c r="M14" s="239"/>
    </row>
    <row r="15" spans="1:13" ht="24" customHeight="1" thickBot="1">
      <c r="B15" s="86" t="s">
        <v>6</v>
      </c>
      <c r="C15" s="87"/>
      <c r="D15" s="77" t="s">
        <v>27</v>
      </c>
      <c r="E15" s="61" t="s">
        <v>28</v>
      </c>
      <c r="F15" s="62" t="s">
        <v>19</v>
      </c>
      <c r="G15" s="77" t="s">
        <v>29</v>
      </c>
      <c r="H15" s="61" t="s">
        <v>30</v>
      </c>
      <c r="I15" s="61" t="s">
        <v>31</v>
      </c>
      <c r="J15" s="61" t="s">
        <v>32</v>
      </c>
      <c r="K15" s="61" t="s">
        <v>33</v>
      </c>
      <c r="L15" s="74" t="s">
        <v>20</v>
      </c>
      <c r="M15" s="75" t="s">
        <v>3</v>
      </c>
    </row>
    <row r="16" spans="1:13" ht="20.25" customHeight="1">
      <c r="B16" s="85" t="s">
        <v>1</v>
      </c>
      <c r="C16" s="211" t="s">
        <v>2</v>
      </c>
      <c r="D16" s="212">
        <v>15</v>
      </c>
      <c r="E16" s="213">
        <v>19</v>
      </c>
      <c r="F16" s="214">
        <f>SUM(D16:E16)</f>
        <v>34</v>
      </c>
      <c r="G16" s="212">
        <v>14</v>
      </c>
      <c r="H16" s="213">
        <v>16</v>
      </c>
      <c r="I16" s="213">
        <v>8</v>
      </c>
      <c r="J16" s="213">
        <v>8</v>
      </c>
      <c r="K16" s="213">
        <v>13</v>
      </c>
      <c r="L16" s="215">
        <f>SUM(G16:K16)</f>
        <v>59</v>
      </c>
      <c r="M16" s="216">
        <f>F16+L16</f>
        <v>93</v>
      </c>
    </row>
    <row r="17" spans="1:13" ht="20.25" customHeight="1">
      <c r="B17" s="84"/>
      <c r="C17" s="217" t="s">
        <v>13</v>
      </c>
      <c r="D17" s="218">
        <f>D16/$M16</f>
        <v>0.16129032258064516</v>
      </c>
      <c r="E17" s="219">
        <f>E16/$M16</f>
        <v>0.20430107526881722</v>
      </c>
      <c r="F17" s="220">
        <f t="shared" ref="F17:L17" si="29">F16/$M16</f>
        <v>0.36559139784946237</v>
      </c>
      <c r="G17" s="218">
        <f t="shared" si="29"/>
        <v>0.15053763440860216</v>
      </c>
      <c r="H17" s="219">
        <f t="shared" si="29"/>
        <v>0.17204301075268819</v>
      </c>
      <c r="I17" s="219">
        <f t="shared" si="29"/>
        <v>8.6021505376344093E-2</v>
      </c>
      <c r="J17" s="219">
        <f t="shared" si="29"/>
        <v>8.6021505376344093E-2</v>
      </c>
      <c r="K17" s="219">
        <f t="shared" si="29"/>
        <v>0.13978494623655913</v>
      </c>
      <c r="L17" s="221">
        <f t="shared" si="29"/>
        <v>0.63440860215053763</v>
      </c>
      <c r="M17" s="222">
        <f>M16/$M16</f>
        <v>1</v>
      </c>
    </row>
    <row r="18" spans="1:13" ht="20.25" customHeight="1">
      <c r="B18" s="82" t="s">
        <v>4</v>
      </c>
      <c r="C18" s="223" t="s">
        <v>2</v>
      </c>
      <c r="D18" s="224">
        <v>6</v>
      </c>
      <c r="E18" s="225">
        <v>7</v>
      </c>
      <c r="F18" s="226">
        <f>SUM(D18:E18)</f>
        <v>13</v>
      </c>
      <c r="G18" s="224">
        <v>15</v>
      </c>
      <c r="H18" s="225">
        <v>14</v>
      </c>
      <c r="I18" s="225">
        <v>6</v>
      </c>
      <c r="J18" s="225">
        <v>3</v>
      </c>
      <c r="K18" s="225">
        <v>9</v>
      </c>
      <c r="L18" s="227">
        <f>SUM(G18:K18)</f>
        <v>47</v>
      </c>
      <c r="M18" s="228">
        <f>F18+L18</f>
        <v>60</v>
      </c>
    </row>
    <row r="19" spans="1:13" ht="20.25" customHeight="1">
      <c r="B19" s="84"/>
      <c r="C19" s="217" t="s">
        <v>13</v>
      </c>
      <c r="D19" s="218">
        <f>D18/$M18</f>
        <v>0.1</v>
      </c>
      <c r="E19" s="219">
        <f t="shared" ref="E19:M19" si="30">E18/$M18</f>
        <v>0.11666666666666667</v>
      </c>
      <c r="F19" s="220">
        <f t="shared" si="30"/>
        <v>0.21666666666666667</v>
      </c>
      <c r="G19" s="218">
        <f t="shared" si="30"/>
        <v>0.25</v>
      </c>
      <c r="H19" s="219">
        <f t="shared" si="30"/>
        <v>0.23333333333333334</v>
      </c>
      <c r="I19" s="219">
        <f t="shared" si="30"/>
        <v>0.1</v>
      </c>
      <c r="J19" s="219">
        <f t="shared" si="30"/>
        <v>0.05</v>
      </c>
      <c r="K19" s="219">
        <f t="shared" si="30"/>
        <v>0.15</v>
      </c>
      <c r="L19" s="221">
        <f t="shared" si="30"/>
        <v>0.78333333333333333</v>
      </c>
      <c r="M19" s="222">
        <f t="shared" si="30"/>
        <v>1</v>
      </c>
    </row>
    <row r="20" spans="1:13" ht="20.25" customHeight="1">
      <c r="B20" s="82" t="s">
        <v>22</v>
      </c>
      <c r="C20" s="223" t="s">
        <v>2</v>
      </c>
      <c r="D20" s="229">
        <f t="shared" ref="D20:M20" si="31">D16+D18</f>
        <v>21</v>
      </c>
      <c r="E20" s="230">
        <f t="shared" si="31"/>
        <v>26</v>
      </c>
      <c r="F20" s="226">
        <f t="shared" si="31"/>
        <v>47</v>
      </c>
      <c r="G20" s="229">
        <f t="shared" si="31"/>
        <v>29</v>
      </c>
      <c r="H20" s="230">
        <f t="shared" si="31"/>
        <v>30</v>
      </c>
      <c r="I20" s="230">
        <f t="shared" si="31"/>
        <v>14</v>
      </c>
      <c r="J20" s="230">
        <f t="shared" si="31"/>
        <v>11</v>
      </c>
      <c r="K20" s="230">
        <f t="shared" si="31"/>
        <v>22</v>
      </c>
      <c r="L20" s="227">
        <f t="shared" si="31"/>
        <v>106</v>
      </c>
      <c r="M20" s="228">
        <f t="shared" si="31"/>
        <v>153</v>
      </c>
    </row>
    <row r="21" spans="1:13" ht="20.25" customHeight="1" thickBot="1">
      <c r="B21" s="83"/>
      <c r="C21" s="231" t="s">
        <v>13</v>
      </c>
      <c r="D21" s="232">
        <f>D20/$M20</f>
        <v>0.13725490196078433</v>
      </c>
      <c r="E21" s="233">
        <f t="shared" ref="E21:M21" si="32">E20/$M20</f>
        <v>0.16993464052287582</v>
      </c>
      <c r="F21" s="234">
        <f t="shared" si="32"/>
        <v>0.30718954248366015</v>
      </c>
      <c r="G21" s="232">
        <f t="shared" si="32"/>
        <v>0.18954248366013071</v>
      </c>
      <c r="H21" s="233">
        <f t="shared" si="32"/>
        <v>0.19607843137254902</v>
      </c>
      <c r="I21" s="233">
        <f t="shared" si="32"/>
        <v>9.1503267973856203E-2</v>
      </c>
      <c r="J21" s="233">
        <f t="shared" si="32"/>
        <v>7.1895424836601302E-2</v>
      </c>
      <c r="K21" s="233">
        <f t="shared" si="32"/>
        <v>0.1437908496732026</v>
      </c>
      <c r="L21" s="235">
        <f t="shared" si="32"/>
        <v>0.69281045751633985</v>
      </c>
      <c r="M21" s="236">
        <f t="shared" si="32"/>
        <v>1</v>
      </c>
    </row>
    <row r="22" spans="1:13" ht="20.25" customHeight="1">
      <c r="B22" s="85" t="s">
        <v>5</v>
      </c>
      <c r="C22" s="211" t="s">
        <v>2</v>
      </c>
      <c r="D22" s="237">
        <v>132</v>
      </c>
      <c r="E22" s="238">
        <v>197</v>
      </c>
      <c r="F22" s="214">
        <f>SUM(D22:E22)</f>
        <v>329</v>
      </c>
      <c r="G22" s="237">
        <v>250</v>
      </c>
      <c r="H22" s="238">
        <v>250</v>
      </c>
      <c r="I22" s="238">
        <v>159</v>
      </c>
      <c r="J22" s="238">
        <v>105</v>
      </c>
      <c r="K22" s="238">
        <v>142</v>
      </c>
      <c r="L22" s="215">
        <f>SUM(G22:K22)</f>
        <v>906</v>
      </c>
      <c r="M22" s="216">
        <f>F22+L22</f>
        <v>1235</v>
      </c>
    </row>
    <row r="23" spans="1:13" ht="20.25" customHeight="1" thickBot="1">
      <c r="B23" s="83"/>
      <c r="C23" s="231" t="s">
        <v>13</v>
      </c>
      <c r="D23" s="232">
        <f>D22/$M22</f>
        <v>0.10688259109311742</v>
      </c>
      <c r="E23" s="233">
        <f t="shared" ref="E23:M23" si="33">E22/$M22</f>
        <v>0.15951417004048582</v>
      </c>
      <c r="F23" s="234">
        <f t="shared" si="33"/>
        <v>0.26639676113360322</v>
      </c>
      <c r="G23" s="232">
        <f t="shared" si="33"/>
        <v>0.20242914979757085</v>
      </c>
      <c r="H23" s="233">
        <f t="shared" si="33"/>
        <v>0.20242914979757085</v>
      </c>
      <c r="I23" s="233">
        <f t="shared" si="33"/>
        <v>0.12874493927125505</v>
      </c>
      <c r="J23" s="233">
        <f t="shared" si="33"/>
        <v>8.5020242914979755E-2</v>
      </c>
      <c r="K23" s="233">
        <f t="shared" si="33"/>
        <v>0.11497975708502024</v>
      </c>
      <c r="L23" s="235">
        <f t="shared" si="33"/>
        <v>0.73360323886639678</v>
      </c>
      <c r="M23" s="236">
        <f t="shared" si="33"/>
        <v>1</v>
      </c>
    </row>
    <row r="24" spans="1:13" ht="24" customHeight="1" thickBot="1">
      <c r="A24" s="16" t="s">
        <v>100</v>
      </c>
      <c r="B24" s="78"/>
      <c r="C24" s="78"/>
      <c r="D24" s="79"/>
      <c r="E24" s="79"/>
      <c r="F24" s="79"/>
      <c r="G24" s="79"/>
      <c r="H24" s="79"/>
      <c r="I24" s="79"/>
      <c r="J24" s="79"/>
      <c r="K24" s="79"/>
      <c r="L24" s="79"/>
      <c r="M24" s="239"/>
    </row>
    <row r="25" spans="1:13" ht="24" customHeight="1" thickBot="1">
      <c r="B25" s="86" t="s">
        <v>6</v>
      </c>
      <c r="C25" s="87"/>
      <c r="D25" s="77" t="s">
        <v>27</v>
      </c>
      <c r="E25" s="61" t="s">
        <v>28</v>
      </c>
      <c r="F25" s="62" t="s">
        <v>19</v>
      </c>
      <c r="G25" s="77" t="s">
        <v>29</v>
      </c>
      <c r="H25" s="61" t="s">
        <v>30</v>
      </c>
      <c r="I25" s="61" t="s">
        <v>31</v>
      </c>
      <c r="J25" s="61" t="s">
        <v>32</v>
      </c>
      <c r="K25" s="61" t="s">
        <v>33</v>
      </c>
      <c r="L25" s="74" t="s">
        <v>20</v>
      </c>
      <c r="M25" s="75" t="s">
        <v>3</v>
      </c>
    </row>
    <row r="26" spans="1:13" ht="20.25" customHeight="1">
      <c r="B26" s="85" t="s">
        <v>1</v>
      </c>
      <c r="C26" s="211" t="s">
        <v>2</v>
      </c>
      <c r="D26" s="240">
        <f>D6+D16</f>
        <v>698</v>
      </c>
      <c r="E26" s="241">
        <f>E6+E16</f>
        <v>617</v>
      </c>
      <c r="F26" s="242">
        <f>SUM(D26:E26)</f>
        <v>1315</v>
      </c>
      <c r="G26" s="240">
        <f t="shared" ref="G26:K26" si="34">G6+G16</f>
        <v>916</v>
      </c>
      <c r="H26" s="241">
        <f t="shared" si="34"/>
        <v>754</v>
      </c>
      <c r="I26" s="241">
        <f t="shared" si="34"/>
        <v>566</v>
      </c>
      <c r="J26" s="241">
        <f t="shared" si="34"/>
        <v>505</v>
      </c>
      <c r="K26" s="241">
        <f t="shared" si="34"/>
        <v>476</v>
      </c>
      <c r="L26" s="215">
        <f>SUM(G26:K26)</f>
        <v>3217</v>
      </c>
      <c r="M26" s="216">
        <f>F26+L26</f>
        <v>4532</v>
      </c>
    </row>
    <row r="27" spans="1:13" ht="20.25" customHeight="1">
      <c r="B27" s="84"/>
      <c r="C27" s="217" t="s">
        <v>13</v>
      </c>
      <c r="D27" s="243">
        <f>D26/$M26</f>
        <v>0.15401588702559577</v>
      </c>
      <c r="E27" s="244">
        <f t="shared" ref="E27:M27" si="35">E26/$M26</f>
        <v>0.13614298323036186</v>
      </c>
      <c r="F27" s="245">
        <f t="shared" si="35"/>
        <v>0.29015887025595766</v>
      </c>
      <c r="G27" s="243">
        <f t="shared" si="35"/>
        <v>0.20211827007943514</v>
      </c>
      <c r="H27" s="244">
        <f t="shared" si="35"/>
        <v>0.16637246248896734</v>
      </c>
      <c r="I27" s="244">
        <f t="shared" si="35"/>
        <v>0.12488967343336276</v>
      </c>
      <c r="J27" s="244">
        <f t="shared" si="35"/>
        <v>0.11142983230361871</v>
      </c>
      <c r="K27" s="244">
        <f t="shared" si="35"/>
        <v>0.10503089143865843</v>
      </c>
      <c r="L27" s="221">
        <f t="shared" si="35"/>
        <v>0.70984112974404234</v>
      </c>
      <c r="M27" s="222">
        <f t="shared" si="35"/>
        <v>1</v>
      </c>
    </row>
    <row r="28" spans="1:13" ht="20.25" customHeight="1">
      <c r="B28" s="82" t="s">
        <v>4</v>
      </c>
      <c r="C28" s="223" t="s">
        <v>2</v>
      </c>
      <c r="D28" s="246">
        <f t="shared" ref="D28:E28" si="36">D8+D18</f>
        <v>203</v>
      </c>
      <c r="E28" s="247">
        <f t="shared" si="36"/>
        <v>169</v>
      </c>
      <c r="F28" s="248">
        <f>SUM(D28:E28)</f>
        <v>372</v>
      </c>
      <c r="G28" s="246">
        <f t="shared" ref="G28:K28" si="37">G8+G18</f>
        <v>495</v>
      </c>
      <c r="H28" s="247">
        <f t="shared" si="37"/>
        <v>353</v>
      </c>
      <c r="I28" s="247">
        <f t="shared" si="37"/>
        <v>215</v>
      </c>
      <c r="J28" s="247">
        <f t="shared" si="37"/>
        <v>225</v>
      </c>
      <c r="K28" s="247">
        <f t="shared" si="37"/>
        <v>222</v>
      </c>
      <c r="L28" s="227">
        <f>SUM(G28:K28)</f>
        <v>1510</v>
      </c>
      <c r="M28" s="228">
        <f>F28+L28</f>
        <v>1882</v>
      </c>
    </row>
    <row r="29" spans="1:13" ht="20.25" customHeight="1">
      <c r="B29" s="84"/>
      <c r="C29" s="217" t="s">
        <v>13</v>
      </c>
      <c r="D29" s="243">
        <f>D28/$M28</f>
        <v>0.10786397449521785</v>
      </c>
      <c r="E29" s="244">
        <f t="shared" ref="E29:M29" si="38">E28/$M28</f>
        <v>8.9798087141338995E-2</v>
      </c>
      <c r="F29" s="245">
        <f t="shared" si="38"/>
        <v>0.19766206163655686</v>
      </c>
      <c r="G29" s="243">
        <f t="shared" si="38"/>
        <v>0.26301806588735388</v>
      </c>
      <c r="H29" s="244">
        <f t="shared" si="38"/>
        <v>0.1875664187035069</v>
      </c>
      <c r="I29" s="244">
        <f t="shared" si="38"/>
        <v>0.11424017003188097</v>
      </c>
      <c r="J29" s="244">
        <f t="shared" si="38"/>
        <v>0.11955366631243358</v>
      </c>
      <c r="K29" s="244">
        <f t="shared" si="38"/>
        <v>0.1179596174282678</v>
      </c>
      <c r="L29" s="221">
        <f t="shared" si="38"/>
        <v>0.80233793836344314</v>
      </c>
      <c r="M29" s="222">
        <f t="shared" si="38"/>
        <v>1</v>
      </c>
    </row>
    <row r="30" spans="1:13" ht="20.25" customHeight="1">
      <c r="B30" s="82" t="s">
        <v>22</v>
      </c>
      <c r="C30" s="223" t="s">
        <v>2</v>
      </c>
      <c r="D30" s="246">
        <f t="shared" ref="D30:M30" si="39">D26+D28</f>
        <v>901</v>
      </c>
      <c r="E30" s="247">
        <f t="shared" si="39"/>
        <v>786</v>
      </c>
      <c r="F30" s="248">
        <f t="shared" si="39"/>
        <v>1687</v>
      </c>
      <c r="G30" s="246">
        <f t="shared" si="39"/>
        <v>1411</v>
      </c>
      <c r="H30" s="247">
        <f t="shared" si="39"/>
        <v>1107</v>
      </c>
      <c r="I30" s="247">
        <f t="shared" si="39"/>
        <v>781</v>
      </c>
      <c r="J30" s="247">
        <f t="shared" si="39"/>
        <v>730</v>
      </c>
      <c r="K30" s="247">
        <f t="shared" si="39"/>
        <v>698</v>
      </c>
      <c r="L30" s="227">
        <f t="shared" si="39"/>
        <v>4727</v>
      </c>
      <c r="M30" s="228">
        <f t="shared" si="39"/>
        <v>6414</v>
      </c>
    </row>
    <row r="31" spans="1:13" ht="20.25" customHeight="1" thickBot="1">
      <c r="B31" s="83"/>
      <c r="C31" s="231" t="s">
        <v>13</v>
      </c>
      <c r="D31" s="249">
        <f>D30/$M30</f>
        <v>0.14047396320548799</v>
      </c>
      <c r="E31" s="250">
        <f t="shared" ref="E31:M31" si="40">E30/$M30</f>
        <v>0.1225444340505145</v>
      </c>
      <c r="F31" s="251">
        <f t="shared" si="40"/>
        <v>0.26301839725600251</v>
      </c>
      <c r="G31" s="249">
        <f t="shared" si="40"/>
        <v>0.21998752728406609</v>
      </c>
      <c r="H31" s="250">
        <f t="shared" si="40"/>
        <v>0.17259120673526659</v>
      </c>
      <c r="I31" s="250">
        <f t="shared" si="40"/>
        <v>0.12176488930464609</v>
      </c>
      <c r="J31" s="250">
        <f t="shared" si="40"/>
        <v>0.11381353289678828</v>
      </c>
      <c r="K31" s="250">
        <f t="shared" si="40"/>
        <v>0.10882444652323044</v>
      </c>
      <c r="L31" s="235">
        <f t="shared" si="40"/>
        <v>0.73698160274399749</v>
      </c>
      <c r="M31" s="236">
        <f t="shared" si="40"/>
        <v>1</v>
      </c>
    </row>
    <row r="32" spans="1:13" ht="20.25" customHeight="1">
      <c r="B32" s="85" t="s">
        <v>5</v>
      </c>
      <c r="C32" s="211" t="s">
        <v>2</v>
      </c>
      <c r="D32" s="252">
        <f t="shared" ref="D32:E32" si="41">D12+D22</f>
        <v>7619</v>
      </c>
      <c r="E32" s="253">
        <f t="shared" si="41"/>
        <v>8195</v>
      </c>
      <c r="F32" s="242">
        <f>SUM(D32:E32)</f>
        <v>15814</v>
      </c>
      <c r="G32" s="252">
        <f t="shared" ref="G32:K32" si="42">G12+G22</f>
        <v>13586</v>
      </c>
      <c r="H32" s="253">
        <f t="shared" si="42"/>
        <v>12164</v>
      </c>
      <c r="I32" s="253">
        <f t="shared" si="42"/>
        <v>8922</v>
      </c>
      <c r="J32" s="253">
        <f t="shared" si="42"/>
        <v>7345</v>
      </c>
      <c r="K32" s="253">
        <f t="shared" si="42"/>
        <v>5391</v>
      </c>
      <c r="L32" s="215">
        <f>SUM(G32:K32)</f>
        <v>47408</v>
      </c>
      <c r="M32" s="216">
        <f>F32+L32</f>
        <v>63222</v>
      </c>
    </row>
    <row r="33" spans="1:15" ht="20.25" customHeight="1" thickBot="1">
      <c r="B33" s="83"/>
      <c r="C33" s="231" t="s">
        <v>13</v>
      </c>
      <c r="D33" s="249">
        <f>D32/$M32</f>
        <v>0.12051184714181772</v>
      </c>
      <c r="E33" s="250">
        <f t="shared" ref="E33:M33" si="43">E32/$M32</f>
        <v>0.12962259972794279</v>
      </c>
      <c r="F33" s="251">
        <f t="shared" si="43"/>
        <v>0.25013444686976055</v>
      </c>
      <c r="G33" s="249">
        <f t="shared" si="43"/>
        <v>0.21489354971370725</v>
      </c>
      <c r="H33" s="250">
        <f t="shared" si="43"/>
        <v>0.19240137926671094</v>
      </c>
      <c r="I33" s="250">
        <f t="shared" si="43"/>
        <v>0.14112176141216665</v>
      </c>
      <c r="J33" s="250">
        <f t="shared" si="43"/>
        <v>0.11617791275189017</v>
      </c>
      <c r="K33" s="250">
        <f t="shared" si="43"/>
        <v>8.5270949985764455E-2</v>
      </c>
      <c r="L33" s="235">
        <f t="shared" si="43"/>
        <v>0.7498655531302395</v>
      </c>
      <c r="M33" s="236">
        <f t="shared" si="43"/>
        <v>1</v>
      </c>
    </row>
    <row r="34" spans="1:15" ht="19.5" customHeight="1">
      <c r="B34" s="78"/>
      <c r="C34" s="78"/>
      <c r="D34" s="27"/>
      <c r="E34" s="27"/>
      <c r="F34" s="27"/>
      <c r="G34" s="27"/>
      <c r="H34" s="27"/>
      <c r="I34" s="27"/>
      <c r="J34" s="27"/>
      <c r="K34" s="27"/>
      <c r="L34" s="27"/>
      <c r="M34" s="27"/>
    </row>
    <row r="35" spans="1:15" ht="24" customHeight="1">
      <c r="A35" s="16" t="s">
        <v>103</v>
      </c>
      <c r="B35" s="11"/>
      <c r="F35" s="10"/>
      <c r="G35" s="5"/>
      <c r="H35" s="5"/>
    </row>
    <row r="36" spans="1:15" ht="24" customHeight="1" thickBot="1">
      <c r="A36" s="16" t="s">
        <v>101</v>
      </c>
      <c r="B36" s="11"/>
      <c r="F36" s="10"/>
      <c r="G36" s="5"/>
      <c r="H36" s="5"/>
    </row>
    <row r="37" spans="1:15" ht="22.5" customHeight="1">
      <c r="A37" s="16"/>
      <c r="B37" s="92" t="s">
        <v>0</v>
      </c>
      <c r="C37" s="93"/>
      <c r="D37" s="96" t="s">
        <v>124</v>
      </c>
      <c r="E37" s="96"/>
      <c r="F37" s="96"/>
      <c r="G37" s="96"/>
      <c r="H37" s="96"/>
      <c r="I37" s="96"/>
      <c r="J37" s="191" t="s">
        <v>121</v>
      </c>
      <c r="K37" s="80"/>
    </row>
    <row r="38" spans="1:15" ht="22.5" customHeight="1" thickBot="1">
      <c r="B38" s="94"/>
      <c r="C38" s="95"/>
      <c r="D38" s="89" t="s">
        <v>122</v>
      </c>
      <c r="E38" s="90"/>
      <c r="F38" s="89" t="s">
        <v>123</v>
      </c>
      <c r="G38" s="90"/>
      <c r="H38" s="89" t="s">
        <v>24</v>
      </c>
      <c r="I38" s="91"/>
      <c r="J38" s="192"/>
      <c r="K38" s="81"/>
      <c r="L38" s="5"/>
    </row>
    <row r="39" spans="1:15" ht="22.5" customHeight="1">
      <c r="B39" s="84" t="s">
        <v>1</v>
      </c>
      <c r="C39" s="254"/>
      <c r="D39" s="276">
        <f>F6/$J$39</f>
        <v>5.2030869212022747E-2</v>
      </c>
      <c r="E39" s="277"/>
      <c r="F39" s="277">
        <f>L6/$J$39</f>
        <v>0.12826969943135663</v>
      </c>
      <c r="G39" s="277" t="s">
        <v>12</v>
      </c>
      <c r="H39" s="277">
        <f>M6/$J$39</f>
        <v>0.18030056864337937</v>
      </c>
      <c r="I39" s="277" t="s">
        <v>12</v>
      </c>
      <c r="J39" s="267">
        <v>24620</v>
      </c>
      <c r="K39" s="268"/>
    </row>
    <row r="40" spans="1:15" ht="22.5" customHeight="1">
      <c r="B40" s="255" t="s">
        <v>4</v>
      </c>
      <c r="C40" s="256"/>
      <c r="D40" s="278">
        <f>F8/$J$40</f>
        <v>2.7790679671775818E-2</v>
      </c>
      <c r="E40" s="275"/>
      <c r="F40" s="275">
        <f>L8/$J$40</f>
        <v>0.11325282551478558</v>
      </c>
      <c r="G40" s="275"/>
      <c r="H40" s="275">
        <f>M8/$J$40</f>
        <v>0.14104350518656139</v>
      </c>
      <c r="I40" s="275"/>
      <c r="J40" s="269">
        <v>12918</v>
      </c>
      <c r="K40" s="270"/>
    </row>
    <row r="41" spans="1:15" ht="22.5" customHeight="1">
      <c r="B41" s="255" t="s">
        <v>22</v>
      </c>
      <c r="C41" s="256"/>
      <c r="D41" s="278">
        <f>F10/$J$41</f>
        <v>4.3689061750759234E-2</v>
      </c>
      <c r="E41" s="275"/>
      <c r="F41" s="275">
        <f>L10/$J$41</f>
        <v>0.12310192338430391</v>
      </c>
      <c r="G41" s="275"/>
      <c r="H41" s="275">
        <f>M10/$J$41</f>
        <v>0.16679098513506313</v>
      </c>
      <c r="I41" s="275"/>
      <c r="J41" s="271">
        <f>SUM(J39:J40)</f>
        <v>37538</v>
      </c>
      <c r="K41" s="272"/>
    </row>
    <row r="42" spans="1:15" ht="22.5" customHeight="1" thickBot="1">
      <c r="B42" s="257" t="s">
        <v>5</v>
      </c>
      <c r="C42" s="258"/>
      <c r="D42" s="279">
        <f>F12/$J$42</f>
        <v>4.2747193895860826E-2</v>
      </c>
      <c r="E42" s="280"/>
      <c r="F42" s="280">
        <f>L12/$J$42</f>
        <v>0.12837132777173524</v>
      </c>
      <c r="G42" s="280"/>
      <c r="H42" s="280">
        <f>M12/$J$42</f>
        <v>0.17111852166759606</v>
      </c>
      <c r="I42" s="280"/>
      <c r="J42" s="273">
        <v>362246</v>
      </c>
      <c r="K42" s="274"/>
    </row>
    <row r="43" spans="1:15" ht="19.5" customHeight="1"/>
    <row r="44" spans="1:15" s="122" customFormat="1" ht="24" customHeight="1">
      <c r="A44" s="119" t="s">
        <v>157</v>
      </c>
      <c r="B44" s="259"/>
      <c r="C44" s="260"/>
      <c r="D44" s="260"/>
      <c r="E44" s="260"/>
      <c r="F44" s="260"/>
      <c r="G44" s="260"/>
      <c r="H44" s="260"/>
      <c r="I44" s="260"/>
      <c r="J44" s="260"/>
      <c r="K44" s="260"/>
      <c r="L44" s="260"/>
      <c r="M44" s="260"/>
      <c r="O44" s="260"/>
    </row>
    <row r="45" spans="1:15" s="122" customFormat="1" ht="24" customHeight="1" thickBot="1">
      <c r="A45" s="119" t="s">
        <v>158</v>
      </c>
      <c r="B45" s="121"/>
      <c r="C45" s="123"/>
      <c r="D45" s="123"/>
      <c r="E45" s="123"/>
      <c r="F45" s="123"/>
      <c r="G45" s="123"/>
      <c r="I45" s="123"/>
      <c r="J45" s="123"/>
      <c r="K45" s="120" t="s">
        <v>98</v>
      </c>
      <c r="M45" s="123"/>
    </row>
    <row r="46" spans="1:15" s="122" customFormat="1" ht="36.75" customHeight="1" thickBot="1">
      <c r="B46" s="200" t="s">
        <v>6</v>
      </c>
      <c r="C46" s="201"/>
      <c r="D46" s="210" t="s">
        <v>14</v>
      </c>
      <c r="E46" s="193"/>
      <c r="F46" s="202" t="s">
        <v>125</v>
      </c>
      <c r="G46" s="203"/>
    </row>
    <row r="47" spans="1:15" s="122" customFormat="1" ht="22.5" customHeight="1">
      <c r="B47" s="198" t="s">
        <v>1</v>
      </c>
      <c r="C47" s="199"/>
      <c r="D47" s="261">
        <v>3503</v>
      </c>
      <c r="E47" s="262"/>
      <c r="F47" s="204">
        <f>D47/M26</f>
        <v>0.77294792586054717</v>
      </c>
      <c r="G47" s="205"/>
    </row>
    <row r="48" spans="1:15" s="122" customFormat="1" ht="22.5" customHeight="1">
      <c r="B48" s="195" t="s">
        <v>4</v>
      </c>
      <c r="C48" s="125"/>
      <c r="D48" s="263">
        <v>1603</v>
      </c>
      <c r="E48" s="264"/>
      <c r="F48" s="206">
        <f>D48/M28</f>
        <v>0.85175345377258238</v>
      </c>
      <c r="G48" s="207"/>
    </row>
    <row r="49" spans="2:7" s="122" customFormat="1" ht="22.5" customHeight="1">
      <c r="B49" s="195" t="s">
        <v>35</v>
      </c>
      <c r="C49" s="125"/>
      <c r="D49" s="194">
        <f>D47+D48</f>
        <v>5106</v>
      </c>
      <c r="E49" s="124"/>
      <c r="F49" s="206">
        <f>D49/M30</f>
        <v>0.79607109448082325</v>
      </c>
      <c r="G49" s="207"/>
    </row>
    <row r="50" spans="2:7" s="122" customFormat="1" ht="22.5" customHeight="1" thickBot="1">
      <c r="B50" s="196" t="s">
        <v>5</v>
      </c>
      <c r="C50" s="197"/>
      <c r="D50" s="265">
        <v>53529</v>
      </c>
      <c r="E50" s="266"/>
      <c r="F50" s="208">
        <f>D50/M32</f>
        <v>0.84668311663661389</v>
      </c>
      <c r="G50" s="209"/>
    </row>
    <row r="51" spans="2:7" s="122" customFormat="1" ht="22.5" customHeight="1">
      <c r="B51" s="122" t="s">
        <v>156</v>
      </c>
    </row>
    <row r="52" spans="2:7" ht="18.75" customHeight="1"/>
  </sheetData>
  <mergeCells count="57">
    <mergeCell ref="F42:G42"/>
    <mergeCell ref="H42:I42"/>
    <mergeCell ref="F39:G39"/>
    <mergeCell ref="H39:I39"/>
    <mergeCell ref="F40:G40"/>
    <mergeCell ref="H40:I40"/>
    <mergeCell ref="F41:G41"/>
    <mergeCell ref="H41:I41"/>
    <mergeCell ref="J39:K39"/>
    <mergeCell ref="J40:K40"/>
    <mergeCell ref="J41:K41"/>
    <mergeCell ref="J42:K42"/>
    <mergeCell ref="D39:E39"/>
    <mergeCell ref="D40:E40"/>
    <mergeCell ref="D41:E41"/>
    <mergeCell ref="D42:E42"/>
    <mergeCell ref="B49:C49"/>
    <mergeCell ref="B50:C50"/>
    <mergeCell ref="F47:G47"/>
    <mergeCell ref="F48:G48"/>
    <mergeCell ref="F49:G49"/>
    <mergeCell ref="F50:G50"/>
    <mergeCell ref="D47:E47"/>
    <mergeCell ref="D48:E48"/>
    <mergeCell ref="D49:E49"/>
    <mergeCell ref="D50:E50"/>
    <mergeCell ref="D46:E46"/>
    <mergeCell ref="F46:G46"/>
    <mergeCell ref="B46:C46"/>
    <mergeCell ref="B47:C47"/>
    <mergeCell ref="B48:C48"/>
    <mergeCell ref="B41:C41"/>
    <mergeCell ref="B42:C42"/>
    <mergeCell ref="B39:C39"/>
    <mergeCell ref="B40:C40"/>
    <mergeCell ref="B30:B31"/>
    <mergeCell ref="B32:B33"/>
    <mergeCell ref="A1:D1"/>
    <mergeCell ref="D38:E38"/>
    <mergeCell ref="F38:G38"/>
    <mergeCell ref="H38:I38"/>
    <mergeCell ref="B12:B13"/>
    <mergeCell ref="B37:C38"/>
    <mergeCell ref="D37:I37"/>
    <mergeCell ref="B15:C15"/>
    <mergeCell ref="B16:B17"/>
    <mergeCell ref="B18:B19"/>
    <mergeCell ref="B20:B21"/>
    <mergeCell ref="B22:B23"/>
    <mergeCell ref="B25:C25"/>
    <mergeCell ref="B26:B27"/>
    <mergeCell ref="B28:B29"/>
    <mergeCell ref="J37:K38"/>
    <mergeCell ref="B10:B11"/>
    <mergeCell ref="B8:B9"/>
    <mergeCell ref="B6:B7"/>
    <mergeCell ref="B5:C5"/>
  </mergeCells>
  <phoneticPr fontId="4"/>
  <printOptions horizontalCentered="1"/>
  <pageMargins left="0.59055118110236227" right="0.59055118110236227" top="0.35433070866141736" bottom="0.31496062992125984" header="0.43307086614173229" footer="0.19685039370078741"/>
  <pageSetup paperSize="9" scale="78" firstPageNumber="22"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8"/>
  <sheetViews>
    <sheetView tabSelected="1" topLeftCell="A53" workbookViewId="0">
      <selection activeCell="B66" sqref="B66"/>
    </sheetView>
  </sheetViews>
  <sheetFormatPr defaultRowHeight="11.25"/>
  <cols>
    <col min="1" max="1" width="64.6640625" style="130" bestFit="1" customWidth="1"/>
    <col min="2" max="34" width="11.33203125" style="130" customWidth="1"/>
    <col min="35" max="45" width="19.5" style="130" hidden="1" customWidth="1"/>
    <col min="46" max="16384" width="9.33203125" style="130"/>
  </cols>
  <sheetData>
    <row r="1" spans="1:32" s="129" customFormat="1" ht="24" customHeight="1">
      <c r="A1" s="17" t="s">
        <v>154</v>
      </c>
      <c r="B1" s="128"/>
      <c r="C1" s="128"/>
      <c r="D1" s="128"/>
      <c r="E1" s="128"/>
      <c r="F1" s="128"/>
      <c r="G1" s="128"/>
      <c r="H1" s="128"/>
      <c r="I1" s="128"/>
      <c r="AF1" s="127"/>
    </row>
    <row r="2" spans="1:32" ht="19.5" customHeight="1" thickBot="1">
      <c r="A2" s="167" t="s">
        <v>129</v>
      </c>
      <c r="I2" s="126" t="str">
        <f>'2(1)～(2)-1'!$K$45</f>
        <v>（平成31年3月分）</v>
      </c>
    </row>
    <row r="3" spans="1:32" ht="19.5" customHeight="1">
      <c r="A3" s="152" t="s">
        <v>0</v>
      </c>
      <c r="B3" s="148" t="s">
        <v>21</v>
      </c>
      <c r="C3" s="149"/>
      <c r="D3" s="149" t="s">
        <v>120</v>
      </c>
      <c r="E3" s="149"/>
      <c r="F3" s="149" t="s">
        <v>22</v>
      </c>
      <c r="G3" s="149"/>
      <c r="H3" s="149" t="s">
        <v>5</v>
      </c>
      <c r="I3" s="150"/>
    </row>
    <row r="4" spans="1:32" ht="27.75" thickBot="1">
      <c r="A4" s="154"/>
      <c r="B4" s="157" t="s">
        <v>127</v>
      </c>
      <c r="C4" s="158" t="s">
        <v>128</v>
      </c>
      <c r="D4" s="159" t="s">
        <v>127</v>
      </c>
      <c r="E4" s="158" t="s">
        <v>128</v>
      </c>
      <c r="F4" s="159" t="s">
        <v>127</v>
      </c>
      <c r="G4" s="158" t="s">
        <v>128</v>
      </c>
      <c r="H4" s="159" t="s">
        <v>127</v>
      </c>
      <c r="I4" s="160" t="s">
        <v>128</v>
      </c>
    </row>
    <row r="5" spans="1:32" ht="19.5" customHeight="1">
      <c r="A5" s="141" t="s">
        <v>8</v>
      </c>
      <c r="B5" s="142">
        <v>561</v>
      </c>
      <c r="C5" s="155">
        <f>B5/$B$32</f>
        <v>8.3831440526001194E-2</v>
      </c>
      <c r="D5" s="143">
        <v>272</v>
      </c>
      <c r="E5" s="155">
        <f>D5/$D$32</f>
        <v>8.6873203449377198E-2</v>
      </c>
      <c r="F5" s="143">
        <v>833</v>
      </c>
      <c r="G5" s="155">
        <f>F5/$F$32</f>
        <v>8.4800977298177746E-2</v>
      </c>
      <c r="H5" s="143">
        <v>9359</v>
      </c>
      <c r="I5" s="156">
        <f>H5/$H$32</f>
        <v>9.0848201285212288E-2</v>
      </c>
    </row>
    <row r="6" spans="1:32" ht="19.5" customHeight="1">
      <c r="A6" s="134" t="s">
        <v>65</v>
      </c>
      <c r="B6" s="138">
        <v>70</v>
      </c>
      <c r="C6" s="146">
        <f t="shared" ref="C6:C32" si="0">B6/$B$32</f>
        <v>1.0460251046025104E-2</v>
      </c>
      <c r="D6" s="131">
        <v>40</v>
      </c>
      <c r="E6" s="146">
        <f t="shared" ref="E6:E32" si="1">D6/$D$32</f>
        <v>1.2775471095496647E-2</v>
      </c>
      <c r="F6" s="131">
        <v>110</v>
      </c>
      <c r="G6" s="146">
        <f t="shared" ref="G6:G32" si="2">F6/$F$32</f>
        <v>1.1198208286674132E-2</v>
      </c>
      <c r="H6" s="131">
        <v>784</v>
      </c>
      <c r="I6" s="151">
        <f t="shared" ref="I6:I32" si="3">H6/$H$32</f>
        <v>7.6103205265099306E-3</v>
      </c>
    </row>
    <row r="7" spans="1:32" ht="19.5" customHeight="1">
      <c r="A7" s="135" t="s">
        <v>10</v>
      </c>
      <c r="B7" s="138">
        <v>435</v>
      </c>
      <c r="C7" s="146">
        <f t="shared" si="0"/>
        <v>6.5002988643156012E-2</v>
      </c>
      <c r="D7" s="131">
        <v>203</v>
      </c>
      <c r="E7" s="146">
        <f t="shared" si="1"/>
        <v>6.4835515809645486E-2</v>
      </c>
      <c r="F7" s="131">
        <v>638</v>
      </c>
      <c r="G7" s="146">
        <f t="shared" si="2"/>
        <v>6.4949608062709968E-2</v>
      </c>
      <c r="H7" s="131">
        <v>5503</v>
      </c>
      <c r="I7" s="151">
        <f t="shared" si="3"/>
        <v>5.3417849307887941E-2</v>
      </c>
    </row>
    <row r="8" spans="1:32" ht="19.5" customHeight="1">
      <c r="A8" s="134" t="s">
        <v>66</v>
      </c>
      <c r="B8" s="138">
        <v>172</v>
      </c>
      <c r="C8" s="146">
        <f t="shared" si="0"/>
        <v>2.5702331141661684E-2</v>
      </c>
      <c r="D8" s="131">
        <v>47</v>
      </c>
      <c r="E8" s="146">
        <f t="shared" si="1"/>
        <v>1.5011178537208559E-2</v>
      </c>
      <c r="F8" s="131">
        <v>219</v>
      </c>
      <c r="G8" s="146">
        <f t="shared" si="2"/>
        <v>2.2294614679833045E-2</v>
      </c>
      <c r="H8" s="131">
        <v>1373</v>
      </c>
      <c r="I8" s="151">
        <f t="shared" si="3"/>
        <v>1.3327767962880273E-2</v>
      </c>
    </row>
    <row r="9" spans="1:32" ht="19.5" customHeight="1">
      <c r="A9" s="134" t="s">
        <v>7</v>
      </c>
      <c r="B9" s="138">
        <v>1017</v>
      </c>
      <c r="C9" s="146">
        <f t="shared" si="0"/>
        <v>0.15197250448296473</v>
      </c>
      <c r="D9" s="131">
        <v>352</v>
      </c>
      <c r="E9" s="146">
        <f t="shared" si="1"/>
        <v>0.11242414564037048</v>
      </c>
      <c r="F9" s="131">
        <v>1369</v>
      </c>
      <c r="G9" s="146">
        <f t="shared" si="2"/>
        <v>0.13936679222233533</v>
      </c>
      <c r="H9" s="131">
        <v>13526</v>
      </c>
      <c r="I9" s="151">
        <f t="shared" si="3"/>
        <v>0.13129744316527209</v>
      </c>
    </row>
    <row r="10" spans="1:32" ht="19.5" customHeight="1">
      <c r="A10" s="134" t="s">
        <v>68</v>
      </c>
      <c r="B10" s="138">
        <v>158</v>
      </c>
      <c r="C10" s="146">
        <f t="shared" si="0"/>
        <v>2.3610280932456665E-2</v>
      </c>
      <c r="D10" s="131">
        <v>161</v>
      </c>
      <c r="E10" s="146">
        <f t="shared" si="1"/>
        <v>5.1421271159374005E-2</v>
      </c>
      <c r="F10" s="131">
        <v>319</v>
      </c>
      <c r="G10" s="146">
        <f t="shared" si="2"/>
        <v>3.2474804031354984E-2</v>
      </c>
      <c r="H10" s="131">
        <v>3758</v>
      </c>
      <c r="I10" s="151">
        <f t="shared" si="3"/>
        <v>3.647906191151061E-2</v>
      </c>
    </row>
    <row r="11" spans="1:32" ht="19.5" customHeight="1">
      <c r="A11" s="134" t="s">
        <v>9</v>
      </c>
      <c r="B11" s="138">
        <v>1264</v>
      </c>
      <c r="C11" s="146">
        <f t="shared" si="0"/>
        <v>0.18888224745965332</v>
      </c>
      <c r="D11" s="131">
        <v>584</v>
      </c>
      <c r="E11" s="146">
        <f t="shared" si="1"/>
        <v>0.18652187799425105</v>
      </c>
      <c r="F11" s="131">
        <v>1848</v>
      </c>
      <c r="G11" s="146">
        <f t="shared" si="2"/>
        <v>0.18812989921612541</v>
      </c>
      <c r="H11" s="131">
        <v>19833</v>
      </c>
      <c r="I11" s="151">
        <f t="shared" si="3"/>
        <v>0.19251975382942788</v>
      </c>
    </row>
    <row r="12" spans="1:32" ht="19.5" customHeight="1">
      <c r="A12" s="134" t="s">
        <v>69</v>
      </c>
      <c r="B12" s="139">
        <v>363</v>
      </c>
      <c r="C12" s="146">
        <f t="shared" si="0"/>
        <v>5.4243873281530186E-2</v>
      </c>
      <c r="D12" s="132">
        <v>130</v>
      </c>
      <c r="E12" s="146">
        <f t="shared" si="1"/>
        <v>4.1520281060364102E-2</v>
      </c>
      <c r="F12" s="132">
        <v>493</v>
      </c>
      <c r="G12" s="146">
        <f t="shared" si="2"/>
        <v>5.0188333503003155E-2</v>
      </c>
      <c r="H12" s="132">
        <v>4303</v>
      </c>
      <c r="I12" s="151">
        <f t="shared" si="3"/>
        <v>4.1769399522413556E-2</v>
      </c>
    </row>
    <row r="13" spans="1:32" ht="19.5" customHeight="1">
      <c r="A13" s="134" t="s">
        <v>104</v>
      </c>
      <c r="B13" s="139">
        <v>37</v>
      </c>
      <c r="C13" s="146">
        <f t="shared" si="0"/>
        <v>5.5289898386132698E-3</v>
      </c>
      <c r="D13" s="132">
        <v>17</v>
      </c>
      <c r="E13" s="146">
        <f t="shared" si="1"/>
        <v>5.4295752155860749E-3</v>
      </c>
      <c r="F13" s="132">
        <v>54</v>
      </c>
      <c r="G13" s="146">
        <f t="shared" si="2"/>
        <v>5.4973022498218463E-3</v>
      </c>
      <c r="H13" s="132">
        <v>711</v>
      </c>
      <c r="I13" s="151">
        <f t="shared" si="3"/>
        <v>6.9017064978935724E-3</v>
      </c>
    </row>
    <row r="14" spans="1:32" ht="19.5" customHeight="1">
      <c r="A14" s="134" t="s">
        <v>105</v>
      </c>
      <c r="B14" s="144">
        <v>0</v>
      </c>
      <c r="C14" s="146">
        <f t="shared" si="0"/>
        <v>0</v>
      </c>
      <c r="D14" s="147">
        <v>0</v>
      </c>
      <c r="E14" s="146">
        <f t="shared" si="1"/>
        <v>0</v>
      </c>
      <c r="F14" s="147">
        <v>0</v>
      </c>
      <c r="G14" s="146">
        <f t="shared" si="2"/>
        <v>0</v>
      </c>
      <c r="H14" s="147">
        <v>0</v>
      </c>
      <c r="I14" s="151">
        <f t="shared" si="3"/>
        <v>0</v>
      </c>
    </row>
    <row r="15" spans="1:32" ht="19.5" customHeight="1">
      <c r="A15" s="134" t="s">
        <v>106</v>
      </c>
      <c r="B15" s="144">
        <v>0</v>
      </c>
      <c r="C15" s="146">
        <f t="shared" si="0"/>
        <v>0</v>
      </c>
      <c r="D15" s="147">
        <v>0</v>
      </c>
      <c r="E15" s="146">
        <f t="shared" si="1"/>
        <v>0</v>
      </c>
      <c r="F15" s="147">
        <v>0</v>
      </c>
      <c r="G15" s="146">
        <f t="shared" si="2"/>
        <v>0</v>
      </c>
      <c r="H15" s="132">
        <v>2</v>
      </c>
      <c r="I15" s="151">
        <f t="shared" si="3"/>
        <v>1.9414082975790637E-5</v>
      </c>
    </row>
    <row r="16" spans="1:32" ht="19.5" customHeight="1">
      <c r="A16" s="134" t="s">
        <v>107</v>
      </c>
      <c r="B16" s="144">
        <v>0</v>
      </c>
      <c r="C16" s="146">
        <f t="shared" si="0"/>
        <v>0</v>
      </c>
      <c r="D16" s="147">
        <v>0</v>
      </c>
      <c r="E16" s="146">
        <f t="shared" si="1"/>
        <v>0</v>
      </c>
      <c r="F16" s="147">
        <v>0</v>
      </c>
      <c r="G16" s="146">
        <f t="shared" si="2"/>
        <v>0</v>
      </c>
      <c r="H16" s="147">
        <v>0</v>
      </c>
      <c r="I16" s="151">
        <f t="shared" si="3"/>
        <v>0</v>
      </c>
    </row>
    <row r="17" spans="1:9" ht="19.5" customHeight="1">
      <c r="A17" s="134" t="s">
        <v>108</v>
      </c>
      <c r="B17" s="144">
        <v>0</v>
      </c>
      <c r="C17" s="146">
        <f t="shared" si="0"/>
        <v>0</v>
      </c>
      <c r="D17" s="147">
        <v>0</v>
      </c>
      <c r="E17" s="146">
        <f t="shared" si="1"/>
        <v>0</v>
      </c>
      <c r="F17" s="147">
        <v>0</v>
      </c>
      <c r="G17" s="146">
        <f t="shared" si="2"/>
        <v>0</v>
      </c>
      <c r="H17" s="147">
        <v>0</v>
      </c>
      <c r="I17" s="151">
        <f t="shared" si="3"/>
        <v>0</v>
      </c>
    </row>
    <row r="18" spans="1:9" ht="19.5" customHeight="1">
      <c r="A18" s="134" t="s">
        <v>67</v>
      </c>
      <c r="B18" s="139">
        <v>220</v>
      </c>
      <c r="C18" s="146">
        <f t="shared" si="0"/>
        <v>3.2875074716078902E-2</v>
      </c>
      <c r="D18" s="132">
        <v>115</v>
      </c>
      <c r="E18" s="146">
        <f t="shared" si="1"/>
        <v>3.6729479399552858E-2</v>
      </c>
      <c r="F18" s="132">
        <v>335</v>
      </c>
      <c r="G18" s="146">
        <f t="shared" si="2"/>
        <v>3.4103634327598491E-2</v>
      </c>
      <c r="H18" s="132">
        <v>4998</v>
      </c>
      <c r="I18" s="151">
        <f t="shared" si="3"/>
        <v>4.8515793356500803E-2</v>
      </c>
    </row>
    <row r="19" spans="1:9" ht="19.5" customHeight="1">
      <c r="A19" s="134" t="s">
        <v>109</v>
      </c>
      <c r="B19" s="139">
        <v>124</v>
      </c>
      <c r="C19" s="146">
        <f t="shared" si="0"/>
        <v>1.852958756724447E-2</v>
      </c>
      <c r="D19" s="132">
        <v>45</v>
      </c>
      <c r="E19" s="146">
        <f t="shared" si="1"/>
        <v>1.4372404982433726E-2</v>
      </c>
      <c r="F19" s="132">
        <v>169</v>
      </c>
      <c r="G19" s="146">
        <f t="shared" si="2"/>
        <v>1.7204520004072077E-2</v>
      </c>
      <c r="H19" s="132">
        <v>1807</v>
      </c>
      <c r="I19" s="151">
        <f t="shared" si="3"/>
        <v>1.7540623968626844E-2</v>
      </c>
    </row>
    <row r="20" spans="1:9" ht="19.5" customHeight="1">
      <c r="A20" s="134" t="s">
        <v>110</v>
      </c>
      <c r="B20" s="139">
        <v>37</v>
      </c>
      <c r="C20" s="146">
        <f t="shared" si="0"/>
        <v>5.5289898386132698E-3</v>
      </c>
      <c r="D20" s="132">
        <v>7</v>
      </c>
      <c r="E20" s="146">
        <f t="shared" si="1"/>
        <v>2.2357074417119131E-3</v>
      </c>
      <c r="F20" s="132">
        <v>44</v>
      </c>
      <c r="G20" s="146">
        <f t="shared" si="2"/>
        <v>4.4792833146696529E-3</v>
      </c>
      <c r="H20" s="132">
        <v>759</v>
      </c>
      <c r="I20" s="151">
        <f t="shared" si="3"/>
        <v>7.3676444893125475E-3</v>
      </c>
    </row>
    <row r="21" spans="1:9" ht="19.5" customHeight="1">
      <c r="A21" s="134" t="s">
        <v>111</v>
      </c>
      <c r="B21" s="144">
        <v>0</v>
      </c>
      <c r="C21" s="146">
        <f t="shared" si="0"/>
        <v>0</v>
      </c>
      <c r="D21" s="147">
        <v>0</v>
      </c>
      <c r="E21" s="146">
        <f t="shared" si="1"/>
        <v>0</v>
      </c>
      <c r="F21" s="147">
        <v>0</v>
      </c>
      <c r="G21" s="146">
        <f t="shared" si="2"/>
        <v>0</v>
      </c>
      <c r="H21" s="132">
        <v>19</v>
      </c>
      <c r="I21" s="151">
        <f t="shared" si="3"/>
        <v>1.8443378827001107E-4</v>
      </c>
    </row>
    <row r="22" spans="1:9" ht="19.5" customHeight="1">
      <c r="A22" s="134" t="s">
        <v>112</v>
      </c>
      <c r="B22" s="144">
        <v>0</v>
      </c>
      <c r="C22" s="146">
        <f t="shared" si="0"/>
        <v>0</v>
      </c>
      <c r="D22" s="147">
        <v>0</v>
      </c>
      <c r="E22" s="146">
        <f t="shared" si="1"/>
        <v>0</v>
      </c>
      <c r="F22" s="147">
        <v>0</v>
      </c>
      <c r="G22" s="146">
        <f t="shared" si="2"/>
        <v>0</v>
      </c>
      <c r="H22" s="147">
        <v>0</v>
      </c>
      <c r="I22" s="151">
        <f t="shared" si="3"/>
        <v>0</v>
      </c>
    </row>
    <row r="23" spans="1:9" ht="19.5" customHeight="1">
      <c r="A23" s="134" t="s">
        <v>72</v>
      </c>
      <c r="B23" s="139">
        <v>1806</v>
      </c>
      <c r="C23" s="146">
        <f t="shared" si="0"/>
        <v>0.26987447698744771</v>
      </c>
      <c r="D23" s="132">
        <v>863</v>
      </c>
      <c r="E23" s="146">
        <f t="shared" si="1"/>
        <v>0.27563078888534015</v>
      </c>
      <c r="F23" s="132">
        <v>2669</v>
      </c>
      <c r="G23" s="146">
        <f t="shared" si="2"/>
        <v>0.27170925379212052</v>
      </c>
      <c r="H23" s="132">
        <v>28135</v>
      </c>
      <c r="I23" s="151">
        <f t="shared" si="3"/>
        <v>0.27310761226193481</v>
      </c>
    </row>
    <row r="24" spans="1:9" ht="19.5" customHeight="1">
      <c r="A24" s="134" t="s">
        <v>113</v>
      </c>
      <c r="B24" s="144">
        <v>0</v>
      </c>
      <c r="C24" s="146">
        <f t="shared" si="0"/>
        <v>0</v>
      </c>
      <c r="D24" s="147">
        <v>0</v>
      </c>
      <c r="E24" s="146">
        <f t="shared" si="1"/>
        <v>0</v>
      </c>
      <c r="F24" s="147">
        <v>0</v>
      </c>
      <c r="G24" s="146">
        <f t="shared" si="2"/>
        <v>0</v>
      </c>
      <c r="H24" s="132">
        <v>1</v>
      </c>
      <c r="I24" s="151">
        <f t="shared" si="3"/>
        <v>9.7070414878953187E-6</v>
      </c>
    </row>
    <row r="25" spans="1:9" ht="19.5" customHeight="1">
      <c r="A25" s="134" t="s">
        <v>18</v>
      </c>
      <c r="B25" s="144">
        <v>0</v>
      </c>
      <c r="C25" s="146">
        <f t="shared" si="0"/>
        <v>0</v>
      </c>
      <c r="D25" s="132">
        <v>1</v>
      </c>
      <c r="E25" s="146">
        <f t="shared" si="1"/>
        <v>3.1938677738741617E-4</v>
      </c>
      <c r="F25" s="132">
        <v>1</v>
      </c>
      <c r="G25" s="146">
        <f t="shared" si="2"/>
        <v>1.0180189351521938E-4</v>
      </c>
      <c r="H25" s="132">
        <v>5</v>
      </c>
      <c r="I25" s="151">
        <f t="shared" si="3"/>
        <v>4.8535207439476595E-5</v>
      </c>
    </row>
    <row r="26" spans="1:9" ht="19.5" customHeight="1">
      <c r="A26" s="134" t="s">
        <v>114</v>
      </c>
      <c r="B26" s="139">
        <v>58</v>
      </c>
      <c r="C26" s="146">
        <f t="shared" si="0"/>
        <v>8.6670651524208015E-3</v>
      </c>
      <c r="D26" s="132">
        <v>72</v>
      </c>
      <c r="E26" s="146">
        <f t="shared" si="1"/>
        <v>2.2995847971893964E-2</v>
      </c>
      <c r="F26" s="132">
        <v>130</v>
      </c>
      <c r="G26" s="146">
        <f t="shared" si="2"/>
        <v>1.323424615697852E-2</v>
      </c>
      <c r="H26" s="132">
        <v>1027</v>
      </c>
      <c r="I26" s="151">
        <f t="shared" si="3"/>
        <v>9.9691316080684923E-3</v>
      </c>
    </row>
    <row r="27" spans="1:9" ht="19.5" customHeight="1">
      <c r="A27" s="134" t="s">
        <v>115</v>
      </c>
      <c r="B27" s="139">
        <v>69</v>
      </c>
      <c r="C27" s="146">
        <f t="shared" si="0"/>
        <v>1.0310818888224747E-2</v>
      </c>
      <c r="D27" s="132">
        <v>48</v>
      </c>
      <c r="E27" s="146">
        <f t="shared" si="1"/>
        <v>1.5330565314595975E-2</v>
      </c>
      <c r="F27" s="132">
        <v>117</v>
      </c>
      <c r="G27" s="146">
        <f t="shared" si="2"/>
        <v>1.1910821541280668E-2</v>
      </c>
      <c r="H27" s="132">
        <v>1400</v>
      </c>
      <c r="I27" s="151">
        <f t="shared" si="3"/>
        <v>1.3589858083053448E-2</v>
      </c>
    </row>
    <row r="28" spans="1:9" ht="19.5" customHeight="1">
      <c r="A28" s="134" t="s">
        <v>116</v>
      </c>
      <c r="B28" s="144">
        <v>0</v>
      </c>
      <c r="C28" s="146">
        <f t="shared" si="0"/>
        <v>0</v>
      </c>
      <c r="D28" s="132">
        <v>2</v>
      </c>
      <c r="E28" s="146">
        <f t="shared" si="1"/>
        <v>6.3877355477483233E-4</v>
      </c>
      <c r="F28" s="132">
        <v>2</v>
      </c>
      <c r="G28" s="146">
        <f t="shared" si="2"/>
        <v>2.0360378703043877E-4</v>
      </c>
      <c r="H28" s="132">
        <v>22</v>
      </c>
      <c r="I28" s="151">
        <f t="shared" si="3"/>
        <v>2.1355491273369702E-4</v>
      </c>
    </row>
    <row r="29" spans="1:9" ht="19.5" customHeight="1">
      <c r="A29" s="134" t="s">
        <v>117</v>
      </c>
      <c r="B29" s="139">
        <v>13</v>
      </c>
      <c r="C29" s="146">
        <f t="shared" si="0"/>
        <v>1.9426180514046623E-3</v>
      </c>
      <c r="D29" s="147">
        <v>0</v>
      </c>
      <c r="E29" s="146">
        <f t="shared" si="1"/>
        <v>0</v>
      </c>
      <c r="F29" s="132">
        <v>13</v>
      </c>
      <c r="G29" s="146">
        <f t="shared" si="2"/>
        <v>1.323424615697852E-3</v>
      </c>
      <c r="H29" s="132">
        <v>143</v>
      </c>
      <c r="I29" s="151">
        <f t="shared" si="3"/>
        <v>1.3881069327690307E-3</v>
      </c>
    </row>
    <row r="30" spans="1:9" ht="19.5" customHeight="1">
      <c r="A30" s="134" t="s">
        <v>118</v>
      </c>
      <c r="B30" s="139">
        <v>288</v>
      </c>
      <c r="C30" s="146">
        <f t="shared" si="0"/>
        <v>4.3036461446503291E-2</v>
      </c>
      <c r="D30" s="132">
        <v>172</v>
      </c>
      <c r="E30" s="146">
        <f t="shared" si="1"/>
        <v>5.4934525710635583E-2</v>
      </c>
      <c r="F30" s="132">
        <v>460</v>
      </c>
      <c r="G30" s="146">
        <f t="shared" si="2"/>
        <v>4.6828871017000916E-2</v>
      </c>
      <c r="H30" s="132">
        <v>5550</v>
      </c>
      <c r="I30" s="151">
        <f t="shared" si="3"/>
        <v>5.3874080257819021E-2</v>
      </c>
    </row>
    <row r="31" spans="1:9" ht="19.5" customHeight="1" thickBot="1">
      <c r="A31" s="136" t="s">
        <v>119</v>
      </c>
      <c r="B31" s="161">
        <v>0</v>
      </c>
      <c r="C31" s="162">
        <f t="shared" si="0"/>
        <v>0</v>
      </c>
      <c r="D31" s="163">
        <v>0</v>
      </c>
      <c r="E31" s="162">
        <f t="shared" si="1"/>
        <v>0</v>
      </c>
      <c r="F31" s="163">
        <v>0</v>
      </c>
      <c r="G31" s="162">
        <f t="shared" si="2"/>
        <v>0</v>
      </c>
      <c r="H31" s="163">
        <v>0</v>
      </c>
      <c r="I31" s="164">
        <f t="shared" si="3"/>
        <v>0</v>
      </c>
    </row>
    <row r="32" spans="1:9" ht="19.5" customHeight="1" thickBot="1">
      <c r="A32" s="137" t="s">
        <v>126</v>
      </c>
      <c r="B32" s="140">
        <f>SUM(B5:B31)</f>
        <v>6692</v>
      </c>
      <c r="C32" s="165">
        <f t="shared" si="0"/>
        <v>1</v>
      </c>
      <c r="D32" s="133">
        <f t="shared" ref="D32:H32" si="4">SUM(D5:D31)</f>
        <v>3131</v>
      </c>
      <c r="E32" s="165">
        <f t="shared" si="1"/>
        <v>1</v>
      </c>
      <c r="F32" s="133">
        <f t="shared" si="4"/>
        <v>9823</v>
      </c>
      <c r="G32" s="165">
        <f t="shared" si="2"/>
        <v>1</v>
      </c>
      <c r="H32" s="133">
        <f t="shared" si="4"/>
        <v>103018</v>
      </c>
      <c r="I32" s="166">
        <f t="shared" si="3"/>
        <v>1</v>
      </c>
    </row>
    <row r="33" spans="1:9" ht="19.5" customHeight="1">
      <c r="A33" s="168"/>
      <c r="B33" s="169"/>
      <c r="C33" s="170"/>
      <c r="D33" s="169"/>
      <c r="E33" s="170"/>
      <c r="F33" s="169"/>
      <c r="G33" s="170"/>
      <c r="H33" s="169"/>
      <c r="I33" s="170"/>
    </row>
    <row r="34" spans="1:9" ht="19.5" customHeight="1" thickBot="1">
      <c r="A34" s="167" t="s">
        <v>130</v>
      </c>
      <c r="I34" s="126" t="str">
        <f>'2(1)～(2)-1'!$K$45</f>
        <v>（平成31年3月分）</v>
      </c>
    </row>
    <row r="35" spans="1:9" ht="19.5" customHeight="1">
      <c r="A35" s="152" t="s">
        <v>0</v>
      </c>
      <c r="B35" s="179" t="s">
        <v>21</v>
      </c>
      <c r="C35" s="149"/>
      <c r="D35" s="149" t="s">
        <v>120</v>
      </c>
      <c r="E35" s="149"/>
      <c r="F35" s="149" t="s">
        <v>22</v>
      </c>
      <c r="G35" s="149"/>
      <c r="H35" s="149" t="s">
        <v>5</v>
      </c>
      <c r="I35" s="150"/>
    </row>
    <row r="36" spans="1:9" ht="27.75" thickBot="1">
      <c r="A36" s="153"/>
      <c r="B36" s="180" t="s">
        <v>127</v>
      </c>
      <c r="C36" s="171" t="s">
        <v>128</v>
      </c>
      <c r="D36" s="172" t="s">
        <v>127</v>
      </c>
      <c r="E36" s="171" t="s">
        <v>128</v>
      </c>
      <c r="F36" s="172" t="s">
        <v>127</v>
      </c>
      <c r="G36" s="171" t="s">
        <v>128</v>
      </c>
      <c r="H36" s="172" t="s">
        <v>127</v>
      </c>
      <c r="I36" s="173" t="s">
        <v>128</v>
      </c>
    </row>
    <row r="37" spans="1:9" ht="19.5" customHeight="1">
      <c r="A37" s="184" t="s">
        <v>132</v>
      </c>
      <c r="B37" s="181">
        <v>0</v>
      </c>
      <c r="C37" s="176">
        <f>B37/$B$54</f>
        <v>0</v>
      </c>
      <c r="D37" s="175">
        <v>0</v>
      </c>
      <c r="E37" s="176">
        <f>D37/$D$54</f>
        <v>0</v>
      </c>
      <c r="F37" s="175">
        <v>0</v>
      </c>
      <c r="G37" s="176">
        <f>F37/$F$54</f>
        <v>0</v>
      </c>
      <c r="H37" s="175">
        <v>5</v>
      </c>
      <c r="I37" s="177">
        <f>H37/$H$54</f>
        <v>3.2423318850917582E-4</v>
      </c>
    </row>
    <row r="38" spans="1:9" ht="19.5" customHeight="1">
      <c r="A38" s="185" t="s">
        <v>133</v>
      </c>
      <c r="B38" s="182">
        <v>72</v>
      </c>
      <c r="C38" s="146">
        <f t="shared" ref="C38:C54" si="5">B38/$B$54</f>
        <v>6.5633546034639931E-2</v>
      </c>
      <c r="D38" s="174">
        <v>29</v>
      </c>
      <c r="E38" s="146">
        <f t="shared" ref="E38:E54" si="6">D38/$D$54</f>
        <v>7.8378378378378383E-2</v>
      </c>
      <c r="F38" s="174">
        <v>101</v>
      </c>
      <c r="G38" s="146">
        <f t="shared" ref="G38:G54" si="7">F38/$F$54</f>
        <v>6.8847989093387865E-2</v>
      </c>
      <c r="H38" s="174">
        <v>733</v>
      </c>
      <c r="I38" s="151">
        <f t="shared" ref="I38:I54" si="8">H38/$H$54</f>
        <v>4.7532585435445175E-2</v>
      </c>
    </row>
    <row r="39" spans="1:9" ht="19.5" customHeight="1">
      <c r="A39" s="185" t="s">
        <v>134</v>
      </c>
      <c r="B39" s="182">
        <v>45</v>
      </c>
      <c r="C39" s="146">
        <f t="shared" si="5"/>
        <v>4.1020966271649952E-2</v>
      </c>
      <c r="D39" s="174">
        <v>5</v>
      </c>
      <c r="E39" s="146">
        <f t="shared" si="6"/>
        <v>1.3513513513513514E-2</v>
      </c>
      <c r="F39" s="174">
        <v>50</v>
      </c>
      <c r="G39" s="146">
        <f t="shared" si="7"/>
        <v>3.4083162917518749E-2</v>
      </c>
      <c r="H39" s="174">
        <v>241</v>
      </c>
      <c r="I39" s="151">
        <f t="shared" si="8"/>
        <v>1.5628039686142275E-2</v>
      </c>
    </row>
    <row r="40" spans="1:9" ht="19.5" customHeight="1">
      <c r="A40" s="185" t="s">
        <v>135</v>
      </c>
      <c r="B40" s="182">
        <v>53</v>
      </c>
      <c r="C40" s="146">
        <f t="shared" si="5"/>
        <v>4.831358249772106E-2</v>
      </c>
      <c r="D40" s="174">
        <v>57</v>
      </c>
      <c r="E40" s="146">
        <f t="shared" si="6"/>
        <v>0.15405405405405406</v>
      </c>
      <c r="F40" s="174">
        <v>110</v>
      </c>
      <c r="G40" s="146">
        <f t="shared" si="7"/>
        <v>7.4982958418541246E-2</v>
      </c>
      <c r="H40" s="174">
        <v>1451</v>
      </c>
      <c r="I40" s="151">
        <f t="shared" si="8"/>
        <v>9.4092471305362815E-2</v>
      </c>
    </row>
    <row r="41" spans="1:9" ht="19.5" customHeight="1">
      <c r="A41" s="185" t="s">
        <v>136</v>
      </c>
      <c r="B41" s="182">
        <v>405</v>
      </c>
      <c r="C41" s="146">
        <f t="shared" si="5"/>
        <v>0.36918869644484958</v>
      </c>
      <c r="D41" s="174">
        <v>118</v>
      </c>
      <c r="E41" s="146">
        <f t="shared" si="6"/>
        <v>0.31891891891891894</v>
      </c>
      <c r="F41" s="174">
        <v>523</v>
      </c>
      <c r="G41" s="146">
        <f t="shared" si="7"/>
        <v>0.3565098841172461</v>
      </c>
      <c r="H41" s="174">
        <v>5554</v>
      </c>
      <c r="I41" s="151">
        <f t="shared" si="8"/>
        <v>0.36015822579599249</v>
      </c>
    </row>
    <row r="42" spans="1:9" ht="19.5" customHeight="1">
      <c r="A42" s="185" t="s">
        <v>137</v>
      </c>
      <c r="B42" s="182">
        <v>5</v>
      </c>
      <c r="C42" s="146">
        <f t="shared" si="5"/>
        <v>4.5578851412944391E-3</v>
      </c>
      <c r="D42" s="174">
        <v>2</v>
      </c>
      <c r="E42" s="146">
        <f t="shared" si="6"/>
        <v>5.4054054054054057E-3</v>
      </c>
      <c r="F42" s="174">
        <v>7</v>
      </c>
      <c r="G42" s="146">
        <f t="shared" si="7"/>
        <v>4.7716428084526247E-3</v>
      </c>
      <c r="H42" s="174">
        <v>67</v>
      </c>
      <c r="I42" s="151">
        <f t="shared" si="8"/>
        <v>4.3447247260229556E-3</v>
      </c>
    </row>
    <row r="43" spans="1:9" ht="19.5" customHeight="1">
      <c r="A43" s="185" t="s">
        <v>138</v>
      </c>
      <c r="B43" s="182">
        <v>0</v>
      </c>
      <c r="C43" s="146">
        <f t="shared" si="5"/>
        <v>0</v>
      </c>
      <c r="D43" s="174">
        <v>0</v>
      </c>
      <c r="E43" s="146">
        <f t="shared" si="6"/>
        <v>0</v>
      </c>
      <c r="F43" s="174">
        <v>0</v>
      </c>
      <c r="G43" s="146">
        <f t="shared" si="7"/>
        <v>0</v>
      </c>
      <c r="H43" s="174">
        <v>5</v>
      </c>
      <c r="I43" s="151">
        <f t="shared" si="8"/>
        <v>3.2423318850917582E-4</v>
      </c>
    </row>
    <row r="44" spans="1:9" ht="19.5" customHeight="1">
      <c r="A44" s="185" t="s">
        <v>144</v>
      </c>
      <c r="B44" s="182">
        <v>0</v>
      </c>
      <c r="C44" s="146">
        <f t="shared" si="5"/>
        <v>0</v>
      </c>
      <c r="D44" s="174">
        <v>0</v>
      </c>
      <c r="E44" s="146">
        <f t="shared" si="6"/>
        <v>0</v>
      </c>
      <c r="F44" s="174">
        <v>0</v>
      </c>
      <c r="G44" s="146">
        <f t="shared" si="7"/>
        <v>0</v>
      </c>
      <c r="H44" s="174">
        <v>0</v>
      </c>
      <c r="I44" s="151">
        <f t="shared" si="8"/>
        <v>0</v>
      </c>
    </row>
    <row r="45" spans="1:9" ht="19.5" customHeight="1">
      <c r="A45" s="185" t="s">
        <v>139</v>
      </c>
      <c r="B45" s="182">
        <v>0</v>
      </c>
      <c r="C45" s="146">
        <f t="shared" si="5"/>
        <v>0</v>
      </c>
      <c r="D45" s="174">
        <v>0</v>
      </c>
      <c r="E45" s="146">
        <f t="shared" si="6"/>
        <v>0</v>
      </c>
      <c r="F45" s="174">
        <v>0</v>
      </c>
      <c r="G45" s="146">
        <f t="shared" si="7"/>
        <v>0</v>
      </c>
      <c r="H45" s="174">
        <v>0</v>
      </c>
      <c r="I45" s="151">
        <f t="shared" si="8"/>
        <v>0</v>
      </c>
    </row>
    <row r="46" spans="1:9" ht="19.5" customHeight="1">
      <c r="A46" s="185" t="s">
        <v>140</v>
      </c>
      <c r="B46" s="182">
        <v>18</v>
      </c>
      <c r="C46" s="146">
        <f t="shared" si="5"/>
        <v>1.6408386508659983E-2</v>
      </c>
      <c r="D46" s="174">
        <v>4</v>
      </c>
      <c r="E46" s="146">
        <f t="shared" si="6"/>
        <v>1.0810810810810811E-2</v>
      </c>
      <c r="F46" s="174">
        <v>22</v>
      </c>
      <c r="G46" s="146">
        <f t="shared" si="7"/>
        <v>1.4996591683708248E-2</v>
      </c>
      <c r="H46" s="174">
        <v>260</v>
      </c>
      <c r="I46" s="151">
        <f t="shared" si="8"/>
        <v>1.686012580247714E-2</v>
      </c>
    </row>
    <row r="47" spans="1:9" ht="19.5" customHeight="1">
      <c r="A47" s="185" t="s">
        <v>141</v>
      </c>
      <c r="B47" s="182">
        <v>6</v>
      </c>
      <c r="C47" s="146">
        <f t="shared" si="5"/>
        <v>5.4694621695533276E-3</v>
      </c>
      <c r="D47" s="174">
        <v>0</v>
      </c>
      <c r="E47" s="146">
        <f t="shared" si="6"/>
        <v>0</v>
      </c>
      <c r="F47" s="174">
        <v>6</v>
      </c>
      <c r="G47" s="146">
        <f t="shared" si="7"/>
        <v>4.0899795501022499E-3</v>
      </c>
      <c r="H47" s="174">
        <v>109</v>
      </c>
      <c r="I47" s="151">
        <f t="shared" si="8"/>
        <v>7.0682835095000323E-3</v>
      </c>
    </row>
    <row r="48" spans="1:9" ht="19.5" customHeight="1">
      <c r="A48" s="185" t="s">
        <v>142</v>
      </c>
      <c r="B48" s="182">
        <v>0</v>
      </c>
      <c r="C48" s="146">
        <f t="shared" si="5"/>
        <v>0</v>
      </c>
      <c r="D48" s="174">
        <v>0</v>
      </c>
      <c r="E48" s="146">
        <f t="shared" si="6"/>
        <v>0</v>
      </c>
      <c r="F48" s="174">
        <v>0</v>
      </c>
      <c r="G48" s="146">
        <f t="shared" si="7"/>
        <v>0</v>
      </c>
      <c r="H48" s="174">
        <v>4</v>
      </c>
      <c r="I48" s="151">
        <f t="shared" si="8"/>
        <v>2.5938655080734061E-4</v>
      </c>
    </row>
    <row r="49" spans="1:32" ht="19.5" customHeight="1">
      <c r="A49" s="185" t="s">
        <v>143</v>
      </c>
      <c r="B49" s="182">
        <v>0</v>
      </c>
      <c r="C49" s="146">
        <f t="shared" si="5"/>
        <v>0</v>
      </c>
      <c r="D49" s="174">
        <v>0</v>
      </c>
      <c r="E49" s="146">
        <f t="shared" si="6"/>
        <v>0</v>
      </c>
      <c r="F49" s="174">
        <v>0</v>
      </c>
      <c r="G49" s="146">
        <f t="shared" si="7"/>
        <v>0</v>
      </c>
      <c r="H49" s="174">
        <v>0</v>
      </c>
      <c r="I49" s="151">
        <f t="shared" si="8"/>
        <v>0</v>
      </c>
    </row>
    <row r="50" spans="1:32" ht="19.5" customHeight="1">
      <c r="A50" s="185" t="s">
        <v>131</v>
      </c>
      <c r="B50" s="182">
        <v>485</v>
      </c>
      <c r="C50" s="146">
        <f t="shared" si="5"/>
        <v>0.44211485870556061</v>
      </c>
      <c r="D50" s="174">
        <v>152</v>
      </c>
      <c r="E50" s="146">
        <f t="shared" si="6"/>
        <v>0.41081081081081083</v>
      </c>
      <c r="F50" s="174">
        <v>637</v>
      </c>
      <c r="G50" s="146">
        <f t="shared" si="7"/>
        <v>0.43421949556918882</v>
      </c>
      <c r="H50" s="174">
        <v>6863</v>
      </c>
      <c r="I50" s="151">
        <f t="shared" si="8"/>
        <v>0.44504247454769469</v>
      </c>
    </row>
    <row r="51" spans="1:32" ht="19.5" customHeight="1">
      <c r="A51" s="185" t="s">
        <v>145</v>
      </c>
      <c r="B51" s="182">
        <v>0</v>
      </c>
      <c r="C51" s="146">
        <f t="shared" si="5"/>
        <v>0</v>
      </c>
      <c r="D51" s="174">
        <v>0</v>
      </c>
      <c r="E51" s="146">
        <f t="shared" si="6"/>
        <v>0</v>
      </c>
      <c r="F51" s="174">
        <v>0</v>
      </c>
      <c r="G51" s="146">
        <f t="shared" si="7"/>
        <v>0</v>
      </c>
      <c r="H51" s="174">
        <v>0</v>
      </c>
      <c r="I51" s="151">
        <f t="shared" si="8"/>
        <v>0</v>
      </c>
    </row>
    <row r="52" spans="1:32" ht="19.5" customHeight="1">
      <c r="A52" s="185" t="s">
        <v>146</v>
      </c>
      <c r="B52" s="182">
        <v>1</v>
      </c>
      <c r="C52" s="146">
        <f t="shared" si="5"/>
        <v>9.1157702825888785E-4</v>
      </c>
      <c r="D52" s="174">
        <v>0</v>
      </c>
      <c r="E52" s="146">
        <f t="shared" si="6"/>
        <v>0</v>
      </c>
      <c r="F52" s="174">
        <v>1</v>
      </c>
      <c r="G52" s="146">
        <f t="shared" si="7"/>
        <v>6.8166325835037494E-4</v>
      </c>
      <c r="H52" s="174">
        <v>23</v>
      </c>
      <c r="I52" s="151">
        <f t="shared" si="8"/>
        <v>1.4914726671422086E-3</v>
      </c>
    </row>
    <row r="53" spans="1:32" ht="19.5" customHeight="1" thickBot="1">
      <c r="A53" s="186" t="s">
        <v>147</v>
      </c>
      <c r="B53" s="183">
        <v>7</v>
      </c>
      <c r="C53" s="162">
        <f t="shared" si="5"/>
        <v>6.3810391978122152E-3</v>
      </c>
      <c r="D53" s="178">
        <v>3</v>
      </c>
      <c r="E53" s="162">
        <f t="shared" si="6"/>
        <v>8.1081081081081086E-3</v>
      </c>
      <c r="F53" s="178">
        <v>10</v>
      </c>
      <c r="G53" s="162">
        <f t="shared" si="7"/>
        <v>6.8166325835037492E-3</v>
      </c>
      <c r="H53" s="178">
        <v>106</v>
      </c>
      <c r="I53" s="164">
        <f t="shared" si="8"/>
        <v>6.8737435963945265E-3</v>
      </c>
    </row>
    <row r="54" spans="1:32" ht="19.5" customHeight="1" thickBot="1">
      <c r="A54" s="187" t="s">
        <v>126</v>
      </c>
      <c r="B54" s="145">
        <f>SUM(B37:B53)</f>
        <v>1097</v>
      </c>
      <c r="C54" s="165">
        <f t="shared" si="5"/>
        <v>1</v>
      </c>
      <c r="D54" s="133">
        <f>SUM(D37:D53)</f>
        <v>370</v>
      </c>
      <c r="E54" s="165">
        <f t="shared" si="6"/>
        <v>1</v>
      </c>
      <c r="F54" s="133">
        <f>SUM(F37:F53)</f>
        <v>1467</v>
      </c>
      <c r="G54" s="165">
        <f t="shared" si="7"/>
        <v>1</v>
      </c>
      <c r="H54" s="133">
        <f>SUM(H37:H53)</f>
        <v>15421</v>
      </c>
      <c r="I54" s="166">
        <f t="shared" si="8"/>
        <v>1</v>
      </c>
    </row>
    <row r="55" spans="1:32" ht="19.5" customHeight="1">
      <c r="A55" s="129"/>
      <c r="B55" s="129"/>
      <c r="C55" s="129"/>
      <c r="D55" s="129"/>
      <c r="E55" s="129"/>
      <c r="F55" s="129"/>
      <c r="G55" s="129"/>
      <c r="H55" s="129"/>
      <c r="I55" s="129"/>
    </row>
    <row r="56" spans="1:32" s="129" customFormat="1" ht="24" customHeight="1">
      <c r="A56" s="17" t="s">
        <v>155</v>
      </c>
      <c r="B56" s="128"/>
      <c r="C56" s="128"/>
      <c r="D56" s="128"/>
      <c r="E56" s="128"/>
      <c r="F56" s="128"/>
      <c r="G56" s="128"/>
      <c r="H56" s="128"/>
      <c r="I56" s="128"/>
      <c r="AF56" s="127"/>
    </row>
    <row r="57" spans="1:32" ht="19.5" customHeight="1" thickBot="1">
      <c r="A57" s="167" t="s">
        <v>153</v>
      </c>
      <c r="I57" s="126" t="str">
        <f>'2(1)～(2)-1'!$K$45</f>
        <v>（平成31年3月分）</v>
      </c>
    </row>
    <row r="58" spans="1:32" ht="19.5" customHeight="1">
      <c r="A58" s="152" t="s">
        <v>0</v>
      </c>
      <c r="B58" s="148" t="s">
        <v>21</v>
      </c>
      <c r="C58" s="149"/>
      <c r="D58" s="149" t="s">
        <v>120</v>
      </c>
      <c r="E58" s="149"/>
      <c r="F58" s="149" t="s">
        <v>22</v>
      </c>
      <c r="G58" s="149"/>
      <c r="H58" s="149" t="s">
        <v>5</v>
      </c>
      <c r="I58" s="150"/>
    </row>
    <row r="59" spans="1:32" ht="27.75" thickBot="1">
      <c r="A59" s="154"/>
      <c r="B59" s="157" t="s">
        <v>127</v>
      </c>
      <c r="C59" s="158" t="s">
        <v>128</v>
      </c>
      <c r="D59" s="159" t="s">
        <v>127</v>
      </c>
      <c r="E59" s="158" t="s">
        <v>128</v>
      </c>
      <c r="F59" s="159" t="s">
        <v>127</v>
      </c>
      <c r="G59" s="158" t="s">
        <v>128</v>
      </c>
      <c r="H59" s="159" t="s">
        <v>127</v>
      </c>
      <c r="I59" s="160" t="s">
        <v>128</v>
      </c>
    </row>
    <row r="60" spans="1:32" ht="19.5" customHeight="1">
      <c r="A60" s="141" t="s">
        <v>148</v>
      </c>
      <c r="B60" s="142">
        <v>485</v>
      </c>
      <c r="C60" s="188">
        <f>B60/$B$65</f>
        <v>0.64926372155287815</v>
      </c>
      <c r="D60" s="190">
        <v>0</v>
      </c>
      <c r="E60" s="155">
        <f>D60/$D$65</f>
        <v>0</v>
      </c>
      <c r="F60" s="143">
        <v>623</v>
      </c>
      <c r="G60" s="155">
        <f>F60/$F$65</f>
        <v>0.56278229448961159</v>
      </c>
      <c r="H60" s="143">
        <v>5615</v>
      </c>
      <c r="I60" s="156">
        <f>H60/$H$65</f>
        <v>0.56820481683869661</v>
      </c>
    </row>
    <row r="61" spans="1:32" ht="19.5" customHeight="1">
      <c r="A61" s="134" t="s">
        <v>149</v>
      </c>
      <c r="B61" s="138">
        <v>239</v>
      </c>
      <c r="C61" s="189">
        <f>B61/$B$65</f>
        <v>0.31994645247657294</v>
      </c>
      <c r="D61" s="147">
        <v>0</v>
      </c>
      <c r="E61" s="146">
        <f>D61/$D$65</f>
        <v>0</v>
      </c>
      <c r="F61" s="131">
        <v>341</v>
      </c>
      <c r="G61" s="146">
        <f>F61/$F$65</f>
        <v>0.30803974706413728</v>
      </c>
      <c r="H61" s="131">
        <v>2978</v>
      </c>
      <c r="I61" s="151">
        <f>H61/$H$65</f>
        <v>0.30135600080955272</v>
      </c>
    </row>
    <row r="62" spans="1:32" ht="19.5" customHeight="1">
      <c r="A62" s="135" t="s">
        <v>150</v>
      </c>
      <c r="B62" s="138">
        <v>23</v>
      </c>
      <c r="C62" s="146">
        <f>B62/$B$65</f>
        <v>3.0789825970548863E-2</v>
      </c>
      <c r="D62" s="131">
        <v>203</v>
      </c>
      <c r="E62" s="146">
        <f>D62/$D$65</f>
        <v>0.33720930232558138</v>
      </c>
      <c r="F62" s="131">
        <v>66</v>
      </c>
      <c r="G62" s="146">
        <f>F62/$F$65</f>
        <v>5.9620596205962058E-2</v>
      </c>
      <c r="H62" s="131">
        <v>490</v>
      </c>
      <c r="I62" s="151">
        <f>H62/$H$65</f>
        <v>4.9585104229912975E-2</v>
      </c>
    </row>
    <row r="63" spans="1:32" ht="19.5" customHeight="1">
      <c r="A63" s="134" t="s">
        <v>151</v>
      </c>
      <c r="B63" s="144">
        <v>0</v>
      </c>
      <c r="C63" s="146">
        <f>B63/$B$65</f>
        <v>0</v>
      </c>
      <c r="D63" s="131">
        <v>47</v>
      </c>
      <c r="E63" s="146">
        <f>D63/$D$65</f>
        <v>7.8073089700996676E-2</v>
      </c>
      <c r="F63" s="131">
        <v>77</v>
      </c>
      <c r="G63" s="146">
        <f>F63/$F$65</f>
        <v>6.9557362240289064E-2</v>
      </c>
      <c r="H63" s="131">
        <v>767</v>
      </c>
      <c r="I63" s="151">
        <f>H63/$H$65</f>
        <v>7.7615867233353578E-2</v>
      </c>
    </row>
    <row r="64" spans="1:32" ht="19.5" customHeight="1" thickBot="1">
      <c r="A64" s="134" t="s">
        <v>152</v>
      </c>
      <c r="B64" s="144">
        <v>0</v>
      </c>
      <c r="C64" s="146">
        <f>B64/$B$65</f>
        <v>0</v>
      </c>
      <c r="D64" s="131">
        <v>352</v>
      </c>
      <c r="E64" s="146">
        <f>D64/$D$65</f>
        <v>0.58471760797342198</v>
      </c>
      <c r="F64" s="147">
        <v>0</v>
      </c>
      <c r="G64" s="146">
        <f>F64/$F$65</f>
        <v>0</v>
      </c>
      <c r="H64" s="131">
        <v>32</v>
      </c>
      <c r="I64" s="151">
        <f>H64/$H$65</f>
        <v>3.2382108884841127E-3</v>
      </c>
    </row>
    <row r="65" spans="1:9" ht="19.5" customHeight="1" thickBot="1">
      <c r="A65" s="137" t="s">
        <v>126</v>
      </c>
      <c r="B65" s="140">
        <f>SUM(B60:B64)</f>
        <v>747</v>
      </c>
      <c r="C65" s="165">
        <f>B65/$B$65</f>
        <v>1</v>
      </c>
      <c r="D65" s="133">
        <f>SUM(D60:D64)</f>
        <v>602</v>
      </c>
      <c r="E65" s="165">
        <f>D65/$D$65</f>
        <v>1</v>
      </c>
      <c r="F65" s="133">
        <f>SUM(F60:F64)</f>
        <v>1107</v>
      </c>
      <c r="G65" s="165">
        <f>F65/$F$65</f>
        <v>1</v>
      </c>
      <c r="H65" s="133">
        <f>SUM(H60:H64)</f>
        <v>9882</v>
      </c>
      <c r="I65" s="166">
        <f>H65/$H$65</f>
        <v>1</v>
      </c>
    </row>
    <row r="66" spans="1:9" ht="19.5" customHeight="1">
      <c r="A66" s="129"/>
      <c r="B66" s="129"/>
      <c r="C66" s="129"/>
      <c r="D66" s="129"/>
      <c r="E66" s="129"/>
      <c r="F66" s="129"/>
      <c r="G66" s="129"/>
      <c r="H66" s="129"/>
      <c r="I66" s="129"/>
    </row>
    <row r="67" spans="1:9" ht="19.5" customHeight="1">
      <c r="A67" s="129"/>
      <c r="B67" s="129"/>
      <c r="C67" s="129"/>
      <c r="D67" s="129"/>
      <c r="E67" s="129"/>
      <c r="F67" s="129"/>
      <c r="G67" s="129"/>
      <c r="H67" s="129"/>
      <c r="I67" s="129"/>
    </row>
    <row r="68" spans="1:9" ht="19.5" customHeight="1">
      <c r="A68" s="129"/>
      <c r="B68" s="129"/>
      <c r="C68" s="129"/>
      <c r="D68" s="129"/>
      <c r="E68" s="129"/>
      <c r="F68" s="129"/>
      <c r="G68" s="129"/>
      <c r="H68" s="129"/>
      <c r="I68" s="129"/>
    </row>
    <row r="69" spans="1:9" ht="19.5" customHeight="1">
      <c r="A69" s="129"/>
      <c r="B69" s="129"/>
      <c r="C69" s="129"/>
      <c r="D69" s="129"/>
      <c r="E69" s="129"/>
      <c r="F69" s="129"/>
      <c r="G69" s="129"/>
      <c r="H69" s="129"/>
      <c r="I69" s="129"/>
    </row>
    <row r="70" spans="1:9" ht="14.25">
      <c r="A70" s="129"/>
      <c r="B70" s="129"/>
      <c r="C70" s="129"/>
      <c r="D70" s="129"/>
      <c r="E70" s="129"/>
      <c r="F70" s="129"/>
      <c r="G70" s="129"/>
      <c r="H70" s="129"/>
      <c r="I70" s="129"/>
    </row>
    <row r="71" spans="1:9" ht="14.25">
      <c r="A71" s="129"/>
      <c r="B71" s="129"/>
      <c r="C71" s="129"/>
      <c r="D71" s="129"/>
      <c r="E71" s="129"/>
      <c r="F71" s="129"/>
      <c r="G71" s="129"/>
      <c r="H71" s="129"/>
      <c r="I71" s="129"/>
    </row>
    <row r="72" spans="1:9" ht="14.25">
      <c r="A72" s="129"/>
      <c r="B72" s="129"/>
      <c r="C72" s="129"/>
      <c r="D72" s="129"/>
      <c r="E72" s="129"/>
      <c r="F72" s="129"/>
      <c r="G72" s="129"/>
      <c r="H72" s="129"/>
      <c r="I72" s="129"/>
    </row>
    <row r="73" spans="1:9" ht="14.25">
      <c r="A73" s="129"/>
      <c r="B73" s="129"/>
      <c r="C73" s="129"/>
      <c r="D73" s="129"/>
      <c r="E73" s="129"/>
      <c r="F73" s="129"/>
      <c r="G73" s="129"/>
      <c r="H73" s="129"/>
      <c r="I73" s="129"/>
    </row>
    <row r="74" spans="1:9" ht="14.25">
      <c r="A74" s="129"/>
      <c r="B74" s="129"/>
      <c r="C74" s="129"/>
      <c r="D74" s="129"/>
      <c r="E74" s="129"/>
      <c r="F74" s="129"/>
      <c r="G74" s="129"/>
      <c r="H74" s="129"/>
      <c r="I74" s="129"/>
    </row>
    <row r="75" spans="1:9" ht="14.25">
      <c r="A75" s="129"/>
      <c r="B75" s="129"/>
      <c r="C75" s="129"/>
      <c r="D75" s="129"/>
      <c r="E75" s="129"/>
      <c r="F75" s="129"/>
      <c r="G75" s="129"/>
      <c r="H75" s="129"/>
      <c r="I75" s="129"/>
    </row>
    <row r="76" spans="1:9" ht="14.25">
      <c r="A76" s="129"/>
      <c r="B76" s="129"/>
      <c r="C76" s="129"/>
      <c r="D76" s="129"/>
      <c r="E76" s="129"/>
      <c r="F76" s="129"/>
      <c r="G76" s="129"/>
      <c r="H76" s="129"/>
      <c r="I76" s="129"/>
    </row>
    <row r="77" spans="1:9" ht="14.25">
      <c r="A77" s="129"/>
      <c r="B77" s="129"/>
      <c r="C77" s="129"/>
      <c r="D77" s="129"/>
      <c r="E77" s="129"/>
      <c r="F77" s="129"/>
      <c r="G77" s="129"/>
      <c r="H77" s="129"/>
      <c r="I77" s="129"/>
    </row>
    <row r="78" spans="1:9" ht="14.25">
      <c r="A78" s="129"/>
      <c r="B78" s="129"/>
      <c r="C78" s="129"/>
      <c r="D78" s="129"/>
      <c r="E78" s="129"/>
      <c r="F78" s="129"/>
      <c r="G78" s="129"/>
      <c r="H78" s="129"/>
      <c r="I78" s="129"/>
    </row>
    <row r="79" spans="1:9" ht="14.25">
      <c r="A79" s="129"/>
      <c r="B79" s="129"/>
      <c r="C79" s="129"/>
      <c r="D79" s="129"/>
      <c r="E79" s="129"/>
      <c r="F79" s="129"/>
      <c r="G79" s="129"/>
      <c r="H79" s="129"/>
      <c r="I79" s="129"/>
    </row>
    <row r="80" spans="1:9" ht="14.25">
      <c r="A80" s="129"/>
      <c r="B80" s="129"/>
      <c r="C80" s="129"/>
      <c r="D80" s="129"/>
      <c r="E80" s="129"/>
      <c r="F80" s="129"/>
      <c r="G80" s="129"/>
      <c r="H80" s="129"/>
      <c r="I80" s="129"/>
    </row>
    <row r="81" spans="1:9" ht="14.25">
      <c r="A81" s="129"/>
      <c r="B81" s="129"/>
      <c r="C81" s="129"/>
      <c r="D81" s="129"/>
      <c r="E81" s="129"/>
      <c r="F81" s="129"/>
      <c r="G81" s="129"/>
      <c r="H81" s="129"/>
      <c r="I81" s="129"/>
    </row>
    <row r="82" spans="1:9" ht="14.25">
      <c r="A82" s="129"/>
      <c r="B82" s="129"/>
      <c r="C82" s="129"/>
      <c r="D82" s="129"/>
      <c r="E82" s="129"/>
      <c r="F82" s="129"/>
      <c r="G82" s="129"/>
      <c r="H82" s="129"/>
      <c r="I82" s="129"/>
    </row>
    <row r="83" spans="1:9" ht="14.25">
      <c r="A83" s="129"/>
      <c r="B83" s="129"/>
      <c r="C83" s="129"/>
      <c r="D83" s="129"/>
      <c r="E83" s="129"/>
      <c r="F83" s="129"/>
      <c r="G83" s="129"/>
      <c r="H83" s="129"/>
      <c r="I83" s="129"/>
    </row>
    <row r="84" spans="1:9" ht="14.25">
      <c r="A84" s="129"/>
      <c r="B84" s="129"/>
      <c r="C84" s="129"/>
      <c r="D84" s="129"/>
      <c r="E84" s="129"/>
      <c r="F84" s="129"/>
      <c r="G84" s="129"/>
      <c r="H84" s="129"/>
      <c r="I84" s="129"/>
    </row>
    <row r="85" spans="1:9" ht="14.25">
      <c r="A85" s="129"/>
      <c r="B85" s="129"/>
      <c r="C85" s="129"/>
      <c r="D85" s="129"/>
      <c r="E85" s="129"/>
      <c r="F85" s="129"/>
      <c r="G85" s="129"/>
      <c r="H85" s="129"/>
      <c r="I85" s="129"/>
    </row>
    <row r="86" spans="1:9" ht="14.25">
      <c r="A86" s="129"/>
      <c r="B86" s="129"/>
      <c r="C86" s="129"/>
      <c r="D86" s="129"/>
      <c r="E86" s="129"/>
      <c r="F86" s="129"/>
      <c r="G86" s="129"/>
      <c r="H86" s="129"/>
      <c r="I86" s="129"/>
    </row>
    <row r="87" spans="1:9" ht="14.25">
      <c r="A87" s="129"/>
      <c r="B87" s="129"/>
      <c r="C87" s="129"/>
      <c r="D87" s="129"/>
      <c r="E87" s="129"/>
      <c r="F87" s="129"/>
      <c r="G87" s="129"/>
      <c r="H87" s="129"/>
      <c r="I87" s="129"/>
    </row>
    <row r="88" spans="1:9" ht="14.25">
      <c r="A88" s="129"/>
      <c r="B88" s="129"/>
      <c r="C88" s="129"/>
      <c r="D88" s="129"/>
      <c r="E88" s="129"/>
      <c r="F88" s="129"/>
      <c r="G88" s="129"/>
      <c r="H88" s="129"/>
      <c r="I88" s="129"/>
    </row>
  </sheetData>
  <mergeCells count="15">
    <mergeCell ref="A58:A59"/>
    <mergeCell ref="B58:C58"/>
    <mergeCell ref="D58:E58"/>
    <mergeCell ref="F58:G58"/>
    <mergeCell ref="H58:I58"/>
    <mergeCell ref="B3:C3"/>
    <mergeCell ref="D3:E3"/>
    <mergeCell ref="F3:G3"/>
    <mergeCell ref="H3:I3"/>
    <mergeCell ref="A3:A4"/>
    <mergeCell ref="A35:A36"/>
    <mergeCell ref="B35:C35"/>
    <mergeCell ref="D35:E35"/>
    <mergeCell ref="F35:G35"/>
    <mergeCell ref="H35:I35"/>
  </mergeCells>
  <phoneticPr fontId="4"/>
  <printOptions horizontalCentered="1" verticalCentered="1"/>
  <pageMargins left="0.59055118110236227" right="0.59055118110236227" top="0.35433070866141736" bottom="0.35433070866141736"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5"/>
  <sheetViews>
    <sheetView view="pageBreakPreview" zoomScaleNormal="100" zoomScaleSheetLayoutView="100" workbookViewId="0">
      <selection activeCell="H59" sqref="H59"/>
    </sheetView>
  </sheetViews>
  <sheetFormatPr defaultRowHeight="14.25"/>
  <cols>
    <col min="1" max="1" width="4.33203125" style="3" customWidth="1"/>
    <col min="2" max="2" width="39.1640625" style="3" customWidth="1"/>
    <col min="3" max="11" width="10.33203125" style="3" customWidth="1"/>
    <col min="12" max="12" width="3.5" style="3" customWidth="1"/>
    <col min="13" max="13" width="3.83203125" style="3" customWidth="1"/>
    <col min="14" max="14" width="2.33203125" style="3" customWidth="1"/>
    <col min="15" max="15" width="20.33203125" style="3" customWidth="1"/>
    <col min="16" max="18" width="11.33203125" style="3" customWidth="1"/>
    <col min="19" max="20" width="10.33203125" style="3" customWidth="1"/>
    <col min="21" max="21" width="12.1640625" style="3" customWidth="1"/>
    <col min="22" max="45" width="3.83203125" style="3" customWidth="1"/>
    <col min="46" max="46" width="5.1640625" style="3" customWidth="1"/>
    <col min="47" max="47" width="9.33203125" style="3"/>
    <col min="48" max="48" width="5.5" style="3" customWidth="1"/>
    <col min="49" max="49" width="12.83203125" style="3" customWidth="1"/>
    <col min="50" max="51" width="13.1640625" style="3" customWidth="1"/>
    <col min="52" max="52" width="10.33203125" style="3" bestFit="1" customWidth="1"/>
    <col min="53" max="57" width="12" style="3" customWidth="1"/>
    <col min="58" max="58" width="10.33203125" style="3" bestFit="1" customWidth="1"/>
    <col min="59" max="60" width="13.83203125" style="3" customWidth="1"/>
    <col min="61" max="61" width="13.33203125" style="3" customWidth="1"/>
    <col min="62" max="63" width="14.1640625" style="3" customWidth="1"/>
    <col min="64" max="64" width="9.5" style="3" bestFit="1" customWidth="1"/>
    <col min="65" max="65" width="9.6640625" style="3" bestFit="1" customWidth="1"/>
    <col min="66" max="66" width="12.6640625" style="3" customWidth="1"/>
    <col min="67" max="67" width="14.5" style="3" customWidth="1"/>
    <col min="68" max="68" width="12.5" style="3" customWidth="1"/>
    <col min="69" max="16384" width="9.33203125" style="3"/>
  </cols>
  <sheetData>
    <row r="1" spans="1:48" ht="19.5" customHeight="1">
      <c r="A1" s="20" t="s">
        <v>82</v>
      </c>
      <c r="B1" s="4"/>
      <c r="F1" s="5"/>
      <c r="I1" s="13"/>
      <c r="R1" s="6"/>
      <c r="S1" s="97"/>
      <c r="T1" s="98"/>
      <c r="U1" s="105"/>
      <c r="V1" s="105"/>
      <c r="W1" s="105"/>
      <c r="X1" s="105"/>
      <c r="Y1" s="26"/>
      <c r="Z1" s="105"/>
      <c r="AA1" s="105"/>
      <c r="AB1" s="105"/>
      <c r="AC1" s="105"/>
      <c r="AD1" s="26"/>
      <c r="AE1" s="105"/>
      <c r="AF1" s="105"/>
      <c r="AG1" s="105"/>
      <c r="AH1" s="105"/>
      <c r="AI1" s="26"/>
      <c r="AJ1" s="105"/>
      <c r="AK1" s="105"/>
      <c r="AL1" s="105"/>
      <c r="AM1" s="105"/>
      <c r="AN1" s="26"/>
      <c r="AO1" s="105"/>
      <c r="AP1" s="105"/>
      <c r="AQ1" s="105"/>
      <c r="AR1" s="105"/>
      <c r="AS1" s="26"/>
      <c r="AT1" s="2"/>
      <c r="AU1" s="2"/>
      <c r="AV1" s="2"/>
    </row>
    <row r="2" spans="1:48" ht="19.5" customHeight="1">
      <c r="A2" s="20"/>
      <c r="B2" s="4"/>
      <c r="F2" s="103" t="s">
        <v>81</v>
      </c>
      <c r="G2" s="103"/>
      <c r="H2" s="103"/>
      <c r="I2" s="13"/>
      <c r="J2" s="44"/>
      <c r="K2" s="44"/>
      <c r="L2" s="44"/>
      <c r="R2" s="6"/>
      <c r="S2" s="7"/>
      <c r="T2" s="8"/>
      <c r="U2" s="25"/>
      <c r="V2" s="25"/>
      <c r="W2" s="25"/>
      <c r="X2" s="25"/>
      <c r="Y2" s="26"/>
      <c r="Z2" s="25"/>
      <c r="AA2" s="25"/>
      <c r="AB2" s="25"/>
      <c r="AC2" s="25"/>
      <c r="AD2" s="26"/>
      <c r="AE2" s="25"/>
      <c r="AF2" s="25"/>
      <c r="AG2" s="25"/>
      <c r="AH2" s="25"/>
      <c r="AI2" s="26"/>
      <c r="AJ2" s="25"/>
      <c r="AK2" s="25"/>
      <c r="AL2" s="25"/>
      <c r="AM2" s="25"/>
      <c r="AN2" s="26"/>
      <c r="AO2" s="25"/>
      <c r="AP2" s="25"/>
      <c r="AQ2" s="25"/>
      <c r="AR2" s="25"/>
      <c r="AS2" s="26"/>
      <c r="AT2" s="2"/>
      <c r="AU2" s="2"/>
      <c r="AV2" s="2"/>
    </row>
    <row r="3" spans="1:48" ht="19.5" customHeight="1">
      <c r="A3" s="20"/>
      <c r="B3" s="99" t="s">
        <v>64</v>
      </c>
      <c r="C3" s="102" t="s">
        <v>80</v>
      </c>
      <c r="D3" s="102"/>
      <c r="E3" s="102"/>
      <c r="F3" s="102"/>
      <c r="G3" s="102"/>
      <c r="H3" s="102"/>
      <c r="I3" s="13"/>
      <c r="J3" s="24"/>
      <c r="K3" s="24"/>
      <c r="R3" s="6"/>
      <c r="S3" s="7"/>
      <c r="T3" s="8"/>
      <c r="U3" s="25"/>
      <c r="V3" s="25"/>
      <c r="W3" s="25"/>
      <c r="X3" s="25"/>
      <c r="Y3" s="26"/>
      <c r="Z3" s="25"/>
      <c r="AA3" s="25"/>
      <c r="AB3" s="25"/>
      <c r="AC3" s="25"/>
      <c r="AD3" s="26"/>
      <c r="AE3" s="25"/>
      <c r="AF3" s="25"/>
      <c r="AG3" s="25"/>
      <c r="AH3" s="25"/>
      <c r="AI3" s="26"/>
      <c r="AJ3" s="25"/>
      <c r="AK3" s="25"/>
      <c r="AL3" s="25"/>
      <c r="AM3" s="25"/>
      <c r="AN3" s="26"/>
      <c r="AO3" s="25"/>
      <c r="AP3" s="25"/>
      <c r="AQ3" s="25"/>
      <c r="AR3" s="25"/>
      <c r="AS3" s="26"/>
      <c r="AT3" s="2"/>
      <c r="AU3" s="2"/>
      <c r="AV3" s="2"/>
    </row>
    <row r="4" spans="1:48" ht="24" customHeight="1">
      <c r="B4" s="100"/>
      <c r="C4" s="102" t="s">
        <v>1</v>
      </c>
      <c r="D4" s="102"/>
      <c r="E4" s="102" t="s">
        <v>4</v>
      </c>
      <c r="F4" s="102"/>
      <c r="G4" s="102" t="s">
        <v>3</v>
      </c>
      <c r="H4" s="102"/>
      <c r="J4" s="27"/>
      <c r="K4" s="27"/>
      <c r="R4" s="6"/>
      <c r="S4" s="97"/>
      <c r="T4" s="98"/>
      <c r="U4" s="25"/>
      <c r="V4" s="25"/>
      <c r="W4" s="25"/>
      <c r="X4" s="25"/>
      <c r="Y4" s="26"/>
      <c r="Z4" s="25"/>
      <c r="AA4" s="25"/>
      <c r="AB4" s="25"/>
      <c r="AC4" s="25"/>
      <c r="AD4" s="26"/>
      <c r="AE4" s="105"/>
      <c r="AF4" s="105"/>
      <c r="AG4" s="105"/>
      <c r="AH4" s="105"/>
      <c r="AI4" s="26"/>
      <c r="AJ4" s="105"/>
      <c r="AK4" s="105"/>
      <c r="AL4" s="105"/>
      <c r="AM4" s="105"/>
      <c r="AN4" s="26"/>
      <c r="AO4" s="106"/>
      <c r="AP4" s="106"/>
      <c r="AQ4" s="106"/>
      <c r="AR4" s="106"/>
      <c r="AS4" s="29"/>
      <c r="AT4" s="2"/>
      <c r="AU4" s="2"/>
      <c r="AV4" s="2"/>
    </row>
    <row r="5" spans="1:48" ht="23.25" customHeight="1">
      <c r="B5" s="101"/>
      <c r="C5" s="23" t="s">
        <v>34</v>
      </c>
      <c r="D5" s="23" t="s">
        <v>23</v>
      </c>
      <c r="E5" s="23" t="s">
        <v>34</v>
      </c>
      <c r="F5" s="23" t="s">
        <v>23</v>
      </c>
      <c r="G5" s="23" t="s">
        <v>34</v>
      </c>
      <c r="H5" s="23" t="s">
        <v>23</v>
      </c>
      <c r="J5" s="24"/>
      <c r="R5" s="6"/>
      <c r="S5" s="97"/>
      <c r="T5" s="98"/>
      <c r="U5" s="105"/>
      <c r="V5" s="105"/>
      <c r="W5" s="105"/>
      <c r="X5" s="105"/>
      <c r="Y5" s="26"/>
      <c r="Z5" s="105"/>
      <c r="AA5" s="105"/>
      <c r="AB5" s="105"/>
      <c r="AC5" s="105"/>
      <c r="AD5" s="26"/>
      <c r="AE5" s="105"/>
      <c r="AF5" s="105"/>
      <c r="AG5" s="105"/>
      <c r="AH5" s="105"/>
      <c r="AI5" s="26"/>
      <c r="AJ5" s="105"/>
      <c r="AK5" s="105"/>
      <c r="AL5" s="105"/>
      <c r="AM5" s="105"/>
      <c r="AN5" s="26"/>
      <c r="AO5" s="106"/>
      <c r="AP5" s="106"/>
      <c r="AQ5" s="106"/>
      <c r="AR5" s="106"/>
      <c r="AS5" s="29"/>
      <c r="AT5" s="2"/>
      <c r="AU5" s="2"/>
      <c r="AV5" s="2"/>
    </row>
    <row r="6" spans="1:48" ht="23.25" customHeight="1">
      <c r="B6" s="39" t="s">
        <v>8</v>
      </c>
      <c r="C6" s="63">
        <v>13</v>
      </c>
      <c r="D6" s="63" t="s">
        <v>16</v>
      </c>
      <c r="E6" s="63">
        <v>9</v>
      </c>
      <c r="F6" s="63" t="s">
        <v>16</v>
      </c>
      <c r="G6" s="47">
        <f t="shared" ref="G6:G17" si="0">C6+E6</f>
        <v>22</v>
      </c>
      <c r="H6" s="47" t="s">
        <v>16</v>
      </c>
      <c r="I6" s="5"/>
      <c r="J6" s="30"/>
      <c r="R6" s="6"/>
      <c r="S6" s="97"/>
      <c r="T6" s="97"/>
      <c r="U6" s="25"/>
      <c r="V6" s="25"/>
      <c r="W6" s="25"/>
      <c r="X6" s="25"/>
      <c r="Y6" s="26"/>
      <c r="Z6" s="28"/>
      <c r="AA6" s="28"/>
      <c r="AB6" s="28"/>
      <c r="AC6" s="28"/>
      <c r="AD6" s="26"/>
      <c r="AE6" s="105"/>
      <c r="AF6" s="105"/>
      <c r="AG6" s="105"/>
      <c r="AH6" s="105"/>
      <c r="AI6" s="26"/>
      <c r="AJ6" s="105"/>
      <c r="AK6" s="105"/>
      <c r="AL6" s="105"/>
      <c r="AM6" s="105"/>
      <c r="AN6" s="26"/>
      <c r="AO6" s="106"/>
      <c r="AP6" s="106"/>
      <c r="AQ6" s="106"/>
      <c r="AR6" s="106"/>
      <c r="AS6" s="29"/>
      <c r="AT6" s="2"/>
      <c r="AU6" s="2"/>
      <c r="AV6" s="2"/>
    </row>
    <row r="7" spans="1:48" ht="23.25" customHeight="1">
      <c r="B7" s="39" t="s">
        <v>65</v>
      </c>
      <c r="C7" s="63">
        <v>2</v>
      </c>
      <c r="D7" s="63">
        <v>2</v>
      </c>
      <c r="E7" s="63">
        <v>0</v>
      </c>
      <c r="F7" s="63">
        <v>0</v>
      </c>
      <c r="G7" s="47">
        <f t="shared" si="0"/>
        <v>2</v>
      </c>
      <c r="H7" s="47">
        <f>D7+F7</f>
        <v>2</v>
      </c>
      <c r="I7" s="5"/>
      <c r="R7" s="6"/>
      <c r="S7" s="97"/>
      <c r="T7" s="98"/>
      <c r="U7" s="107"/>
      <c r="V7" s="107"/>
      <c r="W7" s="107"/>
      <c r="X7" s="107"/>
      <c r="Y7" s="32"/>
      <c r="Z7" s="106"/>
      <c r="AA7" s="106"/>
      <c r="AB7" s="106"/>
      <c r="AC7" s="106"/>
      <c r="AD7" s="29"/>
      <c r="AE7" s="107"/>
      <c r="AF7" s="107"/>
      <c r="AG7" s="107"/>
      <c r="AH7" s="107"/>
      <c r="AI7" s="32"/>
      <c r="AJ7" s="107"/>
      <c r="AK7" s="107"/>
      <c r="AL7" s="107"/>
      <c r="AM7" s="107"/>
      <c r="AN7" s="32"/>
      <c r="AO7" s="106"/>
      <c r="AP7" s="106"/>
      <c r="AQ7" s="106"/>
      <c r="AR7" s="106"/>
      <c r="AS7" s="29"/>
      <c r="AT7" s="2"/>
      <c r="AU7" s="2"/>
      <c r="AV7" s="2"/>
    </row>
    <row r="8" spans="1:48" ht="23.25" customHeight="1">
      <c r="B8" s="39" t="s">
        <v>10</v>
      </c>
      <c r="C8" s="63">
        <v>6</v>
      </c>
      <c r="D8" s="63">
        <v>6</v>
      </c>
      <c r="E8" s="63">
        <v>5</v>
      </c>
      <c r="F8" s="63">
        <v>5</v>
      </c>
      <c r="G8" s="47">
        <f t="shared" si="0"/>
        <v>11</v>
      </c>
      <c r="H8" s="47">
        <f>D8+F8</f>
        <v>11</v>
      </c>
      <c r="I8" s="5"/>
      <c r="R8" s="6"/>
      <c r="S8" s="97"/>
      <c r="T8" s="98"/>
      <c r="U8" s="107"/>
      <c r="V8" s="107"/>
      <c r="W8" s="107"/>
      <c r="X8" s="107"/>
      <c r="Y8" s="32"/>
      <c r="Z8" s="106"/>
      <c r="AA8" s="106"/>
      <c r="AB8" s="106"/>
      <c r="AC8" s="106"/>
      <c r="AD8" s="29"/>
      <c r="AE8" s="107"/>
      <c r="AF8" s="107"/>
      <c r="AG8" s="107"/>
      <c r="AH8" s="107"/>
      <c r="AI8" s="32"/>
      <c r="AJ8" s="107"/>
      <c r="AK8" s="107"/>
      <c r="AL8" s="107"/>
      <c r="AM8" s="107"/>
      <c r="AN8" s="32"/>
      <c r="AO8" s="106"/>
      <c r="AP8" s="106"/>
      <c r="AQ8" s="106"/>
      <c r="AR8" s="106"/>
      <c r="AS8" s="29"/>
      <c r="AT8" s="2"/>
      <c r="AU8" s="2"/>
      <c r="AV8" s="2"/>
    </row>
    <row r="9" spans="1:48" ht="23.25" customHeight="1">
      <c r="B9" s="39" t="s">
        <v>66</v>
      </c>
      <c r="C9" s="63">
        <v>3</v>
      </c>
      <c r="D9" s="63">
        <v>3</v>
      </c>
      <c r="E9" s="63">
        <v>3</v>
      </c>
      <c r="F9" s="63">
        <v>3</v>
      </c>
      <c r="G9" s="47">
        <f t="shared" si="0"/>
        <v>6</v>
      </c>
      <c r="H9" s="47">
        <f>D9+F9</f>
        <v>6</v>
      </c>
      <c r="I9" s="5"/>
      <c r="R9" s="6"/>
      <c r="S9" s="97"/>
      <c r="T9" s="98"/>
      <c r="U9" s="107"/>
      <c r="V9" s="107"/>
      <c r="W9" s="107"/>
      <c r="X9" s="107"/>
      <c r="Y9" s="32"/>
      <c r="Z9" s="106"/>
      <c r="AA9" s="106"/>
      <c r="AB9" s="106"/>
      <c r="AC9" s="106"/>
      <c r="AD9" s="29"/>
      <c r="AE9" s="107"/>
      <c r="AF9" s="107"/>
      <c r="AG9" s="107"/>
      <c r="AH9" s="107"/>
      <c r="AI9" s="32"/>
      <c r="AJ9" s="107"/>
      <c r="AK9" s="107"/>
      <c r="AL9" s="107"/>
      <c r="AM9" s="107"/>
      <c r="AN9" s="32"/>
      <c r="AO9" s="106"/>
      <c r="AP9" s="106"/>
      <c r="AQ9" s="106"/>
      <c r="AR9" s="106"/>
      <c r="AS9" s="29"/>
      <c r="AT9" s="2"/>
      <c r="AU9" s="2"/>
      <c r="AV9" s="2"/>
    </row>
    <row r="10" spans="1:48" ht="23.25" customHeight="1">
      <c r="B10" s="39" t="s">
        <v>67</v>
      </c>
      <c r="C10" s="63">
        <v>2</v>
      </c>
      <c r="D10" s="63">
        <v>2</v>
      </c>
      <c r="E10" s="63">
        <v>1</v>
      </c>
      <c r="F10" s="63">
        <v>1</v>
      </c>
      <c r="G10" s="47">
        <f t="shared" si="0"/>
        <v>3</v>
      </c>
      <c r="H10" s="47">
        <f>D10+F10</f>
        <v>3</v>
      </c>
      <c r="I10" s="5"/>
      <c r="R10" s="6"/>
      <c r="S10" s="97"/>
      <c r="T10" s="97"/>
      <c r="U10" s="105"/>
      <c r="V10" s="105"/>
      <c r="W10" s="105"/>
      <c r="X10" s="105"/>
      <c r="Y10" s="26"/>
      <c r="Z10" s="105"/>
      <c r="AA10" s="105"/>
      <c r="AB10" s="105"/>
      <c r="AC10" s="105"/>
      <c r="AD10" s="26"/>
      <c r="AE10" s="105"/>
      <c r="AF10" s="105"/>
      <c r="AG10" s="105"/>
      <c r="AH10" s="105"/>
      <c r="AI10" s="26"/>
      <c r="AJ10" s="105"/>
      <c r="AK10" s="105"/>
      <c r="AL10" s="105"/>
      <c r="AM10" s="105"/>
      <c r="AN10" s="26"/>
      <c r="AO10" s="106"/>
      <c r="AP10" s="106"/>
      <c r="AQ10" s="106"/>
      <c r="AR10" s="106"/>
      <c r="AS10" s="26"/>
      <c r="AT10" s="2"/>
      <c r="AU10" s="2"/>
      <c r="AV10" s="2"/>
    </row>
    <row r="11" spans="1:48" ht="23.25" customHeight="1">
      <c r="B11" s="39" t="s">
        <v>7</v>
      </c>
      <c r="C11" s="63">
        <v>19</v>
      </c>
      <c r="D11" s="63" t="s">
        <v>16</v>
      </c>
      <c r="E11" s="63">
        <v>6</v>
      </c>
      <c r="F11" s="63" t="s">
        <v>16</v>
      </c>
      <c r="G11" s="47">
        <f t="shared" si="0"/>
        <v>25</v>
      </c>
      <c r="H11" s="47" t="s">
        <v>16</v>
      </c>
      <c r="I11" s="5"/>
      <c r="R11" s="6"/>
      <c r="S11" s="97"/>
      <c r="T11" s="98"/>
      <c r="U11" s="105"/>
      <c r="V11" s="105"/>
      <c r="W11" s="105"/>
      <c r="X11" s="105"/>
      <c r="Y11" s="26"/>
      <c r="Z11" s="105"/>
      <c r="AA11" s="105"/>
      <c r="AB11" s="105"/>
      <c r="AC11" s="105"/>
      <c r="AD11" s="26"/>
      <c r="AE11" s="105"/>
      <c r="AF11" s="105"/>
      <c r="AG11" s="105"/>
      <c r="AH11" s="105"/>
      <c r="AI11" s="26"/>
      <c r="AJ11" s="105"/>
      <c r="AK11" s="105"/>
      <c r="AL11" s="105"/>
      <c r="AM11" s="105"/>
      <c r="AN11" s="26"/>
      <c r="AO11" s="106"/>
      <c r="AP11" s="106"/>
      <c r="AQ11" s="106"/>
      <c r="AR11" s="106"/>
      <c r="AS11" s="26"/>
      <c r="AT11" s="2"/>
      <c r="AU11" s="2"/>
      <c r="AV11" s="2"/>
    </row>
    <row r="12" spans="1:48" ht="23.25" customHeight="1">
      <c r="B12" s="39" t="s">
        <v>68</v>
      </c>
      <c r="C12" s="63">
        <v>4</v>
      </c>
      <c r="D12" s="63">
        <v>4</v>
      </c>
      <c r="E12" s="63">
        <v>3</v>
      </c>
      <c r="F12" s="63">
        <v>3</v>
      </c>
      <c r="G12" s="47">
        <f t="shared" si="0"/>
        <v>7</v>
      </c>
      <c r="H12" s="47">
        <f t="shared" ref="H12:H17" si="1">D12+F12</f>
        <v>7</v>
      </c>
      <c r="I12" s="33"/>
      <c r="O12" s="2"/>
      <c r="P12" s="2"/>
      <c r="Q12" s="2"/>
      <c r="R12" s="6"/>
      <c r="S12" s="97"/>
      <c r="T12" s="98"/>
      <c r="U12" s="107"/>
      <c r="V12" s="107"/>
      <c r="W12" s="107"/>
      <c r="X12" s="107"/>
      <c r="Y12" s="32"/>
      <c r="Z12" s="106"/>
      <c r="AA12" s="106"/>
      <c r="AB12" s="106"/>
      <c r="AC12" s="106"/>
      <c r="AD12" s="29"/>
      <c r="AE12" s="107"/>
      <c r="AF12" s="107"/>
      <c r="AG12" s="107"/>
      <c r="AH12" s="107"/>
      <c r="AI12" s="32"/>
      <c r="AJ12" s="107"/>
      <c r="AK12" s="107"/>
      <c r="AL12" s="107"/>
      <c r="AM12" s="107"/>
      <c r="AN12" s="32"/>
      <c r="AO12" s="106"/>
      <c r="AP12" s="106"/>
      <c r="AQ12" s="106"/>
      <c r="AR12" s="106"/>
      <c r="AS12" s="29"/>
      <c r="AT12" s="2"/>
      <c r="AU12" s="2"/>
      <c r="AV12" s="2"/>
    </row>
    <row r="13" spans="1:48" ht="23.25" customHeight="1">
      <c r="B13" s="39" t="s">
        <v>69</v>
      </c>
      <c r="C13" s="63">
        <v>10</v>
      </c>
      <c r="D13" s="63">
        <v>8</v>
      </c>
      <c r="E13" s="63">
        <v>4</v>
      </c>
      <c r="F13" s="63">
        <v>4</v>
      </c>
      <c r="G13" s="47">
        <f t="shared" si="0"/>
        <v>14</v>
      </c>
      <c r="H13" s="47">
        <f t="shared" si="1"/>
        <v>12</v>
      </c>
      <c r="I13" s="33"/>
      <c r="L13" s="2"/>
      <c r="M13" s="2"/>
      <c r="N13" s="2"/>
      <c r="O13" s="2"/>
      <c r="P13" s="2"/>
      <c r="Q13" s="2"/>
      <c r="R13" s="6"/>
      <c r="S13" s="97"/>
      <c r="T13" s="98"/>
      <c r="U13" s="106"/>
      <c r="V13" s="106"/>
      <c r="W13" s="106"/>
      <c r="X13" s="106"/>
      <c r="Y13" s="29"/>
      <c r="Z13" s="106"/>
      <c r="AA13" s="106"/>
      <c r="AB13" s="106"/>
      <c r="AC13" s="106"/>
      <c r="AD13" s="29"/>
      <c r="AE13" s="106"/>
      <c r="AF13" s="106"/>
      <c r="AG13" s="106"/>
      <c r="AH13" s="106"/>
      <c r="AI13" s="29"/>
      <c r="AJ13" s="106"/>
      <c r="AK13" s="106"/>
      <c r="AL13" s="106"/>
      <c r="AM13" s="106"/>
      <c r="AN13" s="29"/>
      <c r="AO13" s="106"/>
      <c r="AP13" s="106"/>
      <c r="AQ13" s="106"/>
      <c r="AR13" s="106"/>
      <c r="AS13" s="29"/>
      <c r="AT13" s="2"/>
      <c r="AU13" s="2"/>
      <c r="AV13" s="2"/>
    </row>
    <row r="14" spans="1:48" ht="23.25" customHeight="1">
      <c r="B14" s="39" t="s">
        <v>70</v>
      </c>
      <c r="C14" s="63">
        <v>3</v>
      </c>
      <c r="D14" s="63">
        <v>1</v>
      </c>
      <c r="E14" s="63">
        <v>2</v>
      </c>
      <c r="F14" s="63">
        <v>2</v>
      </c>
      <c r="G14" s="47">
        <f t="shared" si="0"/>
        <v>5</v>
      </c>
      <c r="H14" s="47">
        <f t="shared" si="1"/>
        <v>3</v>
      </c>
      <c r="I14" s="33"/>
      <c r="L14" s="2"/>
      <c r="M14" s="2"/>
      <c r="N14" s="2"/>
      <c r="O14" s="2"/>
      <c r="P14" s="2"/>
      <c r="Q14" s="2"/>
      <c r="R14" s="6"/>
      <c r="S14" s="97"/>
      <c r="T14" s="97"/>
      <c r="U14" s="106"/>
      <c r="V14" s="106"/>
      <c r="W14" s="106"/>
      <c r="X14" s="106"/>
      <c r="Y14" s="29"/>
      <c r="Z14" s="106"/>
      <c r="AA14" s="106"/>
      <c r="AB14" s="106"/>
      <c r="AC14" s="106"/>
      <c r="AD14" s="29"/>
      <c r="AE14" s="106"/>
      <c r="AF14" s="106"/>
      <c r="AG14" s="106"/>
      <c r="AH14" s="106"/>
      <c r="AI14" s="29"/>
      <c r="AJ14" s="106"/>
      <c r="AK14" s="106"/>
      <c r="AL14" s="106"/>
      <c r="AM14" s="106"/>
      <c r="AN14" s="29"/>
      <c r="AO14" s="106"/>
      <c r="AP14" s="106"/>
      <c r="AQ14" s="106"/>
      <c r="AR14" s="106"/>
      <c r="AS14" s="29"/>
      <c r="AT14" s="2"/>
      <c r="AU14" s="2"/>
      <c r="AV14" s="2"/>
    </row>
    <row r="15" spans="1:48" ht="23.25" customHeight="1">
      <c r="B15" s="39" t="s">
        <v>62</v>
      </c>
      <c r="C15" s="63">
        <v>1</v>
      </c>
      <c r="D15" s="63">
        <v>1</v>
      </c>
      <c r="E15" s="63">
        <v>0</v>
      </c>
      <c r="F15" s="63">
        <v>0</v>
      </c>
      <c r="G15" s="47">
        <f t="shared" si="0"/>
        <v>1</v>
      </c>
      <c r="H15" s="47">
        <f t="shared" si="1"/>
        <v>1</v>
      </c>
      <c r="I15" s="33"/>
      <c r="L15" s="2"/>
      <c r="M15" s="2"/>
      <c r="N15" s="2"/>
      <c r="O15" s="2"/>
      <c r="P15" s="2"/>
      <c r="Q15" s="2"/>
      <c r="R15" s="6"/>
      <c r="S15" s="7"/>
      <c r="T15" s="7"/>
      <c r="U15" s="28"/>
      <c r="V15" s="28"/>
      <c r="W15" s="28"/>
      <c r="X15" s="28"/>
      <c r="Y15" s="29"/>
      <c r="Z15" s="28"/>
      <c r="AA15" s="28"/>
      <c r="AB15" s="28"/>
      <c r="AC15" s="28"/>
      <c r="AD15" s="29"/>
      <c r="AE15" s="28"/>
      <c r="AF15" s="28"/>
      <c r="AG15" s="28"/>
      <c r="AH15" s="28"/>
      <c r="AI15" s="29"/>
      <c r="AJ15" s="28"/>
      <c r="AK15" s="28"/>
      <c r="AL15" s="28"/>
      <c r="AM15" s="28"/>
      <c r="AN15" s="29"/>
      <c r="AO15" s="28"/>
      <c r="AP15" s="28"/>
      <c r="AQ15" s="28"/>
      <c r="AR15" s="28"/>
      <c r="AS15" s="29"/>
      <c r="AT15" s="2"/>
      <c r="AU15" s="2"/>
      <c r="AV15" s="2"/>
    </row>
    <row r="16" spans="1:48" ht="23.25" customHeight="1">
      <c r="B16" s="39" t="s">
        <v>9</v>
      </c>
      <c r="C16" s="64">
        <v>3</v>
      </c>
      <c r="D16" s="63">
        <v>3</v>
      </c>
      <c r="E16" s="63">
        <v>2</v>
      </c>
      <c r="F16" s="63">
        <v>2</v>
      </c>
      <c r="G16" s="47">
        <f t="shared" si="0"/>
        <v>5</v>
      </c>
      <c r="H16" s="47">
        <f t="shared" si="1"/>
        <v>5</v>
      </c>
      <c r="I16" s="33"/>
      <c r="L16" s="2"/>
      <c r="M16" s="2"/>
      <c r="N16" s="2"/>
      <c r="O16" s="2"/>
      <c r="P16" s="2"/>
      <c r="Q16" s="2"/>
      <c r="R16" s="6"/>
      <c r="S16" s="97"/>
      <c r="T16" s="98"/>
      <c r="U16" s="107"/>
      <c r="V16" s="107"/>
      <c r="W16" s="107"/>
      <c r="X16" s="107"/>
      <c r="Y16" s="32"/>
      <c r="Z16" s="106"/>
      <c r="AA16" s="106"/>
      <c r="AB16" s="106"/>
      <c r="AC16" s="106"/>
      <c r="AD16" s="29"/>
      <c r="AE16" s="107"/>
      <c r="AF16" s="107"/>
      <c r="AG16" s="107"/>
      <c r="AH16" s="107"/>
      <c r="AI16" s="32"/>
      <c r="AJ16" s="107"/>
      <c r="AK16" s="107"/>
      <c r="AL16" s="107"/>
      <c r="AM16" s="107"/>
      <c r="AN16" s="32"/>
      <c r="AO16" s="106"/>
      <c r="AP16" s="106"/>
      <c r="AQ16" s="106"/>
      <c r="AR16" s="106"/>
      <c r="AS16" s="29"/>
      <c r="AT16" s="2"/>
      <c r="AU16" s="2"/>
      <c r="AV16" s="2"/>
    </row>
    <row r="17" spans="1:48" ht="23.25" customHeight="1">
      <c r="B17" s="39" t="s">
        <v>71</v>
      </c>
      <c r="C17" s="63">
        <v>3</v>
      </c>
      <c r="D17" s="63">
        <v>3</v>
      </c>
      <c r="E17" s="63">
        <v>2</v>
      </c>
      <c r="F17" s="63">
        <v>2</v>
      </c>
      <c r="G17" s="47">
        <f t="shared" si="0"/>
        <v>5</v>
      </c>
      <c r="H17" s="47">
        <f t="shared" si="1"/>
        <v>5</v>
      </c>
      <c r="I17" s="33"/>
      <c r="J17" s="33"/>
      <c r="K17" s="33"/>
      <c r="L17" s="2"/>
      <c r="M17" s="2"/>
      <c r="N17" s="2"/>
      <c r="O17" s="2"/>
      <c r="P17" s="2"/>
      <c r="Q17" s="2"/>
      <c r="R17" s="6"/>
      <c r="S17" s="97"/>
      <c r="T17" s="98"/>
      <c r="U17" s="105"/>
      <c r="V17" s="105"/>
      <c r="W17" s="105"/>
      <c r="X17" s="105"/>
      <c r="Y17" s="26"/>
      <c r="Z17" s="105"/>
      <c r="AA17" s="105"/>
      <c r="AB17" s="105"/>
      <c r="AC17" s="105"/>
      <c r="AD17" s="26"/>
      <c r="AE17" s="105"/>
      <c r="AF17" s="105"/>
      <c r="AG17" s="105"/>
      <c r="AH17" s="105"/>
      <c r="AI17" s="26"/>
      <c r="AJ17" s="105"/>
      <c r="AK17" s="105"/>
      <c r="AL17" s="105"/>
      <c r="AM17" s="105"/>
      <c r="AN17" s="26"/>
      <c r="AO17" s="106"/>
      <c r="AP17" s="106"/>
      <c r="AQ17" s="106"/>
      <c r="AR17" s="106"/>
      <c r="AS17" s="26"/>
      <c r="AT17" s="2"/>
      <c r="AU17" s="2"/>
      <c r="AV17" s="2"/>
    </row>
    <row r="18" spans="1:48" ht="23.25" customHeight="1">
      <c r="B18" s="3" t="s">
        <v>92</v>
      </c>
      <c r="J18" s="33"/>
      <c r="K18" s="33"/>
      <c r="L18" s="2"/>
      <c r="M18" s="2"/>
      <c r="N18" s="2"/>
      <c r="R18" s="6"/>
      <c r="S18" s="97"/>
      <c r="T18" s="98"/>
      <c r="U18" s="107"/>
      <c r="V18" s="107"/>
      <c r="W18" s="107"/>
      <c r="X18" s="107"/>
      <c r="Y18" s="32"/>
      <c r="Z18" s="106"/>
      <c r="AA18" s="106"/>
      <c r="AB18" s="106"/>
      <c r="AC18" s="106"/>
      <c r="AD18" s="29"/>
      <c r="AE18" s="107"/>
      <c r="AF18" s="107"/>
      <c r="AG18" s="107"/>
      <c r="AH18" s="107"/>
      <c r="AI18" s="32"/>
      <c r="AJ18" s="107"/>
      <c r="AK18" s="107"/>
      <c r="AL18" s="107"/>
      <c r="AM18" s="107"/>
      <c r="AN18" s="32"/>
      <c r="AO18" s="106"/>
      <c r="AP18" s="106"/>
      <c r="AQ18" s="106"/>
      <c r="AR18" s="106"/>
      <c r="AS18" s="29"/>
      <c r="AT18" s="2"/>
      <c r="AU18" s="2"/>
      <c r="AV18" s="2"/>
    </row>
    <row r="19" spans="1:48" ht="23.25" customHeight="1">
      <c r="J19" s="33"/>
      <c r="K19" s="33"/>
      <c r="L19" s="2"/>
      <c r="M19" s="2"/>
      <c r="N19" s="2"/>
      <c r="R19" s="6"/>
      <c r="S19" s="7"/>
      <c r="T19" s="8"/>
      <c r="U19" s="31"/>
      <c r="V19" s="31"/>
      <c r="W19" s="31"/>
      <c r="X19" s="31"/>
      <c r="Y19" s="32"/>
      <c r="Z19" s="28"/>
      <c r="AA19" s="28"/>
      <c r="AB19" s="28"/>
      <c r="AC19" s="28"/>
      <c r="AD19" s="29"/>
      <c r="AE19" s="31"/>
      <c r="AF19" s="31"/>
      <c r="AG19" s="31"/>
      <c r="AH19" s="31"/>
      <c r="AI19" s="32"/>
      <c r="AJ19" s="31"/>
      <c r="AK19" s="31"/>
      <c r="AL19" s="31"/>
      <c r="AM19" s="31"/>
      <c r="AN19" s="32"/>
      <c r="AO19" s="28"/>
      <c r="AP19" s="28"/>
      <c r="AQ19" s="28"/>
      <c r="AR19" s="28"/>
      <c r="AS19" s="29"/>
      <c r="AT19" s="2"/>
      <c r="AU19" s="2"/>
      <c r="AV19" s="2"/>
    </row>
    <row r="20" spans="1:48" ht="23.25" customHeight="1">
      <c r="A20" s="20" t="s">
        <v>87</v>
      </c>
      <c r="B20" s="20"/>
      <c r="J20" s="33"/>
      <c r="K20" s="33"/>
      <c r="R20" s="6"/>
      <c r="S20" s="97"/>
      <c r="T20" s="98"/>
      <c r="U20" s="105"/>
      <c r="V20" s="105"/>
      <c r="W20" s="105"/>
      <c r="X20" s="105"/>
      <c r="Y20" s="26"/>
      <c r="Z20" s="105"/>
      <c r="AA20" s="105"/>
      <c r="AB20" s="105"/>
      <c r="AC20" s="105"/>
      <c r="AD20" s="26"/>
      <c r="AE20" s="105"/>
      <c r="AF20" s="105"/>
      <c r="AG20" s="105"/>
      <c r="AH20" s="105"/>
      <c r="AI20" s="26"/>
      <c r="AJ20" s="105"/>
      <c r="AK20" s="105"/>
      <c r="AL20" s="105"/>
      <c r="AM20" s="105"/>
      <c r="AN20" s="26"/>
      <c r="AO20" s="106"/>
      <c r="AP20" s="106"/>
      <c r="AQ20" s="106"/>
      <c r="AR20" s="106"/>
      <c r="AS20" s="26"/>
      <c r="AT20" s="2"/>
      <c r="AU20" s="2"/>
      <c r="AV20" s="2"/>
    </row>
    <row r="21" spans="1:48" ht="24" customHeight="1">
      <c r="A21" s="20"/>
      <c r="B21" s="20"/>
      <c r="I21" s="104" t="str">
        <f>$F$2</f>
        <v>（令和元年８月1日現在）</v>
      </c>
      <c r="J21" s="104"/>
      <c r="K21" s="104"/>
      <c r="O21" s="6"/>
      <c r="P21" s="97"/>
      <c r="Q21" s="98"/>
      <c r="R21" s="107"/>
      <c r="S21" s="107"/>
      <c r="T21" s="107"/>
      <c r="U21" s="107"/>
      <c r="V21" s="32"/>
      <c r="W21" s="106"/>
      <c r="X21" s="106"/>
      <c r="Y21" s="106"/>
      <c r="Z21" s="106"/>
      <c r="AA21" s="29"/>
      <c r="AB21" s="107"/>
      <c r="AC21" s="107"/>
      <c r="AD21" s="107"/>
      <c r="AE21" s="107"/>
      <c r="AF21" s="32"/>
      <c r="AG21" s="107"/>
      <c r="AH21" s="107"/>
      <c r="AI21" s="107"/>
      <c r="AJ21" s="107"/>
      <c r="AK21" s="32"/>
      <c r="AL21" s="106"/>
      <c r="AM21" s="106"/>
      <c r="AN21" s="106"/>
      <c r="AO21" s="106"/>
      <c r="AP21" s="29"/>
      <c r="AQ21" s="2"/>
      <c r="AR21" s="2"/>
      <c r="AS21" s="2"/>
    </row>
    <row r="22" spans="1:48" ht="24" customHeight="1">
      <c r="A22" s="20"/>
      <c r="B22" s="99" t="s">
        <v>64</v>
      </c>
      <c r="C22" s="102" t="s">
        <v>80</v>
      </c>
      <c r="D22" s="102"/>
      <c r="E22" s="102"/>
      <c r="F22" s="102"/>
      <c r="G22" s="102"/>
      <c r="H22" s="102"/>
      <c r="I22" s="102" t="s">
        <v>78</v>
      </c>
      <c r="J22" s="102"/>
      <c r="K22" s="102"/>
      <c r="O22" s="6"/>
      <c r="P22" s="7"/>
      <c r="Q22" s="8"/>
      <c r="R22" s="31"/>
      <c r="S22" s="31"/>
      <c r="T22" s="31"/>
      <c r="U22" s="31"/>
      <c r="V22" s="32"/>
      <c r="W22" s="28"/>
      <c r="X22" s="28"/>
      <c r="Y22" s="28"/>
      <c r="Z22" s="28"/>
      <c r="AA22" s="29"/>
      <c r="AB22" s="31"/>
      <c r="AC22" s="31"/>
      <c r="AD22" s="31"/>
      <c r="AE22" s="31"/>
      <c r="AF22" s="32"/>
      <c r="AG22" s="31"/>
      <c r="AH22" s="31"/>
      <c r="AI22" s="31"/>
      <c r="AJ22" s="31"/>
      <c r="AK22" s="32"/>
      <c r="AL22" s="28"/>
      <c r="AM22" s="28"/>
      <c r="AN22" s="28"/>
      <c r="AO22" s="28"/>
      <c r="AP22" s="29"/>
      <c r="AQ22" s="2"/>
      <c r="AR22" s="2"/>
      <c r="AS22" s="2"/>
    </row>
    <row r="23" spans="1:48" ht="24" customHeight="1">
      <c r="B23" s="100"/>
      <c r="C23" s="102" t="s">
        <v>1</v>
      </c>
      <c r="D23" s="102"/>
      <c r="E23" s="102" t="s">
        <v>4</v>
      </c>
      <c r="F23" s="102"/>
      <c r="G23" s="102" t="s">
        <v>3</v>
      </c>
      <c r="H23" s="102"/>
      <c r="I23" s="102" t="s">
        <v>1</v>
      </c>
      <c r="J23" s="102" t="s">
        <v>4</v>
      </c>
      <c r="K23" s="102" t="s">
        <v>3</v>
      </c>
      <c r="R23" s="108"/>
      <c r="S23" s="109"/>
      <c r="T23" s="110"/>
      <c r="U23" s="111"/>
      <c r="V23" s="111"/>
      <c r="W23" s="111"/>
      <c r="X23" s="111"/>
      <c r="Y23" s="5"/>
      <c r="Z23" s="111"/>
      <c r="AA23" s="111"/>
      <c r="AB23" s="111"/>
      <c r="AC23" s="111"/>
      <c r="AD23" s="5"/>
      <c r="AE23" s="111"/>
      <c r="AF23" s="111"/>
      <c r="AG23" s="111"/>
      <c r="AH23" s="111"/>
      <c r="AI23" s="5"/>
      <c r="AJ23" s="111"/>
      <c r="AK23" s="111"/>
      <c r="AL23" s="111"/>
      <c r="AM23" s="111"/>
      <c r="AN23" s="5"/>
      <c r="AO23" s="111"/>
      <c r="AP23" s="111"/>
      <c r="AQ23" s="111"/>
      <c r="AR23" s="111"/>
      <c r="AS23" s="5"/>
      <c r="AT23" s="2"/>
      <c r="AU23" s="2"/>
      <c r="AV23" s="2"/>
    </row>
    <row r="24" spans="1:48" ht="23.25" customHeight="1">
      <c r="B24" s="101"/>
      <c r="C24" s="23" t="s">
        <v>34</v>
      </c>
      <c r="D24" s="23" t="s">
        <v>23</v>
      </c>
      <c r="E24" s="23" t="s">
        <v>34</v>
      </c>
      <c r="F24" s="23" t="s">
        <v>23</v>
      </c>
      <c r="G24" s="23" t="s">
        <v>34</v>
      </c>
      <c r="H24" s="23" t="s">
        <v>23</v>
      </c>
      <c r="I24" s="102"/>
      <c r="J24" s="102"/>
      <c r="K24" s="102"/>
      <c r="R24" s="108"/>
      <c r="S24" s="110"/>
      <c r="T24" s="110"/>
      <c r="U24" s="112"/>
      <c r="V24" s="112"/>
      <c r="W24" s="112"/>
      <c r="X24" s="112"/>
      <c r="Y24" s="27"/>
      <c r="Z24" s="112"/>
      <c r="AA24" s="112"/>
      <c r="AB24" s="112"/>
      <c r="AC24" s="112"/>
      <c r="AD24" s="27"/>
      <c r="AE24" s="112"/>
      <c r="AF24" s="112"/>
      <c r="AG24" s="112"/>
      <c r="AH24" s="112"/>
      <c r="AI24" s="27"/>
      <c r="AJ24" s="112"/>
      <c r="AK24" s="112"/>
      <c r="AL24" s="112"/>
      <c r="AM24" s="112"/>
      <c r="AN24" s="27"/>
      <c r="AO24" s="112"/>
      <c r="AP24" s="112"/>
      <c r="AQ24" s="112"/>
      <c r="AR24" s="112"/>
      <c r="AS24" s="27"/>
      <c r="AT24" s="2"/>
      <c r="AU24" s="5"/>
      <c r="AV24" s="5"/>
    </row>
    <row r="25" spans="1:48" ht="23.25" customHeight="1">
      <c r="B25" s="36" t="s">
        <v>95</v>
      </c>
      <c r="C25" s="64">
        <v>0</v>
      </c>
      <c r="D25" s="63" t="s">
        <v>63</v>
      </c>
      <c r="E25" s="63">
        <v>0</v>
      </c>
      <c r="F25" s="63" t="s">
        <v>63</v>
      </c>
      <c r="G25" s="47">
        <f t="shared" ref="G25:G30" si="2">C25+E25</f>
        <v>0</v>
      </c>
      <c r="H25" s="47" t="s">
        <v>63</v>
      </c>
      <c r="I25" s="117"/>
      <c r="J25" s="117"/>
      <c r="K25" s="117"/>
      <c r="R25" s="108"/>
      <c r="S25" s="109"/>
      <c r="T25" s="110"/>
      <c r="U25" s="111"/>
      <c r="V25" s="111"/>
      <c r="W25" s="111"/>
      <c r="X25" s="111"/>
      <c r="Y25" s="37"/>
      <c r="Z25" s="111"/>
      <c r="AA25" s="111"/>
      <c r="AB25" s="111"/>
      <c r="AC25" s="111"/>
      <c r="AD25" s="38"/>
      <c r="AE25" s="111"/>
      <c r="AF25" s="111"/>
      <c r="AG25" s="111"/>
      <c r="AH25" s="111"/>
      <c r="AI25" s="37"/>
      <c r="AJ25" s="111"/>
      <c r="AK25" s="111"/>
      <c r="AL25" s="111"/>
      <c r="AM25" s="111"/>
      <c r="AN25" s="37"/>
      <c r="AO25" s="111"/>
      <c r="AP25" s="111"/>
      <c r="AQ25" s="111"/>
      <c r="AR25" s="111"/>
      <c r="AS25" s="24"/>
      <c r="AT25" s="2"/>
      <c r="AU25" s="24"/>
      <c r="AV25" s="24"/>
    </row>
    <row r="26" spans="1:48" ht="23.25" customHeight="1">
      <c r="B26" s="36" t="s">
        <v>74</v>
      </c>
      <c r="C26" s="64">
        <v>0</v>
      </c>
      <c r="D26" s="63" t="s">
        <v>63</v>
      </c>
      <c r="E26" s="63">
        <v>0</v>
      </c>
      <c r="F26" s="63" t="s">
        <v>63</v>
      </c>
      <c r="G26" s="47">
        <f t="shared" si="2"/>
        <v>0</v>
      </c>
      <c r="H26" s="47" t="s">
        <v>63</v>
      </c>
      <c r="I26" s="117"/>
      <c r="J26" s="117"/>
      <c r="K26" s="117"/>
      <c r="R26" s="108"/>
      <c r="S26" s="109"/>
      <c r="T26" s="110"/>
      <c r="U26" s="111"/>
      <c r="V26" s="111"/>
      <c r="W26" s="111"/>
      <c r="X26" s="111"/>
      <c r="Y26" s="37"/>
      <c r="Z26" s="111"/>
      <c r="AA26" s="111"/>
      <c r="AB26" s="111"/>
      <c r="AC26" s="111"/>
      <c r="AD26" s="38"/>
      <c r="AE26" s="111"/>
      <c r="AF26" s="111"/>
      <c r="AG26" s="111"/>
      <c r="AH26" s="111"/>
      <c r="AI26" s="37"/>
      <c r="AJ26" s="111"/>
      <c r="AK26" s="111"/>
      <c r="AL26" s="111"/>
      <c r="AM26" s="111"/>
      <c r="AN26" s="37"/>
      <c r="AO26" s="111"/>
      <c r="AP26" s="111"/>
      <c r="AQ26" s="111"/>
      <c r="AR26" s="111"/>
      <c r="AS26" s="24"/>
      <c r="AT26" s="2"/>
      <c r="AU26" s="24"/>
      <c r="AV26" s="24"/>
    </row>
    <row r="27" spans="1:48" ht="23.25" customHeight="1">
      <c r="B27" s="39" t="s">
        <v>94</v>
      </c>
      <c r="C27" s="63">
        <v>1</v>
      </c>
      <c r="D27" s="63" t="s">
        <v>63</v>
      </c>
      <c r="E27" s="63">
        <v>3</v>
      </c>
      <c r="F27" s="63" t="s">
        <v>63</v>
      </c>
      <c r="G27" s="47">
        <f t="shared" si="2"/>
        <v>4</v>
      </c>
      <c r="H27" s="47" t="s">
        <v>63</v>
      </c>
      <c r="I27" s="117"/>
      <c r="J27" s="117"/>
      <c r="K27" s="117"/>
      <c r="R27" s="108"/>
      <c r="S27" s="109"/>
      <c r="T27" s="110"/>
      <c r="U27" s="112"/>
      <c r="V27" s="112"/>
      <c r="W27" s="112"/>
      <c r="X27" s="112"/>
      <c r="Y27" s="27"/>
      <c r="Z27" s="112"/>
      <c r="AA27" s="112"/>
      <c r="AB27" s="112"/>
      <c r="AC27" s="112"/>
      <c r="AD27" s="27"/>
      <c r="AE27" s="112"/>
      <c r="AF27" s="112"/>
      <c r="AG27" s="112"/>
      <c r="AH27" s="112"/>
      <c r="AI27" s="27"/>
      <c r="AJ27" s="112"/>
      <c r="AK27" s="112"/>
      <c r="AL27" s="112"/>
      <c r="AM27" s="112"/>
      <c r="AN27" s="27"/>
      <c r="AO27" s="112"/>
      <c r="AP27" s="112"/>
      <c r="AQ27" s="112"/>
      <c r="AR27" s="112"/>
      <c r="AS27" s="27"/>
      <c r="AT27" s="5"/>
      <c r="AU27" s="24"/>
      <c r="AV27" s="24"/>
    </row>
    <row r="28" spans="1:48" ht="23.25" customHeight="1">
      <c r="B28" s="39" t="s">
        <v>15</v>
      </c>
      <c r="C28" s="63">
        <v>4</v>
      </c>
      <c r="D28" s="63">
        <v>4</v>
      </c>
      <c r="E28" s="63">
        <v>5</v>
      </c>
      <c r="F28" s="63">
        <v>4</v>
      </c>
      <c r="G28" s="47">
        <f t="shared" si="2"/>
        <v>9</v>
      </c>
      <c r="H28" s="47">
        <f>D28+F28</f>
        <v>8</v>
      </c>
      <c r="I28" s="117"/>
      <c r="J28" s="117"/>
      <c r="K28" s="117"/>
      <c r="R28" s="108"/>
      <c r="S28" s="110"/>
      <c r="T28" s="110"/>
      <c r="U28" s="112"/>
      <c r="V28" s="112"/>
      <c r="W28" s="112"/>
      <c r="X28" s="112"/>
      <c r="Y28" s="27"/>
      <c r="Z28" s="112"/>
      <c r="AA28" s="112"/>
      <c r="AB28" s="112"/>
      <c r="AC28" s="112"/>
      <c r="AD28" s="27"/>
      <c r="AE28" s="112"/>
      <c r="AF28" s="112"/>
      <c r="AG28" s="112"/>
      <c r="AH28" s="112"/>
      <c r="AI28" s="27"/>
      <c r="AJ28" s="112"/>
      <c r="AK28" s="112"/>
      <c r="AL28" s="112"/>
      <c r="AM28" s="112"/>
      <c r="AN28" s="27"/>
      <c r="AO28" s="112"/>
      <c r="AP28" s="112"/>
      <c r="AQ28" s="112"/>
      <c r="AR28" s="112"/>
      <c r="AS28" s="27"/>
      <c r="AT28" s="5"/>
      <c r="AU28" s="24"/>
      <c r="AV28" s="24"/>
    </row>
    <row r="29" spans="1:48" ht="23.25" customHeight="1">
      <c r="B29" s="39" t="s">
        <v>17</v>
      </c>
      <c r="C29" s="63">
        <v>4</v>
      </c>
      <c r="D29" s="63">
        <v>3</v>
      </c>
      <c r="E29" s="63">
        <v>4</v>
      </c>
      <c r="F29" s="63">
        <v>3</v>
      </c>
      <c r="G29" s="47">
        <f t="shared" si="2"/>
        <v>8</v>
      </c>
      <c r="H29" s="47">
        <f>D29+F29</f>
        <v>6</v>
      </c>
      <c r="I29" s="117"/>
      <c r="J29" s="117"/>
      <c r="K29" s="117"/>
      <c r="R29" s="108"/>
      <c r="S29" s="109"/>
      <c r="T29" s="110"/>
      <c r="U29" s="113"/>
      <c r="V29" s="113"/>
      <c r="W29" s="113"/>
      <c r="X29" s="113"/>
      <c r="Y29" s="37"/>
      <c r="Z29" s="114"/>
      <c r="AA29" s="114"/>
      <c r="AB29" s="114"/>
      <c r="AC29" s="114"/>
      <c r="AD29" s="38"/>
      <c r="AE29" s="113"/>
      <c r="AF29" s="113"/>
      <c r="AG29" s="113"/>
      <c r="AH29" s="113"/>
      <c r="AI29" s="37"/>
      <c r="AJ29" s="113"/>
      <c r="AK29" s="113"/>
      <c r="AL29" s="113"/>
      <c r="AM29" s="113"/>
      <c r="AN29" s="37"/>
      <c r="AO29" s="115"/>
      <c r="AP29" s="115"/>
      <c r="AQ29" s="115"/>
      <c r="AR29" s="115"/>
      <c r="AS29" s="24"/>
      <c r="AT29" s="24"/>
      <c r="AU29" s="24"/>
      <c r="AV29" s="24"/>
    </row>
    <row r="30" spans="1:48" ht="23.25" customHeight="1">
      <c r="B30" s="36" t="s">
        <v>75</v>
      </c>
      <c r="C30" s="63">
        <v>6</v>
      </c>
      <c r="D30" s="63">
        <v>5</v>
      </c>
      <c r="E30" s="63">
        <v>1</v>
      </c>
      <c r="F30" s="65">
        <v>1</v>
      </c>
      <c r="G30" s="47">
        <f t="shared" si="2"/>
        <v>7</v>
      </c>
      <c r="H30" s="47">
        <f>D30+F30</f>
        <v>6</v>
      </c>
      <c r="I30" s="117"/>
      <c r="J30" s="117"/>
      <c r="K30" s="117"/>
      <c r="R30" s="108"/>
      <c r="S30" s="110"/>
      <c r="T30" s="110"/>
      <c r="U30" s="112"/>
      <c r="V30" s="112"/>
      <c r="W30" s="112"/>
      <c r="X30" s="112"/>
      <c r="Y30" s="27"/>
      <c r="Z30" s="112"/>
      <c r="AA30" s="112"/>
      <c r="AB30" s="112"/>
      <c r="AC30" s="112"/>
      <c r="AD30" s="27"/>
      <c r="AE30" s="112"/>
      <c r="AF30" s="112"/>
      <c r="AG30" s="112"/>
      <c r="AH30" s="112"/>
      <c r="AI30" s="27"/>
      <c r="AJ30" s="112"/>
      <c r="AK30" s="112"/>
      <c r="AL30" s="112"/>
      <c r="AM30" s="112"/>
      <c r="AN30" s="27"/>
      <c r="AO30" s="112"/>
      <c r="AP30" s="112"/>
      <c r="AQ30" s="112"/>
      <c r="AR30" s="112"/>
      <c r="AS30" s="27"/>
      <c r="AT30" s="24"/>
      <c r="AU30" s="24"/>
      <c r="AV30" s="24"/>
    </row>
    <row r="31" spans="1:48" ht="23.25" customHeight="1">
      <c r="B31" s="39" t="s">
        <v>76</v>
      </c>
      <c r="C31" s="63">
        <v>0</v>
      </c>
      <c r="D31" s="63" t="s">
        <v>63</v>
      </c>
      <c r="E31" s="63">
        <v>0</v>
      </c>
      <c r="F31" s="63" t="s">
        <v>63</v>
      </c>
      <c r="G31" s="47">
        <v>0</v>
      </c>
      <c r="H31" s="47" t="s">
        <v>63</v>
      </c>
      <c r="I31" s="117"/>
      <c r="J31" s="117"/>
      <c r="K31" s="117"/>
      <c r="R31" s="108"/>
      <c r="S31" s="109"/>
      <c r="T31" s="110"/>
      <c r="U31" s="113"/>
      <c r="V31" s="113"/>
      <c r="W31" s="113"/>
      <c r="X31" s="113"/>
      <c r="Y31" s="37"/>
      <c r="Z31" s="114"/>
      <c r="AA31" s="114"/>
      <c r="AB31" s="114"/>
      <c r="AC31" s="114"/>
      <c r="AD31" s="38"/>
      <c r="AE31" s="113"/>
      <c r="AF31" s="113"/>
      <c r="AG31" s="113"/>
      <c r="AH31" s="113"/>
      <c r="AI31" s="37"/>
      <c r="AJ31" s="113"/>
      <c r="AK31" s="113"/>
      <c r="AL31" s="113"/>
      <c r="AM31" s="113"/>
      <c r="AN31" s="37"/>
      <c r="AO31" s="115"/>
      <c r="AP31" s="115"/>
      <c r="AQ31" s="115"/>
      <c r="AR31" s="115"/>
      <c r="AS31" s="24"/>
      <c r="AT31" s="24"/>
      <c r="AU31" s="24"/>
      <c r="AV31" s="24"/>
    </row>
    <row r="32" spans="1:48" ht="23.25" customHeight="1">
      <c r="B32" s="36" t="s">
        <v>77</v>
      </c>
      <c r="C32" s="63">
        <v>0</v>
      </c>
      <c r="D32" s="63" t="s">
        <v>63</v>
      </c>
      <c r="E32" s="63">
        <v>3</v>
      </c>
      <c r="F32" s="63" t="s">
        <v>63</v>
      </c>
      <c r="G32" s="47">
        <f>C32+E32</f>
        <v>3</v>
      </c>
      <c r="H32" s="47" t="s">
        <v>63</v>
      </c>
      <c r="I32" s="65">
        <v>0</v>
      </c>
      <c r="J32" s="65">
        <v>77</v>
      </c>
      <c r="K32" s="48">
        <f>SUM(J32:J32)</f>
        <v>77</v>
      </c>
      <c r="O32" s="2"/>
      <c r="P32" s="2"/>
      <c r="Q32" s="2"/>
      <c r="R32" s="108"/>
      <c r="S32" s="110"/>
      <c r="T32" s="110"/>
      <c r="U32" s="112"/>
      <c r="V32" s="112"/>
      <c r="W32" s="112"/>
      <c r="X32" s="112"/>
      <c r="Y32" s="27"/>
      <c r="Z32" s="112"/>
      <c r="AA32" s="112"/>
      <c r="AB32" s="112"/>
      <c r="AC32" s="112"/>
      <c r="AD32" s="27"/>
      <c r="AE32" s="112"/>
      <c r="AF32" s="112"/>
      <c r="AG32" s="112"/>
      <c r="AH32" s="112"/>
      <c r="AI32" s="27"/>
      <c r="AJ32" s="112"/>
      <c r="AK32" s="112"/>
      <c r="AL32" s="112"/>
      <c r="AM32" s="112"/>
      <c r="AN32" s="27"/>
      <c r="AO32" s="112"/>
      <c r="AP32" s="112"/>
      <c r="AQ32" s="112"/>
      <c r="AR32" s="112"/>
      <c r="AS32" s="27"/>
      <c r="AT32" s="24"/>
      <c r="AU32" s="24"/>
      <c r="AV32" s="24"/>
    </row>
    <row r="33" spans="1:48" ht="23.25" customHeight="1">
      <c r="B33" s="39" t="s">
        <v>96</v>
      </c>
      <c r="C33" s="63">
        <v>1</v>
      </c>
      <c r="D33" s="63" t="s">
        <v>63</v>
      </c>
      <c r="E33" s="63">
        <v>0</v>
      </c>
      <c r="F33" s="63" t="s">
        <v>63</v>
      </c>
      <c r="G33" s="47">
        <f>C33+E33</f>
        <v>1</v>
      </c>
      <c r="H33" s="47" t="s">
        <v>63</v>
      </c>
      <c r="I33" s="116"/>
      <c r="J33" s="116"/>
      <c r="K33" s="116"/>
      <c r="O33" s="2"/>
      <c r="P33" s="2"/>
      <c r="Q33" s="2"/>
      <c r="R33" s="9"/>
      <c r="S33" s="34"/>
      <c r="T33" s="34"/>
      <c r="U33" s="35"/>
      <c r="V33" s="35"/>
      <c r="W33" s="35"/>
      <c r="X33" s="35"/>
      <c r="Y33" s="27"/>
      <c r="Z33" s="35"/>
      <c r="AA33" s="35"/>
      <c r="AB33" s="35"/>
      <c r="AC33" s="35"/>
      <c r="AD33" s="27"/>
      <c r="AE33" s="35"/>
      <c r="AF33" s="35"/>
      <c r="AG33" s="35"/>
      <c r="AH33" s="35"/>
      <c r="AI33" s="27"/>
      <c r="AJ33" s="35"/>
      <c r="AK33" s="35"/>
      <c r="AL33" s="35"/>
      <c r="AM33" s="35"/>
      <c r="AN33" s="27"/>
      <c r="AO33" s="35"/>
      <c r="AP33" s="35"/>
      <c r="AQ33" s="35"/>
      <c r="AR33" s="35"/>
      <c r="AS33" s="27"/>
      <c r="AT33" s="24"/>
      <c r="AU33" s="24"/>
      <c r="AV33" s="24"/>
    </row>
    <row r="34" spans="1:48" ht="23.25" customHeight="1">
      <c r="B34" s="3" t="s">
        <v>92</v>
      </c>
      <c r="C34" s="51"/>
      <c r="D34" s="51"/>
      <c r="E34" s="51"/>
      <c r="F34" s="51"/>
      <c r="G34" s="51"/>
      <c r="H34" s="51"/>
      <c r="I34" s="52"/>
      <c r="J34" s="52"/>
      <c r="K34" s="53"/>
      <c r="O34" s="2"/>
      <c r="P34" s="2"/>
      <c r="Q34" s="2"/>
      <c r="R34" s="9"/>
      <c r="S34" s="34"/>
      <c r="T34" s="34"/>
      <c r="U34" s="35"/>
      <c r="V34" s="35"/>
      <c r="W34" s="35"/>
      <c r="X34" s="35"/>
      <c r="Y34" s="27"/>
      <c r="Z34" s="35"/>
      <c r="AA34" s="35"/>
      <c r="AB34" s="35"/>
      <c r="AC34" s="35"/>
      <c r="AD34" s="27"/>
      <c r="AE34" s="35"/>
      <c r="AF34" s="35"/>
      <c r="AG34" s="35"/>
      <c r="AH34" s="35"/>
      <c r="AI34" s="27"/>
      <c r="AJ34" s="35"/>
      <c r="AK34" s="35"/>
      <c r="AL34" s="35"/>
      <c r="AM34" s="35"/>
      <c r="AN34" s="27"/>
      <c r="AO34" s="35"/>
      <c r="AP34" s="35"/>
      <c r="AQ34" s="35"/>
      <c r="AR34" s="35"/>
      <c r="AS34" s="27"/>
      <c r="AT34" s="24"/>
      <c r="AU34" s="24"/>
      <c r="AV34" s="24"/>
    </row>
    <row r="35" spans="1:48" ht="23.25" customHeight="1">
      <c r="J35" s="33"/>
      <c r="K35" s="33"/>
      <c r="R35" s="6"/>
      <c r="S35" s="97"/>
      <c r="T35" s="98"/>
      <c r="U35" s="105"/>
      <c r="V35" s="105"/>
      <c r="W35" s="105"/>
      <c r="X35" s="105"/>
      <c r="Y35" s="26"/>
      <c r="Z35" s="105"/>
      <c r="AA35" s="105"/>
      <c r="AB35" s="105"/>
      <c r="AC35" s="105"/>
      <c r="AD35" s="26"/>
      <c r="AE35" s="105"/>
      <c r="AF35" s="105"/>
      <c r="AG35" s="105"/>
      <c r="AH35" s="105"/>
      <c r="AI35" s="26"/>
      <c r="AJ35" s="105"/>
      <c r="AK35" s="105"/>
      <c r="AL35" s="105"/>
      <c r="AM35" s="105"/>
      <c r="AN35" s="26"/>
      <c r="AO35" s="106"/>
      <c r="AP35" s="106"/>
      <c r="AQ35" s="106"/>
      <c r="AR35" s="106"/>
      <c r="AS35" s="26"/>
      <c r="AT35" s="2"/>
      <c r="AU35" s="2"/>
      <c r="AV35" s="2"/>
    </row>
    <row r="36" spans="1:48" ht="23.25" customHeight="1">
      <c r="A36" s="20" t="s">
        <v>88</v>
      </c>
      <c r="B36" s="20"/>
      <c r="R36" s="6"/>
      <c r="S36" s="97"/>
      <c r="T36" s="98"/>
      <c r="U36" s="105"/>
      <c r="V36" s="105"/>
      <c r="W36" s="105"/>
      <c r="X36" s="105"/>
      <c r="Y36" s="26"/>
      <c r="Z36" s="105"/>
      <c r="AA36" s="105"/>
      <c r="AB36" s="105"/>
      <c r="AC36" s="105"/>
      <c r="AD36" s="26"/>
      <c r="AE36" s="105"/>
      <c r="AF36" s="105"/>
      <c r="AG36" s="105"/>
      <c r="AH36" s="105"/>
      <c r="AI36" s="26"/>
      <c r="AJ36" s="105"/>
      <c r="AK36" s="105"/>
      <c r="AL36" s="105"/>
      <c r="AM36" s="105"/>
      <c r="AN36" s="26"/>
      <c r="AO36" s="106"/>
      <c r="AP36" s="106"/>
      <c r="AQ36" s="106"/>
      <c r="AR36" s="106"/>
      <c r="AS36" s="26"/>
      <c r="AT36" s="2"/>
      <c r="AU36" s="2"/>
      <c r="AV36" s="2"/>
    </row>
    <row r="37" spans="1:48" ht="24" customHeight="1">
      <c r="A37" s="20"/>
      <c r="B37" s="20"/>
      <c r="E37" s="43"/>
      <c r="F37" s="103" t="str">
        <f>$F$2</f>
        <v>（令和元年８月1日現在）</v>
      </c>
      <c r="G37" s="103"/>
      <c r="H37" s="103"/>
      <c r="R37" s="6"/>
      <c r="S37" s="97"/>
      <c r="T37" s="98"/>
      <c r="U37" s="107"/>
      <c r="V37" s="107"/>
      <c r="W37" s="107"/>
      <c r="X37" s="107"/>
      <c r="Y37" s="32"/>
      <c r="Z37" s="106"/>
      <c r="AA37" s="106"/>
      <c r="AB37" s="106"/>
      <c r="AC37" s="106"/>
      <c r="AD37" s="29"/>
      <c r="AE37" s="107"/>
      <c r="AF37" s="107"/>
      <c r="AG37" s="107"/>
      <c r="AH37" s="107"/>
      <c r="AI37" s="32"/>
      <c r="AJ37" s="107"/>
      <c r="AK37" s="107"/>
      <c r="AL37" s="107"/>
      <c r="AM37" s="107"/>
      <c r="AN37" s="32"/>
      <c r="AO37" s="106"/>
      <c r="AP37" s="106"/>
      <c r="AQ37" s="106"/>
      <c r="AR37" s="106"/>
      <c r="AS37" s="29"/>
      <c r="AT37" s="2"/>
      <c r="AU37" s="2"/>
      <c r="AV37" s="2"/>
    </row>
    <row r="38" spans="1:48" ht="24" customHeight="1">
      <c r="A38" s="20"/>
      <c r="B38" s="99" t="s">
        <v>64</v>
      </c>
      <c r="C38" s="102" t="s">
        <v>80</v>
      </c>
      <c r="D38" s="102"/>
      <c r="E38" s="102"/>
      <c r="F38" s="102"/>
      <c r="G38" s="102"/>
      <c r="H38" s="102"/>
      <c r="J38" s="33"/>
      <c r="K38" s="33"/>
      <c r="R38" s="6"/>
      <c r="S38" s="7"/>
      <c r="T38" s="8"/>
      <c r="U38" s="31"/>
      <c r="V38" s="31"/>
      <c r="W38" s="31"/>
      <c r="X38" s="31"/>
      <c r="Y38" s="32"/>
      <c r="Z38" s="28"/>
      <c r="AA38" s="28"/>
      <c r="AB38" s="28"/>
      <c r="AC38" s="28"/>
      <c r="AD38" s="29"/>
      <c r="AE38" s="31"/>
      <c r="AF38" s="31"/>
      <c r="AG38" s="31"/>
      <c r="AH38" s="31"/>
      <c r="AI38" s="32"/>
      <c r="AJ38" s="31"/>
      <c r="AK38" s="31"/>
      <c r="AL38" s="31"/>
      <c r="AM38" s="31"/>
      <c r="AN38" s="32"/>
      <c r="AO38" s="28"/>
      <c r="AP38" s="28"/>
      <c r="AQ38" s="28"/>
      <c r="AR38" s="28"/>
      <c r="AS38" s="29"/>
      <c r="AT38" s="2"/>
      <c r="AU38" s="2"/>
      <c r="AV38" s="2"/>
    </row>
    <row r="39" spans="1:48" ht="24" customHeight="1">
      <c r="B39" s="100"/>
      <c r="C39" s="102" t="s">
        <v>1</v>
      </c>
      <c r="D39" s="102"/>
      <c r="E39" s="102" t="s">
        <v>4</v>
      </c>
      <c r="F39" s="102"/>
      <c r="G39" s="102" t="s">
        <v>3</v>
      </c>
      <c r="H39" s="102"/>
      <c r="J39" s="27"/>
      <c r="K39" s="27"/>
      <c r="R39" s="6"/>
      <c r="S39" s="97"/>
      <c r="T39" s="98"/>
      <c r="U39" s="25"/>
      <c r="V39" s="25"/>
      <c r="W39" s="25"/>
      <c r="X39" s="25"/>
      <c r="Y39" s="26"/>
      <c r="Z39" s="25"/>
      <c r="AA39" s="25"/>
      <c r="AB39" s="25"/>
      <c r="AC39" s="25"/>
      <c r="AD39" s="26"/>
      <c r="AE39" s="105"/>
      <c r="AF39" s="105"/>
      <c r="AG39" s="105"/>
      <c r="AH39" s="105"/>
      <c r="AI39" s="26"/>
      <c r="AJ39" s="105"/>
      <c r="AK39" s="105"/>
      <c r="AL39" s="105"/>
      <c r="AM39" s="105"/>
      <c r="AN39" s="26"/>
      <c r="AO39" s="106"/>
      <c r="AP39" s="106"/>
      <c r="AQ39" s="106"/>
      <c r="AR39" s="106"/>
      <c r="AS39" s="29"/>
      <c r="AT39" s="2"/>
      <c r="AU39" s="2"/>
      <c r="AV39" s="2"/>
    </row>
    <row r="40" spans="1:48" ht="23.25" customHeight="1">
      <c r="B40" s="101"/>
      <c r="C40" s="23" t="s">
        <v>34</v>
      </c>
      <c r="D40" s="23" t="s">
        <v>23</v>
      </c>
      <c r="E40" s="23" t="s">
        <v>34</v>
      </c>
      <c r="F40" s="23" t="s">
        <v>23</v>
      </c>
      <c r="G40" s="23" t="s">
        <v>34</v>
      </c>
      <c r="H40" s="23" t="s">
        <v>23</v>
      </c>
      <c r="J40" s="24"/>
      <c r="R40" s="6"/>
      <c r="S40" s="97"/>
      <c r="T40" s="98"/>
      <c r="U40" s="105"/>
      <c r="V40" s="105"/>
      <c r="W40" s="105"/>
      <c r="X40" s="105"/>
      <c r="Y40" s="26"/>
      <c r="Z40" s="105"/>
      <c r="AA40" s="105"/>
      <c r="AB40" s="105"/>
      <c r="AC40" s="105"/>
      <c r="AD40" s="26"/>
      <c r="AE40" s="105"/>
      <c r="AF40" s="105"/>
      <c r="AG40" s="105"/>
      <c r="AH40" s="105"/>
      <c r="AI40" s="26"/>
      <c r="AJ40" s="105"/>
      <c r="AK40" s="105"/>
      <c r="AL40" s="105"/>
      <c r="AM40" s="105"/>
      <c r="AN40" s="26"/>
      <c r="AO40" s="106"/>
      <c r="AP40" s="106"/>
      <c r="AQ40" s="106"/>
      <c r="AR40" s="106"/>
      <c r="AS40" s="29"/>
      <c r="AT40" s="2"/>
      <c r="AU40" s="2"/>
      <c r="AV40" s="2"/>
    </row>
    <row r="41" spans="1:48" ht="23.25" customHeight="1">
      <c r="B41" s="46" t="s">
        <v>72</v>
      </c>
      <c r="C41" s="63">
        <v>28</v>
      </c>
      <c r="D41" s="63" t="s">
        <v>63</v>
      </c>
      <c r="E41" s="63">
        <v>9</v>
      </c>
      <c r="F41" s="63" t="s">
        <v>63</v>
      </c>
      <c r="G41" s="47">
        <f>C41+E41</f>
        <v>37</v>
      </c>
      <c r="H41" s="47" t="s">
        <v>63</v>
      </c>
      <c r="I41" s="33"/>
      <c r="J41" s="33"/>
      <c r="K41" s="33"/>
      <c r="L41" s="2"/>
      <c r="M41" s="2"/>
      <c r="N41" s="2"/>
      <c r="O41" s="2"/>
      <c r="P41" s="2"/>
      <c r="Q41" s="2"/>
      <c r="R41" s="6"/>
      <c r="S41" s="97"/>
      <c r="T41" s="98"/>
      <c r="U41" s="105"/>
      <c r="V41" s="105"/>
      <c r="W41" s="105"/>
      <c r="X41" s="105"/>
      <c r="Y41" s="26"/>
      <c r="Z41" s="105"/>
      <c r="AA41" s="105"/>
      <c r="AB41" s="105"/>
      <c r="AC41" s="105"/>
      <c r="AD41" s="26"/>
      <c r="AE41" s="105"/>
      <c r="AF41" s="105"/>
      <c r="AG41" s="105"/>
      <c r="AH41" s="105"/>
      <c r="AI41" s="26"/>
      <c r="AJ41" s="105"/>
      <c r="AK41" s="105"/>
      <c r="AL41" s="105"/>
      <c r="AM41" s="105"/>
      <c r="AN41" s="26"/>
      <c r="AO41" s="106"/>
      <c r="AP41" s="106"/>
      <c r="AQ41" s="106"/>
      <c r="AR41" s="106"/>
      <c r="AS41" s="26"/>
      <c r="AT41" s="2"/>
      <c r="AU41" s="2"/>
      <c r="AV41" s="2"/>
    </row>
    <row r="42" spans="1:48" ht="23.25" customHeight="1">
      <c r="B42" s="3" t="s">
        <v>73</v>
      </c>
      <c r="J42" s="33"/>
      <c r="K42" s="33"/>
      <c r="L42" s="2"/>
      <c r="M42" s="2"/>
      <c r="N42" s="2"/>
      <c r="R42" s="6"/>
      <c r="S42" s="97"/>
      <c r="T42" s="98"/>
      <c r="U42" s="107"/>
      <c r="V42" s="107"/>
      <c r="W42" s="107"/>
      <c r="X42" s="107"/>
      <c r="Y42" s="32"/>
      <c r="Z42" s="106"/>
      <c r="AA42" s="106"/>
      <c r="AB42" s="106"/>
      <c r="AC42" s="106"/>
      <c r="AD42" s="29"/>
      <c r="AE42" s="107"/>
      <c r="AF42" s="107"/>
      <c r="AG42" s="107"/>
      <c r="AH42" s="107"/>
      <c r="AI42" s="32"/>
      <c r="AJ42" s="107"/>
      <c r="AK42" s="107"/>
      <c r="AL42" s="107"/>
      <c r="AM42" s="107"/>
      <c r="AN42" s="32"/>
      <c r="AO42" s="106"/>
      <c r="AP42" s="106"/>
      <c r="AQ42" s="106"/>
      <c r="AR42" s="106"/>
      <c r="AS42" s="29"/>
      <c r="AT42" s="2"/>
      <c r="AU42" s="2"/>
      <c r="AV42" s="2"/>
    </row>
    <row r="43" spans="1:48" ht="23.25" customHeight="1">
      <c r="J43" s="33"/>
      <c r="K43" s="33"/>
      <c r="L43" s="2"/>
      <c r="M43" s="2"/>
      <c r="N43" s="2"/>
      <c r="R43" s="6"/>
      <c r="S43" s="7"/>
      <c r="T43" s="8"/>
      <c r="U43" s="31"/>
      <c r="V43" s="31"/>
      <c r="W43" s="31"/>
      <c r="X43" s="31"/>
      <c r="Y43" s="32"/>
      <c r="Z43" s="28"/>
      <c r="AA43" s="28"/>
      <c r="AB43" s="28"/>
      <c r="AC43" s="28"/>
      <c r="AD43" s="29"/>
      <c r="AE43" s="31"/>
      <c r="AF43" s="31"/>
      <c r="AG43" s="31"/>
      <c r="AH43" s="31"/>
      <c r="AI43" s="32"/>
      <c r="AJ43" s="31"/>
      <c r="AK43" s="31"/>
      <c r="AL43" s="31"/>
      <c r="AM43" s="31"/>
      <c r="AN43" s="32"/>
      <c r="AO43" s="28"/>
      <c r="AP43" s="28"/>
      <c r="AQ43" s="28"/>
      <c r="AR43" s="28"/>
      <c r="AS43" s="29"/>
      <c r="AT43" s="2"/>
      <c r="AU43" s="2"/>
      <c r="AV43" s="2"/>
    </row>
    <row r="44" spans="1:48" ht="19.5" customHeight="1">
      <c r="A44" s="20" t="s">
        <v>89</v>
      </c>
      <c r="B44" s="4"/>
      <c r="F44" s="5"/>
      <c r="I44" s="13"/>
      <c r="R44" s="6"/>
      <c r="S44" s="97"/>
      <c r="T44" s="98"/>
      <c r="U44" s="105"/>
      <c r="V44" s="105"/>
      <c r="W44" s="105"/>
      <c r="X44" s="105"/>
      <c r="Y44" s="26"/>
      <c r="Z44" s="105"/>
      <c r="AA44" s="105"/>
      <c r="AB44" s="105"/>
      <c r="AC44" s="105"/>
      <c r="AD44" s="26"/>
      <c r="AE44" s="105"/>
      <c r="AF44" s="105"/>
      <c r="AG44" s="105"/>
      <c r="AH44" s="105"/>
      <c r="AI44" s="26"/>
      <c r="AJ44" s="105"/>
      <c r="AK44" s="105"/>
      <c r="AL44" s="105"/>
      <c r="AM44" s="105"/>
      <c r="AN44" s="26"/>
      <c r="AO44" s="105"/>
      <c r="AP44" s="105"/>
      <c r="AQ44" s="105"/>
      <c r="AR44" s="105"/>
      <c r="AS44" s="26"/>
      <c r="AT44" s="2"/>
      <c r="AU44" s="2"/>
      <c r="AV44" s="2"/>
    </row>
    <row r="45" spans="1:48" ht="24" customHeight="1">
      <c r="A45" s="42"/>
      <c r="B45" s="4"/>
      <c r="E45" s="43"/>
      <c r="F45" s="104" t="s">
        <v>93</v>
      </c>
      <c r="G45" s="104"/>
      <c r="H45" s="104"/>
      <c r="J45" s="33"/>
      <c r="K45" s="33"/>
    </row>
    <row r="46" spans="1:48" ht="24" customHeight="1">
      <c r="B46" s="102" t="s">
        <v>64</v>
      </c>
      <c r="C46" s="102" t="s">
        <v>80</v>
      </c>
      <c r="D46" s="102"/>
      <c r="E46" s="102"/>
      <c r="F46" s="102" t="s">
        <v>78</v>
      </c>
      <c r="G46" s="102"/>
      <c r="H46" s="102"/>
    </row>
    <row r="47" spans="1:48" ht="23.25" customHeight="1">
      <c r="B47" s="102"/>
      <c r="C47" s="21" t="s">
        <v>1</v>
      </c>
      <c r="D47" s="21" t="s">
        <v>4</v>
      </c>
      <c r="E47" s="21" t="s">
        <v>3</v>
      </c>
      <c r="F47" s="21" t="s">
        <v>1</v>
      </c>
      <c r="G47" s="21" t="s">
        <v>4</v>
      </c>
      <c r="H47" s="21" t="s">
        <v>3</v>
      </c>
    </row>
    <row r="48" spans="1:48" ht="23.25" customHeight="1">
      <c r="B48" s="39" t="s">
        <v>11</v>
      </c>
      <c r="C48" s="66">
        <v>10</v>
      </c>
      <c r="D48" s="66">
        <v>3</v>
      </c>
      <c r="E48" s="49">
        <f>SUM(C48:D48)</f>
        <v>13</v>
      </c>
      <c r="F48" s="67">
        <v>533</v>
      </c>
      <c r="G48" s="67">
        <v>173</v>
      </c>
      <c r="H48" s="50">
        <f>SUM(F48:G48)</f>
        <v>706</v>
      </c>
    </row>
    <row r="49" spans="1:49" ht="23.25" customHeight="1">
      <c r="B49" s="39" t="s">
        <v>25</v>
      </c>
      <c r="C49" s="66">
        <v>3</v>
      </c>
      <c r="D49" s="66">
        <v>2</v>
      </c>
      <c r="E49" s="49">
        <f>SUM(C49:D49)</f>
        <v>5</v>
      </c>
      <c r="F49" s="67">
        <v>229</v>
      </c>
      <c r="G49" s="67">
        <v>143</v>
      </c>
      <c r="H49" s="50">
        <f>SUM(F49:G49)</f>
        <v>372</v>
      </c>
    </row>
    <row r="50" spans="1:49" ht="23.25" customHeight="1">
      <c r="B50" s="39" t="s">
        <v>79</v>
      </c>
      <c r="C50" s="66">
        <v>0</v>
      </c>
      <c r="D50" s="66">
        <v>1</v>
      </c>
      <c r="E50" s="49">
        <f>SUM(C50:D50)</f>
        <v>1</v>
      </c>
      <c r="F50" s="67">
        <v>0</v>
      </c>
      <c r="G50" s="67">
        <v>50</v>
      </c>
      <c r="H50" s="50">
        <f>SUM(F50:G50)</f>
        <v>50</v>
      </c>
    </row>
    <row r="51" spans="1:49" ht="23.25" customHeight="1">
      <c r="B51" s="3" t="s">
        <v>86</v>
      </c>
    </row>
    <row r="52" spans="1:49" ht="23.25" customHeight="1"/>
    <row r="53" spans="1:49" ht="23.25" customHeight="1">
      <c r="A53" s="20" t="s">
        <v>90</v>
      </c>
      <c r="L53" s="2"/>
      <c r="M53" s="2"/>
      <c r="N53" s="2"/>
      <c r="AT53" s="24"/>
      <c r="AU53" s="41"/>
    </row>
    <row r="54" spans="1:49" ht="23.25" customHeight="1">
      <c r="A54" s="20"/>
      <c r="C54" s="104" t="str">
        <f>$F$2</f>
        <v>（令和元年８月1日現在）</v>
      </c>
      <c r="D54" s="104"/>
      <c r="E54" s="104"/>
      <c r="L54" s="2"/>
      <c r="M54" s="2"/>
      <c r="N54" s="2"/>
      <c r="AT54" s="24"/>
      <c r="AU54" s="41"/>
    </row>
    <row r="55" spans="1:49" ht="23.25" customHeight="1">
      <c r="A55" s="20"/>
      <c r="B55" s="102" t="s">
        <v>64</v>
      </c>
      <c r="C55" s="102" t="s">
        <v>80</v>
      </c>
      <c r="D55" s="102"/>
      <c r="E55" s="102"/>
      <c r="M55" s="2"/>
      <c r="N55" s="2"/>
      <c r="O55" s="2"/>
      <c r="P55" s="2"/>
      <c r="AV55" s="24"/>
      <c r="AW55" s="41"/>
    </row>
    <row r="56" spans="1:49" ht="23.25" customHeight="1">
      <c r="A56" s="20"/>
      <c r="B56" s="102"/>
      <c r="C56" s="21" t="s">
        <v>1</v>
      </c>
      <c r="D56" s="21" t="s">
        <v>4</v>
      </c>
      <c r="E56" s="21" t="s">
        <v>3</v>
      </c>
      <c r="M56" s="2"/>
      <c r="N56" s="2"/>
      <c r="O56" s="2"/>
      <c r="P56" s="2"/>
      <c r="AV56" s="24"/>
      <c r="AW56" s="41"/>
    </row>
    <row r="57" spans="1:49" ht="23.25" customHeight="1">
      <c r="B57" s="39" t="s">
        <v>83</v>
      </c>
      <c r="C57" s="63">
        <v>5</v>
      </c>
      <c r="D57" s="63">
        <v>1</v>
      </c>
      <c r="E57" s="47">
        <f>C57+D57</f>
        <v>6</v>
      </c>
      <c r="F57" s="2"/>
      <c r="G57" s="2"/>
      <c r="L57" s="40"/>
      <c r="M57" s="41"/>
      <c r="N57" s="41"/>
      <c r="O57" s="41"/>
      <c r="P57" s="41"/>
      <c r="Q57" s="41"/>
      <c r="R57" s="41"/>
      <c r="S57" s="41"/>
      <c r="T57" s="41"/>
      <c r="U57" s="41"/>
      <c r="V57" s="41"/>
      <c r="W57" s="41"/>
      <c r="X57" s="41"/>
      <c r="Y57" s="41"/>
      <c r="Z57" s="41"/>
      <c r="AA57" s="41"/>
      <c r="AB57" s="24"/>
      <c r="AC57" s="24"/>
      <c r="AD57" s="24"/>
    </row>
    <row r="58" spans="1:49" ht="23.25" customHeight="1">
      <c r="B58" s="45"/>
      <c r="C58" s="51"/>
      <c r="D58" s="51"/>
      <c r="E58" s="51"/>
      <c r="F58" s="2"/>
      <c r="G58" s="2"/>
      <c r="L58" s="40"/>
      <c r="M58" s="41"/>
      <c r="N58" s="41"/>
      <c r="O58" s="41"/>
      <c r="P58" s="41"/>
      <c r="Q58" s="41"/>
      <c r="R58" s="41"/>
      <c r="S58" s="41"/>
      <c r="T58" s="41"/>
      <c r="U58" s="41"/>
      <c r="V58" s="41"/>
      <c r="W58" s="41"/>
      <c r="X58" s="41"/>
      <c r="Y58" s="41"/>
      <c r="Z58" s="41"/>
      <c r="AA58" s="41"/>
      <c r="AB58" s="24"/>
      <c r="AC58" s="24"/>
      <c r="AD58" s="24"/>
    </row>
    <row r="59" spans="1:49" ht="23.25" customHeight="1">
      <c r="A59" s="20" t="s">
        <v>91</v>
      </c>
      <c r="L59" s="2"/>
      <c r="M59" s="2"/>
      <c r="N59" s="2"/>
      <c r="AT59" s="24"/>
      <c r="AU59" s="41"/>
    </row>
    <row r="60" spans="1:49" ht="23.25" customHeight="1">
      <c r="A60" s="20"/>
      <c r="C60" s="104" t="str">
        <f>$F$2</f>
        <v>（令和元年８月1日現在）</v>
      </c>
      <c r="D60" s="104"/>
      <c r="E60" s="104"/>
      <c r="L60" s="2"/>
      <c r="M60" s="2"/>
      <c r="N60" s="2"/>
      <c r="AT60" s="24"/>
      <c r="AU60" s="41"/>
    </row>
    <row r="61" spans="1:49" ht="23.25" customHeight="1">
      <c r="A61" s="20"/>
      <c r="B61" s="102" t="s">
        <v>64</v>
      </c>
      <c r="C61" s="102" t="s">
        <v>80</v>
      </c>
      <c r="D61" s="102"/>
      <c r="E61" s="102"/>
      <c r="M61" s="2"/>
      <c r="N61" s="2"/>
      <c r="O61" s="2"/>
      <c r="P61" s="2"/>
      <c r="AV61" s="24"/>
      <c r="AW61" s="41"/>
    </row>
    <row r="62" spans="1:49" ht="23.25" customHeight="1">
      <c r="A62" s="20"/>
      <c r="B62" s="102"/>
      <c r="C62" s="21" t="s">
        <v>1</v>
      </c>
      <c r="D62" s="21" t="s">
        <v>4</v>
      </c>
      <c r="E62" s="21" t="s">
        <v>3</v>
      </c>
      <c r="M62" s="2"/>
      <c r="N62" s="2"/>
      <c r="O62" s="2"/>
      <c r="P62" s="2"/>
      <c r="AV62" s="24"/>
      <c r="AW62" s="41"/>
    </row>
    <row r="63" spans="1:49" ht="23.25" customHeight="1">
      <c r="B63" s="39" t="s">
        <v>84</v>
      </c>
      <c r="C63" s="63">
        <v>15</v>
      </c>
      <c r="D63" s="63">
        <v>9</v>
      </c>
      <c r="E63" s="47">
        <f>C63+D63</f>
        <v>24</v>
      </c>
      <c r="F63" s="2"/>
      <c r="G63" s="2"/>
      <c r="L63" s="40"/>
      <c r="M63" s="41"/>
      <c r="N63" s="41"/>
      <c r="O63" s="41"/>
      <c r="P63" s="41"/>
      <c r="Q63" s="41"/>
      <c r="R63" s="41"/>
      <c r="S63" s="41"/>
      <c r="T63" s="41"/>
      <c r="U63" s="41"/>
      <c r="V63" s="41"/>
      <c r="W63" s="41"/>
      <c r="X63" s="41"/>
      <c r="Y63" s="41"/>
      <c r="Z63" s="41"/>
      <c r="AA63" s="41"/>
      <c r="AB63" s="24"/>
      <c r="AC63" s="24"/>
      <c r="AD63" s="24"/>
    </row>
    <row r="64" spans="1:49" ht="23.25" customHeight="1">
      <c r="B64" s="39" t="s">
        <v>85</v>
      </c>
      <c r="C64" s="63">
        <v>30</v>
      </c>
      <c r="D64" s="63">
        <v>17</v>
      </c>
      <c r="E64" s="47">
        <f>C64+D64</f>
        <v>47</v>
      </c>
      <c r="F64" s="2"/>
      <c r="G64" s="2"/>
      <c r="L64" s="40"/>
      <c r="M64" s="41"/>
      <c r="N64" s="41"/>
      <c r="O64" s="41"/>
      <c r="P64" s="41"/>
      <c r="Q64" s="41"/>
      <c r="R64" s="41"/>
      <c r="S64" s="41"/>
      <c r="T64" s="41"/>
      <c r="U64" s="41"/>
      <c r="V64" s="41"/>
      <c r="W64" s="41"/>
      <c r="X64" s="41"/>
      <c r="Y64" s="41"/>
      <c r="Z64" s="41"/>
      <c r="AA64" s="41"/>
      <c r="AB64" s="24"/>
      <c r="AC64" s="24"/>
      <c r="AD64" s="24"/>
    </row>
    <row r="65" spans="2:48" ht="23.25" customHeight="1">
      <c r="B65" s="3" t="s">
        <v>73</v>
      </c>
      <c r="J65" s="33"/>
      <c r="K65" s="33"/>
      <c r="L65" s="2"/>
      <c r="M65" s="2"/>
      <c r="N65" s="2"/>
      <c r="R65" s="6"/>
      <c r="S65" s="97"/>
      <c r="T65" s="98"/>
      <c r="U65" s="107"/>
      <c r="V65" s="107"/>
      <c r="W65" s="107"/>
      <c r="X65" s="107"/>
      <c r="Y65" s="32"/>
      <c r="Z65" s="106"/>
      <c r="AA65" s="106"/>
      <c r="AB65" s="106"/>
      <c r="AC65" s="106"/>
      <c r="AD65" s="29"/>
      <c r="AE65" s="107"/>
      <c r="AF65" s="107"/>
      <c r="AG65" s="107"/>
      <c r="AH65" s="107"/>
      <c r="AI65" s="32"/>
      <c r="AJ65" s="107"/>
      <c r="AK65" s="107"/>
      <c r="AL65" s="107"/>
      <c r="AM65" s="107"/>
      <c r="AN65" s="32"/>
      <c r="AO65" s="106"/>
      <c r="AP65" s="106"/>
      <c r="AQ65" s="106"/>
      <c r="AR65" s="106"/>
      <c r="AS65" s="29"/>
      <c r="AT65" s="2"/>
      <c r="AU65" s="2"/>
      <c r="AV65" s="2"/>
    </row>
  </sheetData>
  <mergeCells count="239">
    <mergeCell ref="C60:E60"/>
    <mergeCell ref="B61:B62"/>
    <mergeCell ref="C61:E61"/>
    <mergeCell ref="I33:K33"/>
    <mergeCell ref="C46:E46"/>
    <mergeCell ref="F46:H46"/>
    <mergeCell ref="B46:B47"/>
    <mergeCell ref="I25:K31"/>
    <mergeCell ref="B22:B24"/>
    <mergeCell ref="B38:B40"/>
    <mergeCell ref="C38:H38"/>
    <mergeCell ref="U35:X35"/>
    <mergeCell ref="Z35:AC35"/>
    <mergeCell ref="S44:T44"/>
    <mergeCell ref="U44:X44"/>
    <mergeCell ref="Z44:AC44"/>
    <mergeCell ref="S37:T37"/>
    <mergeCell ref="U37:X37"/>
    <mergeCell ref="Z37:AC37"/>
    <mergeCell ref="S39:T39"/>
    <mergeCell ref="U41:X41"/>
    <mergeCell ref="Z41:AC41"/>
    <mergeCell ref="U42:X42"/>
    <mergeCell ref="Z42:AC42"/>
    <mergeCell ref="AE35:AH35"/>
    <mergeCell ref="AJ35:AM35"/>
    <mergeCell ref="AO35:AR35"/>
    <mergeCell ref="AE44:AH44"/>
    <mergeCell ref="AJ44:AM44"/>
    <mergeCell ref="AO44:AR44"/>
    <mergeCell ref="AE39:AH39"/>
    <mergeCell ref="AJ39:AM39"/>
    <mergeCell ref="AO39:AR39"/>
    <mergeCell ref="AE41:AH41"/>
    <mergeCell ref="AJ41:AM41"/>
    <mergeCell ref="AO41:AR41"/>
    <mergeCell ref="AE42:AH42"/>
    <mergeCell ref="AJ42:AM42"/>
    <mergeCell ref="AO42:AR42"/>
    <mergeCell ref="U32:X32"/>
    <mergeCell ref="Z32:AC32"/>
    <mergeCell ref="AE32:AH32"/>
    <mergeCell ref="AJ32:AM32"/>
    <mergeCell ref="AO32:AR32"/>
    <mergeCell ref="S31:T32"/>
    <mergeCell ref="U31:X31"/>
    <mergeCell ref="Z31:AC31"/>
    <mergeCell ref="AE31:AH31"/>
    <mergeCell ref="AJ31:AM31"/>
    <mergeCell ref="AO31:AR31"/>
    <mergeCell ref="Z26:AC26"/>
    <mergeCell ref="AE26:AH26"/>
    <mergeCell ref="U30:X30"/>
    <mergeCell ref="Z30:AC30"/>
    <mergeCell ref="AE30:AH30"/>
    <mergeCell ref="AJ30:AM30"/>
    <mergeCell ref="AO30:AR30"/>
    <mergeCell ref="AJ26:AM26"/>
    <mergeCell ref="AO26:AR26"/>
    <mergeCell ref="AO29:AR29"/>
    <mergeCell ref="AJ24:AM24"/>
    <mergeCell ref="AO24:AR24"/>
    <mergeCell ref="S25:T28"/>
    <mergeCell ref="U25:X25"/>
    <mergeCell ref="Z25:AC25"/>
    <mergeCell ref="AE25:AH25"/>
    <mergeCell ref="AJ25:AM25"/>
    <mergeCell ref="AO25:AR25"/>
    <mergeCell ref="S29:T30"/>
    <mergeCell ref="U29:X29"/>
    <mergeCell ref="Z29:AC29"/>
    <mergeCell ref="AE29:AH29"/>
    <mergeCell ref="AJ29:AM29"/>
    <mergeCell ref="AO27:AR27"/>
    <mergeCell ref="U28:X28"/>
    <mergeCell ref="Z28:AC28"/>
    <mergeCell ref="AE28:AH28"/>
    <mergeCell ref="AJ28:AM28"/>
    <mergeCell ref="AO28:AR28"/>
    <mergeCell ref="U27:X27"/>
    <mergeCell ref="Z27:AC27"/>
    <mergeCell ref="AE27:AH27"/>
    <mergeCell ref="AJ27:AM27"/>
    <mergeCell ref="U26:X26"/>
    <mergeCell ref="S65:T65"/>
    <mergeCell ref="U65:X65"/>
    <mergeCell ref="Z65:AC65"/>
    <mergeCell ref="AE65:AH65"/>
    <mergeCell ref="AJ65:AM65"/>
    <mergeCell ref="AO65:AR65"/>
    <mergeCell ref="S36:T36"/>
    <mergeCell ref="U36:X36"/>
    <mergeCell ref="Z36:AC36"/>
    <mergeCell ref="AE36:AH36"/>
    <mergeCell ref="AJ36:AM36"/>
    <mergeCell ref="AO36:AR36"/>
    <mergeCell ref="AE37:AH37"/>
    <mergeCell ref="AJ37:AM37"/>
    <mergeCell ref="AO37:AR37"/>
    <mergeCell ref="U40:X40"/>
    <mergeCell ref="Z40:AC40"/>
    <mergeCell ref="AE40:AH40"/>
    <mergeCell ref="AJ40:AM40"/>
    <mergeCell ref="AO40:AR40"/>
    <mergeCell ref="AL21:AO21"/>
    <mergeCell ref="C23:D23"/>
    <mergeCell ref="E23:F23"/>
    <mergeCell ref="G23:H23"/>
    <mergeCell ref="R23:R32"/>
    <mergeCell ref="S23:T24"/>
    <mergeCell ref="U23:X23"/>
    <mergeCell ref="Z23:AC23"/>
    <mergeCell ref="AE23:AH23"/>
    <mergeCell ref="P21:Q21"/>
    <mergeCell ref="R21:U21"/>
    <mergeCell ref="W21:Z21"/>
    <mergeCell ref="AB21:AE21"/>
    <mergeCell ref="AG21:AJ21"/>
    <mergeCell ref="C22:H22"/>
    <mergeCell ref="I23:I24"/>
    <mergeCell ref="J23:J24"/>
    <mergeCell ref="K23:K24"/>
    <mergeCell ref="I22:K22"/>
    <mergeCell ref="AJ23:AM23"/>
    <mergeCell ref="AO23:AR23"/>
    <mergeCell ref="U24:X24"/>
    <mergeCell ref="Z24:AC24"/>
    <mergeCell ref="AE24:AH24"/>
    <mergeCell ref="U20:X20"/>
    <mergeCell ref="Z20:AC20"/>
    <mergeCell ref="AE20:AH20"/>
    <mergeCell ref="AJ20:AM20"/>
    <mergeCell ref="AO20:AR20"/>
    <mergeCell ref="S18:T18"/>
    <mergeCell ref="U18:X18"/>
    <mergeCell ref="Z18:AC18"/>
    <mergeCell ref="AE18:AH18"/>
    <mergeCell ref="AJ18:AM18"/>
    <mergeCell ref="AO18:AR18"/>
    <mergeCell ref="AO16:AR16"/>
    <mergeCell ref="S17:T17"/>
    <mergeCell ref="U17:X17"/>
    <mergeCell ref="Z17:AC17"/>
    <mergeCell ref="AE17:AH17"/>
    <mergeCell ref="AJ17:AM17"/>
    <mergeCell ref="AO17:AR17"/>
    <mergeCell ref="S16:T16"/>
    <mergeCell ref="U16:X16"/>
    <mergeCell ref="Z16:AC16"/>
    <mergeCell ref="AE16:AH16"/>
    <mergeCell ref="AJ16:AM16"/>
    <mergeCell ref="AO13:AR13"/>
    <mergeCell ref="S14:T14"/>
    <mergeCell ref="U14:X14"/>
    <mergeCell ref="Z14:AC14"/>
    <mergeCell ref="AE14:AH14"/>
    <mergeCell ref="AJ14:AM14"/>
    <mergeCell ref="AO14:AR14"/>
    <mergeCell ref="S13:T13"/>
    <mergeCell ref="U13:X13"/>
    <mergeCell ref="Z13:AC13"/>
    <mergeCell ref="AE13:AH13"/>
    <mergeCell ref="AJ13:AM13"/>
    <mergeCell ref="AO11:AR11"/>
    <mergeCell ref="S12:T12"/>
    <mergeCell ref="U12:X12"/>
    <mergeCell ref="Z12:AC12"/>
    <mergeCell ref="AE12:AH12"/>
    <mergeCell ref="AJ12:AM12"/>
    <mergeCell ref="AO12:AR12"/>
    <mergeCell ref="S11:T11"/>
    <mergeCell ref="U11:X11"/>
    <mergeCell ref="Z11:AC11"/>
    <mergeCell ref="AE11:AH11"/>
    <mergeCell ref="AJ11:AM11"/>
    <mergeCell ref="AO9:AR9"/>
    <mergeCell ref="S10:T10"/>
    <mergeCell ref="U10:X10"/>
    <mergeCell ref="Z10:AC10"/>
    <mergeCell ref="AE10:AH10"/>
    <mergeCell ref="AJ10:AM10"/>
    <mergeCell ref="AO10:AR10"/>
    <mergeCell ref="S9:T9"/>
    <mergeCell ref="U9:X9"/>
    <mergeCell ref="Z9:AC9"/>
    <mergeCell ref="U5:X5"/>
    <mergeCell ref="Z5:AC5"/>
    <mergeCell ref="AE5:AH5"/>
    <mergeCell ref="AJ5:AM5"/>
    <mergeCell ref="AE9:AH9"/>
    <mergeCell ref="AJ9:AM9"/>
    <mergeCell ref="AO5:AR5"/>
    <mergeCell ref="S6:T6"/>
    <mergeCell ref="AE6:AH6"/>
    <mergeCell ref="AJ6:AM6"/>
    <mergeCell ref="AO6:AR6"/>
    <mergeCell ref="S5:T5"/>
    <mergeCell ref="U7:X7"/>
    <mergeCell ref="Z7:AC7"/>
    <mergeCell ref="AE7:AH7"/>
    <mergeCell ref="AO7:AR7"/>
    <mergeCell ref="S8:T8"/>
    <mergeCell ref="U8:X8"/>
    <mergeCell ref="Z8:AC8"/>
    <mergeCell ref="AE8:AH8"/>
    <mergeCell ref="AJ8:AM8"/>
    <mergeCell ref="AO8:AR8"/>
    <mergeCell ref="S7:T7"/>
    <mergeCell ref="AJ7:AM7"/>
    <mergeCell ref="AO1:AR1"/>
    <mergeCell ref="C4:D4"/>
    <mergeCell ref="E4:F4"/>
    <mergeCell ref="G4:H4"/>
    <mergeCell ref="S4:T4"/>
    <mergeCell ref="AE4:AH4"/>
    <mergeCell ref="AJ4:AM4"/>
    <mergeCell ref="AO4:AR4"/>
    <mergeCell ref="S1:T1"/>
    <mergeCell ref="U1:X1"/>
    <mergeCell ref="Z1:AC1"/>
    <mergeCell ref="AE1:AH1"/>
    <mergeCell ref="AJ1:AM1"/>
    <mergeCell ref="F2:H2"/>
    <mergeCell ref="B3:B5"/>
    <mergeCell ref="C3:H3"/>
    <mergeCell ref="C55:E55"/>
    <mergeCell ref="B55:B56"/>
    <mergeCell ref="C39:D39"/>
    <mergeCell ref="E39:F39"/>
    <mergeCell ref="G39:H39"/>
    <mergeCell ref="F37:H37"/>
    <mergeCell ref="S40:T40"/>
    <mergeCell ref="S41:T41"/>
    <mergeCell ref="S42:T42"/>
    <mergeCell ref="S20:T20"/>
    <mergeCell ref="S35:T35"/>
    <mergeCell ref="I21:K21"/>
    <mergeCell ref="C54:E54"/>
    <mergeCell ref="F45:H45"/>
  </mergeCells>
  <phoneticPr fontId="4"/>
  <pageMargins left="0.59055118110236227" right="0.39370078740157483" top="0.59055118110236227" bottom="0.59055118110236227" header="0.43307086614173229" footer="0.19685039370078741"/>
  <pageSetup paperSize="9" scale="84" firstPageNumber="22" fitToHeight="0" orientation="portrait" useFirstPageNumber="1" r:id="rId1"/>
  <headerFooter alignWithMargins="0"/>
  <rowBreaks count="1" manualBreakCount="1">
    <brk id="4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F22" sqref="F22"/>
    </sheetView>
  </sheetViews>
  <sheetFormatPr defaultRowHeight="14.25"/>
  <cols>
    <col min="1" max="3" width="6.33203125" style="1" customWidth="1"/>
    <col min="4" max="4" width="35.33203125" style="1" customWidth="1"/>
    <col min="5" max="6" width="19.1640625" style="1" bestFit="1" customWidth="1"/>
    <col min="7" max="7" width="6.83203125" style="1" customWidth="1"/>
    <col min="8" max="8" width="6" style="1" customWidth="1"/>
    <col min="9" max="16384" width="9.33203125" style="1"/>
  </cols>
  <sheetData>
    <row r="1" spans="1:8" ht="21" customHeight="1">
      <c r="A1" s="15" t="s">
        <v>51</v>
      </c>
    </row>
    <row r="2" spans="1:8" ht="35.25" customHeight="1">
      <c r="B2" s="118" t="s">
        <v>57</v>
      </c>
      <c r="C2" s="118"/>
      <c r="D2" s="118"/>
      <c r="E2" s="118"/>
      <c r="F2" s="118"/>
      <c r="G2" s="118"/>
      <c r="H2" s="118"/>
    </row>
    <row r="3" spans="1:8" ht="21" customHeight="1"/>
    <row r="4" spans="1:8" ht="21" customHeight="1">
      <c r="B4" s="1" t="s">
        <v>52</v>
      </c>
    </row>
    <row r="5" spans="1:8" ht="21" customHeight="1"/>
    <row r="6" spans="1:8" ht="21" customHeight="1">
      <c r="B6" s="1" t="s">
        <v>53</v>
      </c>
    </row>
    <row r="7" spans="1:8" ht="21" customHeight="1">
      <c r="B7" s="14"/>
      <c r="F7" s="1" t="s">
        <v>56</v>
      </c>
      <c r="H7" s="14"/>
    </row>
    <row r="8" spans="1:8" s="18" customFormat="1" ht="33.75" customHeight="1">
      <c r="C8" s="102" t="s">
        <v>54</v>
      </c>
      <c r="D8" s="102"/>
      <c r="E8" s="54" t="s">
        <v>37</v>
      </c>
      <c r="F8" s="54" t="s">
        <v>38</v>
      </c>
      <c r="G8" s="19"/>
      <c r="H8" s="19"/>
    </row>
    <row r="9" spans="1:8" ht="21" customHeight="1">
      <c r="C9" s="55" t="s">
        <v>39</v>
      </c>
      <c r="D9" s="56"/>
      <c r="E9" s="57">
        <f>SUM(E10:E20)</f>
        <v>105</v>
      </c>
      <c r="F9" s="57">
        <f>SUM(F10:F20)</f>
        <v>24</v>
      </c>
      <c r="G9" s="14"/>
      <c r="H9" s="14"/>
    </row>
    <row r="10" spans="1:8" ht="21" customHeight="1">
      <c r="A10" s="1" t="s">
        <v>36</v>
      </c>
      <c r="C10" s="22"/>
      <c r="D10" s="58" t="s">
        <v>40</v>
      </c>
      <c r="E10" s="68">
        <v>24</v>
      </c>
      <c r="F10" s="68">
        <v>4</v>
      </c>
      <c r="G10" s="14"/>
      <c r="H10" s="14"/>
    </row>
    <row r="11" spans="1:8" ht="21" customHeight="1">
      <c r="C11" s="22"/>
      <c r="D11" s="59" t="s">
        <v>41</v>
      </c>
      <c r="E11" s="69">
        <v>2</v>
      </c>
      <c r="F11" s="69">
        <v>0</v>
      </c>
      <c r="G11" s="14"/>
      <c r="H11" s="14"/>
    </row>
    <row r="12" spans="1:8" ht="21" customHeight="1">
      <c r="C12" s="22"/>
      <c r="D12" s="59" t="s">
        <v>58</v>
      </c>
      <c r="E12" s="69">
        <v>10</v>
      </c>
      <c r="F12" s="69">
        <v>3</v>
      </c>
      <c r="G12" s="14"/>
      <c r="H12" s="14"/>
    </row>
    <row r="13" spans="1:8" ht="21" customHeight="1">
      <c r="A13" s="1" t="s">
        <v>36</v>
      </c>
      <c r="C13" s="22"/>
      <c r="D13" s="59" t="s">
        <v>42</v>
      </c>
      <c r="E13" s="69">
        <v>5</v>
      </c>
      <c r="F13" s="69">
        <v>0</v>
      </c>
      <c r="G13" s="14"/>
      <c r="H13" s="14"/>
    </row>
    <row r="14" spans="1:8" ht="21" customHeight="1">
      <c r="C14" s="22"/>
      <c r="D14" s="59" t="s">
        <v>43</v>
      </c>
      <c r="E14" s="69">
        <v>27</v>
      </c>
      <c r="F14" s="69">
        <v>6</v>
      </c>
      <c r="G14" s="14"/>
      <c r="H14" s="14"/>
    </row>
    <row r="15" spans="1:8" ht="21" customHeight="1">
      <c r="C15" s="22"/>
      <c r="D15" s="59" t="s">
        <v>44</v>
      </c>
      <c r="E15" s="69">
        <v>7</v>
      </c>
      <c r="F15" s="69">
        <v>2</v>
      </c>
      <c r="G15" s="14"/>
      <c r="H15" s="14"/>
    </row>
    <row r="16" spans="1:8" ht="21" customHeight="1">
      <c r="C16" s="22"/>
      <c r="D16" s="59" t="s">
        <v>45</v>
      </c>
      <c r="E16" s="69">
        <v>12</v>
      </c>
      <c r="F16" s="69">
        <v>0</v>
      </c>
      <c r="G16" s="14"/>
      <c r="H16" s="14"/>
    </row>
    <row r="17" spans="2:8" ht="21" customHeight="1">
      <c r="C17" s="22"/>
      <c r="D17" s="59" t="s">
        <v>46</v>
      </c>
      <c r="E17" s="69">
        <v>7</v>
      </c>
      <c r="F17" s="69">
        <v>2</v>
      </c>
      <c r="G17" s="14"/>
      <c r="H17" s="14"/>
    </row>
    <row r="18" spans="2:8" ht="21" customHeight="1">
      <c r="C18" s="22"/>
      <c r="D18" s="59" t="s">
        <v>59</v>
      </c>
      <c r="E18" s="69">
        <v>1</v>
      </c>
      <c r="F18" s="69">
        <v>1</v>
      </c>
      <c r="G18" s="14"/>
      <c r="H18" s="14"/>
    </row>
    <row r="19" spans="2:8" ht="21" customHeight="1">
      <c r="C19" s="22"/>
      <c r="D19" s="59" t="s">
        <v>47</v>
      </c>
      <c r="E19" s="69">
        <v>5</v>
      </c>
      <c r="F19" s="69">
        <v>3</v>
      </c>
      <c r="G19" s="14"/>
      <c r="H19" s="14"/>
    </row>
    <row r="20" spans="2:8" ht="21" customHeight="1">
      <c r="C20" s="22"/>
      <c r="D20" s="60" t="s">
        <v>48</v>
      </c>
      <c r="E20" s="70">
        <v>5</v>
      </c>
      <c r="F20" s="70">
        <v>3</v>
      </c>
      <c r="G20" s="14"/>
      <c r="H20" s="14"/>
    </row>
    <row r="21" spans="2:8" ht="21" customHeight="1">
      <c r="C21" s="56" t="s">
        <v>49</v>
      </c>
      <c r="D21" s="56"/>
      <c r="E21" s="71">
        <v>5</v>
      </c>
      <c r="F21" s="71">
        <v>2</v>
      </c>
      <c r="G21" s="14"/>
      <c r="H21" s="14"/>
    </row>
    <row r="22" spans="2:8" ht="21" customHeight="1">
      <c r="C22" s="56" t="s">
        <v>50</v>
      </c>
      <c r="D22" s="56"/>
      <c r="E22" s="57">
        <f>E9+E21</f>
        <v>110</v>
      </c>
      <c r="F22" s="57">
        <f>F9+F21</f>
        <v>26</v>
      </c>
      <c r="G22" s="14"/>
      <c r="H22" s="14"/>
    </row>
    <row r="23" spans="2:8" ht="21" customHeight="1"/>
    <row r="24" spans="2:8" ht="21" customHeight="1">
      <c r="B24" s="1" t="s">
        <v>55</v>
      </c>
    </row>
    <row r="25" spans="2:8" ht="21" customHeight="1">
      <c r="C25" s="1" t="s">
        <v>60</v>
      </c>
    </row>
    <row r="26" spans="2:8" ht="21" customHeight="1">
      <c r="C26" s="1" t="s">
        <v>61</v>
      </c>
    </row>
    <row r="27" spans="2:8" ht="21" customHeight="1"/>
    <row r="28" spans="2:8" ht="21" customHeight="1"/>
    <row r="29" spans="2:8" ht="21" customHeight="1"/>
    <row r="30" spans="2:8" ht="21" customHeight="1"/>
    <row r="31" spans="2:8" ht="21" customHeight="1"/>
    <row r="32" spans="2:8" ht="21" customHeight="1"/>
    <row r="33" ht="21" customHeight="1"/>
    <row r="34" ht="21" customHeight="1"/>
    <row r="35" ht="21" customHeight="1"/>
    <row r="36" ht="21" customHeight="1"/>
    <row r="37" ht="21" customHeight="1"/>
  </sheetData>
  <mergeCells count="2">
    <mergeCell ref="C8:D8"/>
    <mergeCell ref="B2:H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2(1)～(2)-1</vt:lpstr>
      <vt:lpstr>2(2)-２,3</vt:lpstr>
      <vt:lpstr>2(3)</vt:lpstr>
      <vt:lpstr>2(4)</vt:lpstr>
      <vt:lpstr>'2(1)～(2)-1'!Print_Area</vt:lpstr>
      <vt:lpstr>'2(2)-２,3'!Print_Area</vt:lpstr>
      <vt:lpstr>'2(3)'!Print_Area</vt:lpstr>
      <vt:lpstr>'2(4)'!Print_Area</vt:lpstr>
    </vt:vector>
  </TitlesOfParts>
  <Company>滋賀県行政情報NW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2020-02-06T04:58:31Z</cp:lastPrinted>
  <dcterms:created xsi:type="dcterms:W3CDTF">2005-08-08T06:33:46Z</dcterms:created>
  <dcterms:modified xsi:type="dcterms:W3CDTF">2020-02-06T05:08:30Z</dcterms:modified>
</cp:coreProperties>
</file>