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予算調整課\財政係\16_財政事情の公表\03_財政状況資料集\H29決算\20191025 データ結合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23" i="12" l="1"/>
  <c r="AA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<sst xmlns="http://schemas.openxmlformats.org/spreadsheetml/2006/main" count="1124" uniqueCount="613">
  <si>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</si>
  <si>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</si>
  <si>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</si>
  <si>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</si>
  <si>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</si>
  <si>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</si>
  <si>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</si>
  <si>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</si>
  <si>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</si>
  <si>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</si>
  <si>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</si>
  <si>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</si>
  <si>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</si>
  <si>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</si>
  <si>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</si>
  <si>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</si>
  <si>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</si>
  <si>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</si>
  <si>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</si>
  <si>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</si>
  <si>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</si>
  <si>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</si>
  <si>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</si>
  <si>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</si>
  <si>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</si>
  <si>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</si>
  <si>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</si>
  <si>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</si>
  <si>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</si>
  <si>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</si>
  <si>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</si>
  <si>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</si>
  <si>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</si>
  <si>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</si>
  <si>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</si>
  <si>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</si>
  <si>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</si>
  <si>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</si>
  <si>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</si>
  <si>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</si>
  <si>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</si>
  <si>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</si>
  <si>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</si>
  <si>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</si>
  <si>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</si>
  <si>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</si>
  <si>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</si>
  <si>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</si>
  <si>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</si>
  <si>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</si>
  <si>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</si>
  <si>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</si>
  <si>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</si>
  <si>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</si>
  <si>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</si>
  <si>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</si>
  <si>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</si>
  <si>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</si>
  <si>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</si>
  <si>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</si>
  <si>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</si>
  <si>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</si>
  <si>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</si>
  <si>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</si>
  <si>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</si>
  <si>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</si>
  <si>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</si>
  <si>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</si>
  <si>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</si>
  <si>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</si>
  <si>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</si>
  <si>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</si>
  <si>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</si>
  <si>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</si>
  <si>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</si>
  <si>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</si>
  <si>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</si>
  <si>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</si>
  <si>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</si>
  <si>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</si>
  <si>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</si>
  <si>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</si>
  <si>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</si>
  <si>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</si>
  <si>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</si>
  <si>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</si>
  <si>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</si>
  <si>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</si>
  <si>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</si>
  <si>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</si>
  <si>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</si>
  <si>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</si>
  <si>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</si>
  <si>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</si>
  <si>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</si>
  <si>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</si>
  <si>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</si>
  <si>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</si>
  <si>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</si>
  <si>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</si>
  <si>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</si>
  <si>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</si>
  <si>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</si>
  <si>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</si>
  <si>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</si>
  <si>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</si>
  <si>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</si>
  <si>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</si>
  <si>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</si>
  <si>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</si>
  <si>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</si>
  <si>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</si>
  <si>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</si>
  <si>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</si>
  <si>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</si>
  <si>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</si>
  <si>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</si>
  <si>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</si>
  <si>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</si>
  <si>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</si>
  <si>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</si>
  <si>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</si>
  <si>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</si>
  <si>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</si>
  <si>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</si>
  <si>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</si>
  <si>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</si>
  <si>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</si>
  <si>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</si>
  <si>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</si>
  <si>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</si>
  <si>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</si>
  <si>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</si>
  <si>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</si>
  <si>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</si>
  <si>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</si>
  <si>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</si>
  <si>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</si>
  <si>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</si>
  <si>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</si>
  <si>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</si>
  <si>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</si>
  <si>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</si>
  <si>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</si>
  <si>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</si>
  <si>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</si>
  <si>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</si>
  <si>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</si>
  <si>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</si>
  <si>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</si>
  <si>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</si>
  <si>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</si>
  <si>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</si>
  <si>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</si>
  <si>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</si>
  <si>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</si>
  <si>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</si>
  <si>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</si>
  <si>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</si>
  <si>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</si>
  <si>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</si>
  <si>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</si>
  <si>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</si>
  <si>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</si>
  <si>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</si>
  <si>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</si>
  <si>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</si>
  <si>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</si>
  <si>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</si>
  <si>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</si>
  <si>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</si>
  <si>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</si>
  <si>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</si>
  <si>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</si>
  <si>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</si>
  <si>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</si>
  <si>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</si>
  <si>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</si>
  <si>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</si>
  <si>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</si>
  <si>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</si>
  <si>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</si>
  <si>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</si>
  <si>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</si>
  <si>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</si>
  <si>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</si>
  <si>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</si>
  <si>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</si>
  <si>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</si>
  <si>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</si>
  <si>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</si>
  <si>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</si>
  <si>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</si>
  <si>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</si>
  <si>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</si>
  <si>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</si>
  <si>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</si>
  <si>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</si>
  <si>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</si>
  <si>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</si>
  <si>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</si>
  <si>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</si>
  <si>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</si>
  <si>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</si>
  <si>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</si>
  <si>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</si>
  <si>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</si>
  <si>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</si>
  <si>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</si>
  <si>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滋賀県草津市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</si>
  <si>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</si>
  <si>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</si>
  <si>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</si>
  <si>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</si>
  <si>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</si>
  <si>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</si>
  <si>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</si>
  <si>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</si>
  <si>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</si>
  <si>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</si>
  <si>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</si>
  <si>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</si>
  <si>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</si>
  <si>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</si>
  <si>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</si>
  <si>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</si>
  <si>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</si>
  <si>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</si>
  <si>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</si>
  <si>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</si>
  <si>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</si>
  <si>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</si>
  <si>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</si>
  <si>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</si>
  <si>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</si>
  <si>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</si>
  <si>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</si>
  <si>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</si>
  <si>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</si>
  <si>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</si>
  <si>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</si>
  <si>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</si>
  <si>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</si>
  <si>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</si>
  <si>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</si>
  <si>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</si>
  <si>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</si>
  <si>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</si>
  <si>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</si>
  <si>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</si>
  <si>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</si>
  <si>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</si>
  <si>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</si>
  <si>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</si>
  <si>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</si>
  <si>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</si>
  <si>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</si>
  <si>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</si>
  <si>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</si>
  <si>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</si>
  <si>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</si>
  <si>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</si>
  <si>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</si>
  <si>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</si>
  <si>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</si>
  <si>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</si>
  <si>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</si>
  <si>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</si>
  <si>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</si>
  <si>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</si>
  <si>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</si>
  <si>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</si>
  <si>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</si>
  <si>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</si>
  <si>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</si>
  <si>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</si>
  <si>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</si>
  <si>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</si>
  <si>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</si>
  <si>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</si>
  <si>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</si>
  <si>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</si>
  <si>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</si>
  <si>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</si>
  <si>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</si>
  <si>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</si>
  <si>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</si>
  <si>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</si>
  <si>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</si>
  <si>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</si>
  <si>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</si>
  <si>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</si>
  <si>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</si>
  <si>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</si>
  <si>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</si>
  <si>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</si>
  <si>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</si>
  <si>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</si>
  <si>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</si>
  <si>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</si>
  <si>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</si>
  <si>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</si>
  <si>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</si>
  <si>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</si>
  <si>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</si>
  <si>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</si>
  <si>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</si>
  <si>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</si>
  <si>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</si>
  <si>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</si>
  <si>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</si>
  <si>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</si>
  <si>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</si>
  <si>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</si>
  <si>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</si>
  <si>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</si>
  <si>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</si>
  <si>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</si>
  <si>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</si>
  <si>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</si>
  <si>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</si>
  <si>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</si>
  <si>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</si>
  <si>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</si>
  <si>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</si>
  <si>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</si>
  <si>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</si>
  <si>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</si>
  <si>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</si>
  <si>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</si>
  <si>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</si>
  <si>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</si>
  <si>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</si>
  <si>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</si>
  <si>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</si>
  <si>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</si>
  <si>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</si>
  <si>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</si>
  <si>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</si>
  <si>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</si>
  <si>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</si>
  <si>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</si>
  <si>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</si>
  <si>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</si>
  <si>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</si>
  <si>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</si>
  <si>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</si>
  <si>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</si>
  <si>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</si>
  <si>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</si>
  <si>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</si>
  <si>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</si>
  <si>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</si>
  <si>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</si>
  <si>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</si>
  <si>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</si>
  <si>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</si>
  <si>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</si>
  <si>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</si>
  <si>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滋賀県草津市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</si>
  <si>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</si>
  <si>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</si>
  <si>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</si>
  <si>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</si>
  <si>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</si>
  <si>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</si>
  <si>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</si>
  <si>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</si>
  <si>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</si>
  <si>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</si>
  <si>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</si>
  <si>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</si>
  <si>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</si>
  <si>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</si>
  <si>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</si>
  <si>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</si>
  <si>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</si>
  <si>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</si>
  <si>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</si>
  <si>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</si>
  <si>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</si>
  <si>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</si>
  <si>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</si>
  <si>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</si>
  <si>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</si>
  <si>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</si>
  <si>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</si>
  <si>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</si>
  <si>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</si>
  <si>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</si>
  <si>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</si>
  <si>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</si>
  <si>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</si>
  <si>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</si>
  <si>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</si>
  <si>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t>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</si>
  <si>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</si>
  <si>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</si>
  <si>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</si>
  <si>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</si>
  <si>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</si>
  <si>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</si>
  <si>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</si>
  <si>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</si>
  <si>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</si>
  <si>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</si>
  <si>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</si>
  <si>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</si>
  <si>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</si>
  <si>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</si>
  <si>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</si>
  <si>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</si>
  <si>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</si>
  <si>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</si>
  <si>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</si>
  <si>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</si>
  <si>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</si>
  <si>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</si>
  <si>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</si>
  <si>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</si>
  <si>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</si>
  <si>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</si>
  <si>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</si>
  <si>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</si>
  <si>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</si>
  <si>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</si>
  <si>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</si>
  <si>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</si>
  <si>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</si>
  <si>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</si>
  <si>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</si>
  <si>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</si>
  <si>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</si>
  <si>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</si>
  <si>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</si>
  <si>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</si>
  <si>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</si>
  <si>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</si>
  <si>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</si>
  <si>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</si>
  <si>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</si>
  <si>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</si>
  <si>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</si>
  <si>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</si>
  <si>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</si>
  <si>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</si>
  <si>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</si>
  <si>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</si>
  <si>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</si>
  <si>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</si>
  <si>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</si>
  <si>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</si>
  <si>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</si>
  <si>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</si>
  <si>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</si>
  <si>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</si>
  <si>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</si>
  <si>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</si>
  <si>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</si>
  <si>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</si>
  <si>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</si>
  <si>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</si>
  <si>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</si>
  <si>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</si>
  <si>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</si>
  <si>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</si>
  <si>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</si>
  <si>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</si>
  <si>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</si>
  <si>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</si>
  <si>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</si>
  <si>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</si>
  <si>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</si>
  <si>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</si>
  <si>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</si>
  <si>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</si>
  <si>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</si>
  <si>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</si>
  <si>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</si>
  <si>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</si>
  <si>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</si>
  <si>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</si>
  <si>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</si>
  <si>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</si>
  <si>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</si>
  <si>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</si>
  <si>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</si>
  <si>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</si>
  <si>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</si>
  <si>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</si>
  <si>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</si>
  <si>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</si>
  <si>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</si>
  <si>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</si>
  <si>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</si>
  <si>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</si>
  <si>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</si>
  <si>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</si>
  <si>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</si>
  <si>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</si>
  <si>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</si>
  <si>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</si>
  <si>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</si>
  <si>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</si>
  <si>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</si>
  <si>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</si>
  <si>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</si>
  <si>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</si>
  <si>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</si>
  <si>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</si>
  <si>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</si>
  <si>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</si>
  <si>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</si>
  <si>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</si>
  <si>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</si>
  <si>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</si>
  <si>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</si>
  <si>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</si>
  <si>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</si>
  <si>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</si>
  <si>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</si>
  <si>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</si>
  <si>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</si>
  <si>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</si>
  <si>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</si>
  <si>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</si>
  <si>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</si>
  <si>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</si>
  <si>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</si>
  <si>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</si>
  <si>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</si>
  <si>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</si>
  <si>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</si>
  <si>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</si>
  <si>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</si>
  <si>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</si>
  <si>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</si>
  <si>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</si>
  <si>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</si>
  <si>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</si>
  <si>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</si>
  <si>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</si>
  <si>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</si>
  <si>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</si>
  <si>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</si>
  <si>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</si>
  <si>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</si>
  <si>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</si>
  <si>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</si>
  <si>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</si>
  <si>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</si>
  <si>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</si>
  <si>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</si>
  <si>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</si>
  <si>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</si>
  <si>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</si>
  <si>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</si>
  <si>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</si>
  <si>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</si>
  <si>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</si>
  <si>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</si>
  <si>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</si>
  <si>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</si>
  <si>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</si>
  <si>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0.65</t>
  </si>
  <si>
    <t>▲ 1.34</t>
  </si>
  <si>
    <t>水道事業会計</t>
  </si>
  <si>
    <t>国民健康保険事業特別会計</t>
  </si>
  <si>
    <t>一般会計</t>
  </si>
  <si>
    <t>下水道事業会計</t>
  </si>
  <si>
    <t>介護保険事業特別会計</t>
  </si>
  <si>
    <t>後期高齢者医療特別会計</t>
  </si>
  <si>
    <t>学校給食センター特別会計</t>
  </si>
  <si>
    <t>駐車場事業特別会計</t>
  </si>
  <si>
    <t>その他会計（赤字）</t>
  </si>
  <si>
    <t>その他会計（黒字）</t>
  </si>
  <si>
    <t>-</t>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</si>
  <si>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</si>
  <si>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湖南広域行政組合</t>
    <rPh sb="0" eb="1">
      <t>コ</t>
    </rPh>
    <rPh sb="1" eb="2">
      <t>ミナミ</t>
    </rPh>
    <rPh sb="2" eb="4">
      <t>コウイキ</t>
    </rPh>
    <rPh sb="4" eb="6">
      <t>ギョウセイ</t>
    </rPh>
    <rPh sb="6" eb="8">
      <t>クミアイ</t>
    </rPh>
    <phoneticPr fontId="2"/>
  </si>
  <si>
    <t>滋賀県市町村職員研修センター</t>
    <rPh sb="0" eb="2">
      <t>シガ</t>
    </rPh>
    <rPh sb="2" eb="3">
      <t>ケン</t>
    </rPh>
    <rPh sb="3" eb="6">
      <t>シチョウソン</t>
    </rPh>
    <rPh sb="6" eb="8">
      <t>ショクイン</t>
    </rPh>
    <rPh sb="8" eb="9">
      <t>ケン</t>
    </rPh>
    <rPh sb="9" eb="10">
      <t>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</si>
  <si>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</si>
  <si>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2">
      <t>シガ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</si>
  <si>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草津市土地開発公社</t>
    <rPh sb="0" eb="3">
      <t>クサツシ</t>
    </rPh>
    <rPh sb="3" eb="5">
      <t>トチ</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</si>
  <si>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</si>
  <si>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草津都市開発（株）</t>
    <rPh sb="0" eb="2">
      <t>クサツ</t>
    </rPh>
    <rPh sb="2" eb="4">
      <t>トシ</t>
    </rPh>
    <rPh sb="4" eb="6">
      <t>カイハツ</t>
    </rPh>
    <rPh sb="7" eb="8">
      <t>カブ</t>
    </rPh>
    <phoneticPr fontId="2"/>
  </si>
  <si>
    <t>草津まちづくり会社</t>
    <rPh sb="0" eb="2">
      <t>クサツ</t>
    </rPh>
    <rPh sb="7" eb="9">
      <t>カイシャ</t>
    </rPh>
    <phoneticPr fontId="2"/>
  </si>
  <si>
    <t>-</t>
    <phoneticPr fontId="2"/>
  </si>
  <si>
    <t>-</t>
    <phoneticPr fontId="2"/>
  </si>
  <si>
    <t>-</t>
    <phoneticPr fontId="2"/>
  </si>
  <si>
    <t>-</t>
    <phoneticPr fontId="2"/>
  </si>
  <si>
    <t>-</t>
    <phoneticPr fontId="2"/>
  </si>
  <si>
    <t>-</t>
    <phoneticPr fontId="2"/>
  </si>
  <si>
    <t>-</t>
    <phoneticPr fontId="2"/>
  </si>
  <si>
    <t>まちづくり基盤整備基金</t>
    <rPh sb="5" eb="7">
      <t>キバン</t>
    </rPh>
    <rPh sb="7" eb="9">
      <t>セイビ</t>
    </rPh>
    <rPh sb="9" eb="11">
      <t>キキン</t>
    </rPh>
    <phoneticPr fontId="11"/>
  </si>
  <si>
    <t>（仮称）生涯学習センター整備基金</t>
    <rPh sb="1" eb="3">
      <t>カショウ</t>
    </rPh>
    <rPh sb="4" eb="6">
      <t>ショウガイ</t>
    </rPh>
    <rPh sb="6" eb="8">
      <t>ガクシュウ</t>
    </rPh>
    <rPh sb="12" eb="14">
      <t>セイビ</t>
    </rPh>
    <rPh sb="14" eb="16">
      <t>キキン</t>
    </rPh>
    <phoneticPr fontId="11"/>
  </si>
  <si>
    <t>環境衛生事業基金</t>
    <rPh sb="0" eb="2">
      <t>カンキョウ</t>
    </rPh>
    <rPh sb="2" eb="4">
      <t>エイセイ</t>
    </rPh>
    <rPh sb="4" eb="6">
      <t>ジギョウ</t>
    </rPh>
    <rPh sb="6" eb="8">
      <t>キキン</t>
    </rPh>
    <phoneticPr fontId="11"/>
  </si>
  <si>
    <t>ふるさと創生基金</t>
    <rPh sb="4" eb="6">
      <t>ソウセイ</t>
    </rPh>
    <rPh sb="6" eb="8">
      <t>キキン</t>
    </rPh>
    <phoneticPr fontId="11"/>
  </si>
  <si>
    <t>職員退職基金</t>
    <rPh sb="0" eb="2">
      <t>ショクイン</t>
    </rPh>
    <rPh sb="2" eb="4">
      <t>タイショク</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</si>
  <si>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</si>
  <si>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</si>
  <si>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</si>
  <si>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７年連続で算定されず、良好な状態を維持している。今後、公共施設等の一斉更新の時期を迎えることから、公共施設等総合管理計画や各施設等の個別の長寿命化計画に基づき、計画的に老朽化対策に取り組んでいく必要がある。</t>
    <rPh sb="1" eb="5">
      <t>ショウライフタン</t>
    </rPh>
    <rPh sb="5" eb="7">
      <t>ヒリツ</t>
    </rPh>
    <rPh sb="9" eb="10">
      <t>ネン</t>
    </rPh>
    <rPh sb="10" eb="12">
      <t>レンゾク</t>
    </rPh>
    <rPh sb="13" eb="15">
      <t>サンテイ</t>
    </rPh>
    <rPh sb="19" eb="21">
      <t>リョウコウ</t>
    </rPh>
    <rPh sb="22" eb="24">
      <t>ジョウタイ</t>
    </rPh>
    <rPh sb="25" eb="27">
      <t>イジ</t>
    </rPh>
    <rPh sb="32" eb="34">
      <t>コンゴ</t>
    </rPh>
    <rPh sb="35" eb="37">
      <t>コウキョウ</t>
    </rPh>
    <rPh sb="37" eb="39">
      <t>シセツ</t>
    </rPh>
    <rPh sb="39" eb="40">
      <t>トウ</t>
    </rPh>
    <rPh sb="41" eb="43">
      <t>イッセイ</t>
    </rPh>
    <rPh sb="43" eb="45">
      <t>コウシン</t>
    </rPh>
    <rPh sb="46" eb="48">
      <t>ジキ</t>
    </rPh>
    <rPh sb="49" eb="50">
      <t>ムカ</t>
    </rPh>
    <rPh sb="57" eb="59">
      <t>コウキョウ</t>
    </rPh>
    <rPh sb="69" eb="72">
      <t>カクシセツ</t>
    </rPh>
    <rPh sb="72" eb="73">
      <t>トウ</t>
    </rPh>
    <rPh sb="74" eb="76">
      <t>コベツ</t>
    </rPh>
    <rPh sb="77" eb="78">
      <t>チョウ</t>
    </rPh>
    <rPh sb="78" eb="81">
      <t>ジュミョウカ</t>
    </rPh>
    <rPh sb="81" eb="83">
      <t>ケイカク</t>
    </rPh>
    <rPh sb="88" eb="90">
      <t>ケイカク</t>
    </rPh>
    <rPh sb="90" eb="91">
      <t>テキ</t>
    </rPh>
    <rPh sb="105" eb="10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</si>
  <si>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</si>
  <si>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</si>
  <si>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</si>
  <si>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</si>
  <si>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</si>
  <si>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</si>
  <si>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</si>
  <si>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将来負担比率は算定なしの状況が続いているが、近年、大規模事業の実施に伴う市債発行の増により、元利償還金が増加していることなどから、実質公債費比率が上昇している。
　今後も大規模事業が輻輳し、市債残高の増加が見込まれることから、「草津市健全で持続可能な財政運営および財政規律に関する条例」、「草津市財政規律ガイドライン」に基づき、将来の財政負担を見通し、健全な財政運営に努めていく。</t>
    <rPh sb="23" eb="25">
      <t>キンネン</t>
    </rPh>
    <rPh sb="26" eb="29">
      <t>ダイキボ</t>
    </rPh>
    <rPh sb="29" eb="31">
      <t>ジギョウ</t>
    </rPh>
    <rPh sb="32" eb="34">
      <t>ジッシ</t>
    </rPh>
    <rPh sb="35" eb="36">
      <t>トモナ</t>
    </rPh>
    <rPh sb="37" eb="39">
      <t>シサイ</t>
    </rPh>
    <rPh sb="39" eb="41">
      <t>ハッコウ</t>
    </rPh>
    <rPh sb="42" eb="43">
      <t>ゾウ</t>
    </rPh>
    <rPh sb="47" eb="49">
      <t>ガンリ</t>
    </rPh>
    <rPh sb="49" eb="52">
      <t>ショウカンキン</t>
    </rPh>
    <rPh sb="53" eb="55">
      <t>ゾウカ</t>
    </rPh>
    <rPh sb="66" eb="68">
      <t>ジッシツ</t>
    </rPh>
    <rPh sb="68" eb="71">
      <t>コウサイヒ</t>
    </rPh>
    <rPh sb="71" eb="72">
      <t>ヒ</t>
    </rPh>
    <rPh sb="72" eb="73">
      <t>リツ</t>
    </rPh>
    <rPh sb="74" eb="76">
      <t>ジョウショウ</t>
    </rPh>
    <rPh sb="83" eb="85">
      <t>コンゴ</t>
    </rPh>
    <rPh sb="86" eb="89">
      <t>ダイキボ</t>
    </rPh>
    <rPh sb="89" eb="91">
      <t>ジギョウ</t>
    </rPh>
    <rPh sb="92" eb="94">
      <t>フクソウ</t>
    </rPh>
    <rPh sb="96" eb="98">
      <t>シサイ</t>
    </rPh>
    <rPh sb="98" eb="100">
      <t>ザンダカ</t>
    </rPh>
    <rPh sb="101" eb="103">
      <t>ゾウカ</t>
    </rPh>
    <rPh sb="104" eb="106">
      <t>ミコ</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</si>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</sst>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EF92-4014-9EDB-8E75F2B02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50858</c:v>
                </c:pt>
                <c:pt idx="1">
                  <c:v>52567</c:v>
                </c:pt>
                <c:pt idx="2">
                  <c:v>69489</c:v>
                </c:pt>
                <c:pt idx="3">
                  <c:v>80274</c:v>
                </c:pt>
                <c:pt idx="4">
                  <c:v>125429</c:v>
                </c:pt>
              </c:numCache>
            </c:numRef>
          </c:val>
          <c:smooth val="0"/>
          <c:extLst xmlns:c16r2="http://schemas.microsoft.com/office/drawing/2015/06/chart">
            <c:ext xmlns:c16="http://schemas.microsoft.com/office/drawing/2014/chart" uri="{C3380CC4-5D6E-409C-BE32-E72D297353CC}">
              <c16:uniqueId val="{00000001-EF92-4014-9EDB-8E75F2B02A9E}"/>
            </c:ext>
          </c:extLst>
        </c:ser>
        <c:dLbls>
          <c:showLegendKey val="0"/>
          <c:showVal val="0"/>
          <c:showCatName val="0"/>
          <c:showSerName val="0"/>
          <c:showPercent val="0"/>
          <c:showBubbleSize val="0"/>
        </c:dLbls>
        <c:marker val="1"/>
        <c:smooth val="0"/>
        <c:axId val="464912968"/>
        <c:axId val="464918064"/>
      </c:lineChart>
      <c:catAx>
        <c:axId val="464912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918064"/>
        <c:crosses val="autoZero"/>
        <c:auto val="1"/>
        <c:lblAlgn val="ctr"/>
        <c:lblOffset val="100"/>
        <c:tickLblSkip val="1"/>
        <c:tickMarkSkip val="1"/>
        <c:noMultiLvlLbl val="0"/>
      </c:catAx>
      <c:valAx>
        <c:axId val="464918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912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1.55</c:v>
                </c:pt>
                <c:pt idx="1">
                  <c:v>1.72</c:v>
                </c:pt>
                <c:pt idx="2">
                  <c:v>1.78</c:v>
                </c:pt>
                <c:pt idx="3">
                  <c:v>1.46</c:v>
                </c:pt>
                <c:pt idx="4">
                  <c:v>1.82</c:v>
                </c:pt>
              </c:numCache>
            </c:numRef>
          </c:val>
          <c:extLst xmlns:c16r2="http://schemas.microsoft.com/office/drawing/2015/06/chart">
            <c:ext xmlns:c16="http://schemas.microsoft.com/office/drawing/2014/chart" uri="{C3380CC4-5D6E-409C-BE32-E72D297353CC}">
              <c16:uniqueId val="{00000000-6C32-4D55-80C1-A7D5279936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19.350000000000001</c:v>
                </c:pt>
                <c:pt idx="1">
                  <c:v>20.399999999999999</c:v>
                </c:pt>
                <c:pt idx="2">
                  <c:v>19.489999999999998</c:v>
                </c:pt>
                <c:pt idx="3">
                  <c:v>17.96</c:v>
                </c:pt>
                <c:pt idx="4">
                  <c:v>19.68</c:v>
                </c:pt>
              </c:numCache>
            </c:numRef>
          </c:val>
          <c:extLst xmlns:c16r2="http://schemas.microsoft.com/office/drawing/2015/06/chart">
            <c:ext xmlns:c16="http://schemas.microsoft.com/office/drawing/2014/chart" uri="{C3380CC4-5D6E-409C-BE32-E72D297353CC}">
              <c16:uniqueId val="{00000001-6C32-4D55-80C1-A7D527993653}"/>
            </c:ext>
          </c:extLst>
        </c:ser>
        <c:dLbls>
          <c:showLegendKey val="0"/>
          <c:showVal val="0"/>
          <c:showCatName val="0"/>
          <c:showSerName val="0"/>
          <c:showPercent val="0"/>
          <c:showBubbleSize val="0"/>
        </c:dLbls>
        <c:gapWidth val="250"/>
        <c:overlap val="100"/>
        <c:axId val="464914144"/>
        <c:axId val="464914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0.73</c:v>
                </c:pt>
                <c:pt idx="1">
                  <c:v>0.98</c:v>
                </c:pt>
                <c:pt idx="2">
                  <c:v>-0.65</c:v>
                </c:pt>
                <c:pt idx="3">
                  <c:v>-1.34</c:v>
                </c:pt>
                <c:pt idx="4">
                  <c:v>2.08</c:v>
                </c:pt>
              </c:numCache>
            </c:numRef>
          </c:val>
          <c:smooth val="0"/>
          <c:extLst xmlns:c16r2="http://schemas.microsoft.com/office/drawing/2015/06/chart">
            <c:ext xmlns:c16="http://schemas.microsoft.com/office/drawing/2014/chart" uri="{C3380CC4-5D6E-409C-BE32-E72D297353CC}">
              <c16:uniqueId val="{00000002-6C32-4D55-80C1-A7D527993653}"/>
            </c:ext>
          </c:extLst>
        </c:ser>
        <c:dLbls>
          <c:showLegendKey val="0"/>
          <c:showVal val="0"/>
          <c:showCatName val="0"/>
          <c:showSerName val="0"/>
          <c:showPercent val="0"/>
          <c:showBubbleSize val="0"/>
        </c:dLbls>
        <c:marker val="1"/>
        <c:smooth val="0"/>
        <c:axId val="464914144"/>
        <c:axId val="464914536"/>
      </c:lineChart>
      <c:catAx>
        <c:axId val="4649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914536"/>
        <c:crosses val="autoZero"/>
        <c:auto val="1"/>
        <c:lblAlgn val="ctr"/>
        <c:lblOffset val="100"/>
        <c:tickLblSkip val="1"/>
        <c:tickMarkSkip val="1"/>
        <c:noMultiLvlLbl val="0"/>
      </c:catAx>
      <c:valAx>
        <c:axId val="46491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9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A62-4339-ADB5-923D3C8143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62-4339-ADB5-923D3C81430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A62-4339-ADB5-923D3C814308}"/>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A62-4339-ADB5-923D3C8143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6A62-4339-ADB5-923D3C81430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0.28999999999999998</c:v>
                </c:pt>
                <c:pt idx="4">
                  <c:v>#N/A</c:v>
                </c:pt>
                <c:pt idx="5">
                  <c:v>0.4</c:v>
                </c:pt>
                <c:pt idx="6">
                  <c:v>#N/A</c:v>
                </c:pt>
                <c:pt idx="7">
                  <c:v>0.72</c:v>
                </c:pt>
                <c:pt idx="8">
                  <c:v>#N/A</c:v>
                </c:pt>
                <c:pt idx="9">
                  <c:v>0.37</c:v>
                </c:pt>
              </c:numCache>
            </c:numRef>
          </c:val>
          <c:extLst xmlns:c16r2="http://schemas.microsoft.com/office/drawing/2015/06/chart">
            <c:ext xmlns:c16="http://schemas.microsoft.com/office/drawing/2014/chart" uri="{C3380CC4-5D6E-409C-BE32-E72D297353CC}">
              <c16:uniqueId val="{00000005-6A62-4339-ADB5-923D3C81430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0.39</c:v>
                </c:pt>
                <c:pt idx="4">
                  <c:v>#N/A</c:v>
                </c:pt>
                <c:pt idx="5">
                  <c:v>0.44</c:v>
                </c:pt>
                <c:pt idx="6">
                  <c:v>#N/A</c:v>
                </c:pt>
                <c:pt idx="7">
                  <c:v>0.44</c:v>
                </c:pt>
                <c:pt idx="8">
                  <c:v>#N/A</c:v>
                </c:pt>
                <c:pt idx="9">
                  <c:v>0.4</c:v>
                </c:pt>
              </c:numCache>
            </c:numRef>
          </c:val>
          <c:extLst xmlns:c16r2="http://schemas.microsoft.com/office/drawing/2015/06/chart">
            <c:ext xmlns:c16="http://schemas.microsoft.com/office/drawing/2014/chart" uri="{C3380CC4-5D6E-409C-BE32-E72D297353CC}">
              <c16:uniqueId val="{00000006-6A62-4339-ADB5-923D3C8143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1.54</c:v>
                </c:pt>
                <c:pt idx="2">
                  <c:v>#N/A</c:v>
                </c:pt>
                <c:pt idx="3">
                  <c:v>1.72</c:v>
                </c:pt>
                <c:pt idx="4">
                  <c:v>#N/A</c:v>
                </c:pt>
                <c:pt idx="5">
                  <c:v>1.77</c:v>
                </c:pt>
                <c:pt idx="6">
                  <c:v>#N/A</c:v>
                </c:pt>
                <c:pt idx="7">
                  <c:v>1.46</c:v>
                </c:pt>
                <c:pt idx="8">
                  <c:v>#N/A</c:v>
                </c:pt>
                <c:pt idx="9">
                  <c:v>1.82</c:v>
                </c:pt>
              </c:numCache>
            </c:numRef>
          </c:val>
          <c:extLst xmlns:c16r2="http://schemas.microsoft.com/office/drawing/2015/06/chart">
            <c:ext xmlns:c16="http://schemas.microsoft.com/office/drawing/2014/chart" uri="{C3380CC4-5D6E-409C-BE32-E72D297353CC}">
              <c16:uniqueId val="{00000007-6A62-4339-ADB5-923D3C81430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1.38</c:v>
                </c:pt>
                <c:pt idx="2">
                  <c:v>#N/A</c:v>
                </c:pt>
                <c:pt idx="3">
                  <c:v>1.73</c:v>
                </c:pt>
                <c:pt idx="4">
                  <c:v>#N/A</c:v>
                </c:pt>
                <c:pt idx="5">
                  <c:v>1.17</c:v>
                </c:pt>
                <c:pt idx="6">
                  <c:v>#N/A</c:v>
                </c:pt>
                <c:pt idx="7">
                  <c:v>2.44</c:v>
                </c:pt>
                <c:pt idx="8">
                  <c:v>#N/A</c:v>
                </c:pt>
                <c:pt idx="9">
                  <c:v>2.74</c:v>
                </c:pt>
              </c:numCache>
            </c:numRef>
          </c:val>
          <c:extLst xmlns:c16r2="http://schemas.microsoft.com/office/drawing/2015/06/chart">
            <c:ext xmlns:c16="http://schemas.microsoft.com/office/drawing/2014/chart" uri="{C3380CC4-5D6E-409C-BE32-E72D297353CC}">
              <c16:uniqueId val="{00000008-6A62-4339-ADB5-923D3C8143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14.67</c:v>
                </c:pt>
                <c:pt idx="2">
                  <c:v>#N/A</c:v>
                </c:pt>
                <c:pt idx="3">
                  <c:v>13.8</c:v>
                </c:pt>
                <c:pt idx="4">
                  <c:v>#N/A</c:v>
                </c:pt>
                <c:pt idx="5">
                  <c:v>13.43</c:v>
                </c:pt>
                <c:pt idx="6">
                  <c:v>#N/A</c:v>
                </c:pt>
                <c:pt idx="7">
                  <c:v>13.7</c:v>
                </c:pt>
                <c:pt idx="8">
                  <c:v>#N/A</c:v>
                </c:pt>
                <c:pt idx="9">
                  <c:v>13.79</c:v>
                </c:pt>
              </c:numCache>
            </c:numRef>
          </c:val>
          <c:extLst xmlns:c16r2="http://schemas.microsoft.com/office/drawing/2015/06/chart">
            <c:ext xmlns:c16="http://schemas.microsoft.com/office/drawing/2014/chart" uri="{C3380CC4-5D6E-409C-BE32-E72D297353CC}">
              <c16:uniqueId val="{00000009-6A62-4339-ADB5-923D3C814308}"/>
            </c:ext>
          </c:extLst>
        </c:ser>
        <c:dLbls>
          <c:showLegendKey val="0"/>
          <c:showVal val="0"/>
          <c:showCatName val="0"/>
          <c:showSerName val="0"/>
          <c:showPercent val="0"/>
          <c:showBubbleSize val="0"/>
        </c:dLbls>
        <c:gapWidth val="150"/>
        <c:overlap val="100"/>
        <c:axId val="464423680"/>
        <c:axId val="464424856"/>
      </c:barChart>
      <c:catAx>
        <c:axId val="4644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424856"/>
        <c:crosses val="autoZero"/>
        <c:auto val="1"/>
        <c:lblAlgn val="ctr"/>
        <c:lblOffset val="100"/>
        <c:tickLblSkip val="1"/>
        <c:tickMarkSkip val="1"/>
        <c:noMultiLvlLbl val="0"/>
      </c:catAx>
      <c:valAx>
        <c:axId val="46442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42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5024</c:v>
                </c:pt>
                <c:pt idx="5">
                  <c:v>5054</c:v>
                </c:pt>
                <c:pt idx="8">
                  <c:v>4621</c:v>
                </c:pt>
                <c:pt idx="11">
                  <c:v>4610</c:v>
                </c:pt>
                <c:pt idx="14">
                  <c:v>4437</c:v>
                </c:pt>
              </c:numCache>
            </c:numRef>
          </c:val>
          <c:extLst xmlns:c16r2="http://schemas.microsoft.com/office/drawing/2015/06/chart">
            <c:ext xmlns:c16="http://schemas.microsoft.com/office/drawing/2014/chart" uri="{C3380CC4-5D6E-409C-BE32-E72D297353CC}">
              <c16:uniqueId val="{00000000-9F79-4D60-93C9-00C7C2455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79-4D60-93C9-00C7C2455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52</c:v>
                </c:pt>
                <c:pt idx="6">
                  <c:v>52</c:v>
                </c:pt>
                <c:pt idx="9">
                  <c:v>52</c:v>
                </c:pt>
                <c:pt idx="12">
                  <c:v>0</c:v>
                </c:pt>
              </c:numCache>
            </c:numRef>
          </c:val>
          <c:extLst xmlns:c16r2="http://schemas.microsoft.com/office/drawing/2015/06/chart">
            <c:ext xmlns:c16="http://schemas.microsoft.com/office/drawing/2014/chart" uri="{C3380CC4-5D6E-409C-BE32-E72D297353CC}">
              <c16:uniqueId val="{00000002-9F79-4D60-93C9-00C7C2455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218</c:v>
                </c:pt>
                <c:pt idx="3">
                  <c:v>223</c:v>
                </c:pt>
                <c:pt idx="6">
                  <c:v>188</c:v>
                </c:pt>
                <c:pt idx="9">
                  <c:v>119</c:v>
                </c:pt>
                <c:pt idx="12">
                  <c:v>143</c:v>
                </c:pt>
              </c:numCache>
            </c:numRef>
          </c:val>
          <c:extLst xmlns:c16r2="http://schemas.microsoft.com/office/drawing/2015/06/chart">
            <c:ext xmlns:c16="http://schemas.microsoft.com/office/drawing/2014/chart" uri="{C3380CC4-5D6E-409C-BE32-E72D297353CC}">
              <c16:uniqueId val="{00000003-9F79-4D60-93C9-00C7C2455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1458</c:v>
                </c:pt>
                <c:pt idx="3">
                  <c:v>1262</c:v>
                </c:pt>
                <c:pt idx="6">
                  <c:v>1340</c:v>
                </c:pt>
                <c:pt idx="9">
                  <c:v>1292</c:v>
                </c:pt>
                <c:pt idx="12">
                  <c:v>1287</c:v>
                </c:pt>
              </c:numCache>
            </c:numRef>
          </c:val>
          <c:extLst xmlns:c16r2="http://schemas.microsoft.com/office/drawing/2015/06/chart">
            <c:ext xmlns:c16="http://schemas.microsoft.com/office/drawing/2014/chart" uri="{C3380CC4-5D6E-409C-BE32-E72D297353CC}">
              <c16:uniqueId val="{00000004-9F79-4D60-93C9-00C7C2455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79-4D60-93C9-00C7C2455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79-4D60-93C9-00C7C2455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4154</c:v>
                </c:pt>
                <c:pt idx="3">
                  <c:v>4529</c:v>
                </c:pt>
                <c:pt idx="6">
                  <c:v>4384</c:v>
                </c:pt>
                <c:pt idx="9">
                  <c:v>4507</c:v>
                </c:pt>
                <c:pt idx="12">
                  <c:v>4440</c:v>
                </c:pt>
              </c:numCache>
            </c:numRef>
          </c:val>
          <c:extLst xmlns:c16r2="http://schemas.microsoft.com/office/drawing/2015/06/chart">
            <c:ext xmlns:c16="http://schemas.microsoft.com/office/drawing/2014/chart" uri="{C3380CC4-5D6E-409C-BE32-E72D297353CC}">
              <c16:uniqueId val="{00000007-9F79-4D60-93C9-00C7C2455211}"/>
            </c:ext>
          </c:extLst>
        </c:ser>
        <c:dLbls>
          <c:showLegendKey val="0"/>
          <c:showVal val="0"/>
          <c:showCatName val="0"/>
          <c:showSerName val="0"/>
          <c:showPercent val="0"/>
          <c:showBubbleSize val="0"/>
        </c:dLbls>
        <c:gapWidth val="100"/>
        <c:overlap val="100"/>
        <c:axId val="469998216"/>
        <c:axId val="469996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858</c:v>
                </c:pt>
                <c:pt idx="2">
                  <c:v>#N/A</c:v>
                </c:pt>
                <c:pt idx="3">
                  <c:v>#N/A</c:v>
                </c:pt>
                <c:pt idx="4">
                  <c:v>1012</c:v>
                </c:pt>
                <c:pt idx="5">
                  <c:v>#N/A</c:v>
                </c:pt>
                <c:pt idx="6">
                  <c:v>#N/A</c:v>
                </c:pt>
                <c:pt idx="7">
                  <c:v>1343</c:v>
                </c:pt>
                <c:pt idx="8">
                  <c:v>#N/A</c:v>
                </c:pt>
                <c:pt idx="9">
                  <c:v>#N/A</c:v>
                </c:pt>
                <c:pt idx="10">
                  <c:v>1360</c:v>
                </c:pt>
                <c:pt idx="11">
                  <c:v>#N/A</c:v>
                </c:pt>
                <c:pt idx="12">
                  <c:v>#N/A</c:v>
                </c:pt>
                <c:pt idx="13">
                  <c:v>1433</c:v>
                </c:pt>
                <c:pt idx="14">
                  <c:v>#N/A</c:v>
                </c:pt>
              </c:numCache>
            </c:numRef>
          </c:val>
          <c:smooth val="0"/>
          <c:extLst xmlns:c16r2="http://schemas.microsoft.com/office/drawing/2015/06/chart">
            <c:ext xmlns:c16="http://schemas.microsoft.com/office/drawing/2014/chart" uri="{C3380CC4-5D6E-409C-BE32-E72D297353CC}">
              <c16:uniqueId val="{00000008-9F79-4D60-93C9-00C7C2455211}"/>
            </c:ext>
          </c:extLst>
        </c:ser>
        <c:dLbls>
          <c:showLegendKey val="0"/>
          <c:showVal val="0"/>
          <c:showCatName val="0"/>
          <c:showSerName val="0"/>
          <c:showPercent val="0"/>
          <c:showBubbleSize val="0"/>
        </c:dLbls>
        <c:marker val="1"/>
        <c:smooth val="0"/>
        <c:axId val="469998216"/>
        <c:axId val="469996648"/>
      </c:lineChart>
      <c:catAx>
        <c:axId val="46999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996648"/>
        <c:crosses val="autoZero"/>
        <c:auto val="1"/>
        <c:lblAlgn val="ctr"/>
        <c:lblOffset val="100"/>
        <c:tickLblSkip val="1"/>
        <c:tickMarkSkip val="1"/>
        <c:noMultiLvlLbl val="0"/>
      </c:catAx>
      <c:valAx>
        <c:axId val="469996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9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38929</c:v>
                </c:pt>
                <c:pt idx="5">
                  <c:v>38264</c:v>
                </c:pt>
                <c:pt idx="8">
                  <c:v>38180</c:v>
                </c:pt>
                <c:pt idx="11">
                  <c:v>37943</c:v>
                </c:pt>
                <c:pt idx="14">
                  <c:v>39760</c:v>
                </c:pt>
              </c:numCache>
            </c:numRef>
          </c:val>
          <c:extLst xmlns:c16r2="http://schemas.microsoft.com/office/drawing/2015/06/chart">
            <c:ext xmlns:c16="http://schemas.microsoft.com/office/drawing/2014/chart" uri="{C3380CC4-5D6E-409C-BE32-E72D297353CC}">
              <c16:uniqueId val="{00000000-9100-4FDA-BBF0-64C3A55D1A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8612</c:v>
                </c:pt>
                <c:pt idx="5">
                  <c:v>8926</c:v>
                </c:pt>
                <c:pt idx="8">
                  <c:v>7904</c:v>
                </c:pt>
                <c:pt idx="11">
                  <c:v>8419</c:v>
                </c:pt>
                <c:pt idx="14">
                  <c:v>11269</c:v>
                </c:pt>
              </c:numCache>
            </c:numRef>
          </c:val>
          <c:extLst xmlns:c16r2="http://schemas.microsoft.com/office/drawing/2015/06/chart">
            <c:ext xmlns:c16="http://schemas.microsoft.com/office/drawing/2014/chart" uri="{C3380CC4-5D6E-409C-BE32-E72D297353CC}">
              <c16:uniqueId val="{00000001-9100-4FDA-BBF0-64C3A55D1A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17353</c:v>
                </c:pt>
                <c:pt idx="5">
                  <c:v>18283</c:v>
                </c:pt>
                <c:pt idx="8">
                  <c:v>17819</c:v>
                </c:pt>
                <c:pt idx="11">
                  <c:v>15942</c:v>
                </c:pt>
                <c:pt idx="14">
                  <c:v>16301</c:v>
                </c:pt>
              </c:numCache>
            </c:numRef>
          </c:val>
          <c:extLst xmlns:c16r2="http://schemas.microsoft.com/office/drawing/2015/06/chart">
            <c:ext xmlns:c16="http://schemas.microsoft.com/office/drawing/2014/chart" uri="{C3380CC4-5D6E-409C-BE32-E72D297353CC}">
              <c16:uniqueId val="{00000002-9100-4FDA-BBF0-64C3A55D1A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00-4FDA-BBF0-64C3A55D1A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00-4FDA-BBF0-64C3A55D1A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2052</c:v>
                </c:pt>
                <c:pt idx="3">
                  <c:v>1951</c:v>
                </c:pt>
                <c:pt idx="6">
                  <c:v>2084</c:v>
                </c:pt>
                <c:pt idx="9">
                  <c:v>1</c:v>
                </c:pt>
                <c:pt idx="12">
                  <c:v>0</c:v>
                </c:pt>
              </c:numCache>
            </c:numRef>
          </c:val>
          <c:extLst xmlns:c16r2="http://schemas.microsoft.com/office/drawing/2015/06/chart">
            <c:ext xmlns:c16="http://schemas.microsoft.com/office/drawing/2014/chart" uri="{C3380CC4-5D6E-409C-BE32-E72D297353CC}">
              <c16:uniqueId val="{00000005-9100-4FDA-BBF0-64C3A55D1A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5273</c:v>
                </c:pt>
                <c:pt idx="3">
                  <c:v>4660</c:v>
                </c:pt>
                <c:pt idx="6">
                  <c:v>4621</c:v>
                </c:pt>
                <c:pt idx="9">
                  <c:v>4179</c:v>
                </c:pt>
                <c:pt idx="12">
                  <c:v>3893</c:v>
                </c:pt>
              </c:numCache>
            </c:numRef>
          </c:val>
          <c:extLst xmlns:c16r2="http://schemas.microsoft.com/office/drawing/2015/06/chart">
            <c:ext xmlns:c16="http://schemas.microsoft.com/office/drawing/2014/chart" uri="{C3380CC4-5D6E-409C-BE32-E72D297353CC}">
              <c16:uniqueId val="{00000006-9100-4FDA-BBF0-64C3A55D1A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1344</c:v>
                </c:pt>
                <c:pt idx="3">
                  <c:v>1330</c:v>
                </c:pt>
                <c:pt idx="6">
                  <c:v>1179</c:v>
                </c:pt>
                <c:pt idx="9">
                  <c:v>1326</c:v>
                </c:pt>
                <c:pt idx="12">
                  <c:v>1256</c:v>
                </c:pt>
              </c:numCache>
            </c:numRef>
          </c:val>
          <c:extLst xmlns:c16r2="http://schemas.microsoft.com/office/drawing/2015/06/chart">
            <c:ext xmlns:c16="http://schemas.microsoft.com/office/drawing/2014/chart" uri="{C3380CC4-5D6E-409C-BE32-E72D297353CC}">
              <c16:uniqueId val="{00000007-9100-4FDA-BBF0-64C3A55D1A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11679</c:v>
                </c:pt>
                <c:pt idx="3">
                  <c:v>13141</c:v>
                </c:pt>
                <c:pt idx="6">
                  <c:v>11806</c:v>
                </c:pt>
                <c:pt idx="9">
                  <c:v>10689</c:v>
                </c:pt>
                <c:pt idx="12">
                  <c:v>10152</c:v>
                </c:pt>
              </c:numCache>
            </c:numRef>
          </c:val>
          <c:extLst xmlns:c16r2="http://schemas.microsoft.com/office/drawing/2015/06/chart">
            <c:ext xmlns:c16="http://schemas.microsoft.com/office/drawing/2014/chart" uri="{C3380CC4-5D6E-409C-BE32-E72D297353CC}">
              <c16:uniqueId val="{00000008-9100-4FDA-BBF0-64C3A55D1A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156</c:v>
                </c:pt>
                <c:pt idx="3">
                  <c:v>104</c:v>
                </c:pt>
                <c:pt idx="6">
                  <c:v>52</c:v>
                </c:pt>
                <c:pt idx="9">
                  <c:v>0</c:v>
                </c:pt>
                <c:pt idx="12">
                  <c:v>0</c:v>
                </c:pt>
              </c:numCache>
            </c:numRef>
          </c:val>
          <c:extLst xmlns:c16r2="http://schemas.microsoft.com/office/drawing/2015/06/chart">
            <c:ext xmlns:c16="http://schemas.microsoft.com/office/drawing/2014/chart" uri="{C3380CC4-5D6E-409C-BE32-E72D297353CC}">
              <c16:uniqueId val="{00000009-9100-4FDA-BBF0-64C3A55D1A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37857</c:v>
                </c:pt>
                <c:pt idx="3">
                  <c:v>37453</c:v>
                </c:pt>
                <c:pt idx="6">
                  <c:v>38528</c:v>
                </c:pt>
                <c:pt idx="9">
                  <c:v>40011</c:v>
                </c:pt>
                <c:pt idx="12">
                  <c:v>45714</c:v>
                </c:pt>
              </c:numCache>
            </c:numRef>
          </c:val>
          <c:extLst xmlns:c16r2="http://schemas.microsoft.com/office/drawing/2015/06/chart">
            <c:ext xmlns:c16="http://schemas.microsoft.com/office/drawing/2014/chart" uri="{C3380CC4-5D6E-409C-BE32-E72D297353CC}">
              <c16:uniqueId val="{0000000A-9100-4FDA-BBF0-64C3A55D1A99}"/>
            </c:ext>
          </c:extLst>
        </c:ser>
        <c:dLbls>
          <c:showLegendKey val="0"/>
          <c:showVal val="0"/>
          <c:showCatName val="0"/>
          <c:showSerName val="0"/>
          <c:showPercent val="0"/>
          <c:showBubbleSize val="0"/>
        </c:dLbls>
        <c:gapWidth val="100"/>
        <c:overlap val="100"/>
        <c:axId val="469998608"/>
        <c:axId val="469997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100-4FDA-BBF0-64C3A55D1A99}"/>
            </c:ext>
          </c:extLst>
        </c:ser>
        <c:dLbls>
          <c:showLegendKey val="0"/>
          <c:showVal val="0"/>
          <c:showCatName val="0"/>
          <c:showSerName val="0"/>
          <c:showPercent val="0"/>
          <c:showBubbleSize val="0"/>
        </c:dLbls>
        <c:marker val="1"/>
        <c:smooth val="0"/>
        <c:axId val="469998608"/>
        <c:axId val="469997432"/>
      </c:lineChart>
      <c:catAx>
        <c:axId val="46999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997432"/>
        <c:crosses val="autoZero"/>
        <c:auto val="1"/>
        <c:lblAlgn val="ctr"/>
        <c:lblOffset val="100"/>
        <c:tickLblSkip val="1"/>
        <c:tickMarkSkip val="1"/>
        <c:noMultiLvlLbl val="0"/>
      </c:catAx>
      <c:valAx>
        <c:axId val="46999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9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4871</c:v>
                </c:pt>
                <c:pt idx="1">
                  <c:v>4598</c:v>
                </c:pt>
                <c:pt idx="2">
                  <c:v>5038</c:v>
                </c:pt>
              </c:numCache>
            </c:numRef>
          </c:val>
          <c:extLst xmlns:c16r2="http://schemas.microsoft.com/office/drawing/2015/06/chart">
            <c:ext xmlns:c16="http://schemas.microsoft.com/office/drawing/2014/chart" uri="{C3380CC4-5D6E-409C-BE32-E72D297353CC}">
              <c16:uniqueId val="{00000000-A795-4657-B5BA-D7CE5B8611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2922</c:v>
                </c:pt>
                <c:pt idx="1">
                  <c:v>2925</c:v>
                </c:pt>
                <c:pt idx="2">
                  <c:v>2527</c:v>
                </c:pt>
              </c:numCache>
            </c:numRef>
          </c:val>
          <c:extLst xmlns:c16r2="http://schemas.microsoft.com/office/drawing/2015/06/chart">
            <c:ext xmlns:c16="http://schemas.microsoft.com/office/drawing/2014/chart" uri="{C3380CC4-5D6E-409C-BE32-E72D297353CC}">
              <c16:uniqueId val="{00000001-A795-4657-B5BA-D7CE5B8611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8146</c:v>
                </c:pt>
                <c:pt idx="1">
                  <c:v>6790</c:v>
                </c:pt>
                <c:pt idx="2">
                  <c:v>6976</c:v>
                </c:pt>
              </c:numCache>
            </c:numRef>
          </c:val>
          <c:extLst xmlns:c16r2="http://schemas.microsoft.com/office/drawing/2015/06/chart">
            <c:ext xmlns:c16="http://schemas.microsoft.com/office/drawing/2014/chart" uri="{C3380CC4-5D6E-409C-BE32-E72D297353CC}">
              <c16:uniqueId val="{00000002-A795-4657-B5BA-D7CE5B86116B}"/>
            </c:ext>
          </c:extLst>
        </c:ser>
        <c:dLbls>
          <c:showLegendKey val="0"/>
          <c:showVal val="0"/>
          <c:showCatName val="0"/>
          <c:showSerName val="0"/>
          <c:showPercent val="0"/>
          <c:showBubbleSize val="0"/>
        </c:dLbls>
        <c:gapWidth val="120"/>
        <c:overlap val="100"/>
        <c:axId val="469996256"/>
        <c:axId val="469997824"/>
      </c:barChart>
      <c:catAx>
        <c:axId val="4699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997824"/>
        <c:crosses val="autoZero"/>
        <c:auto val="1"/>
        <c:lblAlgn val="ctr"/>
        <c:lblOffset val="100"/>
        <c:tickLblSkip val="1"/>
        <c:tickMarkSkip val="1"/>
        <c:noMultiLvlLbl val="0"/>
      </c:catAx>
      <c:valAx>
        <c:axId val="469997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9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95-47C7-A289-B969F062859C}"/>
                </c:ext>
                <c:ext xmlns:c15="http://schemas.microsoft.com/office/drawing/2012/chart" uri="{CE6537A1-D6FC-4f65-9D91-7224C49458BB}">
                  <c15:dlblFieldTable>
                    <c15:dlblFTEntry>
                      <c15:txfldGUID>{B584D8F1-FBA5-4720-A918-94C3A4C099F6}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95-47C7-A289-B969F062859C}"/>
                </c:ext>
                <c:ext xmlns:c15="http://schemas.microsoft.com/office/drawing/2012/chart" uri="{CE6537A1-D6FC-4f65-9D91-7224C49458BB}">
                  <c15:dlblFieldTable>
                    <c15:dlblFTEntry>
                      <c15:txfldGUID>{1FEDE3A6-5249-4BBA-92BE-157F05E271FC}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95-47C7-A289-B969F062859C}"/>
                </c:ext>
                <c:ext xmlns:c15="http://schemas.microsoft.com/office/drawing/2012/chart" uri="{CE6537A1-D6FC-4f65-9D91-7224C49458BB}">
                  <c15:dlblFieldTable>
                    <c15:dlblFTEntry>
                      <c15:txfldGUID>{B5B3749D-3EC6-4EBB-9512-E46C8B6851A6}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95-47C7-A289-B969F062859C}"/>
                </c:ext>
                <c:ext xmlns:c15="http://schemas.microsoft.com/office/drawing/2012/chart" uri="{CE6537A1-D6FC-4f65-9D91-7224C49458BB}">
                  <c15:dlblFieldTable>
                    <c15:dlblFTEntry>
                      <c15:txfldGUID>{21442366-CDC5-4FC8-AE80-EFA42D180BAF}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95-47C7-A289-B969F062859C}"/>
                </c:ext>
                <c:ext xmlns:c15="http://schemas.microsoft.com/office/drawing/2012/chart" uri="{CE6537A1-D6FC-4f65-9D91-7224C49458BB}">
                  <c15:dlblFieldTable>
                    <c15:dlblFTEntry>
                      <c15:txfldGUID>{4E7EB031-B764-4A34-AF95-21FD46A8F02C}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95-47C7-A289-B969F062859C}"/>
                </c:ext>
                <c:ext xmlns:c15="http://schemas.microsoft.com/office/drawing/2012/chart" uri="{CE6537A1-D6FC-4f65-9D91-7224C49458BB}">
                  <c15:dlblFieldTable>
                    <c15:dlblFTEntry>
                      <c15:txfldGUID>{4393F861-3085-4D9D-906E-9F66558AFC6A}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95-47C7-A289-B969F062859C}"/>
                </c:ext>
                <c:ext xmlns:c15="http://schemas.microsoft.com/office/drawing/2012/chart" uri="{CE6537A1-D6FC-4f65-9D91-7224C49458BB}">
                  <c15:dlblFieldTable>
                    <c15:dlblFTEntry>
                      <c15:txfldGUID>{455ED2E0-E1D8-470E-BBD1-E994C5FF2613}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95-47C7-A289-B969F062859C}"/>
                </c:ext>
                <c:ext xmlns:c15="http://schemas.microsoft.com/office/drawing/2012/chart" uri="{CE6537A1-D6FC-4f65-9D91-7224C49458BB}">
                  <c15:dlblFieldTable>
                    <c15:dlblFTEntry>
                      <c15:txfldGUID>{1313CDD6-F14A-4E26-93D4-86970FCB9CEB}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95-47C7-A289-B969F062859C}"/>
                </c:ext>
                <c:ext xmlns:c15="http://schemas.microsoft.com/office/drawing/2012/chart" uri="{CE6537A1-D6FC-4f65-9D91-7224C49458BB}">
                  <c15:dlblFieldTable>
                    <c15:dlblFTEntry>
                      <c15:txfldGUID>{66D52F6A-40A8-4BF2-ADEC-6EA9954A63DA}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49.3</c:v>
                </c:pt>
                <c:pt idx="32">
                  <c:v>48.1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295-47C7-A289-B969F06285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95-47C7-A289-B969F062859C}"/>
                </c:ext>
                <c:ext xmlns:c15="http://schemas.microsoft.com/office/drawing/2012/chart" uri="{CE6537A1-D6FC-4f65-9D91-7224C49458BB}">
                  <c15:dlblFieldTable>
                    <c15:dlblFTEntry>
                      <c15:txfldGUID>{8177DD6A-077F-4150-8ACB-BCDC1D332EC2}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95-47C7-A289-B969F062859C}"/>
                </c:ext>
                <c:ext xmlns:c15="http://schemas.microsoft.com/office/drawing/2012/chart" uri="{CE6537A1-D6FC-4f65-9D91-7224C49458BB}">
                  <c15:dlblFieldTable>
                    <c15:dlblFTEntry>
                      <c15:txfldGUID>{C52E9B4E-2F8D-4094-A1CE-037205EB732E}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95-47C7-A289-B969F062859C}"/>
                </c:ext>
                <c:ext xmlns:c15="http://schemas.microsoft.com/office/drawing/2012/chart" uri="{CE6537A1-D6FC-4f65-9D91-7224C49458BB}">
                  <c15:dlblFieldTable>
                    <c15:dlblFTEntry>
                      <c15:txfldGUID>{19505022-7BFD-49D5-AA3D-7A489E8F9868}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95-47C7-A289-B969F062859C}"/>
                </c:ext>
                <c:ext xmlns:c15="http://schemas.microsoft.com/office/drawing/2012/chart" uri="{CE6537A1-D6FC-4f65-9D91-7224C49458BB}">
                  <c15:dlblFieldTable>
                    <c15:dlblFTEntry>
                      <c15:txfldGUID>{7FDB5196-7635-4CD6-BBA5-6D828501BB76}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95-47C7-A289-B969F062859C}"/>
                </c:ext>
                <c:ext xmlns:c15="http://schemas.microsoft.com/office/drawing/2012/chart" uri="{CE6537A1-D6FC-4f65-9D91-7224C49458BB}">
                  <c15:dlblFieldTable>
                    <c15:dlblFTEntry>
                      <c15:txfldGUID>{F37E4D00-C7DF-4455-84EF-DDFE2A76F840}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95-47C7-A289-B969F062859C}"/>
                </c:ext>
                <c:ext xmlns:c15="http://schemas.microsoft.com/office/drawing/2012/chart" uri="{CE6537A1-D6FC-4f65-9D91-7224C49458BB}">
                  <c15:dlblFieldTable>
                    <c15:dlblFTEntry>
                      <c15:txfldGUID>{D853C646-B37C-4687-B150-246F9ECE1011}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95-47C7-A289-B969F062859C}"/>
                </c:ext>
                <c:ext xmlns:c15="http://schemas.microsoft.com/office/drawing/2012/chart" uri="{CE6537A1-D6FC-4f65-9D91-7224C49458BB}">
                  <c15:dlblFieldTable>
                    <c15:dlblFTEntry>
                      <c15:txfldGUID>{F2B488F1-0FBC-4212-9B9C-20CF7DE2854C}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95-47C7-A289-B969F062859C}"/>
                </c:ext>
                <c:ext xmlns:c15="http://schemas.microsoft.com/office/drawing/2012/chart" uri="{CE6537A1-D6FC-4f65-9D91-7224C49458BB}">
                  <c15:layout/>
                  <c15:dlblFieldTable>
                    <c15:dlblFTEntry>
                      <c15:txfldGUID>{40FD003B-C421-4226-90DE-41492D56BBB0}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95-47C7-A289-B969F062859C}"/>
                </c:ext>
                <c:ext xmlns:c15="http://schemas.microsoft.com/office/drawing/2012/chart" uri="{CE6537A1-D6FC-4f65-9D91-7224C49458BB}">
                  <c15:layout/>
                  <c15:dlblFieldTable>
                    <c15:dlblFTEntry>
                      <c15:txfldGUID>{7C0780BB-53C8-420F-902F-00280EBDD3AA}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xmlns:c16r2="http://schemas.microsoft.com/office/drawing/2015/06/chart">
            <c:ext xmlns:c16="http://schemas.microsoft.com/office/drawing/2014/chart" uri="{C3380CC4-5D6E-409C-BE32-E72D297353CC}">
              <c16:uniqueId val="{00000013-3295-47C7-A289-B969F062859C}"/>
            </c:ext>
          </c:extLst>
        </c:ser>
        <c:dLbls>
          <c:showLegendKey val="0"/>
          <c:showVal val="1"/>
          <c:showCatName val="0"/>
          <c:showSerName val="0"/>
          <c:showPercent val="0"/>
          <c:showBubbleSize val="0"/>
        </c:dLbls>
        <c:axId val="464911792"/>
        <c:axId val="532897472"/>
      </c:scatterChart>
      <c:valAx>
        <c:axId val="464911792"/>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97472"/>
        <c:crosses val="autoZero"/>
        <c:crossBetween val="midCat"/>
      </c:valAx>
      <c:valAx>
        <c:axId val="532897472"/>
        <c:scaling>
          <c:orientation val="minMax"/>
          <c:max val="6.6999999999999993"/>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911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52-463D-83AE-7A4E670B278B}"/>
                </c:ext>
                <c:ext xmlns:c15="http://schemas.microsoft.com/office/drawing/2012/chart" uri="{CE6537A1-D6FC-4f65-9D91-7224C49458BB}">
                  <c15:dlblFieldTable>
                    <c15:dlblFTEntry>
                      <c15:txfldGUID>{18143952-A0B2-43BA-926B-2E93861BA963}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52-463D-83AE-7A4E670B278B}"/>
                </c:ext>
                <c:ext xmlns:c15="http://schemas.microsoft.com/office/drawing/2012/chart" uri="{CE6537A1-D6FC-4f65-9D91-7224C49458BB}">
                  <c15:dlblFieldTable>
                    <c15:dlblFTEntry>
                      <c15:txfldGUID>{CEF40031-B854-441C-B593-4AE6F1C46001}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52-463D-83AE-7A4E670B278B}"/>
                </c:ext>
                <c:ext xmlns:c15="http://schemas.microsoft.com/office/drawing/2012/chart" uri="{CE6537A1-D6FC-4f65-9D91-7224C49458BB}">
                  <c15:dlblFieldTable>
                    <c15:dlblFTEntry>
                      <c15:txfldGUID>{04BA1F18-9D81-4749-B38A-83E6D3DC45BC}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52-463D-83AE-7A4E670B278B}"/>
                </c:ext>
                <c:ext xmlns:c15="http://schemas.microsoft.com/office/drawing/2012/chart" uri="{CE6537A1-D6FC-4f65-9D91-7224C49458BB}">
                  <c15:dlblFieldTable>
                    <c15:dlblFTEntry>
                      <c15:txfldGUID>{80D93985-DBA3-4049-8AEE-AF9FF1EC9DE2}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52-463D-83AE-7A4E670B278B}"/>
                </c:ext>
                <c:ext xmlns:c15="http://schemas.microsoft.com/office/drawing/2012/chart" uri="{CE6537A1-D6FC-4f65-9D91-7224C49458BB}">
                  <c15:dlblFieldTable>
                    <c15:dlblFTEntry>
                      <c15:txfldGUID>{579CEE07-E561-46FE-8D9A-BC53260CD840}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52-463D-83AE-7A4E670B278B}"/>
                </c:ext>
                <c:ext xmlns:c15="http://schemas.microsoft.com/office/drawing/2012/chart" uri="{CE6537A1-D6FC-4f65-9D91-7224C49458BB}">
                  <c15:dlblFieldTable>
                    <c15:dlblFTEntry>
                      <c15:txfldGUID>{FF2C14FA-044A-4F1F-B14A-CCE0DE958DC9}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52-463D-83AE-7A4E670B278B}"/>
                </c:ext>
                <c:ext xmlns:c15="http://schemas.microsoft.com/office/drawing/2012/chart" uri="{CE6537A1-D6FC-4f65-9D91-7224C49458BB}">
                  <c15:dlblFieldTable>
                    <c15:dlblFTEntry>
                      <c15:txfldGUID>{96FEFEFE-D4A3-476E-81EF-CFAB9FFD4D25}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52-463D-83AE-7A4E670B278B}"/>
                </c:ext>
                <c:ext xmlns:c15="http://schemas.microsoft.com/office/drawing/2012/chart" uri="{CE6537A1-D6FC-4f65-9D91-7224C49458BB}">
                  <c15:dlblFieldTable>
                    <c15:dlblFTEntry>
                      <c15:txfldGUID>{C7209CBE-A701-4736-AFA9-0D75A739065C}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52-463D-83AE-7A4E670B278B}"/>
                </c:ext>
                <c:ext xmlns:c15="http://schemas.microsoft.com/office/drawing/2012/chart" uri="{CE6537A1-D6FC-4f65-9D91-7224C49458BB}">
                  <c15:dlblFieldTable>
                    <c15:dlblFTEntry>
                      <c15:txfldGUID>{F6B79C0B-3DBF-46B8-8889-FFE3BBCB729E}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4.3</c:v>
                </c:pt>
                <c:pt idx="16">
                  <c:v>5</c:v>
                </c:pt>
                <c:pt idx="24">
                  <c:v>5.7</c:v>
                </c:pt>
                <c:pt idx="32">
                  <c:v>6.2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452-463D-83AE-7A4E670B27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52-463D-83AE-7A4E670B278B}"/>
                </c:ext>
                <c:ext xmlns:c15="http://schemas.microsoft.com/office/drawing/2012/chart" uri="{CE6537A1-D6FC-4f65-9D91-7224C49458BB}">
                  <c15:layout/>
                  <c15:dlblFieldTable>
                    <c15:dlblFTEntry>
                      <c15:txfldGUID>{6CD6525C-4477-4371-AF85-0DCD1C008848}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52-463D-83AE-7A4E670B278B}"/>
                </c:ext>
                <c:ext xmlns:c15="http://schemas.microsoft.com/office/drawing/2012/chart" uri="{CE6537A1-D6FC-4f65-9D91-7224C49458BB}">
                  <c15:dlblFieldTable>
                    <c15:dlblFTEntry>
                      <c15:txfldGUID>{2FCF9608-09E5-44F8-B9AA-FFBA9E75F998}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52-463D-83AE-7A4E670B278B}"/>
                </c:ext>
                <c:ext xmlns:c15="http://schemas.microsoft.com/office/drawing/2012/chart" uri="{CE6537A1-D6FC-4f65-9D91-7224C49458BB}">
                  <c15:dlblFieldTable>
                    <c15:dlblFTEntry>
                      <c15:txfldGUID>{1499873C-241B-4E74-9C6B-A7BBDF92C802}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52-463D-83AE-7A4E670B278B}"/>
                </c:ext>
                <c:ext xmlns:c15="http://schemas.microsoft.com/office/drawing/2012/chart" uri="{CE6537A1-D6FC-4f65-9D91-7224C49458BB}">
                  <c15:dlblFieldTable>
                    <c15:dlblFTEntry>
                      <c15:txfldGUID>{DEF777B0-90BF-42CC-8E31-7067B0420253}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52-463D-83AE-7A4E670B278B}"/>
                </c:ext>
                <c:ext xmlns:c15="http://schemas.microsoft.com/office/drawing/2012/chart" uri="{CE6537A1-D6FC-4f65-9D91-7224C49458BB}">
                  <c15:dlblFieldTable>
                    <c15:dlblFTEntry>
                      <c15:txfldGUID>{55E90E44-D508-407E-96C0-95CB84DA6FDB}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52-463D-83AE-7A4E670B278B}"/>
                </c:ext>
                <c:ext xmlns:c15="http://schemas.microsoft.com/office/drawing/2012/chart" uri="{CE6537A1-D6FC-4f65-9D91-7224C49458BB}">
                  <c15:layout/>
                  <c15:dlblFieldTable>
                    <c15:dlblFTEntry>
                      <c15:txfldGUID>{81EE3055-0C41-4565-A4F4-2E5C78C62B0B}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52-463D-83AE-7A4E670B278B}"/>
                </c:ext>
                <c:ext xmlns:c15="http://schemas.microsoft.com/office/drawing/2012/chart" uri="{CE6537A1-D6FC-4f65-9D91-7224C49458BB}">
                  <c15:layout/>
                  <c15:dlblFieldTable>
                    <c15:dlblFTEntry>
                      <c15:txfldGUID>{95E34F6C-6D56-43DD-B6D2-B9D32D7F377E}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52-463D-83AE-7A4E670B278B}"/>
                </c:ext>
                <c:ext xmlns:c15="http://schemas.microsoft.com/office/drawing/2012/chart" uri="{CE6537A1-D6FC-4f65-9D91-7224C49458BB}">
                  <c15:layout/>
                  <c15:dlblFieldTable>
                    <c15:dlblFTEntry>
                      <c15:txfldGUID>{BDE427D9-5FDC-4622-98AC-7D9112CBF2A1}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52-463D-83AE-7A4E670B278B}"/>
                </c:ext>
                <c:ext xmlns:c15="http://schemas.microsoft.com/office/drawing/2012/chart" uri="{CE6537A1-D6FC-4f65-9D91-7224C49458BB}">
                  <c15:layout/>
                  <c15:dlblFieldTable>
                    <c15:dlblFTEntry>
                      <c15:txfldGUID>{7F3CBFF2-AEDE-4715-B3D0-970D7E4C8AC5}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C452-463D-83AE-7A4E670B278B}"/>
            </c:ext>
          </c:extLst>
        </c:ser>
        <c:dLbls>
          <c:showLegendKey val="0"/>
          <c:showVal val="1"/>
          <c:showCatName val="0"/>
          <c:showSerName val="0"/>
          <c:showPercent val="0"/>
          <c:showBubbleSize val="0"/>
        </c:dLbls>
        <c:axId val="532905704"/>
        <c:axId val="532906096"/>
      </c:scatterChart>
      <c:valAx>
        <c:axId val="532905704"/>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906096"/>
        <c:crosses val="autoZero"/>
        <c:crossBetween val="midCat"/>
      </c:valAx>
      <c:valAx>
        <c:axId val="532906096"/>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905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基準財政収入額が前年度の法人市民税の大幅な落ち込みが反映されるなどした結果、</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百万円の減となった。一方で、基準財政需要額は高齢者保健福祉費など増加した費目もあるものの、需要額から控除できる臨時財政対策債の発行額が増加したことで、全体で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百万円の減となり、財源不足額が</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百万円増加した。その結果、財政力指数は単年度では</a:t>
          </a:r>
          <a:r>
            <a:rPr kumimoji="1" lang="en-US" altLang="ja-JP" sz="1100">
              <a:latin typeface="ＭＳ Ｐゴシック" panose="020B0600070205080204" pitchFamily="50" charset="-128"/>
              <a:ea typeface="ＭＳ Ｐゴシック" panose="020B0600070205080204" pitchFamily="50" charset="-128"/>
            </a:rPr>
            <a:t>0.944</a:t>
          </a:r>
          <a:r>
            <a:rPr kumimoji="1" lang="ja-JP" altLang="en-US" sz="1100">
              <a:latin typeface="ＭＳ Ｐゴシック" panose="020B0600070205080204" pitchFamily="50" charset="-128"/>
              <a:ea typeface="ＭＳ Ｐゴシック" panose="020B0600070205080204" pitchFamily="50" charset="-128"/>
            </a:rPr>
            <a:t>と、昨年度より</a:t>
          </a:r>
          <a:r>
            <a:rPr kumimoji="1" lang="en-US" altLang="ja-JP" sz="1100">
              <a:latin typeface="ＭＳ Ｐゴシック" panose="020B0600070205080204" pitchFamily="50" charset="-128"/>
              <a:ea typeface="ＭＳ Ｐゴシック" panose="020B0600070205080204" pitchFamily="50" charset="-128"/>
            </a:rPr>
            <a:t>0.001</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ヵ年平均では</a:t>
          </a:r>
          <a:r>
            <a:rPr kumimoji="1" lang="en-US" altLang="ja-JP" sz="1100">
              <a:latin typeface="ＭＳ Ｐゴシック" panose="020B0600070205080204" pitchFamily="50" charset="-128"/>
              <a:ea typeface="ＭＳ Ｐゴシック" panose="020B0600070205080204" pitchFamily="50" charset="-128"/>
            </a:rPr>
            <a:t>0.008</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0.939</a:t>
          </a:r>
          <a:r>
            <a:rPr kumimoji="1" lang="ja-JP" altLang="en-US" sz="1100">
              <a:latin typeface="ＭＳ Ｐゴシック" panose="020B0600070205080204" pitchFamily="50" charset="-128"/>
              <a:ea typeface="ＭＳ Ｐゴシック" panose="020B0600070205080204" pitchFamily="50" charset="-128"/>
            </a:rPr>
            <a:t>となり、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年連続で交付税の交付団体となった。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近年は、基準財政収入額が増加傾向であることに対し、基準財政需要額の伸びが抑制されており、普通交付税の交付額は減少傾向である。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xdr:cNvCxnSpPr/>
      </xdr:nvCxnSpPr>
      <xdr:spPr>
        <a:xfrm flipV="1">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4" name="直線コネクタ 73"/>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％となり、前年度から</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ポイント減少した。これは、分子である経常一般財源充当額（歳出）で、物件費や繰出金の増加により、全体で</a:t>
          </a:r>
          <a:r>
            <a:rPr kumimoji="1" lang="en-US" altLang="ja-JP" sz="1100">
              <a:latin typeface="ＭＳ Ｐゴシック" panose="020B0600070205080204" pitchFamily="50" charset="-128"/>
              <a:ea typeface="ＭＳ Ｐゴシック" panose="020B0600070205080204" pitchFamily="50" charset="-128"/>
            </a:rPr>
            <a:t>432</a:t>
          </a:r>
          <a:r>
            <a:rPr kumimoji="1" lang="ja-JP" altLang="en-US" sz="1100">
              <a:latin typeface="ＭＳ Ｐゴシック" panose="020B0600070205080204" pitchFamily="50" charset="-128"/>
              <a:ea typeface="ＭＳ Ｐゴシック" panose="020B0600070205080204" pitchFamily="50" charset="-128"/>
            </a:rPr>
            <a:t>百万円の増となったものの、分母である経常一般財源（歳入）において、市税や地方消費税交付金、臨時財政対策債など全体で</a:t>
          </a:r>
          <a:r>
            <a:rPr kumimoji="1" lang="en-US" altLang="ja-JP" sz="1100">
              <a:latin typeface="ＭＳ Ｐゴシック" panose="020B0600070205080204" pitchFamily="50" charset="-128"/>
              <a:ea typeface="ＭＳ Ｐゴシック" panose="020B0600070205080204" pitchFamily="50" charset="-128"/>
            </a:rPr>
            <a:t>1,585</a:t>
          </a:r>
          <a:r>
            <a:rPr kumimoji="1" lang="ja-JP" altLang="en-US" sz="1100">
              <a:latin typeface="ＭＳ Ｐゴシック" panose="020B0600070205080204" pitchFamily="50" charset="-128"/>
              <a:ea typeface="ＭＳ Ｐゴシック" panose="020B0600070205080204" pitchFamily="50" charset="-128"/>
            </a:rPr>
            <a:t>百万円の増となったことによる。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少子高齢化の進展による社会保障関係費の増加が続く中、経常収支比率は高止まりの状況が続いており、引き続き、適正な課税による市税収入の確保や各種未収金の縮減など、歳入確保に向けた取組を進めるほか、歳出全般の節減合理化を進めるなどして、財政の硬直化への対応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57468</xdr:rowOff>
    </xdr:to>
    <xdr:cxnSp macro="">
      <xdr:nvCxnSpPr>
        <xdr:cNvPr id="130" name="直線コネクタ 129"/>
        <xdr:cNvCxnSpPr/>
      </xdr:nvCxnSpPr>
      <xdr:spPr>
        <a:xfrm flipV="1">
          <a:off x="4114800" y="10795000"/>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64</xdr:row>
      <xdr:rowOff>57468</xdr:rowOff>
    </xdr:to>
    <xdr:cxnSp macro="">
      <xdr:nvCxnSpPr>
        <xdr:cNvPr id="133" name="直線コネクタ 132"/>
        <xdr:cNvCxnSpPr/>
      </xdr:nvCxnSpPr>
      <xdr:spPr>
        <a:xfrm>
          <a:off x="3225800" y="1072864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62</xdr:row>
      <xdr:rowOff>122872</xdr:rowOff>
    </xdr:to>
    <xdr:cxnSp macro="">
      <xdr:nvCxnSpPr>
        <xdr:cNvPr id="136" name="直線コネクタ 135"/>
        <xdr:cNvCxnSpPr/>
      </xdr:nvCxnSpPr>
      <xdr:spPr>
        <a:xfrm flipV="1">
          <a:off x="2336800" y="107286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122872</xdr:rowOff>
    </xdr:to>
    <xdr:cxnSp macro="">
      <xdr:nvCxnSpPr>
        <xdr:cNvPr id="139" name="直線コネクタ 138"/>
        <xdr:cNvCxnSpPr/>
      </xdr:nvCxnSpPr>
      <xdr:spPr>
        <a:xfrm>
          <a:off x="1447800" y="1074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0"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51" name="楕円 150"/>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2" name="テキスト ボックス 151"/>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47943</xdr:rowOff>
    </xdr:from>
    <xdr:to>
      <xdr:col>15</xdr:col>
      <xdr:colOff>133350</xdr:colOff>
      <xdr:row>62</xdr:row>
      <xdr:rowOff>149543</xdr:rowOff>
    </xdr:to>
    <xdr:sp macro="" textlink="">
      <xdr:nvSpPr>
        <xdr:cNvPr id="153" name="楕円 152"/>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54" name="テキスト ボックス 153"/>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7" name="楕円 156"/>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8" name="テキスト ボックス 157"/>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コンパクトシティの利点を生かしながら、本市独自の財政運営指針である「財政規律ガイドライン」において、人口千人あたりの職員数を</a:t>
          </a:r>
          <a:r>
            <a:rPr kumimoji="1" lang="en-US" altLang="ja-JP" sz="1100">
              <a:latin typeface="ＭＳ Ｐゴシック" panose="020B0600070205080204" pitchFamily="50" charset="-128"/>
              <a:ea typeface="ＭＳ Ｐゴシック" panose="020B0600070205080204" pitchFamily="50" charset="-128"/>
            </a:rPr>
            <a:t>5.38</a:t>
          </a:r>
          <a:r>
            <a:rPr kumimoji="1" lang="ja-JP" altLang="en-US" sz="1100">
              <a:latin typeface="ＭＳ Ｐゴシック" panose="020B0600070205080204" pitchFamily="50" charset="-128"/>
              <a:ea typeface="ＭＳ Ｐゴシック" panose="020B0600070205080204" pitchFamily="50" charset="-128"/>
            </a:rPr>
            <a:t>人以内に抑えているほか、指定管理者制度の導入等、アウトソーシングの積極的な推進を図っており、人件費・物件費の双方において効率的な運営に努めている。</a:t>
          </a:r>
        </a:p>
        <a:p>
          <a:r>
            <a:rPr kumimoji="1" lang="ja-JP" altLang="en-US" sz="11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引き続き、人件費等を含めたトータルコストの概念により行政サービスを点検・検証し、執行体制の見直しや既存事業の廃止・見直し等を図り、効率的な事業運営に努めていく。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87027</xdr:rowOff>
    </xdr:from>
    <xdr:to>
      <xdr:col>23</xdr:col>
      <xdr:colOff>133350</xdr:colOff>
      <xdr:row>82</xdr:row>
      <xdr:rowOff>95283</xdr:rowOff>
    </xdr:to>
    <xdr:cxnSp macro="">
      <xdr:nvCxnSpPr>
        <xdr:cNvPr id="195" name="直線コネクタ 194"/>
        <xdr:cNvCxnSpPr/>
      </xdr:nvCxnSpPr>
      <xdr:spPr>
        <a:xfrm>
          <a:off x="4114800" y="14145927"/>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67498</xdr:rowOff>
    </xdr:from>
    <xdr:to>
      <xdr:col>19</xdr:col>
      <xdr:colOff>133350</xdr:colOff>
      <xdr:row>82</xdr:row>
      <xdr:rowOff>87027</xdr:rowOff>
    </xdr:to>
    <xdr:cxnSp macro="">
      <xdr:nvCxnSpPr>
        <xdr:cNvPr id="198" name="直線コネクタ 197"/>
        <xdr:cNvCxnSpPr/>
      </xdr:nvCxnSpPr>
      <xdr:spPr>
        <a:xfrm>
          <a:off x="3225800" y="1412639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28821</xdr:rowOff>
    </xdr:from>
    <xdr:to>
      <xdr:col>15</xdr:col>
      <xdr:colOff>82550</xdr:colOff>
      <xdr:row>82</xdr:row>
      <xdr:rowOff>67498</xdr:rowOff>
    </xdr:to>
    <xdr:cxnSp macro="">
      <xdr:nvCxnSpPr>
        <xdr:cNvPr id="201" name="直線コネクタ 200"/>
        <xdr:cNvCxnSpPr/>
      </xdr:nvCxnSpPr>
      <xdr:spPr>
        <a:xfrm>
          <a:off x="2336800" y="14087721"/>
          <a:ext cx="889000" cy="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166077</xdr:rowOff>
    </xdr:from>
    <xdr:to>
      <xdr:col>11</xdr:col>
      <xdr:colOff>31750</xdr:colOff>
      <xdr:row>82</xdr:row>
      <xdr:rowOff>28821</xdr:rowOff>
    </xdr:to>
    <xdr:cxnSp macro="">
      <xdr:nvCxnSpPr>
        <xdr:cNvPr id="204" name="直線コネクタ 203"/>
        <xdr:cNvCxnSpPr/>
      </xdr:nvCxnSpPr>
      <xdr:spPr>
        <a:xfrm>
          <a:off x="1447800" y="14053527"/>
          <a:ext cx="8890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44483</xdr:rowOff>
    </xdr:from>
    <xdr:to>
      <xdr:col>23</xdr:col>
      <xdr:colOff>184150</xdr:colOff>
      <xdr:row>82</xdr:row>
      <xdr:rowOff>146083</xdr:rowOff>
    </xdr:to>
    <xdr:sp macro="" textlink="">
      <xdr:nvSpPr>
        <xdr:cNvPr id="214" name="楕円 213"/>
        <xdr:cNvSpPr/>
      </xdr:nvSpPr>
      <xdr:spPr>
        <a:xfrm>
          <a:off x="4902200" y="14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61010</xdr:rowOff>
    </xdr:from>
    <xdr:ext cx="762000" cy="259045"/>
    <xdr:sp macro="" textlink="">
      <xdr:nvSpPr>
        <xdr:cNvPr id="215" name="人件費・物件費等の状況該当値テキスト"/>
        <xdr:cNvSpPr txBox="1"/>
      </xdr:nvSpPr>
      <xdr:spPr>
        <a:xfrm>
          <a:off x="5041900" y="139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36227</xdr:rowOff>
    </xdr:from>
    <xdr:to>
      <xdr:col>19</xdr:col>
      <xdr:colOff>184150</xdr:colOff>
      <xdr:row>82</xdr:row>
      <xdr:rowOff>137827</xdr:rowOff>
    </xdr:to>
    <xdr:sp macro="" textlink="">
      <xdr:nvSpPr>
        <xdr:cNvPr id="216" name="楕円 215"/>
        <xdr:cNvSpPr/>
      </xdr:nvSpPr>
      <xdr:spPr>
        <a:xfrm>
          <a:off x="4064000" y="140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148004</xdr:rowOff>
    </xdr:from>
    <xdr:ext cx="736600" cy="259045"/>
    <xdr:sp macro="" textlink="">
      <xdr:nvSpPr>
        <xdr:cNvPr id="217" name="テキスト ボックス 216"/>
        <xdr:cNvSpPr txBox="1"/>
      </xdr:nvSpPr>
      <xdr:spPr>
        <a:xfrm>
          <a:off x="3733800" y="1386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16698</xdr:rowOff>
    </xdr:from>
    <xdr:to>
      <xdr:col>15</xdr:col>
      <xdr:colOff>133350</xdr:colOff>
      <xdr:row>82</xdr:row>
      <xdr:rowOff>118298</xdr:rowOff>
    </xdr:to>
    <xdr:sp macro="" textlink="">
      <xdr:nvSpPr>
        <xdr:cNvPr id="218" name="楕円 217"/>
        <xdr:cNvSpPr/>
      </xdr:nvSpPr>
      <xdr:spPr>
        <a:xfrm>
          <a:off x="3175000" y="140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128475</xdr:rowOff>
    </xdr:from>
    <xdr:ext cx="762000" cy="259045"/>
    <xdr:sp macro="" textlink="">
      <xdr:nvSpPr>
        <xdr:cNvPr id="219" name="テキスト ボックス 218"/>
        <xdr:cNvSpPr txBox="1"/>
      </xdr:nvSpPr>
      <xdr:spPr>
        <a:xfrm>
          <a:off x="2844800" y="1384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149471</xdr:rowOff>
    </xdr:from>
    <xdr:to>
      <xdr:col>11</xdr:col>
      <xdr:colOff>82550</xdr:colOff>
      <xdr:row>82</xdr:row>
      <xdr:rowOff>79621</xdr:rowOff>
    </xdr:to>
    <xdr:sp macro="" textlink="">
      <xdr:nvSpPr>
        <xdr:cNvPr id="220" name="楕円 219"/>
        <xdr:cNvSpPr/>
      </xdr:nvSpPr>
      <xdr:spPr>
        <a:xfrm>
          <a:off x="2286000" y="140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89798</xdr:rowOff>
    </xdr:from>
    <xdr:ext cx="762000" cy="259045"/>
    <xdr:sp macro="" textlink="">
      <xdr:nvSpPr>
        <xdr:cNvPr id="221" name="テキスト ボックス 220"/>
        <xdr:cNvSpPr txBox="1"/>
      </xdr:nvSpPr>
      <xdr:spPr>
        <a:xfrm>
          <a:off x="1955800" y="138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115277</xdr:rowOff>
    </xdr:from>
    <xdr:to>
      <xdr:col>7</xdr:col>
      <xdr:colOff>31750</xdr:colOff>
      <xdr:row>82</xdr:row>
      <xdr:rowOff>45427</xdr:rowOff>
    </xdr:to>
    <xdr:sp macro="" textlink="">
      <xdr:nvSpPr>
        <xdr:cNvPr id="222" name="楕円 221"/>
        <xdr:cNvSpPr/>
      </xdr:nvSpPr>
      <xdr:spPr>
        <a:xfrm>
          <a:off x="1397000" y="14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55604</xdr:rowOff>
    </xdr:from>
    <xdr:ext cx="762000" cy="259045"/>
    <xdr:sp macro="" textlink="">
      <xdr:nvSpPr>
        <xdr:cNvPr id="223" name="テキスト ボックス 222"/>
        <xdr:cNvSpPr txBox="1"/>
      </xdr:nvSpPr>
      <xdr:spPr>
        <a:xfrm>
          <a:off x="1066800" y="1377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101.7</a:t>
          </a:r>
          <a:r>
            <a:rPr kumimoji="1" lang="ja-JP" altLang="en-US" sz="1100">
              <a:latin typeface="ＭＳ Ｐゴシック" panose="020B0600070205080204" pitchFamily="50" charset="-128"/>
              <a:ea typeface="ＭＳ Ｐゴシック" panose="020B0600070205080204" pitchFamily="50" charset="-128"/>
            </a:rPr>
            <a:t>ポイントと平成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年度と同水準であり、国との差は横ばいで推移している。</a:t>
          </a:r>
        </a:p>
        <a:p>
          <a:r>
            <a:rPr kumimoji="1" lang="ja-JP" altLang="en-US" sz="1100">
              <a:latin typeface="ＭＳ Ｐゴシック" panose="020B0600070205080204" pitchFamily="50" charset="-128"/>
              <a:ea typeface="ＭＳ Ｐゴシック" panose="020B0600070205080204" pitchFamily="50" charset="-128"/>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7" name="直線コネクタ 256"/>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60" name="直線コネクタ 259"/>
        <xdr:cNvCxnSpPr/>
      </xdr:nvCxnSpPr>
      <xdr:spPr>
        <a:xfrm flipV="1">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111125</xdr:rowOff>
    </xdr:to>
    <xdr:cxnSp macro="">
      <xdr:nvCxnSpPr>
        <xdr:cNvPr id="263" name="直線コネクタ 262"/>
        <xdr:cNvCxnSpPr/>
      </xdr:nvCxnSpPr>
      <xdr:spPr>
        <a:xfrm flipV="1">
          <a:off x="14401800" y="1496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0</xdr:rowOff>
    </xdr:to>
    <xdr:cxnSp macro="">
      <xdr:nvCxnSpPr>
        <xdr:cNvPr id="266" name="直線コネクタ 265"/>
        <xdr:cNvCxnSpPr/>
      </xdr:nvCxnSpPr>
      <xdr:spPr>
        <a:xfrm flipV="1">
          <a:off x="13512800" y="1502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p>
        <a:p>
          <a:r>
            <a:rPr kumimoji="1" lang="ja-JP" altLang="en-US" sz="11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a:t>
          </a:r>
          <a:r>
            <a:rPr kumimoji="1" lang="en-US" altLang="ja-JP" sz="1100">
              <a:latin typeface="ＭＳ Ｐゴシック" panose="020B0600070205080204" pitchFamily="50" charset="-128"/>
              <a:ea typeface="ＭＳ Ｐゴシック" panose="020B0600070205080204" pitchFamily="50" charset="-128"/>
            </a:rPr>
            <a:t>5.38</a:t>
          </a:r>
          <a:r>
            <a:rPr kumimoji="1" lang="ja-JP" altLang="en-US" sz="1100">
              <a:latin typeface="ＭＳ Ｐゴシック" panose="020B0600070205080204" pitchFamily="50" charset="-128"/>
              <a:ea typeface="ＭＳ Ｐゴシック" panose="020B0600070205080204" pitchFamily="50" charset="-128"/>
            </a:rPr>
            <a:t>人以内の目標値達成に努めていく。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年度については、国の調査結果が未公表のため一部前年度の数値がを基に算定されています。</a:t>
          </a:r>
          <a:r>
            <a:rPr kumimoji="1" lang="en-US" altLang="ja-JP"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102341</xdr:rowOff>
    </xdr:from>
    <xdr:to>
      <xdr:col>81</xdr:col>
      <xdr:colOff>44450</xdr:colOff>
      <xdr:row>59</xdr:row>
      <xdr:rowOff>112395</xdr:rowOff>
    </xdr:to>
    <xdr:cxnSp macro="">
      <xdr:nvCxnSpPr>
        <xdr:cNvPr id="320" name="直線コネクタ 319"/>
        <xdr:cNvCxnSpPr/>
      </xdr:nvCxnSpPr>
      <xdr:spPr>
        <a:xfrm flipV="1">
          <a:off x="16179800" y="102178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128481</xdr:rowOff>
    </xdr:to>
    <xdr:cxnSp macro="">
      <xdr:nvCxnSpPr>
        <xdr:cNvPr id="323" name="直線コネクタ 322"/>
        <xdr:cNvCxnSpPr/>
      </xdr:nvCxnSpPr>
      <xdr:spPr>
        <a:xfrm flipV="1">
          <a:off x="15290800" y="102279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128481</xdr:rowOff>
    </xdr:to>
    <xdr:cxnSp macro="">
      <xdr:nvCxnSpPr>
        <xdr:cNvPr id="326" name="直線コネクタ 325"/>
        <xdr:cNvCxnSpPr/>
      </xdr:nvCxnSpPr>
      <xdr:spPr>
        <a:xfrm>
          <a:off x="14401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132504</xdr:rowOff>
    </xdr:to>
    <xdr:cxnSp macro="">
      <xdr:nvCxnSpPr>
        <xdr:cNvPr id="329" name="直線コネクタ 328"/>
        <xdr:cNvCxnSpPr/>
      </xdr:nvCxnSpPr>
      <xdr:spPr>
        <a:xfrm flipV="1">
          <a:off x="13512800" y="102400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51541</xdr:rowOff>
    </xdr:from>
    <xdr:to>
      <xdr:col>81</xdr:col>
      <xdr:colOff>95250</xdr:colOff>
      <xdr:row>59</xdr:row>
      <xdr:rowOff>153141</xdr:rowOff>
    </xdr:to>
    <xdr:sp macro="" textlink="">
      <xdr:nvSpPr>
        <xdr:cNvPr id="339" name="楕円 338"/>
        <xdr:cNvSpPr/>
      </xdr:nvSpPr>
      <xdr:spPr>
        <a:xfrm>
          <a:off x="169672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68068</xdr:rowOff>
    </xdr:from>
    <xdr:ext cx="762000" cy="259045"/>
    <xdr:sp macro="" textlink="">
      <xdr:nvSpPr>
        <xdr:cNvPr id="340" name="定員管理の状況該当値テキスト"/>
        <xdr:cNvSpPr txBox="1"/>
      </xdr:nvSpPr>
      <xdr:spPr>
        <a:xfrm>
          <a:off x="17106900" y="1001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2" name="テキスト ボックス 341"/>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3" name="楕円 342"/>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4" name="テキスト ボックス 343"/>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借入額が大きい庁舎整備等に係る市債の償還が完了したことや新規の借入条件の見直しにより、公債費が減少したものの、交付税算定上の基準財政収入額が減となったことなどにより、単年度で</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ヵ年平均でも、</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大規模事業が輻輳し、市債残高の増加が見込まれていることから、「草津市健全で持続可能な財政運営および財政規律に関する条例」、「草津市財政規律ガイドライン」に基づき、将来の財政負担を見通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52070</xdr:rowOff>
    </xdr:to>
    <xdr:cxnSp macro="">
      <xdr:nvCxnSpPr>
        <xdr:cNvPr id="381" name="直線コネクタ 380"/>
        <xdr:cNvCxnSpPr/>
      </xdr:nvCxnSpPr>
      <xdr:spPr>
        <a:xfrm>
          <a:off x="16179800" y="704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11854</xdr:rowOff>
    </xdr:to>
    <xdr:cxnSp macro="">
      <xdr:nvCxnSpPr>
        <xdr:cNvPr id="384" name="直線コネクタ 383"/>
        <xdr:cNvCxnSpPr/>
      </xdr:nvCxnSpPr>
      <xdr:spPr>
        <a:xfrm>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127000</xdr:rowOff>
    </xdr:to>
    <xdr:cxnSp macro="">
      <xdr:nvCxnSpPr>
        <xdr:cNvPr id="387" name="直線コネクタ 386"/>
        <xdr:cNvCxnSpPr/>
      </xdr:nvCxnSpPr>
      <xdr:spPr>
        <a:xfrm>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70696</xdr:rowOff>
    </xdr:to>
    <xdr:cxnSp macro="">
      <xdr:nvCxnSpPr>
        <xdr:cNvPr id="390" name="直線コネクタ 389"/>
        <xdr:cNvCxnSpPr/>
      </xdr:nvCxnSpPr>
      <xdr:spPr>
        <a:xfrm>
          <a:off x="13512800" y="68321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将来負担比率は、将来負担すべき負担額に対し、基金などの負担額に充当できる財源が上回り、分子がマイナスとなったため、</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セクターとの損失補償契約を行っていないことなどによる。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今後も大規模事業の輻輳により、市債残高の増加が見込まれていることから、市「財政規律ガイドライン」に基づき、将来の財政負担を見通し、引き続き健全な財政運営に努めていく。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退職手当の減や嘱託職員から臨時職員への雇用切替等により、人件費における経常経費は対前年度で</a:t>
          </a:r>
          <a:r>
            <a:rPr kumimoji="1" lang="en-US" altLang="ja-JP" sz="1100">
              <a:latin typeface="ＭＳ Ｐゴシック" panose="020B0600070205080204" pitchFamily="50" charset="-128"/>
              <a:ea typeface="ＭＳ Ｐゴシック" panose="020B0600070205080204" pitchFamily="50" charset="-128"/>
            </a:rPr>
            <a:t>349</a:t>
          </a:r>
          <a:r>
            <a:rPr kumimoji="1" lang="ja-JP" altLang="en-US" sz="1100">
              <a:latin typeface="ＭＳ Ｐゴシック" panose="020B0600070205080204" pitchFamily="50" charset="-128"/>
              <a:ea typeface="ＭＳ Ｐゴシック" panose="020B0600070205080204" pitchFamily="50" charset="-128"/>
            </a:rPr>
            <a:t>百万円の減となったことから、比率は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等を進めながら、適正な定員管理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36</xdr:row>
      <xdr:rowOff>63500</xdr:rowOff>
    </xdr:to>
    <xdr:cxnSp macro="">
      <xdr:nvCxnSpPr>
        <xdr:cNvPr id="66" name="直線コネクタ 65"/>
        <xdr:cNvCxnSpPr/>
      </xdr:nvCxnSpPr>
      <xdr:spPr>
        <a:xfrm flipV="1">
          <a:off x="3987800" y="59563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36</xdr:row>
      <xdr:rowOff>63500</xdr:rowOff>
    </xdr:to>
    <xdr:cxnSp macro="">
      <xdr:nvCxnSpPr>
        <xdr:cNvPr id="69" name="直線コネクタ 68"/>
        <xdr:cNvCxnSpPr/>
      </xdr:nvCxnSpPr>
      <xdr:spPr>
        <a:xfrm>
          <a:off x="3098800" y="613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101600</xdr:rowOff>
    </xdr:to>
    <xdr:cxnSp macro="">
      <xdr:nvCxnSpPr>
        <xdr:cNvPr id="72" name="直線コネクタ 71"/>
        <xdr:cNvCxnSpPr/>
      </xdr:nvCxnSpPr>
      <xdr:spPr>
        <a:xfrm flipV="1">
          <a:off x="2209800" y="613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36</xdr:row>
      <xdr:rowOff>139700</xdr:rowOff>
    </xdr:to>
    <xdr:cxnSp macro="">
      <xdr:nvCxnSpPr>
        <xdr:cNvPr id="75" name="直線コネクタ 74"/>
        <xdr:cNvCxnSpPr/>
      </xdr:nvCxnSpPr>
      <xdr:spPr>
        <a:xfrm flipV="1">
          <a:off x="1320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xdr:rowOff>
    </xdr:from>
    <xdr:to>
      <xdr:col>20</xdr:col>
      <xdr:colOff>38100</xdr:colOff>
      <xdr:row>36</xdr:row>
      <xdr:rowOff>114300</xdr:rowOff>
    </xdr:to>
    <xdr:sp macro="" textlink="">
      <xdr:nvSpPr>
        <xdr:cNvPr id="87" name="楕円 86"/>
        <xdr:cNvSpPr/>
      </xdr:nvSpPr>
      <xdr:spPr>
        <a:xfrm>
          <a:off x="3937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88" name="テキスト ボックス 87"/>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2" name="テキスト ボックス 91"/>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物件費における経常経費は草津川跡地公園の指定管理制度の開始などにより、対前年度で</a:t>
          </a:r>
          <a:r>
            <a:rPr kumimoji="1" lang="en-US" altLang="ja-JP" sz="1100">
              <a:latin typeface="ＭＳ Ｐゴシック" panose="020B0600070205080204" pitchFamily="50" charset="-128"/>
              <a:ea typeface="ＭＳ Ｐゴシック" panose="020B0600070205080204" pitchFamily="50" charset="-128"/>
            </a:rPr>
            <a:t>232</a:t>
          </a:r>
          <a:r>
            <a:rPr kumimoji="1" lang="ja-JP" altLang="en-US" sz="1100">
              <a:latin typeface="ＭＳ Ｐゴシック" panose="020B0600070205080204" pitchFamily="50" charset="-128"/>
              <a:ea typeface="ＭＳ Ｐゴシック" panose="020B0600070205080204" pitchFamily="50" charset="-128"/>
            </a:rPr>
            <a:t>百万円の増となった一方、分母である経常一般財源（歳入）が減となったことから、比率は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ポイントの上昇とほぼ横ばいとなった。</a:t>
          </a:r>
        </a:p>
        <a:p>
          <a:r>
            <a:rPr kumimoji="1" lang="ja-JP" altLang="en-US" sz="11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113284</xdr:rowOff>
    </xdr:to>
    <xdr:cxnSp macro="">
      <xdr:nvCxnSpPr>
        <xdr:cNvPr id="125" name="直線コネクタ 124"/>
        <xdr:cNvCxnSpPr/>
      </xdr:nvCxnSpPr>
      <xdr:spPr>
        <a:xfrm>
          <a:off x="15671800" y="2847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104140</xdr:rowOff>
    </xdr:to>
    <xdr:cxnSp macro="">
      <xdr:nvCxnSpPr>
        <xdr:cNvPr id="128" name="直線コネクタ 127"/>
        <xdr:cNvCxnSpPr/>
      </xdr:nvCxnSpPr>
      <xdr:spPr>
        <a:xfrm>
          <a:off x="14782800" y="2792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67564</xdr:rowOff>
    </xdr:to>
    <xdr:cxnSp macro="">
      <xdr:nvCxnSpPr>
        <xdr:cNvPr id="131" name="直線コネクタ 130"/>
        <xdr:cNvCxnSpPr/>
      </xdr:nvCxnSpPr>
      <xdr:spPr>
        <a:xfrm flipV="1">
          <a:off x="13893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67564</xdr:rowOff>
    </xdr:to>
    <xdr:cxnSp macro="">
      <xdr:nvCxnSpPr>
        <xdr:cNvPr id="134" name="直線コネクタ 133"/>
        <xdr:cNvCxnSpPr/>
      </xdr:nvCxnSpPr>
      <xdr:spPr>
        <a:xfrm>
          <a:off x="13004800" y="2801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1" name="テキスト ボックス 150"/>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老人福祉費、児童福祉費等、扶助費における経常経費は対前年度で</a:t>
          </a:r>
          <a:r>
            <a:rPr kumimoji="1" lang="en-US" altLang="ja-JP" sz="1100">
              <a:latin typeface="ＭＳ Ｐゴシック" panose="020B0600070205080204" pitchFamily="50" charset="-128"/>
              <a:ea typeface="ＭＳ Ｐゴシック" panose="020B0600070205080204" pitchFamily="50" charset="-128"/>
            </a:rPr>
            <a:t>555</a:t>
          </a:r>
          <a:r>
            <a:rPr kumimoji="1" lang="ja-JP" altLang="en-US" sz="1100">
              <a:latin typeface="ＭＳ Ｐゴシック" panose="020B0600070205080204" pitchFamily="50" charset="-128"/>
              <a:ea typeface="ＭＳ Ｐゴシック" panose="020B0600070205080204" pitchFamily="50" charset="-128"/>
            </a:rPr>
            <a:t>百万円の増となったが、分母である経常一般財源（歳入）が増となったことから、比率は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も高齢者や児童数の増加に伴い、社会保障関係経費である扶助費は増加していくと予想されることから、今後も、「草津市健全で持続可能な財政運営および財政規律に関する条例」、「草津市財政規律ガイドライン」に基づき、財政規律の確保と、強固な財政基盤の確立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6" name="直線コネクタ 185"/>
        <xdr:cNvCxnSpPr/>
      </xdr:nvCxnSpPr>
      <xdr:spPr>
        <a:xfrm flipV="1">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58</xdr:row>
      <xdr:rowOff>127000</xdr:rowOff>
    </xdr:to>
    <xdr:cxnSp macro="">
      <xdr:nvCxnSpPr>
        <xdr:cNvPr id="189" name="直線コネクタ 188"/>
        <xdr:cNvCxnSpPr/>
      </xdr:nvCxnSpPr>
      <xdr:spPr>
        <a:xfrm>
          <a:off x="3098800" y="9785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2" name="直線コネクタ 191"/>
        <xdr:cNvCxnSpPr/>
      </xdr:nvCxnSpPr>
      <xdr:spPr>
        <a:xfrm>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165100</xdr:rowOff>
    </xdr:to>
    <xdr:cxnSp macro="">
      <xdr:nvCxnSpPr>
        <xdr:cNvPr id="195" name="直線コネクタ 194"/>
        <xdr:cNvCxnSpPr/>
      </xdr:nvCxnSpPr>
      <xdr:spPr>
        <a:xfrm>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6"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9" name="楕円 208"/>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0" name="テキスト ボックス 209"/>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その他経費のうち、今後の大規模事業に備えてまちづくり基盤整備基金等への積立を行ったため、積立金が</a:t>
          </a:r>
          <a:r>
            <a:rPr kumimoji="1" lang="en-US" altLang="ja-JP" sz="1100">
              <a:latin typeface="ＭＳ Ｐゴシック" panose="020B0600070205080204" pitchFamily="50" charset="-128"/>
              <a:ea typeface="ＭＳ Ｐゴシック" panose="020B0600070205080204" pitchFamily="50" charset="-128"/>
            </a:rPr>
            <a:t>1,252</a:t>
          </a:r>
          <a:r>
            <a:rPr kumimoji="1" lang="ja-JP" altLang="en-US" sz="1100">
              <a:latin typeface="ＭＳ Ｐゴシック" panose="020B0600070205080204" pitchFamily="50" charset="-128"/>
              <a:ea typeface="ＭＳ Ｐゴシック" panose="020B0600070205080204" pitchFamily="50" charset="-128"/>
            </a:rPr>
            <a:t>百万円の増となった。例年、増減要因の大部分を占める繰出金についても、下水道事業会計への繰出が補助金から貸付金に切り替わったことなどにより、貸付金が</a:t>
          </a:r>
          <a:r>
            <a:rPr kumimoji="1" lang="en-US" altLang="ja-JP" sz="1100">
              <a:latin typeface="ＭＳ Ｐゴシック" panose="020B0600070205080204" pitchFamily="50" charset="-128"/>
              <a:ea typeface="ＭＳ Ｐゴシック" panose="020B0600070205080204" pitchFamily="50" charset="-128"/>
            </a:rPr>
            <a:t>253</a:t>
          </a:r>
          <a:r>
            <a:rPr kumimoji="1" lang="ja-JP" altLang="en-US" sz="1100">
              <a:latin typeface="ＭＳ Ｐゴシック" panose="020B0600070205080204" pitchFamily="50" charset="-128"/>
              <a:ea typeface="ＭＳ Ｐゴシック" panose="020B0600070205080204" pitchFamily="50" charset="-128"/>
            </a:rPr>
            <a:t>百万円の増となったほか、国民健康保険事業、介護保険事業等、繰出金額における経常経費が</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百万円の増となり、比率は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引き続き、一般会計の基準外繰出等について、適正化を図っていく。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54</xdr:row>
      <xdr:rowOff>18143</xdr:rowOff>
    </xdr:to>
    <xdr:cxnSp macro="">
      <xdr:nvCxnSpPr>
        <xdr:cNvPr id="249" name="直線コネクタ 248"/>
        <xdr:cNvCxnSpPr/>
      </xdr:nvCxnSpPr>
      <xdr:spPr>
        <a:xfrm>
          <a:off x="15671800" y="9222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135165</xdr:rowOff>
    </xdr:to>
    <xdr:cxnSp macro="">
      <xdr:nvCxnSpPr>
        <xdr:cNvPr id="252" name="直線コネクタ 251"/>
        <xdr:cNvCxnSpPr/>
      </xdr:nvCxnSpPr>
      <xdr:spPr>
        <a:xfrm>
          <a:off x="14782800" y="9167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53</xdr:row>
      <xdr:rowOff>80735</xdr:rowOff>
    </xdr:to>
    <xdr:cxnSp macro="">
      <xdr:nvCxnSpPr>
        <xdr:cNvPr id="255" name="直線コネクタ 254"/>
        <xdr:cNvCxnSpPr/>
      </xdr:nvCxnSpPr>
      <xdr:spPr>
        <a:xfrm>
          <a:off x="13893800" y="9036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121557</xdr:rowOff>
    </xdr:from>
    <xdr:to>
      <xdr:col>69</xdr:col>
      <xdr:colOff>92075</xdr:colOff>
      <xdr:row>55</xdr:row>
      <xdr:rowOff>151493</xdr:rowOff>
    </xdr:to>
    <xdr:cxnSp macro="">
      <xdr:nvCxnSpPr>
        <xdr:cNvPr id="258" name="直線コネクタ 257"/>
        <xdr:cNvCxnSpPr/>
      </xdr:nvCxnSpPr>
      <xdr:spPr>
        <a:xfrm flipV="1">
          <a:off x="13004800" y="9036957"/>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138793</xdr:rowOff>
    </xdr:from>
    <xdr:to>
      <xdr:col>82</xdr:col>
      <xdr:colOff>158750</xdr:colOff>
      <xdr:row>54</xdr:row>
      <xdr:rowOff>68943</xdr:rowOff>
    </xdr:to>
    <xdr:sp macro="" textlink="">
      <xdr:nvSpPr>
        <xdr:cNvPr id="268" name="楕円 267"/>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155320</xdr:rowOff>
    </xdr:from>
    <xdr:ext cx="762000" cy="259045"/>
    <xdr:sp macro="" textlink="">
      <xdr:nvSpPr>
        <xdr:cNvPr id="269" name="その他該当値テキスト"/>
        <xdr:cNvSpPr txBox="1"/>
      </xdr:nvSpPr>
      <xdr:spPr>
        <a:xfrm>
          <a:off x="16598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84365</xdr:rowOff>
    </xdr:from>
    <xdr:to>
      <xdr:col>78</xdr:col>
      <xdr:colOff>120650</xdr:colOff>
      <xdr:row>54</xdr:row>
      <xdr:rowOff>14515</xdr:rowOff>
    </xdr:to>
    <xdr:sp macro="" textlink="">
      <xdr:nvSpPr>
        <xdr:cNvPr id="270" name="楕円 269"/>
        <xdr:cNvSpPr/>
      </xdr:nvSpPr>
      <xdr:spPr>
        <a:xfrm>
          <a:off x="15621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24692</xdr:rowOff>
    </xdr:from>
    <xdr:ext cx="736600" cy="259045"/>
    <xdr:sp macro="" textlink="">
      <xdr:nvSpPr>
        <xdr:cNvPr id="271" name="テキスト ボックス 270"/>
        <xdr:cNvSpPr txBox="1"/>
      </xdr:nvSpPr>
      <xdr:spPr>
        <a:xfrm>
          <a:off x="15290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2" name="楕円 271"/>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3" name="テキスト ボックス 272"/>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70757</xdr:rowOff>
    </xdr:from>
    <xdr:to>
      <xdr:col>69</xdr:col>
      <xdr:colOff>142875</xdr:colOff>
      <xdr:row>53</xdr:row>
      <xdr:rowOff>907</xdr:rowOff>
    </xdr:to>
    <xdr:sp macro="" textlink="">
      <xdr:nvSpPr>
        <xdr:cNvPr id="274" name="楕円 273"/>
        <xdr:cNvSpPr/>
      </xdr:nvSpPr>
      <xdr:spPr>
        <a:xfrm>
          <a:off x="13843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11084</xdr:rowOff>
    </xdr:from>
    <xdr:ext cx="762000" cy="259045"/>
    <xdr:sp macro="" textlink="">
      <xdr:nvSpPr>
        <xdr:cNvPr id="275" name="テキスト ボックス 274"/>
        <xdr:cNvSpPr txBox="1"/>
      </xdr:nvSpPr>
      <xdr:spPr>
        <a:xfrm>
          <a:off x="13512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6" name="楕円 275"/>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15620</xdr:rowOff>
    </xdr:from>
    <xdr:ext cx="762000" cy="259045"/>
    <xdr:sp macro="" textlink="">
      <xdr:nvSpPr>
        <xdr:cNvPr id="277" name="テキスト ボックス 276"/>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前年の市税還付金が当然減となったことや下水道事業会計への負担金を貸付金に切り替えたこと等により、補助費等における経常経費は</a:t>
          </a:r>
          <a:r>
            <a:rPr kumimoji="1" lang="en-US" altLang="ja-JP" sz="1100">
              <a:latin typeface="ＭＳ Ｐゴシック" panose="020B0600070205080204" pitchFamily="50" charset="-128"/>
              <a:ea typeface="ＭＳ Ｐゴシック" panose="020B0600070205080204" pitchFamily="50" charset="-128"/>
            </a:rPr>
            <a:t>601</a:t>
          </a:r>
          <a:r>
            <a:rPr kumimoji="1" lang="ja-JP" altLang="en-US" sz="1100">
              <a:latin typeface="ＭＳ Ｐゴシック" panose="020B0600070205080204" pitchFamily="50" charset="-128"/>
              <a:ea typeface="ＭＳ Ｐゴシック" panose="020B0600070205080204" pitchFamily="50" charset="-128"/>
            </a:rPr>
            <a:t>百万円の減となり、比率は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引き続き、一部事務組合の負担金や各種団体への補助金については、事業内容や執行体制を精査の上、適正な交付となるよう努めていく。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31750</xdr:rowOff>
    </xdr:to>
    <xdr:cxnSp macro="">
      <xdr:nvCxnSpPr>
        <xdr:cNvPr id="309" name="直線コネクタ 308"/>
        <xdr:cNvCxnSpPr/>
      </xdr:nvCxnSpPr>
      <xdr:spPr>
        <a:xfrm flipV="1">
          <a:off x="15671800" y="6687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31750</xdr:rowOff>
    </xdr:to>
    <xdr:cxnSp macro="">
      <xdr:nvCxnSpPr>
        <xdr:cNvPr id="312" name="直線コネクタ 311"/>
        <xdr:cNvCxnSpPr/>
      </xdr:nvCxnSpPr>
      <xdr:spPr>
        <a:xfrm>
          <a:off x="14782800" y="666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149860</xdr:rowOff>
    </xdr:to>
    <xdr:cxnSp macro="">
      <xdr:nvCxnSpPr>
        <xdr:cNvPr id="315" name="直線コネクタ 314"/>
        <xdr:cNvCxnSpPr/>
      </xdr:nvCxnSpPr>
      <xdr:spPr>
        <a:xfrm>
          <a:off x="13893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38</xdr:row>
      <xdr:rowOff>104140</xdr:rowOff>
    </xdr:to>
    <xdr:cxnSp macro="">
      <xdr:nvCxnSpPr>
        <xdr:cNvPr id="318" name="直線コネクタ 317"/>
        <xdr:cNvCxnSpPr/>
      </xdr:nvCxnSpPr>
      <xdr:spPr>
        <a:xfrm>
          <a:off x="13004800" y="63525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8" name="楕円 327"/>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9"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0" name="楕円 329"/>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1" name="テキスト ボックス 330"/>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2" name="楕円 331"/>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3" name="テキスト ボックス 332"/>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4" name="楕円 333"/>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5" name="テキスト ボックス 334"/>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36" name="楕円 335"/>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37" name="テキスト ボックス 336"/>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大規模事業の実施による市債残高の増への対応のため、償還年限の見直しを行ったことにより、公債費は対前年度で</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百万円の減となり、比率は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も、大規模事業が輻輳し、公債費負担の増加が見込まれ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3556</xdr:rowOff>
    </xdr:to>
    <xdr:cxnSp macro="">
      <xdr:nvCxnSpPr>
        <xdr:cNvPr id="367" name="直線コネクタ 366"/>
        <xdr:cNvCxnSpPr/>
      </xdr:nvCxnSpPr>
      <xdr:spPr>
        <a:xfrm flipV="1">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3556</xdr:rowOff>
    </xdr:to>
    <xdr:cxnSp macro="">
      <xdr:nvCxnSpPr>
        <xdr:cNvPr id="370" name="直線コネクタ 369"/>
        <xdr:cNvCxnSpPr/>
      </xdr:nvCxnSpPr>
      <xdr:spPr>
        <a:xfrm>
          <a:off x="3098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8128</xdr:rowOff>
    </xdr:to>
    <xdr:cxnSp macro="">
      <xdr:nvCxnSpPr>
        <xdr:cNvPr id="373" name="直線コネクタ 372"/>
        <xdr:cNvCxnSpPr/>
      </xdr:nvCxnSpPr>
      <xdr:spPr>
        <a:xfrm flipV="1">
          <a:off x="2209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8128</xdr:rowOff>
    </xdr:to>
    <xdr:cxnSp macro="">
      <xdr:nvCxnSpPr>
        <xdr:cNvPr id="376" name="直線コネクタ 375"/>
        <xdr:cNvCxnSpPr/>
      </xdr:nvCxnSpPr>
      <xdr:spPr>
        <a:xfrm>
          <a:off x="1320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6" name="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1" name="テキスト ボックス 390"/>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2" name="楕円 391"/>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3" name="テキスト ボックス 39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4" name="楕円 393"/>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5" name="テキスト ボックス 394"/>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公債費以外の比率については、近年、ほぼ類似団体平均と同水準で推移しており、平成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年度も扶助費における経常経費が増となっている一方で、人件費の減などにより、比率は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引き続き、歳出全般にわたる徹底した見直しにより、一般行政経費の経費節減に努めていく。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143002</xdr:rowOff>
    </xdr:to>
    <xdr:cxnSp macro="">
      <xdr:nvCxnSpPr>
        <xdr:cNvPr id="426" name="直線コネクタ 425"/>
        <xdr:cNvCxnSpPr/>
      </xdr:nvCxnSpPr>
      <xdr:spPr>
        <a:xfrm flipV="1">
          <a:off x="15671800" y="13221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143002</xdr:rowOff>
    </xdr:to>
    <xdr:cxnSp macro="">
      <xdr:nvCxnSpPr>
        <xdr:cNvPr id="429" name="直線コネクタ 428"/>
        <xdr:cNvCxnSpPr/>
      </xdr:nvCxnSpPr>
      <xdr:spPr>
        <a:xfrm>
          <a:off x="14782800" y="131572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127000</xdr:rowOff>
    </xdr:to>
    <xdr:cxnSp macro="">
      <xdr:nvCxnSpPr>
        <xdr:cNvPr id="432" name="直線コネクタ 431"/>
        <xdr:cNvCxnSpPr/>
      </xdr:nvCxnSpPr>
      <xdr:spPr>
        <a:xfrm>
          <a:off x="13893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140715</xdr:rowOff>
    </xdr:to>
    <xdr:cxnSp macro="">
      <xdr:nvCxnSpPr>
        <xdr:cNvPr id="435" name="直線コネクタ 434"/>
        <xdr:cNvCxnSpPr/>
      </xdr:nvCxnSpPr>
      <xdr:spPr>
        <a:xfrm flipV="1">
          <a:off x="13004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5" name="楕円 444"/>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6"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7" name="楕円 446"/>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8" name="テキスト ボックス 447"/>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0" name="テキスト ボックス 44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1" name="楕円 450"/>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2" name="テキスト ボックス 451"/>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131515</xdr:rowOff>
    </xdr:from>
    <xdr:to>
      <xdr:col>29</xdr:col>
      <xdr:colOff>127000</xdr:colOff>
      <xdr:row>17</xdr:row>
      <xdr:rowOff>140621</xdr:rowOff>
    </xdr:to>
    <xdr:cxnSp macro="">
      <xdr:nvCxnSpPr>
        <xdr:cNvPr id="50" name="直線コネクタ 49"/>
        <xdr:cNvCxnSpPr/>
      </xdr:nvCxnSpPr>
      <xdr:spPr bwMode="auto">
        <a:xfrm>
          <a:off x="5003800" y="3093790"/>
          <a:ext cx="6477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130524</xdr:rowOff>
    </xdr:from>
    <xdr:to>
      <xdr:col>26</xdr:col>
      <xdr:colOff>50800</xdr:colOff>
      <xdr:row>17</xdr:row>
      <xdr:rowOff>131515</xdr:rowOff>
    </xdr:to>
    <xdr:cxnSp macro="">
      <xdr:nvCxnSpPr>
        <xdr:cNvPr id="53" name="直線コネクタ 52"/>
        <xdr:cNvCxnSpPr/>
      </xdr:nvCxnSpPr>
      <xdr:spPr bwMode="auto">
        <a:xfrm>
          <a:off x="4305300" y="3092799"/>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129095</xdr:rowOff>
    </xdr:from>
    <xdr:to>
      <xdr:col>22</xdr:col>
      <xdr:colOff>114300</xdr:colOff>
      <xdr:row>17</xdr:row>
      <xdr:rowOff>130524</xdr:rowOff>
    </xdr:to>
    <xdr:cxnSp macro="">
      <xdr:nvCxnSpPr>
        <xdr:cNvPr id="56" name="直線コネクタ 55"/>
        <xdr:cNvCxnSpPr/>
      </xdr:nvCxnSpPr>
      <xdr:spPr bwMode="auto">
        <a:xfrm>
          <a:off x="3606800" y="3091370"/>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129095</xdr:rowOff>
    </xdr:from>
    <xdr:to>
      <xdr:col>18</xdr:col>
      <xdr:colOff>177800</xdr:colOff>
      <xdr:row>17</xdr:row>
      <xdr:rowOff>162909</xdr:rowOff>
    </xdr:to>
    <xdr:cxnSp macro="">
      <xdr:nvCxnSpPr>
        <xdr:cNvPr id="59" name="直線コネクタ 58"/>
        <xdr:cNvCxnSpPr/>
      </xdr:nvCxnSpPr>
      <xdr:spPr bwMode="auto">
        <a:xfrm flipV="1">
          <a:off x="2908300" y="3091370"/>
          <a:ext cx="698500" cy="3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89821</xdr:rowOff>
    </xdr:from>
    <xdr:to>
      <xdr:col>29</xdr:col>
      <xdr:colOff>177800</xdr:colOff>
      <xdr:row>18</xdr:row>
      <xdr:rowOff>19971</xdr:rowOff>
    </xdr:to>
    <xdr:sp macro="" textlink="">
      <xdr:nvSpPr>
        <xdr:cNvPr id="69" name="楕円 68"/>
        <xdr:cNvSpPr/>
      </xdr:nvSpPr>
      <xdr:spPr bwMode="auto">
        <a:xfrm>
          <a:off x="5600700" y="305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61898</xdr:rowOff>
    </xdr:from>
    <xdr:ext cx="762000" cy="259045"/>
    <xdr:sp macro="" textlink="">
      <xdr:nvSpPr>
        <xdr:cNvPr id="70" name="人口1人当たり決算額の推移該当値テキスト130"/>
        <xdr:cNvSpPr txBox="1"/>
      </xdr:nvSpPr>
      <xdr:spPr>
        <a:xfrm>
          <a:off x="5740400" y="302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80715</xdr:rowOff>
    </xdr:from>
    <xdr:to>
      <xdr:col>26</xdr:col>
      <xdr:colOff>101600</xdr:colOff>
      <xdr:row>18</xdr:row>
      <xdr:rowOff>10865</xdr:rowOff>
    </xdr:to>
    <xdr:sp macro="" textlink="">
      <xdr:nvSpPr>
        <xdr:cNvPr id="71" name="楕円 70"/>
        <xdr:cNvSpPr/>
      </xdr:nvSpPr>
      <xdr:spPr bwMode="auto">
        <a:xfrm>
          <a:off x="49530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167092</xdr:rowOff>
    </xdr:from>
    <xdr:ext cx="736600" cy="259045"/>
    <xdr:sp macro="" textlink="">
      <xdr:nvSpPr>
        <xdr:cNvPr id="72" name="テキスト ボックス 71"/>
        <xdr:cNvSpPr txBox="1"/>
      </xdr:nvSpPr>
      <xdr:spPr>
        <a:xfrm>
          <a:off x="4622800" y="312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79724</xdr:rowOff>
    </xdr:from>
    <xdr:to>
      <xdr:col>22</xdr:col>
      <xdr:colOff>165100</xdr:colOff>
      <xdr:row>18</xdr:row>
      <xdr:rowOff>9874</xdr:rowOff>
    </xdr:to>
    <xdr:sp macro="" textlink="">
      <xdr:nvSpPr>
        <xdr:cNvPr id="73" name="楕円 72"/>
        <xdr:cNvSpPr/>
      </xdr:nvSpPr>
      <xdr:spPr bwMode="auto">
        <a:xfrm>
          <a:off x="4254500" y="30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166101</xdr:rowOff>
    </xdr:from>
    <xdr:ext cx="762000" cy="259045"/>
    <xdr:sp macro="" textlink="">
      <xdr:nvSpPr>
        <xdr:cNvPr id="74" name="テキスト ボックス 73"/>
        <xdr:cNvSpPr txBox="1"/>
      </xdr:nvSpPr>
      <xdr:spPr>
        <a:xfrm>
          <a:off x="3924300" y="3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78295</xdr:rowOff>
    </xdr:from>
    <xdr:to>
      <xdr:col>19</xdr:col>
      <xdr:colOff>38100</xdr:colOff>
      <xdr:row>18</xdr:row>
      <xdr:rowOff>8445</xdr:rowOff>
    </xdr:to>
    <xdr:sp macro="" textlink="">
      <xdr:nvSpPr>
        <xdr:cNvPr id="75" name="楕円 74"/>
        <xdr:cNvSpPr/>
      </xdr:nvSpPr>
      <xdr:spPr bwMode="auto">
        <a:xfrm>
          <a:off x="3556000" y="304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164672</xdr:rowOff>
    </xdr:from>
    <xdr:ext cx="762000" cy="259045"/>
    <xdr:sp macro="" textlink="">
      <xdr:nvSpPr>
        <xdr:cNvPr id="76" name="テキスト ボックス 75"/>
        <xdr:cNvSpPr txBox="1"/>
      </xdr:nvSpPr>
      <xdr:spPr>
        <a:xfrm>
          <a:off x="3225800" y="312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112109</xdr:rowOff>
    </xdr:from>
    <xdr:to>
      <xdr:col>15</xdr:col>
      <xdr:colOff>101600</xdr:colOff>
      <xdr:row>18</xdr:row>
      <xdr:rowOff>42259</xdr:rowOff>
    </xdr:to>
    <xdr:sp macro="" textlink="">
      <xdr:nvSpPr>
        <xdr:cNvPr id="77" name="楕円 76"/>
        <xdr:cNvSpPr/>
      </xdr:nvSpPr>
      <xdr:spPr bwMode="auto">
        <a:xfrm>
          <a:off x="2857500" y="307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27036</xdr:rowOff>
    </xdr:from>
    <xdr:ext cx="762000" cy="259045"/>
    <xdr:sp macro="" textlink="">
      <xdr:nvSpPr>
        <xdr:cNvPr id="78" name="テキスト ボックス 77"/>
        <xdr:cNvSpPr txBox="1"/>
      </xdr:nvSpPr>
      <xdr:spPr>
        <a:xfrm>
          <a:off x="2527300" y="31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154051</xdr:rowOff>
    </xdr:from>
    <xdr:to>
      <xdr:col>29</xdr:col>
      <xdr:colOff>127000</xdr:colOff>
      <xdr:row>35</xdr:row>
      <xdr:rowOff>171577</xdr:rowOff>
    </xdr:to>
    <xdr:cxnSp macro="">
      <xdr:nvCxnSpPr>
        <xdr:cNvPr id="111" name="直線コネクタ 110"/>
        <xdr:cNvCxnSpPr/>
      </xdr:nvCxnSpPr>
      <xdr:spPr bwMode="auto">
        <a:xfrm flipV="1">
          <a:off x="5003800" y="6764401"/>
          <a:ext cx="6477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138828</xdr:rowOff>
    </xdr:from>
    <xdr:ext cx="762000" cy="259045"/>
    <xdr:sp macro="" textlink="">
      <xdr:nvSpPr>
        <xdr:cNvPr id="112" name="人口1人当たり決算額の推移平均値テキスト445"/>
        <xdr:cNvSpPr txBox="1"/>
      </xdr:nvSpPr>
      <xdr:spPr>
        <a:xfrm>
          <a:off x="5740400" y="6749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171577</xdr:rowOff>
    </xdr:from>
    <xdr:to>
      <xdr:col>26</xdr:col>
      <xdr:colOff>50800</xdr:colOff>
      <xdr:row>35</xdr:row>
      <xdr:rowOff>172948</xdr:rowOff>
    </xdr:to>
    <xdr:cxnSp macro="">
      <xdr:nvCxnSpPr>
        <xdr:cNvPr id="114" name="直線コネクタ 113"/>
        <xdr:cNvCxnSpPr/>
      </xdr:nvCxnSpPr>
      <xdr:spPr bwMode="auto">
        <a:xfrm flipV="1">
          <a:off x="4305300" y="6781927"/>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172948</xdr:rowOff>
    </xdr:from>
    <xdr:to>
      <xdr:col>22</xdr:col>
      <xdr:colOff>114300</xdr:colOff>
      <xdr:row>35</xdr:row>
      <xdr:rowOff>265570</xdr:rowOff>
    </xdr:to>
    <xdr:cxnSp macro="">
      <xdr:nvCxnSpPr>
        <xdr:cNvPr id="117" name="直線コネクタ 116"/>
        <xdr:cNvCxnSpPr/>
      </xdr:nvCxnSpPr>
      <xdr:spPr bwMode="auto">
        <a:xfrm flipV="1">
          <a:off x="3606800" y="6783298"/>
          <a:ext cx="698500" cy="9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265570</xdr:rowOff>
    </xdr:from>
    <xdr:to>
      <xdr:col>18</xdr:col>
      <xdr:colOff>177800</xdr:colOff>
      <xdr:row>35</xdr:row>
      <xdr:rowOff>308775</xdr:rowOff>
    </xdr:to>
    <xdr:cxnSp macro="">
      <xdr:nvCxnSpPr>
        <xdr:cNvPr id="120" name="直線コネクタ 119"/>
        <xdr:cNvCxnSpPr/>
      </xdr:nvCxnSpPr>
      <xdr:spPr bwMode="auto">
        <a:xfrm flipV="1">
          <a:off x="2908300" y="6875920"/>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103251</xdr:rowOff>
    </xdr:from>
    <xdr:to>
      <xdr:col>29</xdr:col>
      <xdr:colOff>177800</xdr:colOff>
      <xdr:row>35</xdr:row>
      <xdr:rowOff>204851</xdr:rowOff>
    </xdr:to>
    <xdr:sp macro="" textlink="">
      <xdr:nvSpPr>
        <xdr:cNvPr id="130" name="楕円 129"/>
        <xdr:cNvSpPr/>
      </xdr:nvSpPr>
      <xdr:spPr bwMode="auto">
        <a:xfrm>
          <a:off x="5600700" y="671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291228</xdr:rowOff>
    </xdr:from>
    <xdr:ext cx="762000" cy="259045"/>
    <xdr:sp macro="" textlink="">
      <xdr:nvSpPr>
        <xdr:cNvPr id="131" name="人口1人当たり決算額の推移該当値テキスト445"/>
        <xdr:cNvSpPr txBox="1"/>
      </xdr:nvSpPr>
      <xdr:spPr>
        <a:xfrm>
          <a:off x="5740400" y="655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120777</xdr:rowOff>
    </xdr:from>
    <xdr:to>
      <xdr:col>26</xdr:col>
      <xdr:colOff>101600</xdr:colOff>
      <xdr:row>35</xdr:row>
      <xdr:rowOff>222377</xdr:rowOff>
    </xdr:to>
    <xdr:sp macro="" textlink="">
      <xdr:nvSpPr>
        <xdr:cNvPr id="132" name="楕円 131"/>
        <xdr:cNvSpPr/>
      </xdr:nvSpPr>
      <xdr:spPr bwMode="auto">
        <a:xfrm>
          <a:off x="4953000" y="673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207154</xdr:rowOff>
    </xdr:from>
    <xdr:ext cx="736600" cy="259045"/>
    <xdr:sp macro="" textlink="">
      <xdr:nvSpPr>
        <xdr:cNvPr id="133" name="テキスト ボックス 132"/>
        <xdr:cNvSpPr txBox="1"/>
      </xdr:nvSpPr>
      <xdr:spPr>
        <a:xfrm>
          <a:off x="4622800" y="68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122148</xdr:rowOff>
    </xdr:from>
    <xdr:to>
      <xdr:col>22</xdr:col>
      <xdr:colOff>165100</xdr:colOff>
      <xdr:row>35</xdr:row>
      <xdr:rowOff>223748</xdr:rowOff>
    </xdr:to>
    <xdr:sp macro="" textlink="">
      <xdr:nvSpPr>
        <xdr:cNvPr id="134" name="楕円 133"/>
        <xdr:cNvSpPr/>
      </xdr:nvSpPr>
      <xdr:spPr bwMode="auto">
        <a:xfrm>
          <a:off x="42545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208525</xdr:rowOff>
    </xdr:from>
    <xdr:ext cx="762000" cy="259045"/>
    <xdr:sp macro="" textlink="">
      <xdr:nvSpPr>
        <xdr:cNvPr id="135" name="テキスト ボックス 134"/>
        <xdr:cNvSpPr txBox="1"/>
      </xdr:nvSpPr>
      <xdr:spPr>
        <a:xfrm>
          <a:off x="3924300" y="68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214770</xdr:rowOff>
    </xdr:from>
    <xdr:to>
      <xdr:col>19</xdr:col>
      <xdr:colOff>38100</xdr:colOff>
      <xdr:row>35</xdr:row>
      <xdr:rowOff>316370</xdr:rowOff>
    </xdr:to>
    <xdr:sp macro="" textlink="">
      <xdr:nvSpPr>
        <xdr:cNvPr id="136" name="楕円 135"/>
        <xdr:cNvSpPr/>
      </xdr:nvSpPr>
      <xdr:spPr bwMode="auto">
        <a:xfrm>
          <a:off x="3556000" y="68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301147</xdr:rowOff>
    </xdr:from>
    <xdr:ext cx="762000" cy="259045"/>
    <xdr:sp macro="" textlink="">
      <xdr:nvSpPr>
        <xdr:cNvPr id="137" name="テキスト ボックス 136"/>
        <xdr:cNvSpPr txBox="1"/>
      </xdr:nvSpPr>
      <xdr:spPr>
        <a:xfrm>
          <a:off x="3225800" y="69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257975</xdr:rowOff>
    </xdr:from>
    <xdr:to>
      <xdr:col>15</xdr:col>
      <xdr:colOff>101600</xdr:colOff>
      <xdr:row>36</xdr:row>
      <xdr:rowOff>16675</xdr:rowOff>
    </xdr:to>
    <xdr:sp macro="" textlink="">
      <xdr:nvSpPr>
        <xdr:cNvPr id="138" name="楕円 137"/>
        <xdr:cNvSpPr/>
      </xdr:nvSpPr>
      <xdr:spPr bwMode="auto">
        <a:xfrm>
          <a:off x="2857500" y="68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1452</xdr:rowOff>
    </xdr:from>
    <xdr:ext cx="762000" cy="259045"/>
    <xdr:sp macro="" textlink="">
      <xdr:nvSpPr>
        <xdr:cNvPr id="139" name="テキスト ボックス 138"/>
        <xdr:cNvSpPr txBox="1"/>
      </xdr:nvSpPr>
      <xdr:spPr>
        <a:xfrm>
          <a:off x="2527300" y="69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75823</xdr:rowOff>
    </xdr:from>
    <xdr:to>
      <xdr:col>24</xdr:col>
      <xdr:colOff>63500</xdr:colOff>
      <xdr:row>38</xdr:row>
      <xdr:rowOff>6622</xdr:rowOff>
    </xdr:to>
    <xdr:cxnSp macro="">
      <xdr:nvCxnSpPr>
        <xdr:cNvPr id="63" name="直線コネクタ 62"/>
        <xdr:cNvCxnSpPr/>
      </xdr:nvCxnSpPr>
      <xdr:spPr>
        <a:xfrm>
          <a:off x="3797300" y="6419473"/>
          <a:ext cx="8382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51852</xdr:rowOff>
    </xdr:from>
    <xdr:to>
      <xdr:col>19</xdr:col>
      <xdr:colOff>177800</xdr:colOff>
      <xdr:row>37</xdr:row>
      <xdr:rowOff>75823</xdr:rowOff>
    </xdr:to>
    <xdr:cxnSp macro="">
      <xdr:nvCxnSpPr>
        <xdr:cNvPr id="66" name="直線コネクタ 65"/>
        <xdr:cNvCxnSpPr/>
      </xdr:nvCxnSpPr>
      <xdr:spPr>
        <a:xfrm>
          <a:off x="2908300" y="6395502"/>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154722</xdr:rowOff>
    </xdr:from>
    <xdr:to>
      <xdr:col>15</xdr:col>
      <xdr:colOff>50800</xdr:colOff>
      <xdr:row>37</xdr:row>
      <xdr:rowOff>51852</xdr:rowOff>
    </xdr:to>
    <xdr:cxnSp macro="">
      <xdr:nvCxnSpPr>
        <xdr:cNvPr id="69" name="直線コネクタ 68"/>
        <xdr:cNvCxnSpPr/>
      </xdr:nvCxnSpPr>
      <xdr:spPr>
        <a:xfrm>
          <a:off x="2019300" y="632692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154722</xdr:rowOff>
    </xdr:from>
    <xdr:to>
      <xdr:col>10</xdr:col>
      <xdr:colOff>114300</xdr:colOff>
      <xdr:row>37</xdr:row>
      <xdr:rowOff>50121</xdr:rowOff>
    </xdr:to>
    <xdr:cxnSp macro="">
      <xdr:nvCxnSpPr>
        <xdr:cNvPr id="72" name="直線コネクタ 71"/>
        <xdr:cNvCxnSpPr/>
      </xdr:nvCxnSpPr>
      <xdr:spPr>
        <a:xfrm flipV="1">
          <a:off x="1130300" y="6326922"/>
          <a:ext cx="8890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127272</xdr:rowOff>
    </xdr:from>
    <xdr:to>
      <xdr:col>24</xdr:col>
      <xdr:colOff>114300</xdr:colOff>
      <xdr:row>38</xdr:row>
      <xdr:rowOff>57422</xdr:rowOff>
    </xdr:to>
    <xdr:sp macro="" textlink="">
      <xdr:nvSpPr>
        <xdr:cNvPr id="82" name="楕円 81"/>
        <xdr:cNvSpPr/>
      </xdr:nvSpPr>
      <xdr:spPr>
        <a:xfrm>
          <a:off x="45847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105699</xdr:rowOff>
    </xdr:from>
    <xdr:ext cx="534377" cy="259045"/>
    <xdr:sp macro="" textlink="">
      <xdr:nvSpPr>
        <xdr:cNvPr id="83" name="人件費該当値テキスト"/>
        <xdr:cNvSpPr txBox="1"/>
      </xdr:nvSpPr>
      <xdr:spPr>
        <a:xfrm>
          <a:off x="4686300" y="64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25023</xdr:rowOff>
    </xdr:from>
    <xdr:to>
      <xdr:col>20</xdr:col>
      <xdr:colOff>38100</xdr:colOff>
      <xdr:row>37</xdr:row>
      <xdr:rowOff>126623</xdr:rowOff>
    </xdr:to>
    <xdr:sp macro="" textlink="">
      <xdr:nvSpPr>
        <xdr:cNvPr id="84" name="楕円 83"/>
        <xdr:cNvSpPr/>
      </xdr:nvSpPr>
      <xdr:spPr>
        <a:xfrm>
          <a:off x="37465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117750</xdr:rowOff>
    </xdr:from>
    <xdr:ext cx="534377" cy="259045"/>
    <xdr:sp macro="" textlink="">
      <xdr:nvSpPr>
        <xdr:cNvPr id="85" name="テキスト ボックス 84"/>
        <xdr:cNvSpPr txBox="1"/>
      </xdr:nvSpPr>
      <xdr:spPr>
        <a:xfrm>
          <a:off x="3530111" y="64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xdr:rowOff>
    </xdr:from>
    <xdr:to>
      <xdr:col>15</xdr:col>
      <xdr:colOff>101600</xdr:colOff>
      <xdr:row>37</xdr:row>
      <xdr:rowOff>102652</xdr:rowOff>
    </xdr:to>
    <xdr:sp macro="" textlink="">
      <xdr:nvSpPr>
        <xdr:cNvPr id="86" name="楕円 85"/>
        <xdr:cNvSpPr/>
      </xdr:nvSpPr>
      <xdr:spPr>
        <a:xfrm>
          <a:off x="28575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93779</xdr:rowOff>
    </xdr:from>
    <xdr:ext cx="534377" cy="259045"/>
    <xdr:sp macro="" textlink="">
      <xdr:nvSpPr>
        <xdr:cNvPr id="87" name="テキスト ボックス 86"/>
        <xdr:cNvSpPr txBox="1"/>
      </xdr:nvSpPr>
      <xdr:spPr>
        <a:xfrm>
          <a:off x="2641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103922</xdr:rowOff>
    </xdr:from>
    <xdr:to>
      <xdr:col>10</xdr:col>
      <xdr:colOff>165100</xdr:colOff>
      <xdr:row>37</xdr:row>
      <xdr:rowOff>34072</xdr:rowOff>
    </xdr:to>
    <xdr:sp macro="" textlink="">
      <xdr:nvSpPr>
        <xdr:cNvPr id="88" name="楕円 87"/>
        <xdr:cNvSpPr/>
      </xdr:nvSpPr>
      <xdr:spPr>
        <a:xfrm>
          <a:off x="1968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25199</xdr:rowOff>
    </xdr:from>
    <xdr:ext cx="534377" cy="259045"/>
    <xdr:sp macro="" textlink="">
      <xdr:nvSpPr>
        <xdr:cNvPr id="89" name="テキスト ボックス 88"/>
        <xdr:cNvSpPr txBox="1"/>
      </xdr:nvSpPr>
      <xdr:spPr>
        <a:xfrm>
          <a:off x="1752111" y="63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170771</xdr:rowOff>
    </xdr:from>
    <xdr:to>
      <xdr:col>6</xdr:col>
      <xdr:colOff>38100</xdr:colOff>
      <xdr:row>37</xdr:row>
      <xdr:rowOff>100921</xdr:rowOff>
    </xdr:to>
    <xdr:sp macro="" textlink="">
      <xdr:nvSpPr>
        <xdr:cNvPr id="90" name="楕円 89"/>
        <xdr:cNvSpPr/>
      </xdr:nvSpPr>
      <xdr:spPr>
        <a:xfrm>
          <a:off x="1079500" y="634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92048</xdr:rowOff>
    </xdr:from>
    <xdr:ext cx="534377" cy="259045"/>
    <xdr:sp macro="" textlink="">
      <xdr:nvSpPr>
        <xdr:cNvPr id="91" name="テキスト ボックス 90"/>
        <xdr:cNvSpPr txBox="1"/>
      </xdr:nvSpPr>
      <xdr:spPr>
        <a:xfrm>
          <a:off x="863111" y="6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37059</xdr:rowOff>
    </xdr:from>
    <xdr:to>
      <xdr:col>24</xdr:col>
      <xdr:colOff>63500</xdr:colOff>
      <xdr:row>57</xdr:row>
      <xdr:rowOff>77521</xdr:rowOff>
    </xdr:to>
    <xdr:cxnSp macro="">
      <xdr:nvCxnSpPr>
        <xdr:cNvPr id="123" name="直線コネクタ 122"/>
        <xdr:cNvCxnSpPr/>
      </xdr:nvCxnSpPr>
      <xdr:spPr>
        <a:xfrm flipV="1">
          <a:off x="3797300" y="9809709"/>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77521</xdr:rowOff>
    </xdr:from>
    <xdr:to>
      <xdr:col>19</xdr:col>
      <xdr:colOff>177800</xdr:colOff>
      <xdr:row>57</xdr:row>
      <xdr:rowOff>140777</xdr:rowOff>
    </xdr:to>
    <xdr:cxnSp macro="">
      <xdr:nvCxnSpPr>
        <xdr:cNvPr id="126" name="直線コネクタ 125"/>
        <xdr:cNvCxnSpPr/>
      </xdr:nvCxnSpPr>
      <xdr:spPr>
        <a:xfrm flipV="1">
          <a:off x="2908300" y="9850171"/>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140777</xdr:rowOff>
    </xdr:from>
    <xdr:to>
      <xdr:col>15</xdr:col>
      <xdr:colOff>50800</xdr:colOff>
      <xdr:row>58</xdr:row>
      <xdr:rowOff>26380</xdr:rowOff>
    </xdr:to>
    <xdr:cxnSp macro="">
      <xdr:nvCxnSpPr>
        <xdr:cNvPr id="129" name="直線コネクタ 128"/>
        <xdr:cNvCxnSpPr/>
      </xdr:nvCxnSpPr>
      <xdr:spPr>
        <a:xfrm flipV="1">
          <a:off x="2019300" y="9913427"/>
          <a:ext cx="8890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26380</xdr:rowOff>
    </xdr:from>
    <xdr:to>
      <xdr:col>10</xdr:col>
      <xdr:colOff>114300</xdr:colOff>
      <xdr:row>58</xdr:row>
      <xdr:rowOff>49436</xdr:rowOff>
    </xdr:to>
    <xdr:cxnSp macro="">
      <xdr:nvCxnSpPr>
        <xdr:cNvPr id="132" name="直線コネクタ 131"/>
        <xdr:cNvCxnSpPr/>
      </xdr:nvCxnSpPr>
      <xdr:spPr>
        <a:xfrm flipV="1">
          <a:off x="1130300" y="997048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157709</xdr:rowOff>
    </xdr:from>
    <xdr:to>
      <xdr:col>24</xdr:col>
      <xdr:colOff>114300</xdr:colOff>
      <xdr:row>57</xdr:row>
      <xdr:rowOff>87859</xdr:rowOff>
    </xdr:to>
    <xdr:sp macro="" textlink="">
      <xdr:nvSpPr>
        <xdr:cNvPr id="142" name="楕円 141"/>
        <xdr:cNvSpPr/>
      </xdr:nvSpPr>
      <xdr:spPr>
        <a:xfrm>
          <a:off x="45847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136136</xdr:rowOff>
    </xdr:from>
    <xdr:ext cx="534377" cy="259045"/>
    <xdr:sp macro="" textlink="">
      <xdr:nvSpPr>
        <xdr:cNvPr id="143" name="物件費該当値テキスト"/>
        <xdr:cNvSpPr txBox="1"/>
      </xdr:nvSpPr>
      <xdr:spPr>
        <a:xfrm>
          <a:off x="4686300"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26721</xdr:rowOff>
    </xdr:from>
    <xdr:to>
      <xdr:col>20</xdr:col>
      <xdr:colOff>38100</xdr:colOff>
      <xdr:row>57</xdr:row>
      <xdr:rowOff>128321</xdr:rowOff>
    </xdr:to>
    <xdr:sp macro="" textlink="">
      <xdr:nvSpPr>
        <xdr:cNvPr id="144" name="楕円 143"/>
        <xdr:cNvSpPr/>
      </xdr:nvSpPr>
      <xdr:spPr>
        <a:xfrm>
          <a:off x="3746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119448</xdr:rowOff>
    </xdr:from>
    <xdr:ext cx="534377" cy="259045"/>
    <xdr:sp macro="" textlink="">
      <xdr:nvSpPr>
        <xdr:cNvPr id="145" name="テキスト ボックス 144"/>
        <xdr:cNvSpPr txBox="1"/>
      </xdr:nvSpPr>
      <xdr:spPr>
        <a:xfrm>
          <a:off x="3530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89977</xdr:rowOff>
    </xdr:from>
    <xdr:to>
      <xdr:col>15</xdr:col>
      <xdr:colOff>101600</xdr:colOff>
      <xdr:row>58</xdr:row>
      <xdr:rowOff>20127</xdr:rowOff>
    </xdr:to>
    <xdr:sp macro="" textlink="">
      <xdr:nvSpPr>
        <xdr:cNvPr id="146" name="楕円 145"/>
        <xdr:cNvSpPr/>
      </xdr:nvSpPr>
      <xdr:spPr>
        <a:xfrm>
          <a:off x="28575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11254</xdr:rowOff>
    </xdr:from>
    <xdr:ext cx="534377" cy="259045"/>
    <xdr:sp macro="" textlink="">
      <xdr:nvSpPr>
        <xdr:cNvPr id="147" name="テキスト ボックス 146"/>
        <xdr:cNvSpPr txBox="1"/>
      </xdr:nvSpPr>
      <xdr:spPr>
        <a:xfrm>
          <a:off x="2641111" y="99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147030</xdr:rowOff>
    </xdr:from>
    <xdr:to>
      <xdr:col>10</xdr:col>
      <xdr:colOff>165100</xdr:colOff>
      <xdr:row>58</xdr:row>
      <xdr:rowOff>77180</xdr:rowOff>
    </xdr:to>
    <xdr:sp macro="" textlink="">
      <xdr:nvSpPr>
        <xdr:cNvPr id="148" name="楕円 147"/>
        <xdr:cNvSpPr/>
      </xdr:nvSpPr>
      <xdr:spPr>
        <a:xfrm>
          <a:off x="1968500" y="99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68307</xdr:rowOff>
    </xdr:from>
    <xdr:ext cx="534377" cy="259045"/>
    <xdr:sp macro="" textlink="">
      <xdr:nvSpPr>
        <xdr:cNvPr id="149" name="テキスト ボックス 148"/>
        <xdr:cNvSpPr txBox="1"/>
      </xdr:nvSpPr>
      <xdr:spPr>
        <a:xfrm>
          <a:off x="1752111" y="10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170086</xdr:rowOff>
    </xdr:from>
    <xdr:to>
      <xdr:col>6</xdr:col>
      <xdr:colOff>38100</xdr:colOff>
      <xdr:row>58</xdr:row>
      <xdr:rowOff>100236</xdr:rowOff>
    </xdr:to>
    <xdr:sp macro="" textlink="">
      <xdr:nvSpPr>
        <xdr:cNvPr id="150" name="楕円 149"/>
        <xdr:cNvSpPr/>
      </xdr:nvSpPr>
      <xdr:spPr>
        <a:xfrm>
          <a:off x="1079500" y="99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91363</xdr:rowOff>
    </xdr:from>
    <xdr:ext cx="534377" cy="259045"/>
    <xdr:sp macro="" textlink="">
      <xdr:nvSpPr>
        <xdr:cNvPr id="151" name="テキスト ボックス 150"/>
        <xdr:cNvSpPr txBox="1"/>
      </xdr:nvSpPr>
      <xdr:spPr>
        <a:xfrm>
          <a:off x="863111" y="100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93490</xdr:rowOff>
    </xdr:from>
    <xdr:to>
      <xdr:col>24</xdr:col>
      <xdr:colOff>63500</xdr:colOff>
      <xdr:row>77</xdr:row>
      <xdr:rowOff>49240</xdr:rowOff>
    </xdr:to>
    <xdr:cxnSp macro="">
      <xdr:nvCxnSpPr>
        <xdr:cNvPr id="182" name="直線コネクタ 181"/>
        <xdr:cNvCxnSpPr/>
      </xdr:nvCxnSpPr>
      <xdr:spPr>
        <a:xfrm flipV="1">
          <a:off x="3797300" y="13123690"/>
          <a:ext cx="8382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48261</xdr:rowOff>
    </xdr:from>
    <xdr:to>
      <xdr:col>19</xdr:col>
      <xdr:colOff>177800</xdr:colOff>
      <xdr:row>77</xdr:row>
      <xdr:rowOff>49240</xdr:rowOff>
    </xdr:to>
    <xdr:cxnSp macro="">
      <xdr:nvCxnSpPr>
        <xdr:cNvPr id="185" name="直線コネクタ 184"/>
        <xdr:cNvCxnSpPr/>
      </xdr:nvCxnSpPr>
      <xdr:spPr>
        <a:xfrm>
          <a:off x="2908300" y="1324991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48261</xdr:rowOff>
    </xdr:from>
    <xdr:to>
      <xdr:col>15</xdr:col>
      <xdr:colOff>50800</xdr:colOff>
      <xdr:row>78</xdr:row>
      <xdr:rowOff>44994</xdr:rowOff>
    </xdr:to>
    <xdr:cxnSp macro="">
      <xdr:nvCxnSpPr>
        <xdr:cNvPr id="188" name="直線コネクタ 187"/>
        <xdr:cNvCxnSpPr/>
      </xdr:nvCxnSpPr>
      <xdr:spPr>
        <a:xfrm flipV="1">
          <a:off x="2019300" y="13249911"/>
          <a:ext cx="8890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104921</xdr:rowOff>
    </xdr:from>
    <xdr:to>
      <xdr:col>10</xdr:col>
      <xdr:colOff>114300</xdr:colOff>
      <xdr:row>78</xdr:row>
      <xdr:rowOff>44994</xdr:rowOff>
    </xdr:to>
    <xdr:cxnSp macro="">
      <xdr:nvCxnSpPr>
        <xdr:cNvPr id="191" name="直線コネクタ 190"/>
        <xdr:cNvCxnSpPr/>
      </xdr:nvCxnSpPr>
      <xdr:spPr>
        <a:xfrm>
          <a:off x="1130300" y="13306571"/>
          <a:ext cx="889000" cy="1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42690</xdr:rowOff>
    </xdr:from>
    <xdr:to>
      <xdr:col>24</xdr:col>
      <xdr:colOff>114300</xdr:colOff>
      <xdr:row>76</xdr:row>
      <xdr:rowOff>144290</xdr:rowOff>
    </xdr:to>
    <xdr:sp macro="" textlink="">
      <xdr:nvSpPr>
        <xdr:cNvPr id="201" name="楕円 200"/>
        <xdr:cNvSpPr/>
      </xdr:nvSpPr>
      <xdr:spPr>
        <a:xfrm>
          <a:off x="4584700" y="130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21117</xdr:rowOff>
    </xdr:from>
    <xdr:ext cx="469744" cy="259045"/>
    <xdr:sp macro="" textlink="">
      <xdr:nvSpPr>
        <xdr:cNvPr id="202" name="維持補修費該当値テキスト"/>
        <xdr:cNvSpPr txBox="1"/>
      </xdr:nvSpPr>
      <xdr:spPr>
        <a:xfrm>
          <a:off x="4686300" y="130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169890</xdr:rowOff>
    </xdr:from>
    <xdr:to>
      <xdr:col>20</xdr:col>
      <xdr:colOff>38100</xdr:colOff>
      <xdr:row>77</xdr:row>
      <xdr:rowOff>100040</xdr:rowOff>
    </xdr:to>
    <xdr:sp macro="" textlink="">
      <xdr:nvSpPr>
        <xdr:cNvPr id="203" name="楕円 202"/>
        <xdr:cNvSpPr/>
      </xdr:nvSpPr>
      <xdr:spPr>
        <a:xfrm>
          <a:off x="3746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91167</xdr:rowOff>
    </xdr:from>
    <xdr:ext cx="469744" cy="259045"/>
    <xdr:sp macro="" textlink="">
      <xdr:nvSpPr>
        <xdr:cNvPr id="204" name="テキスト ボックス 203"/>
        <xdr:cNvSpPr txBox="1"/>
      </xdr:nvSpPr>
      <xdr:spPr>
        <a:xfrm>
          <a:off x="3562428" y="132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168911</xdr:rowOff>
    </xdr:from>
    <xdr:to>
      <xdr:col>15</xdr:col>
      <xdr:colOff>101600</xdr:colOff>
      <xdr:row>77</xdr:row>
      <xdr:rowOff>99061</xdr:rowOff>
    </xdr:to>
    <xdr:sp macro="" textlink="">
      <xdr:nvSpPr>
        <xdr:cNvPr id="205" name="楕円 204"/>
        <xdr:cNvSpPr/>
      </xdr:nvSpPr>
      <xdr:spPr>
        <a:xfrm>
          <a:off x="2857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90188</xdr:rowOff>
    </xdr:from>
    <xdr:ext cx="469744" cy="259045"/>
    <xdr:sp macro="" textlink="">
      <xdr:nvSpPr>
        <xdr:cNvPr id="206" name="テキスト ボックス 205"/>
        <xdr:cNvSpPr txBox="1"/>
      </xdr:nvSpPr>
      <xdr:spPr>
        <a:xfrm>
          <a:off x="2673428"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165644</xdr:rowOff>
    </xdr:from>
    <xdr:to>
      <xdr:col>10</xdr:col>
      <xdr:colOff>165100</xdr:colOff>
      <xdr:row>78</xdr:row>
      <xdr:rowOff>95794</xdr:rowOff>
    </xdr:to>
    <xdr:sp macro="" textlink="">
      <xdr:nvSpPr>
        <xdr:cNvPr id="207" name="楕円 206"/>
        <xdr:cNvSpPr/>
      </xdr:nvSpPr>
      <xdr:spPr>
        <a:xfrm>
          <a:off x="19685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86921</xdr:rowOff>
    </xdr:from>
    <xdr:ext cx="469744" cy="259045"/>
    <xdr:sp macro="" textlink="">
      <xdr:nvSpPr>
        <xdr:cNvPr id="208" name="テキスト ボックス 207"/>
        <xdr:cNvSpPr txBox="1"/>
      </xdr:nvSpPr>
      <xdr:spPr>
        <a:xfrm>
          <a:off x="1784428"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54121</xdr:rowOff>
    </xdr:from>
    <xdr:to>
      <xdr:col>6</xdr:col>
      <xdr:colOff>38100</xdr:colOff>
      <xdr:row>77</xdr:row>
      <xdr:rowOff>155721</xdr:rowOff>
    </xdr:to>
    <xdr:sp macro="" textlink="">
      <xdr:nvSpPr>
        <xdr:cNvPr id="209" name="楕円 208"/>
        <xdr:cNvSpPr/>
      </xdr:nvSpPr>
      <xdr:spPr>
        <a:xfrm>
          <a:off x="1079500" y="132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146848</xdr:rowOff>
    </xdr:from>
    <xdr:ext cx="469744" cy="259045"/>
    <xdr:sp macro="" textlink="">
      <xdr:nvSpPr>
        <xdr:cNvPr id="210" name="テキスト ボックス 209"/>
        <xdr:cNvSpPr txBox="1"/>
      </xdr:nvSpPr>
      <xdr:spPr>
        <a:xfrm>
          <a:off x="895428" y="133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98323</xdr:rowOff>
    </xdr:from>
    <xdr:to>
      <xdr:col>24</xdr:col>
      <xdr:colOff>63500</xdr:colOff>
      <xdr:row>93</xdr:row>
      <xdr:rowOff>53518</xdr:rowOff>
    </xdr:to>
    <xdr:cxnSp macro="">
      <xdr:nvCxnSpPr>
        <xdr:cNvPr id="240" name="直線コネクタ 239"/>
        <xdr:cNvCxnSpPr/>
      </xdr:nvCxnSpPr>
      <xdr:spPr>
        <a:xfrm flipV="1">
          <a:off x="3797300" y="15871723"/>
          <a:ext cx="8382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53518</xdr:rowOff>
    </xdr:from>
    <xdr:to>
      <xdr:col>19</xdr:col>
      <xdr:colOff>177800</xdr:colOff>
      <xdr:row>94</xdr:row>
      <xdr:rowOff>105524</xdr:rowOff>
    </xdr:to>
    <xdr:cxnSp macro="">
      <xdr:nvCxnSpPr>
        <xdr:cNvPr id="243" name="直線コネクタ 242"/>
        <xdr:cNvCxnSpPr/>
      </xdr:nvCxnSpPr>
      <xdr:spPr>
        <a:xfrm flipV="1">
          <a:off x="2908300" y="15998368"/>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105524</xdr:rowOff>
    </xdr:from>
    <xdr:to>
      <xdr:col>15</xdr:col>
      <xdr:colOff>50800</xdr:colOff>
      <xdr:row>95</xdr:row>
      <xdr:rowOff>58471</xdr:rowOff>
    </xdr:to>
    <xdr:cxnSp macro="">
      <xdr:nvCxnSpPr>
        <xdr:cNvPr id="246" name="直線コネクタ 245"/>
        <xdr:cNvCxnSpPr/>
      </xdr:nvCxnSpPr>
      <xdr:spPr>
        <a:xfrm flipV="1">
          <a:off x="2019300" y="16221824"/>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58471</xdr:rowOff>
    </xdr:from>
    <xdr:to>
      <xdr:col>10</xdr:col>
      <xdr:colOff>114300</xdr:colOff>
      <xdr:row>96</xdr:row>
      <xdr:rowOff>128956</xdr:rowOff>
    </xdr:to>
    <xdr:cxnSp macro="">
      <xdr:nvCxnSpPr>
        <xdr:cNvPr id="249" name="直線コネクタ 248"/>
        <xdr:cNvCxnSpPr/>
      </xdr:nvCxnSpPr>
      <xdr:spPr>
        <a:xfrm flipV="1">
          <a:off x="1130300" y="16346221"/>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47523</xdr:rowOff>
    </xdr:from>
    <xdr:to>
      <xdr:col>24</xdr:col>
      <xdr:colOff>114300</xdr:colOff>
      <xdr:row>92</xdr:row>
      <xdr:rowOff>149123</xdr:rowOff>
    </xdr:to>
    <xdr:sp macro="" textlink="">
      <xdr:nvSpPr>
        <xdr:cNvPr id="259" name="楕円 258"/>
        <xdr:cNvSpPr/>
      </xdr:nvSpPr>
      <xdr:spPr>
        <a:xfrm>
          <a:off x="4584700" y="158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70400</xdr:rowOff>
    </xdr:from>
    <xdr:ext cx="534377" cy="259045"/>
    <xdr:sp macro="" textlink="">
      <xdr:nvSpPr>
        <xdr:cNvPr id="260" name="扶助費該当値テキスト"/>
        <xdr:cNvSpPr txBox="1"/>
      </xdr:nvSpPr>
      <xdr:spPr>
        <a:xfrm>
          <a:off x="4686300" y="156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2718</xdr:rowOff>
    </xdr:from>
    <xdr:to>
      <xdr:col>20</xdr:col>
      <xdr:colOff>38100</xdr:colOff>
      <xdr:row>93</xdr:row>
      <xdr:rowOff>104318</xdr:rowOff>
    </xdr:to>
    <xdr:sp macro="" textlink="">
      <xdr:nvSpPr>
        <xdr:cNvPr id="261" name="楕円 260"/>
        <xdr:cNvSpPr/>
      </xdr:nvSpPr>
      <xdr:spPr>
        <a:xfrm>
          <a:off x="3746500" y="15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120845</xdr:rowOff>
    </xdr:from>
    <xdr:ext cx="534377" cy="259045"/>
    <xdr:sp macro="" textlink="">
      <xdr:nvSpPr>
        <xdr:cNvPr id="262" name="テキスト ボックス 261"/>
        <xdr:cNvSpPr txBox="1"/>
      </xdr:nvSpPr>
      <xdr:spPr>
        <a:xfrm>
          <a:off x="3530111" y="157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54724</xdr:rowOff>
    </xdr:from>
    <xdr:to>
      <xdr:col>15</xdr:col>
      <xdr:colOff>101600</xdr:colOff>
      <xdr:row>94</xdr:row>
      <xdr:rowOff>156324</xdr:rowOff>
    </xdr:to>
    <xdr:sp macro="" textlink="">
      <xdr:nvSpPr>
        <xdr:cNvPr id="263" name="楕円 262"/>
        <xdr:cNvSpPr/>
      </xdr:nvSpPr>
      <xdr:spPr>
        <a:xfrm>
          <a:off x="28575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1401</xdr:rowOff>
    </xdr:from>
    <xdr:ext cx="534377" cy="259045"/>
    <xdr:sp macro="" textlink="">
      <xdr:nvSpPr>
        <xdr:cNvPr id="264" name="テキスト ボックス 263"/>
        <xdr:cNvSpPr txBox="1"/>
      </xdr:nvSpPr>
      <xdr:spPr>
        <a:xfrm>
          <a:off x="2641111" y="159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7671</xdr:rowOff>
    </xdr:from>
    <xdr:to>
      <xdr:col>10</xdr:col>
      <xdr:colOff>165100</xdr:colOff>
      <xdr:row>95</xdr:row>
      <xdr:rowOff>109271</xdr:rowOff>
    </xdr:to>
    <xdr:sp macro="" textlink="">
      <xdr:nvSpPr>
        <xdr:cNvPr id="265" name="楕円 264"/>
        <xdr:cNvSpPr/>
      </xdr:nvSpPr>
      <xdr:spPr>
        <a:xfrm>
          <a:off x="1968500" y="162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100398</xdr:rowOff>
    </xdr:from>
    <xdr:ext cx="534377" cy="259045"/>
    <xdr:sp macro="" textlink="">
      <xdr:nvSpPr>
        <xdr:cNvPr id="266" name="テキスト ボックス 265"/>
        <xdr:cNvSpPr txBox="1"/>
      </xdr:nvSpPr>
      <xdr:spPr>
        <a:xfrm>
          <a:off x="1752111" y="163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78156</xdr:rowOff>
    </xdr:from>
    <xdr:to>
      <xdr:col>6</xdr:col>
      <xdr:colOff>38100</xdr:colOff>
      <xdr:row>97</xdr:row>
      <xdr:rowOff>8306</xdr:rowOff>
    </xdr:to>
    <xdr:sp macro="" textlink="">
      <xdr:nvSpPr>
        <xdr:cNvPr id="267" name="楕円 266"/>
        <xdr:cNvSpPr/>
      </xdr:nvSpPr>
      <xdr:spPr>
        <a:xfrm>
          <a:off x="1079500" y="165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170883</xdr:rowOff>
    </xdr:from>
    <xdr:ext cx="534377" cy="259045"/>
    <xdr:sp macro="" textlink="">
      <xdr:nvSpPr>
        <xdr:cNvPr id="268" name="テキスト ボックス 267"/>
        <xdr:cNvSpPr txBox="1"/>
      </xdr:nvSpPr>
      <xdr:spPr>
        <a:xfrm>
          <a:off x="863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125965</xdr:rowOff>
    </xdr:from>
    <xdr:to>
      <xdr:col>55</xdr:col>
      <xdr:colOff>0</xdr:colOff>
      <xdr:row>35</xdr:row>
      <xdr:rowOff>48336</xdr:rowOff>
    </xdr:to>
    <xdr:cxnSp macro="">
      <xdr:nvCxnSpPr>
        <xdr:cNvPr id="297" name="直線コネクタ 296"/>
        <xdr:cNvCxnSpPr/>
      </xdr:nvCxnSpPr>
      <xdr:spPr>
        <a:xfrm>
          <a:off x="9639300" y="5955265"/>
          <a:ext cx="838200" cy="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125965</xdr:rowOff>
    </xdr:from>
    <xdr:to>
      <xdr:col>50</xdr:col>
      <xdr:colOff>114300</xdr:colOff>
      <xdr:row>34</xdr:row>
      <xdr:rowOff>167056</xdr:rowOff>
    </xdr:to>
    <xdr:cxnSp macro="">
      <xdr:nvCxnSpPr>
        <xdr:cNvPr id="300" name="直線コネクタ 299"/>
        <xdr:cNvCxnSpPr/>
      </xdr:nvCxnSpPr>
      <xdr:spPr>
        <a:xfrm flipV="1">
          <a:off x="8750300" y="5955265"/>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167056</xdr:rowOff>
    </xdr:from>
    <xdr:to>
      <xdr:col>45</xdr:col>
      <xdr:colOff>177800</xdr:colOff>
      <xdr:row>35</xdr:row>
      <xdr:rowOff>29305</xdr:rowOff>
    </xdr:to>
    <xdr:cxnSp macro="">
      <xdr:nvCxnSpPr>
        <xdr:cNvPr id="303" name="直線コネクタ 302"/>
        <xdr:cNvCxnSpPr/>
      </xdr:nvCxnSpPr>
      <xdr:spPr>
        <a:xfrm flipV="1">
          <a:off x="7861300" y="5996356"/>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29305</xdr:rowOff>
    </xdr:from>
    <xdr:to>
      <xdr:col>41</xdr:col>
      <xdr:colOff>50800</xdr:colOff>
      <xdr:row>36</xdr:row>
      <xdr:rowOff>83560</xdr:rowOff>
    </xdr:to>
    <xdr:cxnSp macro="">
      <xdr:nvCxnSpPr>
        <xdr:cNvPr id="306" name="直線コネクタ 305"/>
        <xdr:cNvCxnSpPr/>
      </xdr:nvCxnSpPr>
      <xdr:spPr>
        <a:xfrm flipV="1">
          <a:off x="6972300" y="6030055"/>
          <a:ext cx="889000" cy="2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168986</xdr:rowOff>
    </xdr:from>
    <xdr:to>
      <xdr:col>55</xdr:col>
      <xdr:colOff>50800</xdr:colOff>
      <xdr:row>35</xdr:row>
      <xdr:rowOff>99136</xdr:rowOff>
    </xdr:to>
    <xdr:sp macro="" textlink="">
      <xdr:nvSpPr>
        <xdr:cNvPr id="316" name="楕円 315"/>
        <xdr:cNvSpPr/>
      </xdr:nvSpPr>
      <xdr:spPr>
        <a:xfrm>
          <a:off x="10426700" y="59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147413</xdr:rowOff>
    </xdr:from>
    <xdr:ext cx="534377" cy="259045"/>
    <xdr:sp macro="" textlink="">
      <xdr:nvSpPr>
        <xdr:cNvPr id="317" name="補助費等該当値テキスト"/>
        <xdr:cNvSpPr txBox="1"/>
      </xdr:nvSpPr>
      <xdr:spPr>
        <a:xfrm>
          <a:off x="10528300" y="5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75165</xdr:rowOff>
    </xdr:from>
    <xdr:to>
      <xdr:col>50</xdr:col>
      <xdr:colOff>165100</xdr:colOff>
      <xdr:row>35</xdr:row>
      <xdr:rowOff>5315</xdr:rowOff>
    </xdr:to>
    <xdr:sp macro="" textlink="">
      <xdr:nvSpPr>
        <xdr:cNvPr id="318" name="楕円 317"/>
        <xdr:cNvSpPr/>
      </xdr:nvSpPr>
      <xdr:spPr>
        <a:xfrm>
          <a:off x="9588500" y="59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21842</xdr:rowOff>
    </xdr:from>
    <xdr:ext cx="534377" cy="259045"/>
    <xdr:sp macro="" textlink="">
      <xdr:nvSpPr>
        <xdr:cNvPr id="319" name="テキスト ボックス 318"/>
        <xdr:cNvSpPr txBox="1"/>
      </xdr:nvSpPr>
      <xdr:spPr>
        <a:xfrm>
          <a:off x="9372111" y="56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116256</xdr:rowOff>
    </xdr:from>
    <xdr:to>
      <xdr:col>46</xdr:col>
      <xdr:colOff>38100</xdr:colOff>
      <xdr:row>35</xdr:row>
      <xdr:rowOff>46406</xdr:rowOff>
    </xdr:to>
    <xdr:sp macro="" textlink="">
      <xdr:nvSpPr>
        <xdr:cNvPr id="320" name="楕円 319"/>
        <xdr:cNvSpPr/>
      </xdr:nvSpPr>
      <xdr:spPr>
        <a:xfrm>
          <a:off x="8699500" y="59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62933</xdr:rowOff>
    </xdr:from>
    <xdr:ext cx="534377" cy="259045"/>
    <xdr:sp macro="" textlink="">
      <xdr:nvSpPr>
        <xdr:cNvPr id="321" name="テキスト ボックス 320"/>
        <xdr:cNvSpPr txBox="1"/>
      </xdr:nvSpPr>
      <xdr:spPr>
        <a:xfrm>
          <a:off x="8483111" y="57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149955</xdr:rowOff>
    </xdr:from>
    <xdr:to>
      <xdr:col>41</xdr:col>
      <xdr:colOff>101600</xdr:colOff>
      <xdr:row>35</xdr:row>
      <xdr:rowOff>80105</xdr:rowOff>
    </xdr:to>
    <xdr:sp macro="" textlink="">
      <xdr:nvSpPr>
        <xdr:cNvPr id="322" name="楕円 321"/>
        <xdr:cNvSpPr/>
      </xdr:nvSpPr>
      <xdr:spPr>
        <a:xfrm>
          <a:off x="7810500" y="59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96632</xdr:rowOff>
    </xdr:from>
    <xdr:ext cx="534377" cy="259045"/>
    <xdr:sp macro="" textlink="">
      <xdr:nvSpPr>
        <xdr:cNvPr id="323" name="テキスト ボックス 322"/>
        <xdr:cNvSpPr txBox="1"/>
      </xdr:nvSpPr>
      <xdr:spPr>
        <a:xfrm>
          <a:off x="7594111" y="57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32760</xdr:rowOff>
    </xdr:from>
    <xdr:to>
      <xdr:col>36</xdr:col>
      <xdr:colOff>165100</xdr:colOff>
      <xdr:row>36</xdr:row>
      <xdr:rowOff>134360</xdr:rowOff>
    </xdr:to>
    <xdr:sp macro="" textlink="">
      <xdr:nvSpPr>
        <xdr:cNvPr id="324" name="楕円 323"/>
        <xdr:cNvSpPr/>
      </xdr:nvSpPr>
      <xdr:spPr>
        <a:xfrm>
          <a:off x="6921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125487</xdr:rowOff>
    </xdr:from>
    <xdr:ext cx="534377" cy="259045"/>
    <xdr:sp macro="" textlink="">
      <xdr:nvSpPr>
        <xdr:cNvPr id="325" name="テキスト ボックス 324"/>
        <xdr:cNvSpPr txBox="1"/>
      </xdr:nvSpPr>
      <xdr:spPr>
        <a:xfrm>
          <a:off x="6705111" y="62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80915</xdr:rowOff>
    </xdr:from>
    <xdr:to>
      <xdr:col>55</xdr:col>
      <xdr:colOff>0</xdr:colOff>
      <xdr:row>57</xdr:row>
      <xdr:rowOff>81506</xdr:rowOff>
    </xdr:to>
    <xdr:cxnSp macro="">
      <xdr:nvCxnSpPr>
        <xdr:cNvPr id="354" name="直線コネクタ 353"/>
        <xdr:cNvCxnSpPr/>
      </xdr:nvCxnSpPr>
      <xdr:spPr>
        <a:xfrm flipV="1">
          <a:off x="9639300" y="9682115"/>
          <a:ext cx="838200" cy="17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81506</xdr:rowOff>
    </xdr:from>
    <xdr:to>
      <xdr:col>50</xdr:col>
      <xdr:colOff>114300</xdr:colOff>
      <xdr:row>57</xdr:row>
      <xdr:rowOff>122597</xdr:rowOff>
    </xdr:to>
    <xdr:cxnSp macro="">
      <xdr:nvCxnSpPr>
        <xdr:cNvPr id="357" name="直線コネクタ 356"/>
        <xdr:cNvCxnSpPr/>
      </xdr:nvCxnSpPr>
      <xdr:spPr>
        <a:xfrm flipV="1">
          <a:off x="8750300" y="9854156"/>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16818</xdr:rowOff>
    </xdr:from>
    <xdr:ext cx="534377" cy="259045"/>
    <xdr:sp macro="" textlink="">
      <xdr:nvSpPr>
        <xdr:cNvPr id="359" name="テキスト ボックス 358"/>
        <xdr:cNvSpPr txBox="1"/>
      </xdr:nvSpPr>
      <xdr:spPr>
        <a:xfrm>
          <a:off x="9372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122597</xdr:rowOff>
    </xdr:from>
    <xdr:to>
      <xdr:col>45</xdr:col>
      <xdr:colOff>177800</xdr:colOff>
      <xdr:row>58</xdr:row>
      <xdr:rowOff>15620</xdr:rowOff>
    </xdr:to>
    <xdr:cxnSp macro="">
      <xdr:nvCxnSpPr>
        <xdr:cNvPr id="360" name="直線コネクタ 359"/>
        <xdr:cNvCxnSpPr/>
      </xdr:nvCxnSpPr>
      <xdr:spPr>
        <a:xfrm flipV="1">
          <a:off x="7861300" y="9895247"/>
          <a:ext cx="889000" cy="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15620</xdr:rowOff>
    </xdr:from>
    <xdr:to>
      <xdr:col>41</xdr:col>
      <xdr:colOff>50800</xdr:colOff>
      <xdr:row>58</xdr:row>
      <xdr:rowOff>22131</xdr:rowOff>
    </xdr:to>
    <xdr:cxnSp macro="">
      <xdr:nvCxnSpPr>
        <xdr:cNvPr id="363" name="直線コネクタ 362"/>
        <xdr:cNvCxnSpPr/>
      </xdr:nvCxnSpPr>
      <xdr:spPr>
        <a:xfrm flipV="1">
          <a:off x="6972300" y="9959720"/>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30115</xdr:rowOff>
    </xdr:from>
    <xdr:to>
      <xdr:col>55</xdr:col>
      <xdr:colOff>50800</xdr:colOff>
      <xdr:row>56</xdr:row>
      <xdr:rowOff>131715</xdr:rowOff>
    </xdr:to>
    <xdr:sp macro="" textlink="">
      <xdr:nvSpPr>
        <xdr:cNvPr id="373" name="楕円 372"/>
        <xdr:cNvSpPr/>
      </xdr:nvSpPr>
      <xdr:spPr>
        <a:xfrm>
          <a:off x="10426700" y="96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52992</xdr:rowOff>
    </xdr:from>
    <xdr:ext cx="599010" cy="259045"/>
    <xdr:sp macro="" textlink="">
      <xdr:nvSpPr>
        <xdr:cNvPr id="374" name="普通建設事業費該当値テキスト"/>
        <xdr:cNvSpPr txBox="1"/>
      </xdr:nvSpPr>
      <xdr:spPr>
        <a:xfrm>
          <a:off x="10528300" y="948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30706</xdr:rowOff>
    </xdr:from>
    <xdr:to>
      <xdr:col>50</xdr:col>
      <xdr:colOff>165100</xdr:colOff>
      <xdr:row>57</xdr:row>
      <xdr:rowOff>132306</xdr:rowOff>
    </xdr:to>
    <xdr:sp macro="" textlink="">
      <xdr:nvSpPr>
        <xdr:cNvPr id="375" name="楕円 374"/>
        <xdr:cNvSpPr/>
      </xdr:nvSpPr>
      <xdr:spPr>
        <a:xfrm>
          <a:off x="9588500" y="98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148833</xdr:rowOff>
    </xdr:from>
    <xdr:ext cx="534377" cy="259045"/>
    <xdr:sp macro="" textlink="">
      <xdr:nvSpPr>
        <xdr:cNvPr id="376" name="テキスト ボックス 375"/>
        <xdr:cNvSpPr txBox="1"/>
      </xdr:nvSpPr>
      <xdr:spPr>
        <a:xfrm>
          <a:off x="9372111" y="95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71797</xdr:rowOff>
    </xdr:from>
    <xdr:to>
      <xdr:col>46</xdr:col>
      <xdr:colOff>38100</xdr:colOff>
      <xdr:row>58</xdr:row>
      <xdr:rowOff>1947</xdr:rowOff>
    </xdr:to>
    <xdr:sp macro="" textlink="">
      <xdr:nvSpPr>
        <xdr:cNvPr id="377" name="楕円 376"/>
        <xdr:cNvSpPr/>
      </xdr:nvSpPr>
      <xdr:spPr>
        <a:xfrm>
          <a:off x="8699500" y="98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18474</xdr:rowOff>
    </xdr:from>
    <xdr:ext cx="534377" cy="259045"/>
    <xdr:sp macro="" textlink="">
      <xdr:nvSpPr>
        <xdr:cNvPr id="378" name="テキスト ボックス 377"/>
        <xdr:cNvSpPr txBox="1"/>
      </xdr:nvSpPr>
      <xdr:spPr>
        <a:xfrm>
          <a:off x="8483111" y="9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136270</xdr:rowOff>
    </xdr:from>
    <xdr:to>
      <xdr:col>41</xdr:col>
      <xdr:colOff>101600</xdr:colOff>
      <xdr:row>58</xdr:row>
      <xdr:rowOff>66420</xdr:rowOff>
    </xdr:to>
    <xdr:sp macro="" textlink="">
      <xdr:nvSpPr>
        <xdr:cNvPr id="379" name="楕円 378"/>
        <xdr:cNvSpPr/>
      </xdr:nvSpPr>
      <xdr:spPr>
        <a:xfrm>
          <a:off x="7810500" y="99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57547</xdr:rowOff>
    </xdr:from>
    <xdr:ext cx="534377" cy="259045"/>
    <xdr:sp macro="" textlink="">
      <xdr:nvSpPr>
        <xdr:cNvPr id="380" name="テキスト ボックス 379"/>
        <xdr:cNvSpPr txBox="1"/>
      </xdr:nvSpPr>
      <xdr:spPr>
        <a:xfrm>
          <a:off x="7594111" y="100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142781</xdr:rowOff>
    </xdr:from>
    <xdr:to>
      <xdr:col>36</xdr:col>
      <xdr:colOff>165100</xdr:colOff>
      <xdr:row>58</xdr:row>
      <xdr:rowOff>72931</xdr:rowOff>
    </xdr:to>
    <xdr:sp macro="" textlink="">
      <xdr:nvSpPr>
        <xdr:cNvPr id="381" name="楕円 380"/>
        <xdr:cNvSpPr/>
      </xdr:nvSpPr>
      <xdr:spPr>
        <a:xfrm>
          <a:off x="6921500" y="99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89458</xdr:rowOff>
    </xdr:from>
    <xdr:ext cx="534377" cy="259045"/>
    <xdr:sp macro="" textlink="">
      <xdr:nvSpPr>
        <xdr:cNvPr id="382" name="テキスト ボックス 381"/>
        <xdr:cNvSpPr txBox="1"/>
      </xdr:nvSpPr>
      <xdr:spPr>
        <a:xfrm>
          <a:off x="6705111" y="96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66731</xdr:rowOff>
    </xdr:from>
    <xdr:to>
      <xdr:col>55</xdr:col>
      <xdr:colOff>0</xdr:colOff>
      <xdr:row>78</xdr:row>
      <xdr:rowOff>90497</xdr:rowOff>
    </xdr:to>
    <xdr:cxnSp macro="">
      <xdr:nvCxnSpPr>
        <xdr:cNvPr id="409" name="直線コネクタ 408"/>
        <xdr:cNvCxnSpPr/>
      </xdr:nvCxnSpPr>
      <xdr:spPr>
        <a:xfrm>
          <a:off x="9639300" y="13439831"/>
          <a:ext cx="8382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121453</xdr:rowOff>
    </xdr:from>
    <xdr:to>
      <xdr:col>50</xdr:col>
      <xdr:colOff>114300</xdr:colOff>
      <xdr:row>78</xdr:row>
      <xdr:rowOff>66731</xdr:rowOff>
    </xdr:to>
    <xdr:cxnSp macro="">
      <xdr:nvCxnSpPr>
        <xdr:cNvPr id="412" name="直線コネクタ 411"/>
        <xdr:cNvCxnSpPr/>
      </xdr:nvCxnSpPr>
      <xdr:spPr>
        <a:xfrm>
          <a:off x="8750300" y="13323103"/>
          <a:ext cx="889000" cy="1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121453</xdr:rowOff>
    </xdr:from>
    <xdr:to>
      <xdr:col>45</xdr:col>
      <xdr:colOff>177800</xdr:colOff>
      <xdr:row>78</xdr:row>
      <xdr:rowOff>77064</xdr:rowOff>
    </xdr:to>
    <xdr:cxnSp macro="">
      <xdr:nvCxnSpPr>
        <xdr:cNvPr id="415" name="直線コネクタ 414"/>
        <xdr:cNvCxnSpPr/>
      </xdr:nvCxnSpPr>
      <xdr:spPr>
        <a:xfrm flipV="1">
          <a:off x="7861300" y="13323103"/>
          <a:ext cx="889000" cy="1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39697</xdr:rowOff>
    </xdr:from>
    <xdr:to>
      <xdr:col>55</xdr:col>
      <xdr:colOff>50800</xdr:colOff>
      <xdr:row>78</xdr:row>
      <xdr:rowOff>141297</xdr:rowOff>
    </xdr:to>
    <xdr:sp macro="" textlink="">
      <xdr:nvSpPr>
        <xdr:cNvPr id="425" name="楕円 424"/>
        <xdr:cNvSpPr/>
      </xdr:nvSpPr>
      <xdr:spPr>
        <a:xfrm>
          <a:off x="10426700" y="134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170524</xdr:rowOff>
    </xdr:from>
    <xdr:ext cx="534377" cy="259045"/>
    <xdr:sp macro="" textlink="">
      <xdr:nvSpPr>
        <xdr:cNvPr id="426" name="普通建設事業費 （ うち新規整備　）該当値テキスト"/>
        <xdr:cNvSpPr txBox="1"/>
      </xdr:nvSpPr>
      <xdr:spPr>
        <a:xfrm>
          <a:off x="10528300" y="132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15931</xdr:rowOff>
    </xdr:from>
    <xdr:to>
      <xdr:col>50</xdr:col>
      <xdr:colOff>165100</xdr:colOff>
      <xdr:row>78</xdr:row>
      <xdr:rowOff>117531</xdr:rowOff>
    </xdr:to>
    <xdr:sp macro="" textlink="">
      <xdr:nvSpPr>
        <xdr:cNvPr id="427" name="楕円 426"/>
        <xdr:cNvSpPr/>
      </xdr:nvSpPr>
      <xdr:spPr>
        <a:xfrm>
          <a:off x="9588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108658</xdr:rowOff>
    </xdr:from>
    <xdr:ext cx="534377" cy="259045"/>
    <xdr:sp macro="" textlink="">
      <xdr:nvSpPr>
        <xdr:cNvPr id="428" name="テキスト ボックス 427"/>
        <xdr:cNvSpPr txBox="1"/>
      </xdr:nvSpPr>
      <xdr:spPr>
        <a:xfrm>
          <a:off x="9372111" y="134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70653</xdr:rowOff>
    </xdr:from>
    <xdr:to>
      <xdr:col>46</xdr:col>
      <xdr:colOff>38100</xdr:colOff>
      <xdr:row>78</xdr:row>
      <xdr:rowOff>803</xdr:rowOff>
    </xdr:to>
    <xdr:sp macro="" textlink="">
      <xdr:nvSpPr>
        <xdr:cNvPr id="429" name="楕円 428"/>
        <xdr:cNvSpPr/>
      </xdr:nvSpPr>
      <xdr:spPr>
        <a:xfrm>
          <a:off x="8699500" y="13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17330</xdr:rowOff>
    </xdr:from>
    <xdr:ext cx="534377" cy="259045"/>
    <xdr:sp macro="" textlink="">
      <xdr:nvSpPr>
        <xdr:cNvPr id="430" name="テキスト ボックス 429"/>
        <xdr:cNvSpPr txBox="1"/>
      </xdr:nvSpPr>
      <xdr:spPr>
        <a:xfrm>
          <a:off x="8483111" y="130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26264</xdr:rowOff>
    </xdr:from>
    <xdr:to>
      <xdr:col>41</xdr:col>
      <xdr:colOff>101600</xdr:colOff>
      <xdr:row>78</xdr:row>
      <xdr:rowOff>127864</xdr:rowOff>
    </xdr:to>
    <xdr:sp macro="" textlink="">
      <xdr:nvSpPr>
        <xdr:cNvPr id="431" name="楕円 430"/>
        <xdr:cNvSpPr/>
      </xdr:nvSpPr>
      <xdr:spPr>
        <a:xfrm>
          <a:off x="7810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118991</xdr:rowOff>
    </xdr:from>
    <xdr:ext cx="534377" cy="259045"/>
    <xdr:sp macro="" textlink="">
      <xdr:nvSpPr>
        <xdr:cNvPr id="432" name="テキスト ボックス 431"/>
        <xdr:cNvSpPr txBox="1"/>
      </xdr:nvSpPr>
      <xdr:spPr>
        <a:xfrm>
          <a:off x="7594111" y="134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95630</xdr:rowOff>
    </xdr:from>
    <xdr:to>
      <xdr:col>55</xdr:col>
      <xdr:colOff>0</xdr:colOff>
      <xdr:row>95</xdr:row>
      <xdr:rowOff>129479</xdr:rowOff>
    </xdr:to>
    <xdr:cxnSp macro="">
      <xdr:nvCxnSpPr>
        <xdr:cNvPr id="463" name="直線コネクタ 462"/>
        <xdr:cNvCxnSpPr/>
      </xdr:nvCxnSpPr>
      <xdr:spPr>
        <a:xfrm flipV="1">
          <a:off x="9639300" y="15526130"/>
          <a:ext cx="838200" cy="8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129479</xdr:rowOff>
    </xdr:from>
    <xdr:to>
      <xdr:col>50</xdr:col>
      <xdr:colOff>114300</xdr:colOff>
      <xdr:row>97</xdr:row>
      <xdr:rowOff>71659</xdr:rowOff>
    </xdr:to>
    <xdr:cxnSp macro="">
      <xdr:nvCxnSpPr>
        <xdr:cNvPr id="466" name="直線コネクタ 465"/>
        <xdr:cNvCxnSpPr/>
      </xdr:nvCxnSpPr>
      <xdr:spPr>
        <a:xfrm flipV="1">
          <a:off x="8750300" y="16417229"/>
          <a:ext cx="889000" cy="28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159279</xdr:rowOff>
    </xdr:from>
    <xdr:to>
      <xdr:col>45</xdr:col>
      <xdr:colOff>177800</xdr:colOff>
      <xdr:row>97</xdr:row>
      <xdr:rowOff>71659</xdr:rowOff>
    </xdr:to>
    <xdr:cxnSp macro="">
      <xdr:nvCxnSpPr>
        <xdr:cNvPr id="469" name="直線コネクタ 468"/>
        <xdr:cNvCxnSpPr/>
      </xdr:nvCxnSpPr>
      <xdr:spPr>
        <a:xfrm>
          <a:off x="7861300" y="16618479"/>
          <a:ext cx="8890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44830</xdr:rowOff>
    </xdr:from>
    <xdr:to>
      <xdr:col>55</xdr:col>
      <xdr:colOff>50800</xdr:colOff>
      <xdr:row>90</xdr:row>
      <xdr:rowOff>146430</xdr:rowOff>
    </xdr:to>
    <xdr:sp macro="" textlink="">
      <xdr:nvSpPr>
        <xdr:cNvPr id="479" name="楕円 478"/>
        <xdr:cNvSpPr/>
      </xdr:nvSpPr>
      <xdr:spPr>
        <a:xfrm>
          <a:off x="10426700" y="15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169307</xdr:rowOff>
    </xdr:from>
    <xdr:ext cx="534377" cy="259045"/>
    <xdr:sp macro="" textlink="">
      <xdr:nvSpPr>
        <xdr:cNvPr id="480" name="普通建設事業費 （ うち更新整備　）該当値テキスト"/>
        <xdr:cNvSpPr txBox="1"/>
      </xdr:nvSpPr>
      <xdr:spPr>
        <a:xfrm>
          <a:off x="10528300" y="154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78679</xdr:rowOff>
    </xdr:from>
    <xdr:to>
      <xdr:col>50</xdr:col>
      <xdr:colOff>165100</xdr:colOff>
      <xdr:row>96</xdr:row>
      <xdr:rowOff>8829</xdr:rowOff>
    </xdr:to>
    <xdr:sp macro="" textlink="">
      <xdr:nvSpPr>
        <xdr:cNvPr id="481" name="楕円 480"/>
        <xdr:cNvSpPr/>
      </xdr:nvSpPr>
      <xdr:spPr>
        <a:xfrm>
          <a:off x="9588500" y="16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25356</xdr:rowOff>
    </xdr:from>
    <xdr:ext cx="534377" cy="259045"/>
    <xdr:sp macro="" textlink="">
      <xdr:nvSpPr>
        <xdr:cNvPr id="482" name="テキスト ボックス 481"/>
        <xdr:cNvSpPr txBox="1"/>
      </xdr:nvSpPr>
      <xdr:spPr>
        <a:xfrm>
          <a:off x="9372111"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20859</xdr:rowOff>
    </xdr:from>
    <xdr:to>
      <xdr:col>46</xdr:col>
      <xdr:colOff>38100</xdr:colOff>
      <xdr:row>97</xdr:row>
      <xdr:rowOff>122459</xdr:rowOff>
    </xdr:to>
    <xdr:sp macro="" textlink="">
      <xdr:nvSpPr>
        <xdr:cNvPr id="483" name="楕円 482"/>
        <xdr:cNvSpPr/>
      </xdr:nvSpPr>
      <xdr:spPr>
        <a:xfrm>
          <a:off x="8699500" y="16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138986</xdr:rowOff>
    </xdr:from>
    <xdr:ext cx="534377" cy="259045"/>
    <xdr:sp macro="" textlink="">
      <xdr:nvSpPr>
        <xdr:cNvPr id="484" name="テキスト ボックス 483"/>
        <xdr:cNvSpPr txBox="1"/>
      </xdr:nvSpPr>
      <xdr:spPr>
        <a:xfrm>
          <a:off x="8483111" y="164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108479</xdr:rowOff>
    </xdr:from>
    <xdr:to>
      <xdr:col>41</xdr:col>
      <xdr:colOff>101600</xdr:colOff>
      <xdr:row>97</xdr:row>
      <xdr:rowOff>38629</xdr:rowOff>
    </xdr:to>
    <xdr:sp macro="" textlink="">
      <xdr:nvSpPr>
        <xdr:cNvPr id="485" name="楕円 484"/>
        <xdr:cNvSpPr/>
      </xdr:nvSpPr>
      <xdr:spPr>
        <a:xfrm>
          <a:off x="7810500" y="16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55156</xdr:rowOff>
    </xdr:from>
    <xdr:ext cx="534377" cy="259045"/>
    <xdr:sp macro="" textlink="">
      <xdr:nvSpPr>
        <xdr:cNvPr id="486" name="テキスト ボックス 485"/>
        <xdr:cNvSpPr txBox="1"/>
      </xdr:nvSpPr>
      <xdr:spPr>
        <a:xfrm>
          <a:off x="7594111" y="163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43288</xdr:rowOff>
    </xdr:from>
    <xdr:to>
      <xdr:col>71</xdr:col>
      <xdr:colOff>177800</xdr:colOff>
      <xdr:row>39</xdr:row>
      <xdr:rowOff>44450</xdr:rowOff>
    </xdr:to>
    <xdr:cxnSp macro="">
      <xdr:nvCxnSpPr>
        <xdr:cNvPr id="524" name="直線コネクタ 523"/>
        <xdr:cNvCxnSpPr/>
      </xdr:nvCxnSpPr>
      <xdr:spPr>
        <a:xfrm>
          <a:off x="12814300" y="672983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163938</xdr:rowOff>
    </xdr:from>
    <xdr:to>
      <xdr:col>67</xdr:col>
      <xdr:colOff>101600</xdr:colOff>
      <xdr:row>39</xdr:row>
      <xdr:rowOff>94088</xdr:rowOff>
    </xdr:to>
    <xdr:sp macro="" textlink="">
      <xdr:nvSpPr>
        <xdr:cNvPr id="542" name="楕円 541"/>
        <xdr:cNvSpPr/>
      </xdr:nvSpPr>
      <xdr:spPr>
        <a:xfrm>
          <a:off x="12763500" y="66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85215</xdr:rowOff>
    </xdr:from>
    <xdr:ext cx="313932" cy="259045"/>
    <xdr:sp macro="" textlink="">
      <xdr:nvSpPr>
        <xdr:cNvPr id="543" name="テキスト ボックス 542"/>
        <xdr:cNvSpPr txBox="1"/>
      </xdr:nvSpPr>
      <xdr:spPr>
        <a:xfrm>
          <a:off x="12657333" y="6771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42476</xdr:rowOff>
    </xdr:from>
    <xdr:to>
      <xdr:col>85</xdr:col>
      <xdr:colOff>127000</xdr:colOff>
      <xdr:row>74</xdr:row>
      <xdr:rowOff>61610</xdr:rowOff>
    </xdr:to>
    <xdr:cxnSp macro="">
      <xdr:nvCxnSpPr>
        <xdr:cNvPr id="619" name="直線コネクタ 618"/>
        <xdr:cNvCxnSpPr/>
      </xdr:nvCxnSpPr>
      <xdr:spPr>
        <a:xfrm>
          <a:off x="15481300" y="12729776"/>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42476</xdr:rowOff>
    </xdr:from>
    <xdr:to>
      <xdr:col>81</xdr:col>
      <xdr:colOff>50800</xdr:colOff>
      <xdr:row>74</xdr:row>
      <xdr:rowOff>56741</xdr:rowOff>
    </xdr:to>
    <xdr:cxnSp macro="">
      <xdr:nvCxnSpPr>
        <xdr:cNvPr id="622" name="直線コネクタ 621"/>
        <xdr:cNvCxnSpPr/>
      </xdr:nvCxnSpPr>
      <xdr:spPr>
        <a:xfrm flipV="1">
          <a:off x="14592300" y="12729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21903</xdr:rowOff>
    </xdr:from>
    <xdr:to>
      <xdr:col>76</xdr:col>
      <xdr:colOff>114300</xdr:colOff>
      <xdr:row>74</xdr:row>
      <xdr:rowOff>56741</xdr:rowOff>
    </xdr:to>
    <xdr:cxnSp macro="">
      <xdr:nvCxnSpPr>
        <xdr:cNvPr id="625" name="直線コネクタ 624"/>
        <xdr:cNvCxnSpPr/>
      </xdr:nvCxnSpPr>
      <xdr:spPr>
        <a:xfrm>
          <a:off x="13703300" y="127092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21903</xdr:rowOff>
    </xdr:from>
    <xdr:to>
      <xdr:col>71</xdr:col>
      <xdr:colOff>177800</xdr:colOff>
      <xdr:row>74</xdr:row>
      <xdr:rowOff>80332</xdr:rowOff>
    </xdr:to>
    <xdr:cxnSp macro="">
      <xdr:nvCxnSpPr>
        <xdr:cNvPr id="628" name="直線コネクタ 627"/>
        <xdr:cNvCxnSpPr/>
      </xdr:nvCxnSpPr>
      <xdr:spPr>
        <a:xfrm flipV="1">
          <a:off x="12814300" y="12709203"/>
          <a:ext cx="889000" cy="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10810</xdr:rowOff>
    </xdr:from>
    <xdr:to>
      <xdr:col>85</xdr:col>
      <xdr:colOff>177800</xdr:colOff>
      <xdr:row>74</xdr:row>
      <xdr:rowOff>112410</xdr:rowOff>
    </xdr:to>
    <xdr:sp macro="" textlink="">
      <xdr:nvSpPr>
        <xdr:cNvPr id="638" name="楕円 637"/>
        <xdr:cNvSpPr/>
      </xdr:nvSpPr>
      <xdr:spPr>
        <a:xfrm>
          <a:off x="16268700" y="12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160687</xdr:rowOff>
    </xdr:from>
    <xdr:ext cx="534377" cy="259045"/>
    <xdr:sp macro="" textlink="">
      <xdr:nvSpPr>
        <xdr:cNvPr id="639" name="公債費該当値テキスト"/>
        <xdr:cNvSpPr txBox="1"/>
      </xdr:nvSpPr>
      <xdr:spPr>
        <a:xfrm>
          <a:off x="16370300" y="126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163126</xdr:rowOff>
    </xdr:from>
    <xdr:to>
      <xdr:col>81</xdr:col>
      <xdr:colOff>101600</xdr:colOff>
      <xdr:row>74</xdr:row>
      <xdr:rowOff>93276</xdr:rowOff>
    </xdr:to>
    <xdr:sp macro="" textlink="">
      <xdr:nvSpPr>
        <xdr:cNvPr id="640" name="楕円 639"/>
        <xdr:cNvSpPr/>
      </xdr:nvSpPr>
      <xdr:spPr>
        <a:xfrm>
          <a:off x="15430500" y="126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84403</xdr:rowOff>
    </xdr:from>
    <xdr:ext cx="534377" cy="259045"/>
    <xdr:sp macro="" textlink="">
      <xdr:nvSpPr>
        <xdr:cNvPr id="641" name="テキスト ボックス 640"/>
        <xdr:cNvSpPr txBox="1"/>
      </xdr:nvSpPr>
      <xdr:spPr>
        <a:xfrm>
          <a:off x="15214111" y="127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5941</xdr:rowOff>
    </xdr:from>
    <xdr:to>
      <xdr:col>76</xdr:col>
      <xdr:colOff>165100</xdr:colOff>
      <xdr:row>74</xdr:row>
      <xdr:rowOff>107541</xdr:rowOff>
    </xdr:to>
    <xdr:sp macro="" textlink="">
      <xdr:nvSpPr>
        <xdr:cNvPr id="642" name="楕円 641"/>
        <xdr:cNvSpPr/>
      </xdr:nvSpPr>
      <xdr:spPr>
        <a:xfrm>
          <a:off x="14541500" y="12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98668</xdr:rowOff>
    </xdr:from>
    <xdr:ext cx="534377" cy="259045"/>
    <xdr:sp macro="" textlink="">
      <xdr:nvSpPr>
        <xdr:cNvPr id="643" name="テキスト ボックス 642"/>
        <xdr:cNvSpPr txBox="1"/>
      </xdr:nvSpPr>
      <xdr:spPr>
        <a:xfrm>
          <a:off x="14325111" y="127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142553</xdr:rowOff>
    </xdr:from>
    <xdr:to>
      <xdr:col>72</xdr:col>
      <xdr:colOff>38100</xdr:colOff>
      <xdr:row>74</xdr:row>
      <xdr:rowOff>72703</xdr:rowOff>
    </xdr:to>
    <xdr:sp macro="" textlink="">
      <xdr:nvSpPr>
        <xdr:cNvPr id="644" name="楕円 643"/>
        <xdr:cNvSpPr/>
      </xdr:nvSpPr>
      <xdr:spPr>
        <a:xfrm>
          <a:off x="13652500" y="126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63830</xdr:rowOff>
    </xdr:from>
    <xdr:ext cx="534377" cy="259045"/>
    <xdr:sp macro="" textlink="">
      <xdr:nvSpPr>
        <xdr:cNvPr id="645" name="テキスト ボックス 644"/>
        <xdr:cNvSpPr txBox="1"/>
      </xdr:nvSpPr>
      <xdr:spPr>
        <a:xfrm>
          <a:off x="13436111" y="127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29532</xdr:rowOff>
    </xdr:from>
    <xdr:to>
      <xdr:col>67</xdr:col>
      <xdr:colOff>101600</xdr:colOff>
      <xdr:row>74</xdr:row>
      <xdr:rowOff>131132</xdr:rowOff>
    </xdr:to>
    <xdr:sp macro="" textlink="">
      <xdr:nvSpPr>
        <xdr:cNvPr id="646" name="楕円 645"/>
        <xdr:cNvSpPr/>
      </xdr:nvSpPr>
      <xdr:spPr>
        <a:xfrm>
          <a:off x="12763500" y="12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122259</xdr:rowOff>
    </xdr:from>
    <xdr:ext cx="534377" cy="259045"/>
    <xdr:sp macro="" textlink="">
      <xdr:nvSpPr>
        <xdr:cNvPr id="647" name="テキスト ボックス 646"/>
        <xdr:cNvSpPr txBox="1"/>
      </xdr:nvSpPr>
      <xdr:spPr>
        <a:xfrm>
          <a:off x="12547111" y="12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85559</xdr:rowOff>
    </xdr:from>
    <xdr:to>
      <xdr:col>85</xdr:col>
      <xdr:colOff>127000</xdr:colOff>
      <xdr:row>98</xdr:row>
      <xdr:rowOff>128535</xdr:rowOff>
    </xdr:to>
    <xdr:cxnSp macro="">
      <xdr:nvCxnSpPr>
        <xdr:cNvPr id="674" name="直線コネクタ 673"/>
        <xdr:cNvCxnSpPr/>
      </xdr:nvCxnSpPr>
      <xdr:spPr>
        <a:xfrm flipV="1">
          <a:off x="15481300" y="16887659"/>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109708</xdr:rowOff>
    </xdr:from>
    <xdr:to>
      <xdr:col>81</xdr:col>
      <xdr:colOff>50800</xdr:colOff>
      <xdr:row>98</xdr:row>
      <xdr:rowOff>128535</xdr:rowOff>
    </xdr:to>
    <xdr:cxnSp macro="">
      <xdr:nvCxnSpPr>
        <xdr:cNvPr id="677" name="直線コネクタ 676"/>
        <xdr:cNvCxnSpPr/>
      </xdr:nvCxnSpPr>
      <xdr:spPr>
        <a:xfrm>
          <a:off x="14592300" y="16911808"/>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91968</xdr:rowOff>
    </xdr:from>
    <xdr:to>
      <xdr:col>76</xdr:col>
      <xdr:colOff>114300</xdr:colOff>
      <xdr:row>98</xdr:row>
      <xdr:rowOff>109708</xdr:rowOff>
    </xdr:to>
    <xdr:cxnSp macro="">
      <xdr:nvCxnSpPr>
        <xdr:cNvPr id="680" name="直線コネクタ 679"/>
        <xdr:cNvCxnSpPr/>
      </xdr:nvCxnSpPr>
      <xdr:spPr>
        <a:xfrm>
          <a:off x="13703300" y="1689406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72642</xdr:rowOff>
    </xdr:from>
    <xdr:to>
      <xdr:col>71</xdr:col>
      <xdr:colOff>177800</xdr:colOff>
      <xdr:row>98</xdr:row>
      <xdr:rowOff>91968</xdr:rowOff>
    </xdr:to>
    <xdr:cxnSp macro="">
      <xdr:nvCxnSpPr>
        <xdr:cNvPr id="683" name="直線コネクタ 682"/>
        <xdr:cNvCxnSpPr/>
      </xdr:nvCxnSpPr>
      <xdr:spPr>
        <a:xfrm>
          <a:off x="12814300" y="16874742"/>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34759</xdr:rowOff>
    </xdr:from>
    <xdr:to>
      <xdr:col>85</xdr:col>
      <xdr:colOff>177800</xdr:colOff>
      <xdr:row>98</xdr:row>
      <xdr:rowOff>136359</xdr:rowOff>
    </xdr:to>
    <xdr:sp macro="" textlink="">
      <xdr:nvSpPr>
        <xdr:cNvPr id="693" name="楕円 692"/>
        <xdr:cNvSpPr/>
      </xdr:nvSpPr>
      <xdr:spPr>
        <a:xfrm>
          <a:off x="16268700" y="16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165586</xdr:rowOff>
    </xdr:from>
    <xdr:ext cx="534377" cy="259045"/>
    <xdr:sp macro="" textlink="">
      <xdr:nvSpPr>
        <xdr:cNvPr id="694" name="積立金該当値テキスト"/>
        <xdr:cNvSpPr txBox="1"/>
      </xdr:nvSpPr>
      <xdr:spPr>
        <a:xfrm>
          <a:off x="16370300" y="166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77735</xdr:rowOff>
    </xdr:from>
    <xdr:to>
      <xdr:col>81</xdr:col>
      <xdr:colOff>101600</xdr:colOff>
      <xdr:row>99</xdr:row>
      <xdr:rowOff>7885</xdr:rowOff>
    </xdr:to>
    <xdr:sp macro="" textlink="">
      <xdr:nvSpPr>
        <xdr:cNvPr id="695" name="楕円 694"/>
        <xdr:cNvSpPr/>
      </xdr:nvSpPr>
      <xdr:spPr>
        <a:xfrm>
          <a:off x="15430500" y="168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170462</xdr:rowOff>
    </xdr:from>
    <xdr:ext cx="469744" cy="259045"/>
    <xdr:sp macro="" textlink="">
      <xdr:nvSpPr>
        <xdr:cNvPr id="696" name="テキスト ボックス 695"/>
        <xdr:cNvSpPr txBox="1"/>
      </xdr:nvSpPr>
      <xdr:spPr>
        <a:xfrm>
          <a:off x="15246428" y="1697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58908</xdr:rowOff>
    </xdr:from>
    <xdr:to>
      <xdr:col>76</xdr:col>
      <xdr:colOff>165100</xdr:colOff>
      <xdr:row>98</xdr:row>
      <xdr:rowOff>160508</xdr:rowOff>
    </xdr:to>
    <xdr:sp macro="" textlink="">
      <xdr:nvSpPr>
        <xdr:cNvPr id="697" name="楕円 696"/>
        <xdr:cNvSpPr/>
      </xdr:nvSpPr>
      <xdr:spPr>
        <a:xfrm>
          <a:off x="14541500" y="168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151635</xdr:rowOff>
    </xdr:from>
    <xdr:ext cx="469744" cy="259045"/>
    <xdr:sp macro="" textlink="">
      <xdr:nvSpPr>
        <xdr:cNvPr id="698" name="テキスト ボックス 697"/>
        <xdr:cNvSpPr txBox="1"/>
      </xdr:nvSpPr>
      <xdr:spPr>
        <a:xfrm>
          <a:off x="14357428" y="1695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41168</xdr:rowOff>
    </xdr:from>
    <xdr:to>
      <xdr:col>72</xdr:col>
      <xdr:colOff>38100</xdr:colOff>
      <xdr:row>98</xdr:row>
      <xdr:rowOff>142768</xdr:rowOff>
    </xdr:to>
    <xdr:sp macro="" textlink="">
      <xdr:nvSpPr>
        <xdr:cNvPr id="699" name="楕円 698"/>
        <xdr:cNvSpPr/>
      </xdr:nvSpPr>
      <xdr:spPr>
        <a:xfrm>
          <a:off x="13652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159295</xdr:rowOff>
    </xdr:from>
    <xdr:ext cx="534377" cy="259045"/>
    <xdr:sp macro="" textlink="">
      <xdr:nvSpPr>
        <xdr:cNvPr id="700" name="テキスト ボックス 699"/>
        <xdr:cNvSpPr txBox="1"/>
      </xdr:nvSpPr>
      <xdr:spPr>
        <a:xfrm>
          <a:off x="13436111" y="166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21842</xdr:rowOff>
    </xdr:from>
    <xdr:to>
      <xdr:col>67</xdr:col>
      <xdr:colOff>101600</xdr:colOff>
      <xdr:row>98</xdr:row>
      <xdr:rowOff>123442</xdr:rowOff>
    </xdr:to>
    <xdr:sp macro="" textlink="">
      <xdr:nvSpPr>
        <xdr:cNvPr id="701" name="楕円 700"/>
        <xdr:cNvSpPr/>
      </xdr:nvSpPr>
      <xdr:spPr>
        <a:xfrm>
          <a:off x="12763500" y="168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139969</xdr:rowOff>
    </xdr:from>
    <xdr:ext cx="534377" cy="259045"/>
    <xdr:sp macro="" textlink="">
      <xdr:nvSpPr>
        <xdr:cNvPr id="702" name="テキスト ボックス 701"/>
        <xdr:cNvSpPr txBox="1"/>
      </xdr:nvSpPr>
      <xdr:spPr>
        <a:xfrm>
          <a:off x="12547111" y="165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151644</xdr:rowOff>
    </xdr:from>
    <xdr:to>
      <xdr:col>116</xdr:col>
      <xdr:colOff>63500</xdr:colOff>
      <xdr:row>38</xdr:row>
      <xdr:rowOff>3855</xdr:rowOff>
    </xdr:to>
    <xdr:cxnSp macro="">
      <xdr:nvCxnSpPr>
        <xdr:cNvPr id="727" name="直線コネクタ 726"/>
        <xdr:cNvCxnSpPr/>
      </xdr:nvCxnSpPr>
      <xdr:spPr>
        <a:xfrm>
          <a:off x="21323300" y="6495294"/>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148387</xdr:rowOff>
    </xdr:from>
    <xdr:to>
      <xdr:col>111</xdr:col>
      <xdr:colOff>177800</xdr:colOff>
      <xdr:row>37</xdr:row>
      <xdr:rowOff>151644</xdr:rowOff>
    </xdr:to>
    <xdr:cxnSp macro="">
      <xdr:nvCxnSpPr>
        <xdr:cNvPr id="730" name="直線コネクタ 729"/>
        <xdr:cNvCxnSpPr/>
      </xdr:nvCxnSpPr>
      <xdr:spPr>
        <a:xfrm>
          <a:off x="20434300" y="6492037"/>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124670</xdr:rowOff>
    </xdr:from>
    <xdr:to>
      <xdr:col>107</xdr:col>
      <xdr:colOff>50800</xdr:colOff>
      <xdr:row>37</xdr:row>
      <xdr:rowOff>148387</xdr:rowOff>
    </xdr:to>
    <xdr:cxnSp macro="">
      <xdr:nvCxnSpPr>
        <xdr:cNvPr id="733" name="直線コネクタ 732"/>
        <xdr:cNvCxnSpPr/>
      </xdr:nvCxnSpPr>
      <xdr:spPr>
        <a:xfrm>
          <a:off x="19545300" y="6468320"/>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124670</xdr:rowOff>
    </xdr:from>
    <xdr:to>
      <xdr:col>102</xdr:col>
      <xdr:colOff>114300</xdr:colOff>
      <xdr:row>37</xdr:row>
      <xdr:rowOff>163646</xdr:rowOff>
    </xdr:to>
    <xdr:cxnSp macro="">
      <xdr:nvCxnSpPr>
        <xdr:cNvPr id="736" name="直線コネクタ 735"/>
        <xdr:cNvCxnSpPr/>
      </xdr:nvCxnSpPr>
      <xdr:spPr>
        <a:xfrm flipV="1">
          <a:off x="18656300" y="6468320"/>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38" name="テキスト ボックス 737"/>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124504</xdr:rowOff>
    </xdr:from>
    <xdr:to>
      <xdr:col>116</xdr:col>
      <xdr:colOff>114300</xdr:colOff>
      <xdr:row>38</xdr:row>
      <xdr:rowOff>54654</xdr:rowOff>
    </xdr:to>
    <xdr:sp macro="" textlink="">
      <xdr:nvSpPr>
        <xdr:cNvPr id="746" name="楕円 745"/>
        <xdr:cNvSpPr/>
      </xdr:nvSpPr>
      <xdr:spPr>
        <a:xfrm>
          <a:off x="22110700" y="64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39431</xdr:rowOff>
    </xdr:from>
    <xdr:ext cx="378565" cy="259045"/>
    <xdr:sp macro="" textlink="">
      <xdr:nvSpPr>
        <xdr:cNvPr id="747" name="投資及び出資金該当値テキスト"/>
        <xdr:cNvSpPr txBox="1"/>
      </xdr:nvSpPr>
      <xdr:spPr>
        <a:xfrm>
          <a:off x="22212300" y="638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100844</xdr:rowOff>
    </xdr:from>
    <xdr:to>
      <xdr:col>112</xdr:col>
      <xdr:colOff>38100</xdr:colOff>
      <xdr:row>38</xdr:row>
      <xdr:rowOff>30994</xdr:rowOff>
    </xdr:to>
    <xdr:sp macro="" textlink="">
      <xdr:nvSpPr>
        <xdr:cNvPr id="748" name="楕円 747"/>
        <xdr:cNvSpPr/>
      </xdr:nvSpPr>
      <xdr:spPr>
        <a:xfrm>
          <a:off x="21272500" y="64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22121</xdr:rowOff>
    </xdr:from>
    <xdr:ext cx="378565" cy="259045"/>
    <xdr:sp macro="" textlink="">
      <xdr:nvSpPr>
        <xdr:cNvPr id="749" name="テキスト ボックス 748"/>
        <xdr:cNvSpPr txBox="1"/>
      </xdr:nvSpPr>
      <xdr:spPr>
        <a:xfrm>
          <a:off x="21134017" y="6537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97587</xdr:rowOff>
    </xdr:from>
    <xdr:to>
      <xdr:col>107</xdr:col>
      <xdr:colOff>101600</xdr:colOff>
      <xdr:row>38</xdr:row>
      <xdr:rowOff>27736</xdr:rowOff>
    </xdr:to>
    <xdr:sp macro="" textlink="">
      <xdr:nvSpPr>
        <xdr:cNvPr id="750" name="楕円 749"/>
        <xdr:cNvSpPr/>
      </xdr:nvSpPr>
      <xdr:spPr>
        <a:xfrm>
          <a:off x="20383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18864</xdr:rowOff>
    </xdr:from>
    <xdr:ext cx="378565" cy="259045"/>
    <xdr:sp macro="" textlink="">
      <xdr:nvSpPr>
        <xdr:cNvPr id="751" name="テキスト ボックス 750"/>
        <xdr:cNvSpPr txBox="1"/>
      </xdr:nvSpPr>
      <xdr:spPr>
        <a:xfrm>
          <a:off x="20245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73870</xdr:rowOff>
    </xdr:from>
    <xdr:to>
      <xdr:col>102</xdr:col>
      <xdr:colOff>165100</xdr:colOff>
      <xdr:row>38</xdr:row>
      <xdr:rowOff>4020</xdr:rowOff>
    </xdr:to>
    <xdr:sp macro="" textlink="">
      <xdr:nvSpPr>
        <xdr:cNvPr id="752" name="楕円 751"/>
        <xdr:cNvSpPr/>
      </xdr:nvSpPr>
      <xdr:spPr>
        <a:xfrm>
          <a:off x="19494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20547</xdr:rowOff>
    </xdr:from>
    <xdr:ext cx="469744" cy="259045"/>
    <xdr:sp macro="" textlink="">
      <xdr:nvSpPr>
        <xdr:cNvPr id="753" name="テキスト ボックス 752"/>
        <xdr:cNvSpPr txBox="1"/>
      </xdr:nvSpPr>
      <xdr:spPr>
        <a:xfrm>
          <a:off x="19310428" y="619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112846</xdr:rowOff>
    </xdr:from>
    <xdr:to>
      <xdr:col>98</xdr:col>
      <xdr:colOff>38100</xdr:colOff>
      <xdr:row>38</xdr:row>
      <xdr:rowOff>42996</xdr:rowOff>
    </xdr:to>
    <xdr:sp macro="" textlink="">
      <xdr:nvSpPr>
        <xdr:cNvPr id="754" name="楕円 753"/>
        <xdr:cNvSpPr/>
      </xdr:nvSpPr>
      <xdr:spPr>
        <a:xfrm>
          <a:off x="18605500" y="64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34123</xdr:rowOff>
    </xdr:from>
    <xdr:ext cx="378565" cy="259045"/>
    <xdr:sp macro="" textlink="">
      <xdr:nvSpPr>
        <xdr:cNvPr id="755" name="テキスト ボックス 754"/>
        <xdr:cNvSpPr txBox="1"/>
      </xdr:nvSpPr>
      <xdr:spPr>
        <a:xfrm>
          <a:off x="18467017" y="654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171342</xdr:rowOff>
    </xdr:from>
    <xdr:to>
      <xdr:col>116</xdr:col>
      <xdr:colOff>63500</xdr:colOff>
      <xdr:row>59</xdr:row>
      <xdr:rowOff>43879</xdr:rowOff>
    </xdr:to>
    <xdr:cxnSp macro="">
      <xdr:nvCxnSpPr>
        <xdr:cNvPr id="784" name="直線コネクタ 783"/>
        <xdr:cNvCxnSpPr/>
      </xdr:nvCxnSpPr>
      <xdr:spPr>
        <a:xfrm flipV="1">
          <a:off x="21323300" y="10115442"/>
          <a:ext cx="8382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43764</xdr:rowOff>
    </xdr:from>
    <xdr:to>
      <xdr:col>111</xdr:col>
      <xdr:colOff>177800</xdr:colOff>
      <xdr:row>59</xdr:row>
      <xdr:rowOff>43879</xdr:rowOff>
    </xdr:to>
    <xdr:cxnSp macro="">
      <xdr:nvCxnSpPr>
        <xdr:cNvPr id="787" name="直線コネクタ 786"/>
        <xdr:cNvCxnSpPr/>
      </xdr:nvCxnSpPr>
      <xdr:spPr>
        <a:xfrm>
          <a:off x="20434300" y="1015931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43555</xdr:rowOff>
    </xdr:from>
    <xdr:to>
      <xdr:col>107</xdr:col>
      <xdr:colOff>50800</xdr:colOff>
      <xdr:row>59</xdr:row>
      <xdr:rowOff>43764</xdr:rowOff>
    </xdr:to>
    <xdr:cxnSp macro="">
      <xdr:nvCxnSpPr>
        <xdr:cNvPr id="790" name="直線コネクタ 789"/>
        <xdr:cNvCxnSpPr/>
      </xdr:nvCxnSpPr>
      <xdr:spPr>
        <a:xfrm>
          <a:off x="19545300" y="10159105"/>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43173</xdr:rowOff>
    </xdr:from>
    <xdr:to>
      <xdr:col>102</xdr:col>
      <xdr:colOff>114300</xdr:colOff>
      <xdr:row>59</xdr:row>
      <xdr:rowOff>43555</xdr:rowOff>
    </xdr:to>
    <xdr:cxnSp macro="">
      <xdr:nvCxnSpPr>
        <xdr:cNvPr id="793" name="直線コネクタ 792"/>
        <xdr:cNvCxnSpPr/>
      </xdr:nvCxnSpPr>
      <xdr:spPr>
        <a:xfrm>
          <a:off x="18656300" y="101587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120542</xdr:rowOff>
    </xdr:from>
    <xdr:to>
      <xdr:col>116</xdr:col>
      <xdr:colOff>114300</xdr:colOff>
      <xdr:row>59</xdr:row>
      <xdr:rowOff>50692</xdr:rowOff>
    </xdr:to>
    <xdr:sp macro="" textlink="">
      <xdr:nvSpPr>
        <xdr:cNvPr id="803" name="楕円 802"/>
        <xdr:cNvSpPr/>
      </xdr:nvSpPr>
      <xdr:spPr>
        <a:xfrm>
          <a:off x="22110700" y="10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35469</xdr:rowOff>
    </xdr:from>
    <xdr:ext cx="469744" cy="259045"/>
    <xdr:sp macro="" textlink="">
      <xdr:nvSpPr>
        <xdr:cNvPr id="804" name="貸付金該当値テキスト"/>
        <xdr:cNvSpPr txBox="1"/>
      </xdr:nvSpPr>
      <xdr:spPr>
        <a:xfrm>
          <a:off x="22212300" y="997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164529</xdr:rowOff>
    </xdr:from>
    <xdr:to>
      <xdr:col>112</xdr:col>
      <xdr:colOff>38100</xdr:colOff>
      <xdr:row>59</xdr:row>
      <xdr:rowOff>94679</xdr:rowOff>
    </xdr:to>
    <xdr:sp macro="" textlink="">
      <xdr:nvSpPr>
        <xdr:cNvPr id="805" name="楕円 804"/>
        <xdr:cNvSpPr/>
      </xdr:nvSpPr>
      <xdr:spPr>
        <a:xfrm>
          <a:off x="212725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85806</xdr:rowOff>
    </xdr:from>
    <xdr:ext cx="313932" cy="259045"/>
    <xdr:sp macro="" textlink="">
      <xdr:nvSpPr>
        <xdr:cNvPr id="806" name="テキスト ボックス 805"/>
        <xdr:cNvSpPr txBox="1"/>
      </xdr:nvSpPr>
      <xdr:spPr>
        <a:xfrm>
          <a:off x="21166333" y="10201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164414</xdr:rowOff>
    </xdr:from>
    <xdr:to>
      <xdr:col>107</xdr:col>
      <xdr:colOff>101600</xdr:colOff>
      <xdr:row>59</xdr:row>
      <xdr:rowOff>94564</xdr:rowOff>
    </xdr:to>
    <xdr:sp macro="" textlink="">
      <xdr:nvSpPr>
        <xdr:cNvPr id="807" name="楕円 806"/>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85691</xdr:rowOff>
    </xdr:from>
    <xdr:ext cx="313932" cy="259045"/>
    <xdr:sp macro="" textlink="">
      <xdr:nvSpPr>
        <xdr:cNvPr id="808" name="テキスト ボックス 807"/>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164205</xdr:rowOff>
    </xdr:from>
    <xdr:to>
      <xdr:col>102</xdr:col>
      <xdr:colOff>165100</xdr:colOff>
      <xdr:row>59</xdr:row>
      <xdr:rowOff>94355</xdr:rowOff>
    </xdr:to>
    <xdr:sp macro="" textlink="">
      <xdr:nvSpPr>
        <xdr:cNvPr id="809" name="楕円 808"/>
        <xdr:cNvSpPr/>
      </xdr:nvSpPr>
      <xdr:spPr>
        <a:xfrm>
          <a:off x="19494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85482</xdr:rowOff>
    </xdr:from>
    <xdr:ext cx="313932" cy="259045"/>
    <xdr:sp macro="" textlink="">
      <xdr:nvSpPr>
        <xdr:cNvPr id="810" name="テキスト ボックス 809"/>
        <xdr:cNvSpPr txBox="1"/>
      </xdr:nvSpPr>
      <xdr:spPr>
        <a:xfrm>
          <a:off x="19388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163823</xdr:rowOff>
    </xdr:from>
    <xdr:to>
      <xdr:col>98</xdr:col>
      <xdr:colOff>38100</xdr:colOff>
      <xdr:row>59</xdr:row>
      <xdr:rowOff>93973</xdr:rowOff>
    </xdr:to>
    <xdr:sp macro="" textlink="">
      <xdr:nvSpPr>
        <xdr:cNvPr id="811" name="楕円 810"/>
        <xdr:cNvSpPr/>
      </xdr:nvSpPr>
      <xdr:spPr>
        <a:xfrm>
          <a:off x="18605500" y="10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85100</xdr:rowOff>
    </xdr:from>
    <xdr:ext cx="313932" cy="259045"/>
    <xdr:sp macro="" textlink="">
      <xdr:nvSpPr>
        <xdr:cNvPr id="812" name="テキスト ボックス 811"/>
        <xdr:cNvSpPr txBox="1"/>
      </xdr:nvSpPr>
      <xdr:spPr>
        <a:xfrm>
          <a:off x="18499333" y="10200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165401</xdr:rowOff>
    </xdr:from>
    <xdr:to>
      <xdr:col>116</xdr:col>
      <xdr:colOff>63500</xdr:colOff>
      <xdr:row>78</xdr:row>
      <xdr:rowOff>2082</xdr:rowOff>
    </xdr:to>
    <xdr:cxnSp macro="">
      <xdr:nvCxnSpPr>
        <xdr:cNvPr id="843" name="直線コネクタ 842"/>
        <xdr:cNvCxnSpPr/>
      </xdr:nvCxnSpPr>
      <xdr:spPr>
        <a:xfrm flipV="1">
          <a:off x="21323300" y="13367051"/>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168286</xdr:rowOff>
    </xdr:from>
    <xdr:to>
      <xdr:col>111</xdr:col>
      <xdr:colOff>177800</xdr:colOff>
      <xdr:row>78</xdr:row>
      <xdr:rowOff>2082</xdr:rowOff>
    </xdr:to>
    <xdr:cxnSp macro="">
      <xdr:nvCxnSpPr>
        <xdr:cNvPr id="846" name="直線コネクタ 845"/>
        <xdr:cNvCxnSpPr/>
      </xdr:nvCxnSpPr>
      <xdr:spPr>
        <a:xfrm>
          <a:off x="20434300" y="13369936"/>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168286</xdr:rowOff>
    </xdr:from>
    <xdr:to>
      <xdr:col>107</xdr:col>
      <xdr:colOff>50800</xdr:colOff>
      <xdr:row>78</xdr:row>
      <xdr:rowOff>14134</xdr:rowOff>
    </xdr:to>
    <xdr:cxnSp macro="">
      <xdr:nvCxnSpPr>
        <xdr:cNvPr id="849" name="直線コネクタ 848"/>
        <xdr:cNvCxnSpPr/>
      </xdr:nvCxnSpPr>
      <xdr:spPr>
        <a:xfrm flipV="1">
          <a:off x="19545300" y="1336993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56860</xdr:rowOff>
    </xdr:from>
    <xdr:to>
      <xdr:col>102</xdr:col>
      <xdr:colOff>114300</xdr:colOff>
      <xdr:row>78</xdr:row>
      <xdr:rowOff>14134</xdr:rowOff>
    </xdr:to>
    <xdr:cxnSp macro="">
      <xdr:nvCxnSpPr>
        <xdr:cNvPr id="852" name="直線コネクタ 851"/>
        <xdr:cNvCxnSpPr/>
      </xdr:nvCxnSpPr>
      <xdr:spPr>
        <a:xfrm>
          <a:off x="18656300" y="13258510"/>
          <a:ext cx="889000" cy="1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114601</xdr:rowOff>
    </xdr:from>
    <xdr:to>
      <xdr:col>116</xdr:col>
      <xdr:colOff>114300</xdr:colOff>
      <xdr:row>78</xdr:row>
      <xdr:rowOff>44751</xdr:rowOff>
    </xdr:to>
    <xdr:sp macro="" textlink="">
      <xdr:nvSpPr>
        <xdr:cNvPr id="862" name="楕円 861"/>
        <xdr:cNvSpPr/>
      </xdr:nvSpPr>
      <xdr:spPr>
        <a:xfrm>
          <a:off x="22110700" y="133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29528</xdr:rowOff>
    </xdr:from>
    <xdr:ext cx="534377" cy="259045"/>
    <xdr:sp macro="" textlink="">
      <xdr:nvSpPr>
        <xdr:cNvPr id="863" name="繰出金該当値テキスト"/>
        <xdr:cNvSpPr txBox="1"/>
      </xdr:nvSpPr>
      <xdr:spPr>
        <a:xfrm>
          <a:off x="22212300" y="132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122732</xdr:rowOff>
    </xdr:from>
    <xdr:to>
      <xdr:col>112</xdr:col>
      <xdr:colOff>38100</xdr:colOff>
      <xdr:row>78</xdr:row>
      <xdr:rowOff>52882</xdr:rowOff>
    </xdr:to>
    <xdr:sp macro="" textlink="">
      <xdr:nvSpPr>
        <xdr:cNvPr id="864" name="楕円 863"/>
        <xdr:cNvSpPr/>
      </xdr:nvSpPr>
      <xdr:spPr>
        <a:xfrm>
          <a:off x="21272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44009</xdr:rowOff>
    </xdr:from>
    <xdr:ext cx="534377" cy="259045"/>
    <xdr:sp macro="" textlink="">
      <xdr:nvSpPr>
        <xdr:cNvPr id="865" name="テキスト ボックス 864"/>
        <xdr:cNvSpPr txBox="1"/>
      </xdr:nvSpPr>
      <xdr:spPr>
        <a:xfrm>
          <a:off x="21056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117486</xdr:rowOff>
    </xdr:from>
    <xdr:to>
      <xdr:col>107</xdr:col>
      <xdr:colOff>101600</xdr:colOff>
      <xdr:row>78</xdr:row>
      <xdr:rowOff>47636</xdr:rowOff>
    </xdr:to>
    <xdr:sp macro="" textlink="">
      <xdr:nvSpPr>
        <xdr:cNvPr id="866" name="楕円 865"/>
        <xdr:cNvSpPr/>
      </xdr:nvSpPr>
      <xdr:spPr>
        <a:xfrm>
          <a:off x="20383500" y="133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38763</xdr:rowOff>
    </xdr:from>
    <xdr:ext cx="534377" cy="259045"/>
    <xdr:sp macro="" textlink="">
      <xdr:nvSpPr>
        <xdr:cNvPr id="867" name="テキスト ボックス 866"/>
        <xdr:cNvSpPr txBox="1"/>
      </xdr:nvSpPr>
      <xdr:spPr>
        <a:xfrm>
          <a:off x="20167111" y="134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134784</xdr:rowOff>
    </xdr:from>
    <xdr:to>
      <xdr:col>102</xdr:col>
      <xdr:colOff>165100</xdr:colOff>
      <xdr:row>78</xdr:row>
      <xdr:rowOff>64934</xdr:rowOff>
    </xdr:to>
    <xdr:sp macro="" textlink="">
      <xdr:nvSpPr>
        <xdr:cNvPr id="868" name="楕円 867"/>
        <xdr:cNvSpPr/>
      </xdr:nvSpPr>
      <xdr:spPr>
        <a:xfrm>
          <a:off x="19494500" y="133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56061</xdr:rowOff>
    </xdr:from>
    <xdr:ext cx="534377" cy="259045"/>
    <xdr:sp macro="" textlink="">
      <xdr:nvSpPr>
        <xdr:cNvPr id="869" name="テキスト ボックス 868"/>
        <xdr:cNvSpPr txBox="1"/>
      </xdr:nvSpPr>
      <xdr:spPr>
        <a:xfrm>
          <a:off x="19278111" y="134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6060</xdr:rowOff>
    </xdr:from>
    <xdr:to>
      <xdr:col>98</xdr:col>
      <xdr:colOff>38100</xdr:colOff>
      <xdr:row>77</xdr:row>
      <xdr:rowOff>107660</xdr:rowOff>
    </xdr:to>
    <xdr:sp macro="" textlink="">
      <xdr:nvSpPr>
        <xdr:cNvPr id="870" name="楕円 869"/>
        <xdr:cNvSpPr/>
      </xdr:nvSpPr>
      <xdr:spPr>
        <a:xfrm>
          <a:off x="18605500" y="132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98787</xdr:rowOff>
    </xdr:from>
    <xdr:ext cx="534377" cy="259045"/>
    <xdr:sp macro="" textlink="">
      <xdr:nvSpPr>
        <xdr:cNvPr id="871" name="テキスト ボックス 870"/>
        <xdr:cNvSpPr txBox="1"/>
      </xdr:nvSpPr>
      <xdr:spPr>
        <a:xfrm>
          <a:off x="18389111" y="133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428,326</a:t>
          </a:r>
          <a:r>
            <a:rPr kumimoji="1" lang="ja-JP" altLang="en-US" sz="1100">
              <a:latin typeface="ＭＳ Ｐゴシック" panose="020B0600070205080204" pitchFamily="50" charset="-128"/>
              <a:ea typeface="ＭＳ Ｐゴシック" panose="020B0600070205080204" pitchFamily="50" charset="-128"/>
            </a:rPr>
            <a:t>円となり、前年度よりも</a:t>
          </a:r>
          <a:r>
            <a:rPr kumimoji="1" lang="en-US" altLang="ja-JP" sz="1100">
              <a:latin typeface="ＭＳ Ｐゴシック" panose="020B0600070205080204" pitchFamily="50" charset="-128"/>
              <a:ea typeface="ＭＳ Ｐゴシック" panose="020B0600070205080204" pitchFamily="50" charset="-128"/>
            </a:rPr>
            <a:t>53,647</a:t>
          </a:r>
          <a:r>
            <a:rPr kumimoji="1" lang="ja-JP" altLang="en-US" sz="1100">
              <a:latin typeface="ＭＳ Ｐゴシック" panose="020B0600070205080204" pitchFamily="50" charset="-128"/>
              <a:ea typeface="ＭＳ Ｐゴシック" panose="020B0600070205080204" pitchFamily="50" charset="-128"/>
            </a:rPr>
            <a:t>円の増となっている。</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48,075</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べて低い水準となっている。これは、過去から職員数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90,086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円となっており、類似団体と比較して高い状況となっている。これは、近年、待機児童解消を図るために進めてきた保育定数の増加に伴う児童福祉費の増などによるものであり、前年度と比較すると</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％増となっている。 </a:t>
          </a: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125,429</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い状況となっている。これは、クリーンセンター更新整備事業をはじめ、野村公園整備事業等、大規模な公共事業の実施が輻輳したことなどによるものであり、前年度と比較すると</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％増となっている。 </a:t>
          </a:r>
        </a:p>
        <a:p>
          <a:r>
            <a:rPr kumimoji="1" lang="ja-JP" altLang="en-US" sz="1100">
              <a:latin typeface="ＭＳ Ｐゴシック" panose="020B0600070205080204" pitchFamily="50" charset="-128"/>
              <a:ea typeface="ＭＳ Ｐゴシック" panose="020B0600070205080204" pitchFamily="50" charset="-128"/>
            </a:rPr>
            <a:t>　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39551</xdr:rowOff>
    </xdr:from>
    <xdr:to>
      <xdr:col>24</xdr:col>
      <xdr:colOff>63500</xdr:colOff>
      <xdr:row>36</xdr:row>
      <xdr:rowOff>101600</xdr:rowOff>
    </xdr:to>
    <xdr:cxnSp macro="">
      <xdr:nvCxnSpPr>
        <xdr:cNvPr id="63" name="直線コネクタ 62"/>
        <xdr:cNvCxnSpPr/>
      </xdr:nvCxnSpPr>
      <xdr:spPr>
        <a:xfrm>
          <a:off x="3797300" y="62117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163649</xdr:rowOff>
    </xdr:from>
    <xdr:to>
      <xdr:col>19</xdr:col>
      <xdr:colOff>177800</xdr:colOff>
      <xdr:row>36</xdr:row>
      <xdr:rowOff>39551</xdr:rowOff>
    </xdr:to>
    <xdr:cxnSp macro="">
      <xdr:nvCxnSpPr>
        <xdr:cNvPr id="66" name="直線コネクタ 65"/>
        <xdr:cNvCxnSpPr/>
      </xdr:nvCxnSpPr>
      <xdr:spPr>
        <a:xfrm>
          <a:off x="2908300" y="5992949"/>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163649</xdr:rowOff>
    </xdr:from>
    <xdr:to>
      <xdr:col>15</xdr:col>
      <xdr:colOff>50800</xdr:colOff>
      <xdr:row>35</xdr:row>
      <xdr:rowOff>36830</xdr:rowOff>
    </xdr:to>
    <xdr:cxnSp macro="">
      <xdr:nvCxnSpPr>
        <xdr:cNvPr id="69" name="直線コネクタ 68"/>
        <xdr:cNvCxnSpPr/>
      </xdr:nvCxnSpPr>
      <xdr:spPr>
        <a:xfrm flipV="1">
          <a:off x="2019300" y="5992949"/>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120650</xdr:rowOff>
    </xdr:to>
    <xdr:cxnSp macro="">
      <xdr:nvCxnSpPr>
        <xdr:cNvPr id="72" name="直線コネクタ 71"/>
        <xdr:cNvCxnSpPr/>
      </xdr:nvCxnSpPr>
      <xdr:spPr>
        <a:xfrm flipV="1">
          <a:off x="1130300" y="6037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82" name="楕円 81"/>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469744" cy="259045"/>
    <xdr:sp macro="" textlink="">
      <xdr:nvSpPr>
        <xdr:cNvPr id="83" name="議会費該当値テキスト"/>
        <xdr:cNvSpPr txBox="1"/>
      </xdr:nvSpPr>
      <xdr:spPr>
        <a:xfrm>
          <a:off x="4686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160201</xdr:rowOff>
    </xdr:from>
    <xdr:to>
      <xdr:col>20</xdr:col>
      <xdr:colOff>38100</xdr:colOff>
      <xdr:row>36</xdr:row>
      <xdr:rowOff>90351</xdr:rowOff>
    </xdr:to>
    <xdr:sp macro="" textlink="">
      <xdr:nvSpPr>
        <xdr:cNvPr id="84" name="楕円 83"/>
        <xdr:cNvSpPr/>
      </xdr:nvSpPr>
      <xdr:spPr>
        <a:xfrm>
          <a:off x="3746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81478</xdr:rowOff>
    </xdr:from>
    <xdr:ext cx="469744" cy="259045"/>
    <xdr:sp macro="" textlink="">
      <xdr:nvSpPr>
        <xdr:cNvPr id="85" name="テキスト ボックス 84"/>
        <xdr:cNvSpPr txBox="1"/>
      </xdr:nvSpPr>
      <xdr:spPr>
        <a:xfrm>
          <a:off x="3562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112849</xdr:rowOff>
    </xdr:from>
    <xdr:to>
      <xdr:col>15</xdr:col>
      <xdr:colOff>101600</xdr:colOff>
      <xdr:row>35</xdr:row>
      <xdr:rowOff>42999</xdr:rowOff>
    </xdr:to>
    <xdr:sp macro="" textlink="">
      <xdr:nvSpPr>
        <xdr:cNvPr id="86" name="楕円 85"/>
        <xdr:cNvSpPr/>
      </xdr:nvSpPr>
      <xdr:spPr>
        <a:xfrm>
          <a:off x="2857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34126</xdr:rowOff>
    </xdr:from>
    <xdr:ext cx="469744" cy="259045"/>
    <xdr:sp macro="" textlink="">
      <xdr:nvSpPr>
        <xdr:cNvPr id="87" name="テキスト ボックス 86"/>
        <xdr:cNvSpPr txBox="1"/>
      </xdr:nvSpPr>
      <xdr:spPr>
        <a:xfrm>
          <a:off x="2673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157480</xdr:rowOff>
    </xdr:from>
    <xdr:to>
      <xdr:col>10</xdr:col>
      <xdr:colOff>165100</xdr:colOff>
      <xdr:row>35</xdr:row>
      <xdr:rowOff>87630</xdr:rowOff>
    </xdr:to>
    <xdr:sp macro="" textlink="">
      <xdr:nvSpPr>
        <xdr:cNvPr id="88" name="楕円 87"/>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89" name="テキスト ボックス 88"/>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90" name="楕円 89"/>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91" name="テキスト ボックス 90"/>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79542</xdr:rowOff>
    </xdr:from>
    <xdr:to>
      <xdr:col>24</xdr:col>
      <xdr:colOff>63500</xdr:colOff>
      <xdr:row>57</xdr:row>
      <xdr:rowOff>130145</xdr:rowOff>
    </xdr:to>
    <xdr:cxnSp macro="">
      <xdr:nvCxnSpPr>
        <xdr:cNvPr id="118" name="直線コネクタ 117"/>
        <xdr:cNvCxnSpPr/>
      </xdr:nvCxnSpPr>
      <xdr:spPr>
        <a:xfrm flipV="1">
          <a:off x="3797300" y="9852192"/>
          <a:ext cx="8382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106695</xdr:rowOff>
    </xdr:from>
    <xdr:to>
      <xdr:col>19</xdr:col>
      <xdr:colOff>177800</xdr:colOff>
      <xdr:row>57</xdr:row>
      <xdr:rowOff>130145</xdr:rowOff>
    </xdr:to>
    <xdr:cxnSp macro="">
      <xdr:nvCxnSpPr>
        <xdr:cNvPr id="121" name="直線コネクタ 120"/>
        <xdr:cNvCxnSpPr/>
      </xdr:nvCxnSpPr>
      <xdr:spPr>
        <a:xfrm>
          <a:off x="2908300" y="9879345"/>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102009</xdr:rowOff>
    </xdr:from>
    <xdr:to>
      <xdr:col>15</xdr:col>
      <xdr:colOff>50800</xdr:colOff>
      <xdr:row>57</xdr:row>
      <xdr:rowOff>106695</xdr:rowOff>
    </xdr:to>
    <xdr:cxnSp macro="">
      <xdr:nvCxnSpPr>
        <xdr:cNvPr id="124" name="直線コネクタ 123"/>
        <xdr:cNvCxnSpPr/>
      </xdr:nvCxnSpPr>
      <xdr:spPr>
        <a:xfrm>
          <a:off x="2019300" y="987465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87008</xdr:rowOff>
    </xdr:from>
    <xdr:to>
      <xdr:col>10</xdr:col>
      <xdr:colOff>114300</xdr:colOff>
      <xdr:row>57</xdr:row>
      <xdr:rowOff>102009</xdr:rowOff>
    </xdr:to>
    <xdr:cxnSp macro="">
      <xdr:nvCxnSpPr>
        <xdr:cNvPr id="127" name="直線コネクタ 126"/>
        <xdr:cNvCxnSpPr/>
      </xdr:nvCxnSpPr>
      <xdr:spPr>
        <a:xfrm>
          <a:off x="1130300" y="9859658"/>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28742</xdr:rowOff>
    </xdr:from>
    <xdr:to>
      <xdr:col>24</xdr:col>
      <xdr:colOff>114300</xdr:colOff>
      <xdr:row>57</xdr:row>
      <xdr:rowOff>130342</xdr:rowOff>
    </xdr:to>
    <xdr:sp macro="" textlink="">
      <xdr:nvSpPr>
        <xdr:cNvPr id="137" name="楕円 136"/>
        <xdr:cNvSpPr/>
      </xdr:nvSpPr>
      <xdr:spPr>
        <a:xfrm>
          <a:off x="4584700" y="98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159569</xdr:rowOff>
    </xdr:from>
    <xdr:ext cx="534377" cy="259045"/>
    <xdr:sp macro="" textlink="">
      <xdr:nvSpPr>
        <xdr:cNvPr id="138" name="総務費該当値テキスト"/>
        <xdr:cNvSpPr txBox="1"/>
      </xdr:nvSpPr>
      <xdr:spPr>
        <a:xfrm>
          <a:off x="4686300" y="95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79345</xdr:rowOff>
    </xdr:from>
    <xdr:to>
      <xdr:col>20</xdr:col>
      <xdr:colOff>38100</xdr:colOff>
      <xdr:row>58</xdr:row>
      <xdr:rowOff>9495</xdr:rowOff>
    </xdr:to>
    <xdr:sp macro="" textlink="">
      <xdr:nvSpPr>
        <xdr:cNvPr id="139" name="楕円 138"/>
        <xdr:cNvSpPr/>
      </xdr:nvSpPr>
      <xdr:spPr>
        <a:xfrm>
          <a:off x="3746500" y="98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xdr:rowOff>
    </xdr:from>
    <xdr:ext cx="534377" cy="259045"/>
    <xdr:sp macro="" textlink="">
      <xdr:nvSpPr>
        <xdr:cNvPr id="140" name="テキスト ボックス 139"/>
        <xdr:cNvSpPr txBox="1"/>
      </xdr:nvSpPr>
      <xdr:spPr>
        <a:xfrm>
          <a:off x="3530111" y="99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55895</xdr:rowOff>
    </xdr:from>
    <xdr:to>
      <xdr:col>15</xdr:col>
      <xdr:colOff>101600</xdr:colOff>
      <xdr:row>57</xdr:row>
      <xdr:rowOff>157495</xdr:rowOff>
    </xdr:to>
    <xdr:sp macro="" textlink="">
      <xdr:nvSpPr>
        <xdr:cNvPr id="141" name="楕円 140"/>
        <xdr:cNvSpPr/>
      </xdr:nvSpPr>
      <xdr:spPr>
        <a:xfrm>
          <a:off x="2857500" y="98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148622</xdr:rowOff>
    </xdr:from>
    <xdr:ext cx="534377" cy="259045"/>
    <xdr:sp macro="" textlink="">
      <xdr:nvSpPr>
        <xdr:cNvPr id="142" name="テキスト ボックス 141"/>
        <xdr:cNvSpPr txBox="1"/>
      </xdr:nvSpPr>
      <xdr:spPr>
        <a:xfrm>
          <a:off x="2641111" y="99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51209</xdr:rowOff>
    </xdr:from>
    <xdr:to>
      <xdr:col>10</xdr:col>
      <xdr:colOff>165100</xdr:colOff>
      <xdr:row>57</xdr:row>
      <xdr:rowOff>152809</xdr:rowOff>
    </xdr:to>
    <xdr:sp macro="" textlink="">
      <xdr:nvSpPr>
        <xdr:cNvPr id="143" name="楕円 142"/>
        <xdr:cNvSpPr/>
      </xdr:nvSpPr>
      <xdr:spPr>
        <a:xfrm>
          <a:off x="1968500" y="98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143936</xdr:rowOff>
    </xdr:from>
    <xdr:ext cx="534377" cy="259045"/>
    <xdr:sp macro="" textlink="">
      <xdr:nvSpPr>
        <xdr:cNvPr id="144" name="テキスト ボックス 143"/>
        <xdr:cNvSpPr txBox="1"/>
      </xdr:nvSpPr>
      <xdr:spPr>
        <a:xfrm>
          <a:off x="1752111" y="99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36208</xdr:rowOff>
    </xdr:from>
    <xdr:to>
      <xdr:col>6</xdr:col>
      <xdr:colOff>38100</xdr:colOff>
      <xdr:row>57</xdr:row>
      <xdr:rowOff>137808</xdr:rowOff>
    </xdr:to>
    <xdr:sp macro="" textlink="">
      <xdr:nvSpPr>
        <xdr:cNvPr id="145" name="楕円 144"/>
        <xdr:cNvSpPr/>
      </xdr:nvSpPr>
      <xdr:spPr>
        <a:xfrm>
          <a:off x="1079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154335</xdr:rowOff>
    </xdr:from>
    <xdr:ext cx="534377" cy="259045"/>
    <xdr:sp macro="" textlink="">
      <xdr:nvSpPr>
        <xdr:cNvPr id="146" name="テキスト ボックス 145"/>
        <xdr:cNvSpPr txBox="1"/>
      </xdr:nvSpPr>
      <xdr:spPr>
        <a:xfrm>
          <a:off x="863111" y="95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27610</xdr:rowOff>
    </xdr:from>
    <xdr:to>
      <xdr:col>24</xdr:col>
      <xdr:colOff>63500</xdr:colOff>
      <xdr:row>74</xdr:row>
      <xdr:rowOff>90551</xdr:rowOff>
    </xdr:to>
    <xdr:cxnSp macro="">
      <xdr:nvCxnSpPr>
        <xdr:cNvPr id="176" name="直線コネクタ 175"/>
        <xdr:cNvCxnSpPr/>
      </xdr:nvCxnSpPr>
      <xdr:spPr>
        <a:xfrm flipV="1">
          <a:off x="3797300" y="12714910"/>
          <a:ext cx="8382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90551</xdr:rowOff>
    </xdr:from>
    <xdr:to>
      <xdr:col>19</xdr:col>
      <xdr:colOff>177800</xdr:colOff>
      <xdr:row>75</xdr:row>
      <xdr:rowOff>61767</xdr:rowOff>
    </xdr:to>
    <xdr:cxnSp macro="">
      <xdr:nvCxnSpPr>
        <xdr:cNvPr id="179" name="直線コネクタ 178"/>
        <xdr:cNvCxnSpPr/>
      </xdr:nvCxnSpPr>
      <xdr:spPr>
        <a:xfrm flipV="1">
          <a:off x="2908300" y="12777851"/>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61767</xdr:rowOff>
    </xdr:from>
    <xdr:to>
      <xdr:col>15</xdr:col>
      <xdr:colOff>50800</xdr:colOff>
      <xdr:row>75</xdr:row>
      <xdr:rowOff>115888</xdr:rowOff>
    </xdr:to>
    <xdr:cxnSp macro="">
      <xdr:nvCxnSpPr>
        <xdr:cNvPr id="182" name="直線コネクタ 181"/>
        <xdr:cNvCxnSpPr/>
      </xdr:nvCxnSpPr>
      <xdr:spPr>
        <a:xfrm flipV="1">
          <a:off x="2019300" y="12920517"/>
          <a:ext cx="889000" cy="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115888</xdr:rowOff>
    </xdr:from>
    <xdr:to>
      <xdr:col>10</xdr:col>
      <xdr:colOff>114300</xdr:colOff>
      <xdr:row>76</xdr:row>
      <xdr:rowOff>89884</xdr:rowOff>
    </xdr:to>
    <xdr:cxnSp macro="">
      <xdr:nvCxnSpPr>
        <xdr:cNvPr id="185" name="直線コネクタ 184"/>
        <xdr:cNvCxnSpPr/>
      </xdr:nvCxnSpPr>
      <xdr:spPr>
        <a:xfrm flipV="1">
          <a:off x="1130300" y="12974638"/>
          <a:ext cx="889000" cy="1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148260</xdr:rowOff>
    </xdr:from>
    <xdr:to>
      <xdr:col>24</xdr:col>
      <xdr:colOff>114300</xdr:colOff>
      <xdr:row>74</xdr:row>
      <xdr:rowOff>78410</xdr:rowOff>
    </xdr:to>
    <xdr:sp macro="" textlink="">
      <xdr:nvSpPr>
        <xdr:cNvPr id="195" name="楕円 194"/>
        <xdr:cNvSpPr/>
      </xdr:nvSpPr>
      <xdr:spPr>
        <a:xfrm>
          <a:off x="45847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171137</xdr:rowOff>
    </xdr:from>
    <xdr:ext cx="599010" cy="259045"/>
    <xdr:sp macro="" textlink="">
      <xdr:nvSpPr>
        <xdr:cNvPr id="196" name="民生費該当値テキスト"/>
        <xdr:cNvSpPr txBox="1"/>
      </xdr:nvSpPr>
      <xdr:spPr>
        <a:xfrm>
          <a:off x="4686300" y="1251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39751</xdr:rowOff>
    </xdr:from>
    <xdr:to>
      <xdr:col>20</xdr:col>
      <xdr:colOff>38100</xdr:colOff>
      <xdr:row>74</xdr:row>
      <xdr:rowOff>141351</xdr:rowOff>
    </xdr:to>
    <xdr:sp macro="" textlink="">
      <xdr:nvSpPr>
        <xdr:cNvPr id="197" name="楕円 196"/>
        <xdr:cNvSpPr/>
      </xdr:nvSpPr>
      <xdr:spPr>
        <a:xfrm>
          <a:off x="37465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157878</xdr:rowOff>
    </xdr:from>
    <xdr:ext cx="599010" cy="259045"/>
    <xdr:sp macro="" textlink="">
      <xdr:nvSpPr>
        <xdr:cNvPr id="198" name="テキスト ボックス 197"/>
        <xdr:cNvSpPr txBox="1"/>
      </xdr:nvSpPr>
      <xdr:spPr>
        <a:xfrm>
          <a:off x="3497795" y="12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10967</xdr:rowOff>
    </xdr:from>
    <xdr:to>
      <xdr:col>15</xdr:col>
      <xdr:colOff>101600</xdr:colOff>
      <xdr:row>75</xdr:row>
      <xdr:rowOff>112567</xdr:rowOff>
    </xdr:to>
    <xdr:sp macro="" textlink="">
      <xdr:nvSpPr>
        <xdr:cNvPr id="199" name="楕円 198"/>
        <xdr:cNvSpPr/>
      </xdr:nvSpPr>
      <xdr:spPr>
        <a:xfrm>
          <a:off x="2857500" y="128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129094</xdr:rowOff>
    </xdr:from>
    <xdr:ext cx="599010" cy="259045"/>
    <xdr:sp macro="" textlink="">
      <xdr:nvSpPr>
        <xdr:cNvPr id="200" name="テキスト ボックス 199"/>
        <xdr:cNvSpPr txBox="1"/>
      </xdr:nvSpPr>
      <xdr:spPr>
        <a:xfrm>
          <a:off x="2608795" y="126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65088</xdr:rowOff>
    </xdr:from>
    <xdr:to>
      <xdr:col>10</xdr:col>
      <xdr:colOff>165100</xdr:colOff>
      <xdr:row>75</xdr:row>
      <xdr:rowOff>166688</xdr:rowOff>
    </xdr:to>
    <xdr:sp macro="" textlink="">
      <xdr:nvSpPr>
        <xdr:cNvPr id="201" name="楕円 200"/>
        <xdr:cNvSpPr/>
      </xdr:nvSpPr>
      <xdr:spPr>
        <a:xfrm>
          <a:off x="1968500" y="12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157815</xdr:rowOff>
    </xdr:from>
    <xdr:ext cx="599010" cy="259045"/>
    <xdr:sp macro="" textlink="">
      <xdr:nvSpPr>
        <xdr:cNvPr id="202" name="テキスト ボックス 201"/>
        <xdr:cNvSpPr txBox="1"/>
      </xdr:nvSpPr>
      <xdr:spPr>
        <a:xfrm>
          <a:off x="1719795" y="1301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39084</xdr:rowOff>
    </xdr:from>
    <xdr:to>
      <xdr:col>6</xdr:col>
      <xdr:colOff>38100</xdr:colOff>
      <xdr:row>76</xdr:row>
      <xdr:rowOff>140684</xdr:rowOff>
    </xdr:to>
    <xdr:sp macro="" textlink="">
      <xdr:nvSpPr>
        <xdr:cNvPr id="203" name="楕円 202"/>
        <xdr:cNvSpPr/>
      </xdr:nvSpPr>
      <xdr:spPr>
        <a:xfrm>
          <a:off x="1079500" y="13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131811</xdr:rowOff>
    </xdr:from>
    <xdr:ext cx="599010" cy="259045"/>
    <xdr:sp macro="" textlink="">
      <xdr:nvSpPr>
        <xdr:cNvPr id="204" name="テキスト ボックス 203"/>
        <xdr:cNvSpPr txBox="1"/>
      </xdr:nvSpPr>
      <xdr:spPr>
        <a:xfrm>
          <a:off x="830795" y="1316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30" name="直線コネクタ 229"/>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31"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2" name="直線コネクタ 231"/>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3"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4" name="直線コネクタ 233"/>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41173</xdr:rowOff>
    </xdr:from>
    <xdr:to>
      <xdr:col>24</xdr:col>
      <xdr:colOff>63500</xdr:colOff>
      <xdr:row>97</xdr:row>
      <xdr:rowOff>52245</xdr:rowOff>
    </xdr:to>
    <xdr:cxnSp macro="">
      <xdr:nvCxnSpPr>
        <xdr:cNvPr id="235" name="直線コネクタ 234"/>
        <xdr:cNvCxnSpPr/>
      </xdr:nvCxnSpPr>
      <xdr:spPr>
        <a:xfrm flipV="1">
          <a:off x="3797300" y="16157473"/>
          <a:ext cx="838200" cy="5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100235</xdr:rowOff>
    </xdr:from>
    <xdr:ext cx="534377" cy="259045"/>
    <xdr:sp macro="" textlink="">
      <xdr:nvSpPr>
        <xdr:cNvPr id="236" name="衛生費平均値テキスト"/>
        <xdr:cNvSpPr txBox="1"/>
      </xdr:nvSpPr>
      <xdr:spPr>
        <a:xfrm>
          <a:off x="4686300" y="1655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7" name="フローチャート: 判断 236"/>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52245</xdr:rowOff>
    </xdr:from>
    <xdr:to>
      <xdr:col>19</xdr:col>
      <xdr:colOff>177800</xdr:colOff>
      <xdr:row>98</xdr:row>
      <xdr:rowOff>46518</xdr:rowOff>
    </xdr:to>
    <xdr:cxnSp macro="">
      <xdr:nvCxnSpPr>
        <xdr:cNvPr id="238" name="直線コネクタ 237"/>
        <xdr:cNvCxnSpPr/>
      </xdr:nvCxnSpPr>
      <xdr:spPr>
        <a:xfrm flipV="1">
          <a:off x="2908300" y="16682895"/>
          <a:ext cx="889000" cy="1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9" name="フローチャート: 判断 238"/>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105536</xdr:rowOff>
    </xdr:from>
    <xdr:ext cx="534377" cy="259045"/>
    <xdr:sp macro="" textlink="">
      <xdr:nvSpPr>
        <xdr:cNvPr id="240" name="テキスト ボックス 239"/>
        <xdr:cNvSpPr txBox="1"/>
      </xdr:nvSpPr>
      <xdr:spPr>
        <a:xfrm>
          <a:off x="3530111"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46518</xdr:rowOff>
    </xdr:from>
    <xdr:to>
      <xdr:col>15</xdr:col>
      <xdr:colOff>50800</xdr:colOff>
      <xdr:row>98</xdr:row>
      <xdr:rowOff>48118</xdr:rowOff>
    </xdr:to>
    <xdr:cxnSp macro="">
      <xdr:nvCxnSpPr>
        <xdr:cNvPr id="241" name="直線コネクタ 240"/>
        <xdr:cNvCxnSpPr/>
      </xdr:nvCxnSpPr>
      <xdr:spPr>
        <a:xfrm flipV="1">
          <a:off x="2019300" y="1684861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2" name="フローチャート: 判断 241"/>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3" name="テキスト ボックス 242"/>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37331</xdr:rowOff>
    </xdr:from>
    <xdr:to>
      <xdr:col>10</xdr:col>
      <xdr:colOff>114300</xdr:colOff>
      <xdr:row>98</xdr:row>
      <xdr:rowOff>48118</xdr:rowOff>
    </xdr:to>
    <xdr:cxnSp macro="">
      <xdr:nvCxnSpPr>
        <xdr:cNvPr id="244" name="直線コネクタ 243"/>
        <xdr:cNvCxnSpPr/>
      </xdr:nvCxnSpPr>
      <xdr:spPr>
        <a:xfrm>
          <a:off x="1130300" y="16839431"/>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43321</xdr:rowOff>
    </xdr:from>
    <xdr:to>
      <xdr:col>10</xdr:col>
      <xdr:colOff>165100</xdr:colOff>
      <xdr:row>97</xdr:row>
      <xdr:rowOff>144921</xdr:rowOff>
    </xdr:to>
    <xdr:sp macro="" textlink="">
      <xdr:nvSpPr>
        <xdr:cNvPr id="245" name="フローチャート: 判断 244"/>
        <xdr:cNvSpPr/>
      </xdr:nvSpPr>
      <xdr:spPr>
        <a:xfrm>
          <a:off x="1968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161448</xdr:rowOff>
    </xdr:from>
    <xdr:ext cx="534377" cy="259045"/>
    <xdr:sp macro="" textlink="">
      <xdr:nvSpPr>
        <xdr:cNvPr id="246" name="テキスト ボックス 245"/>
        <xdr:cNvSpPr txBox="1"/>
      </xdr:nvSpPr>
      <xdr:spPr>
        <a:xfrm>
          <a:off x="1752111" y="164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48754</xdr:rowOff>
    </xdr:from>
    <xdr:to>
      <xdr:col>6</xdr:col>
      <xdr:colOff>38100</xdr:colOff>
      <xdr:row>97</xdr:row>
      <xdr:rowOff>150354</xdr:rowOff>
    </xdr:to>
    <xdr:sp macro="" textlink="">
      <xdr:nvSpPr>
        <xdr:cNvPr id="247" name="フローチャート: 判断 246"/>
        <xdr:cNvSpPr/>
      </xdr:nvSpPr>
      <xdr:spPr>
        <a:xfrm>
          <a:off x="1079500" y="1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166881</xdr:rowOff>
    </xdr:from>
    <xdr:ext cx="534377" cy="259045"/>
    <xdr:sp macro="" textlink="">
      <xdr:nvSpPr>
        <xdr:cNvPr id="248" name="テキスト ボックス 247"/>
        <xdr:cNvSpPr txBox="1"/>
      </xdr:nvSpPr>
      <xdr:spPr>
        <a:xfrm>
          <a:off x="863111" y="164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161823</xdr:rowOff>
    </xdr:from>
    <xdr:to>
      <xdr:col>24</xdr:col>
      <xdr:colOff>114300</xdr:colOff>
      <xdr:row>94</xdr:row>
      <xdr:rowOff>91973</xdr:rowOff>
    </xdr:to>
    <xdr:sp macro="" textlink="">
      <xdr:nvSpPr>
        <xdr:cNvPr id="254" name="楕円 253"/>
        <xdr:cNvSpPr/>
      </xdr:nvSpPr>
      <xdr:spPr>
        <a:xfrm>
          <a:off x="4584700" y="161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13250</xdr:rowOff>
    </xdr:from>
    <xdr:ext cx="534377" cy="259045"/>
    <xdr:sp macro="" textlink="">
      <xdr:nvSpPr>
        <xdr:cNvPr id="255" name="衛生費該当値テキスト"/>
        <xdr:cNvSpPr txBox="1"/>
      </xdr:nvSpPr>
      <xdr:spPr>
        <a:xfrm>
          <a:off x="4686300" y="1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xdr:rowOff>
    </xdr:from>
    <xdr:to>
      <xdr:col>20</xdr:col>
      <xdr:colOff>38100</xdr:colOff>
      <xdr:row>97</xdr:row>
      <xdr:rowOff>103045</xdr:rowOff>
    </xdr:to>
    <xdr:sp macro="" textlink="">
      <xdr:nvSpPr>
        <xdr:cNvPr id="256" name="楕円 255"/>
        <xdr:cNvSpPr/>
      </xdr:nvSpPr>
      <xdr:spPr>
        <a:xfrm>
          <a:off x="37465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119572</xdr:rowOff>
    </xdr:from>
    <xdr:ext cx="534377" cy="259045"/>
    <xdr:sp macro="" textlink="">
      <xdr:nvSpPr>
        <xdr:cNvPr id="257" name="テキスト ボックス 256"/>
        <xdr:cNvSpPr txBox="1"/>
      </xdr:nvSpPr>
      <xdr:spPr>
        <a:xfrm>
          <a:off x="3530111" y="164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167168</xdr:rowOff>
    </xdr:from>
    <xdr:to>
      <xdr:col>15</xdr:col>
      <xdr:colOff>101600</xdr:colOff>
      <xdr:row>98</xdr:row>
      <xdr:rowOff>97318</xdr:rowOff>
    </xdr:to>
    <xdr:sp macro="" textlink="">
      <xdr:nvSpPr>
        <xdr:cNvPr id="258" name="楕円 257"/>
        <xdr:cNvSpPr/>
      </xdr:nvSpPr>
      <xdr:spPr>
        <a:xfrm>
          <a:off x="2857500" y="16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88445</xdr:rowOff>
    </xdr:from>
    <xdr:ext cx="534377" cy="259045"/>
    <xdr:sp macro="" textlink="">
      <xdr:nvSpPr>
        <xdr:cNvPr id="259" name="テキスト ボックス 258"/>
        <xdr:cNvSpPr txBox="1"/>
      </xdr:nvSpPr>
      <xdr:spPr>
        <a:xfrm>
          <a:off x="2641111" y="168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168768</xdr:rowOff>
    </xdr:from>
    <xdr:to>
      <xdr:col>10</xdr:col>
      <xdr:colOff>165100</xdr:colOff>
      <xdr:row>98</xdr:row>
      <xdr:rowOff>98918</xdr:rowOff>
    </xdr:to>
    <xdr:sp macro="" textlink="">
      <xdr:nvSpPr>
        <xdr:cNvPr id="260" name="楕円 259"/>
        <xdr:cNvSpPr/>
      </xdr:nvSpPr>
      <xdr:spPr>
        <a:xfrm>
          <a:off x="1968500" y="167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90045</xdr:rowOff>
    </xdr:from>
    <xdr:ext cx="534377" cy="259045"/>
    <xdr:sp macro="" textlink="">
      <xdr:nvSpPr>
        <xdr:cNvPr id="261" name="テキスト ボックス 260"/>
        <xdr:cNvSpPr txBox="1"/>
      </xdr:nvSpPr>
      <xdr:spPr>
        <a:xfrm>
          <a:off x="1752111" y="168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157981</xdr:rowOff>
    </xdr:from>
    <xdr:to>
      <xdr:col>6</xdr:col>
      <xdr:colOff>38100</xdr:colOff>
      <xdr:row>98</xdr:row>
      <xdr:rowOff>88131</xdr:rowOff>
    </xdr:to>
    <xdr:sp macro="" textlink="">
      <xdr:nvSpPr>
        <xdr:cNvPr id="262" name="楕円 261"/>
        <xdr:cNvSpPr/>
      </xdr:nvSpPr>
      <xdr:spPr>
        <a:xfrm>
          <a:off x="1079500" y="167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79258</xdr:rowOff>
    </xdr:from>
    <xdr:ext cx="534377" cy="259045"/>
    <xdr:sp macro="" textlink="">
      <xdr:nvSpPr>
        <xdr:cNvPr id="263" name="テキスト ボックス 262"/>
        <xdr:cNvSpPr txBox="1"/>
      </xdr:nvSpPr>
      <xdr:spPr>
        <a:xfrm>
          <a:off x="863111" y="168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5" name="直線コネクタ 284"/>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6"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7" name="直線コネクタ 286"/>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8"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9" name="直線コネクタ 288"/>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21468</xdr:rowOff>
    </xdr:from>
    <xdr:to>
      <xdr:col>55</xdr:col>
      <xdr:colOff>0</xdr:colOff>
      <xdr:row>38</xdr:row>
      <xdr:rowOff>34453</xdr:rowOff>
    </xdr:to>
    <xdr:cxnSp macro="">
      <xdr:nvCxnSpPr>
        <xdr:cNvPr id="290" name="直線コネクタ 289"/>
        <xdr:cNvCxnSpPr/>
      </xdr:nvCxnSpPr>
      <xdr:spPr>
        <a:xfrm flipV="1">
          <a:off x="9639300" y="6536568"/>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1"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2" name="フローチャート: 判断 291"/>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17170</xdr:rowOff>
    </xdr:from>
    <xdr:to>
      <xdr:col>50</xdr:col>
      <xdr:colOff>114300</xdr:colOff>
      <xdr:row>38</xdr:row>
      <xdr:rowOff>34453</xdr:rowOff>
    </xdr:to>
    <xdr:cxnSp macro="">
      <xdr:nvCxnSpPr>
        <xdr:cNvPr id="293" name="直線コネクタ 292"/>
        <xdr:cNvCxnSpPr/>
      </xdr:nvCxnSpPr>
      <xdr:spPr>
        <a:xfrm>
          <a:off x="8750300" y="6532270"/>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4" name="フローチャート: 判断 293"/>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5" name="テキスト ボックス 294"/>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15433</xdr:rowOff>
    </xdr:from>
    <xdr:to>
      <xdr:col>45</xdr:col>
      <xdr:colOff>177800</xdr:colOff>
      <xdr:row>38</xdr:row>
      <xdr:rowOff>17170</xdr:rowOff>
    </xdr:to>
    <xdr:cxnSp macro="">
      <xdr:nvCxnSpPr>
        <xdr:cNvPr id="296" name="直線コネクタ 295"/>
        <xdr:cNvCxnSpPr/>
      </xdr:nvCxnSpPr>
      <xdr:spPr>
        <a:xfrm>
          <a:off x="7861300" y="653053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7" name="フローチャート: 判断 296"/>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8" name="テキスト ボックス 297"/>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xdr:rowOff>
    </xdr:from>
    <xdr:to>
      <xdr:col>41</xdr:col>
      <xdr:colOff>50800</xdr:colOff>
      <xdr:row>38</xdr:row>
      <xdr:rowOff>15433</xdr:rowOff>
    </xdr:to>
    <xdr:cxnSp macro="">
      <xdr:nvCxnSpPr>
        <xdr:cNvPr id="299" name="直線コネクタ 298"/>
        <xdr:cNvCxnSpPr/>
      </xdr:nvCxnSpPr>
      <xdr:spPr>
        <a:xfrm>
          <a:off x="6972300" y="65213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300" name="フローチャート: 判断 299"/>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1" name="テキスト ボックス 300"/>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2" name="フローチャート: 判断 301"/>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3" name="テキスト ボックス 302"/>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142118</xdr:rowOff>
    </xdr:from>
    <xdr:to>
      <xdr:col>55</xdr:col>
      <xdr:colOff>50800</xdr:colOff>
      <xdr:row>38</xdr:row>
      <xdr:rowOff>72268</xdr:rowOff>
    </xdr:to>
    <xdr:sp macro="" textlink="">
      <xdr:nvSpPr>
        <xdr:cNvPr id="309" name="楕円 308"/>
        <xdr:cNvSpPr/>
      </xdr:nvSpPr>
      <xdr:spPr>
        <a:xfrm>
          <a:off x="104267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57045</xdr:rowOff>
    </xdr:from>
    <xdr:ext cx="469744" cy="259045"/>
    <xdr:sp macro="" textlink="">
      <xdr:nvSpPr>
        <xdr:cNvPr id="310" name="労働費該当値テキスト"/>
        <xdr:cNvSpPr txBox="1"/>
      </xdr:nvSpPr>
      <xdr:spPr>
        <a:xfrm>
          <a:off x="10528300" y="64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155103</xdr:rowOff>
    </xdr:from>
    <xdr:to>
      <xdr:col>50</xdr:col>
      <xdr:colOff>165100</xdr:colOff>
      <xdr:row>38</xdr:row>
      <xdr:rowOff>85252</xdr:rowOff>
    </xdr:to>
    <xdr:sp macro="" textlink="">
      <xdr:nvSpPr>
        <xdr:cNvPr id="311" name="楕円 310"/>
        <xdr:cNvSpPr/>
      </xdr:nvSpPr>
      <xdr:spPr>
        <a:xfrm>
          <a:off x="9588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76380</xdr:rowOff>
    </xdr:from>
    <xdr:ext cx="469744" cy="259045"/>
    <xdr:sp macro="" textlink="">
      <xdr:nvSpPr>
        <xdr:cNvPr id="312" name="テキスト ボックス 311"/>
        <xdr:cNvSpPr txBox="1"/>
      </xdr:nvSpPr>
      <xdr:spPr>
        <a:xfrm>
          <a:off x="9404428" y="65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137820</xdr:rowOff>
    </xdr:from>
    <xdr:to>
      <xdr:col>46</xdr:col>
      <xdr:colOff>38100</xdr:colOff>
      <xdr:row>38</xdr:row>
      <xdr:rowOff>67970</xdr:rowOff>
    </xdr:to>
    <xdr:sp macro="" textlink="">
      <xdr:nvSpPr>
        <xdr:cNvPr id="313" name="楕円 312"/>
        <xdr:cNvSpPr/>
      </xdr:nvSpPr>
      <xdr:spPr>
        <a:xfrm>
          <a:off x="869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59097</xdr:rowOff>
    </xdr:from>
    <xdr:ext cx="469744" cy="259045"/>
    <xdr:sp macro="" textlink="">
      <xdr:nvSpPr>
        <xdr:cNvPr id="314" name="テキスト ボックス 313"/>
        <xdr:cNvSpPr txBox="1"/>
      </xdr:nvSpPr>
      <xdr:spPr>
        <a:xfrm>
          <a:off x="8515428" y="65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136083</xdr:rowOff>
    </xdr:from>
    <xdr:to>
      <xdr:col>41</xdr:col>
      <xdr:colOff>101600</xdr:colOff>
      <xdr:row>38</xdr:row>
      <xdr:rowOff>66233</xdr:rowOff>
    </xdr:to>
    <xdr:sp macro="" textlink="">
      <xdr:nvSpPr>
        <xdr:cNvPr id="315" name="楕円 314"/>
        <xdr:cNvSpPr/>
      </xdr:nvSpPr>
      <xdr:spPr>
        <a:xfrm>
          <a:off x="7810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57360</xdr:rowOff>
    </xdr:from>
    <xdr:ext cx="469744" cy="259045"/>
    <xdr:sp macro="" textlink="">
      <xdr:nvSpPr>
        <xdr:cNvPr id="316" name="テキスト ボックス 315"/>
        <xdr:cNvSpPr txBox="1"/>
      </xdr:nvSpPr>
      <xdr:spPr>
        <a:xfrm>
          <a:off x="7626428" y="657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126939</xdr:rowOff>
    </xdr:from>
    <xdr:to>
      <xdr:col>36</xdr:col>
      <xdr:colOff>165100</xdr:colOff>
      <xdr:row>38</xdr:row>
      <xdr:rowOff>57090</xdr:rowOff>
    </xdr:to>
    <xdr:sp macro="" textlink="">
      <xdr:nvSpPr>
        <xdr:cNvPr id="317" name="楕円 316"/>
        <xdr:cNvSpPr/>
      </xdr:nvSpPr>
      <xdr:spPr>
        <a:xfrm>
          <a:off x="6921500" y="6470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48216</xdr:rowOff>
    </xdr:from>
    <xdr:ext cx="469744" cy="259045"/>
    <xdr:sp macro="" textlink="">
      <xdr:nvSpPr>
        <xdr:cNvPr id="318" name="テキスト ボックス 317"/>
        <xdr:cNvSpPr txBox="1"/>
      </xdr:nvSpPr>
      <xdr:spPr>
        <a:xfrm>
          <a:off x="6737428" y="656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0" name="直線コネクタ 339"/>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1"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2" name="直線コネクタ 341"/>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3"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4" name="直線コネクタ 343"/>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52375</xdr:rowOff>
    </xdr:from>
    <xdr:to>
      <xdr:col>55</xdr:col>
      <xdr:colOff>0</xdr:colOff>
      <xdr:row>58</xdr:row>
      <xdr:rowOff>53106</xdr:rowOff>
    </xdr:to>
    <xdr:cxnSp macro="">
      <xdr:nvCxnSpPr>
        <xdr:cNvPr id="345" name="直線コネクタ 344"/>
        <xdr:cNvCxnSpPr/>
      </xdr:nvCxnSpPr>
      <xdr:spPr>
        <a:xfrm>
          <a:off x="9639300" y="999647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6"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7" name="フローチャート: 判断 346"/>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52375</xdr:rowOff>
    </xdr:from>
    <xdr:to>
      <xdr:col>50</xdr:col>
      <xdr:colOff>114300</xdr:colOff>
      <xdr:row>58</xdr:row>
      <xdr:rowOff>60902</xdr:rowOff>
    </xdr:to>
    <xdr:cxnSp macro="">
      <xdr:nvCxnSpPr>
        <xdr:cNvPr id="348" name="直線コネクタ 347"/>
        <xdr:cNvCxnSpPr/>
      </xdr:nvCxnSpPr>
      <xdr:spPr>
        <a:xfrm flipV="1">
          <a:off x="8750300" y="9996475"/>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9" name="フローチャート: 判断 348"/>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0" name="テキスト ボックス 349"/>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60902</xdr:rowOff>
    </xdr:from>
    <xdr:to>
      <xdr:col>45</xdr:col>
      <xdr:colOff>177800</xdr:colOff>
      <xdr:row>58</xdr:row>
      <xdr:rowOff>66114</xdr:rowOff>
    </xdr:to>
    <xdr:cxnSp macro="">
      <xdr:nvCxnSpPr>
        <xdr:cNvPr id="351" name="直線コネクタ 350"/>
        <xdr:cNvCxnSpPr/>
      </xdr:nvCxnSpPr>
      <xdr:spPr>
        <a:xfrm flipV="1">
          <a:off x="7861300" y="1000500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2" name="フローチャート: 判断 351"/>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3" name="テキスト ボックス 352"/>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58570</xdr:rowOff>
    </xdr:from>
    <xdr:to>
      <xdr:col>41</xdr:col>
      <xdr:colOff>50800</xdr:colOff>
      <xdr:row>58</xdr:row>
      <xdr:rowOff>66114</xdr:rowOff>
    </xdr:to>
    <xdr:cxnSp macro="">
      <xdr:nvCxnSpPr>
        <xdr:cNvPr id="354" name="直線コネクタ 353"/>
        <xdr:cNvCxnSpPr/>
      </xdr:nvCxnSpPr>
      <xdr:spPr>
        <a:xfrm>
          <a:off x="6972300" y="1000267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5" name="フローチャート: 判断 354"/>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6" name="テキスト ボックス 355"/>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7" name="フローチャート: 判断 356"/>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8" name="テキスト ボックス 357"/>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2306</xdr:rowOff>
    </xdr:from>
    <xdr:to>
      <xdr:col>55</xdr:col>
      <xdr:colOff>50800</xdr:colOff>
      <xdr:row>58</xdr:row>
      <xdr:rowOff>103906</xdr:rowOff>
    </xdr:to>
    <xdr:sp macro="" textlink="">
      <xdr:nvSpPr>
        <xdr:cNvPr id="364" name="楕円 363"/>
        <xdr:cNvSpPr/>
      </xdr:nvSpPr>
      <xdr:spPr>
        <a:xfrm>
          <a:off x="10426700" y="99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88683</xdr:rowOff>
    </xdr:from>
    <xdr:ext cx="469744" cy="259045"/>
    <xdr:sp macro="" textlink="">
      <xdr:nvSpPr>
        <xdr:cNvPr id="365" name="農林水産業費該当値テキスト"/>
        <xdr:cNvSpPr txBox="1"/>
      </xdr:nvSpPr>
      <xdr:spPr>
        <a:xfrm>
          <a:off x="10528300" y="98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xdr:rowOff>
    </xdr:from>
    <xdr:to>
      <xdr:col>50</xdr:col>
      <xdr:colOff>165100</xdr:colOff>
      <xdr:row>58</xdr:row>
      <xdr:rowOff>103175</xdr:rowOff>
    </xdr:to>
    <xdr:sp macro="" textlink="">
      <xdr:nvSpPr>
        <xdr:cNvPr id="366" name="楕円 365"/>
        <xdr:cNvSpPr/>
      </xdr:nvSpPr>
      <xdr:spPr>
        <a:xfrm>
          <a:off x="95885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94302</xdr:rowOff>
    </xdr:from>
    <xdr:ext cx="469744" cy="259045"/>
    <xdr:sp macro="" textlink="">
      <xdr:nvSpPr>
        <xdr:cNvPr id="367" name="テキスト ボックス 366"/>
        <xdr:cNvSpPr txBox="1"/>
      </xdr:nvSpPr>
      <xdr:spPr>
        <a:xfrm>
          <a:off x="9404428" y="100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10102</xdr:rowOff>
    </xdr:from>
    <xdr:to>
      <xdr:col>46</xdr:col>
      <xdr:colOff>38100</xdr:colOff>
      <xdr:row>58</xdr:row>
      <xdr:rowOff>111702</xdr:rowOff>
    </xdr:to>
    <xdr:sp macro="" textlink="">
      <xdr:nvSpPr>
        <xdr:cNvPr id="368" name="楕円 367"/>
        <xdr:cNvSpPr/>
      </xdr:nvSpPr>
      <xdr:spPr>
        <a:xfrm>
          <a:off x="8699500" y="99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102829</xdr:rowOff>
    </xdr:from>
    <xdr:ext cx="469744" cy="259045"/>
    <xdr:sp macro="" textlink="">
      <xdr:nvSpPr>
        <xdr:cNvPr id="369" name="テキスト ボックス 368"/>
        <xdr:cNvSpPr txBox="1"/>
      </xdr:nvSpPr>
      <xdr:spPr>
        <a:xfrm>
          <a:off x="8515428" y="100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15314</xdr:rowOff>
    </xdr:from>
    <xdr:to>
      <xdr:col>41</xdr:col>
      <xdr:colOff>101600</xdr:colOff>
      <xdr:row>58</xdr:row>
      <xdr:rowOff>116914</xdr:rowOff>
    </xdr:to>
    <xdr:sp macro="" textlink="">
      <xdr:nvSpPr>
        <xdr:cNvPr id="370" name="楕円 369"/>
        <xdr:cNvSpPr/>
      </xdr:nvSpPr>
      <xdr:spPr>
        <a:xfrm>
          <a:off x="7810500" y="99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108041</xdr:rowOff>
    </xdr:from>
    <xdr:ext cx="469744" cy="259045"/>
    <xdr:sp macro="" textlink="">
      <xdr:nvSpPr>
        <xdr:cNvPr id="371" name="テキスト ボックス 370"/>
        <xdr:cNvSpPr txBox="1"/>
      </xdr:nvSpPr>
      <xdr:spPr>
        <a:xfrm>
          <a:off x="7626428" y="100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7770</xdr:rowOff>
    </xdr:from>
    <xdr:to>
      <xdr:col>36</xdr:col>
      <xdr:colOff>165100</xdr:colOff>
      <xdr:row>58</xdr:row>
      <xdr:rowOff>109370</xdr:rowOff>
    </xdr:to>
    <xdr:sp macro="" textlink="">
      <xdr:nvSpPr>
        <xdr:cNvPr id="372" name="楕円 371"/>
        <xdr:cNvSpPr/>
      </xdr:nvSpPr>
      <xdr:spPr>
        <a:xfrm>
          <a:off x="6921500" y="99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100497</xdr:rowOff>
    </xdr:from>
    <xdr:ext cx="469744" cy="259045"/>
    <xdr:sp macro="" textlink="">
      <xdr:nvSpPr>
        <xdr:cNvPr id="373" name="テキスト ボックス 372"/>
        <xdr:cNvSpPr txBox="1"/>
      </xdr:nvSpPr>
      <xdr:spPr>
        <a:xfrm>
          <a:off x="6737428" y="1004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5" name="直線コネクタ 394"/>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6"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7" name="直線コネクタ 396"/>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8"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9" name="直線コネクタ 398"/>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35322</xdr:rowOff>
    </xdr:from>
    <xdr:to>
      <xdr:col>55</xdr:col>
      <xdr:colOff>0</xdr:colOff>
      <xdr:row>78</xdr:row>
      <xdr:rowOff>53564</xdr:rowOff>
    </xdr:to>
    <xdr:cxnSp macro="">
      <xdr:nvCxnSpPr>
        <xdr:cNvPr id="400" name="直線コネクタ 399"/>
        <xdr:cNvCxnSpPr/>
      </xdr:nvCxnSpPr>
      <xdr:spPr>
        <a:xfrm>
          <a:off x="9639300" y="13408422"/>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1"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2" name="フローチャート: 判断 401"/>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15570</xdr:rowOff>
    </xdr:from>
    <xdr:to>
      <xdr:col>50</xdr:col>
      <xdr:colOff>114300</xdr:colOff>
      <xdr:row>78</xdr:row>
      <xdr:rowOff>35322</xdr:rowOff>
    </xdr:to>
    <xdr:cxnSp macro="">
      <xdr:nvCxnSpPr>
        <xdr:cNvPr id="403" name="直線コネクタ 402"/>
        <xdr:cNvCxnSpPr/>
      </xdr:nvCxnSpPr>
      <xdr:spPr>
        <a:xfrm>
          <a:off x="8750300" y="13388670"/>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4" name="フローチャート: 判断 403"/>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5" name="テキスト ボックス 404"/>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15570</xdr:rowOff>
    </xdr:from>
    <xdr:to>
      <xdr:col>45</xdr:col>
      <xdr:colOff>177800</xdr:colOff>
      <xdr:row>78</xdr:row>
      <xdr:rowOff>39985</xdr:rowOff>
    </xdr:to>
    <xdr:cxnSp macro="">
      <xdr:nvCxnSpPr>
        <xdr:cNvPr id="406" name="直線コネクタ 405"/>
        <xdr:cNvCxnSpPr/>
      </xdr:nvCxnSpPr>
      <xdr:spPr>
        <a:xfrm flipV="1">
          <a:off x="7861300" y="13388670"/>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7" name="フローチャート: 判断 406"/>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8" name="テキスト ボックス 407"/>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39985</xdr:rowOff>
    </xdr:from>
    <xdr:to>
      <xdr:col>41</xdr:col>
      <xdr:colOff>50800</xdr:colOff>
      <xdr:row>78</xdr:row>
      <xdr:rowOff>58181</xdr:rowOff>
    </xdr:to>
    <xdr:cxnSp macro="">
      <xdr:nvCxnSpPr>
        <xdr:cNvPr id="409" name="直線コネクタ 408"/>
        <xdr:cNvCxnSpPr/>
      </xdr:nvCxnSpPr>
      <xdr:spPr>
        <a:xfrm flipV="1">
          <a:off x="6972300" y="13413085"/>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10" name="フローチャート: 判断 409"/>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1" name="テキスト ボックス 410"/>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2" name="フローチャート: 判断 411"/>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3" name="テキスト ボックス 412"/>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2764</xdr:rowOff>
    </xdr:from>
    <xdr:to>
      <xdr:col>55</xdr:col>
      <xdr:colOff>50800</xdr:colOff>
      <xdr:row>78</xdr:row>
      <xdr:rowOff>104364</xdr:rowOff>
    </xdr:to>
    <xdr:sp macro="" textlink="">
      <xdr:nvSpPr>
        <xdr:cNvPr id="419" name="楕円 418"/>
        <xdr:cNvSpPr/>
      </xdr:nvSpPr>
      <xdr:spPr>
        <a:xfrm>
          <a:off x="104267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89141</xdr:rowOff>
    </xdr:from>
    <xdr:ext cx="469744" cy="259045"/>
    <xdr:sp macro="" textlink="">
      <xdr:nvSpPr>
        <xdr:cNvPr id="420" name="商工費該当値テキスト"/>
        <xdr:cNvSpPr txBox="1"/>
      </xdr:nvSpPr>
      <xdr:spPr>
        <a:xfrm>
          <a:off x="10528300" y="13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155972</xdr:rowOff>
    </xdr:from>
    <xdr:to>
      <xdr:col>50</xdr:col>
      <xdr:colOff>165100</xdr:colOff>
      <xdr:row>78</xdr:row>
      <xdr:rowOff>86122</xdr:rowOff>
    </xdr:to>
    <xdr:sp macro="" textlink="">
      <xdr:nvSpPr>
        <xdr:cNvPr id="421" name="楕円 420"/>
        <xdr:cNvSpPr/>
      </xdr:nvSpPr>
      <xdr:spPr>
        <a:xfrm>
          <a:off x="9588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77249</xdr:rowOff>
    </xdr:from>
    <xdr:ext cx="469744" cy="259045"/>
    <xdr:sp macro="" textlink="">
      <xdr:nvSpPr>
        <xdr:cNvPr id="422" name="テキスト ボックス 421"/>
        <xdr:cNvSpPr txBox="1"/>
      </xdr:nvSpPr>
      <xdr:spPr>
        <a:xfrm>
          <a:off x="9404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136220</xdr:rowOff>
    </xdr:from>
    <xdr:to>
      <xdr:col>46</xdr:col>
      <xdr:colOff>38100</xdr:colOff>
      <xdr:row>78</xdr:row>
      <xdr:rowOff>66370</xdr:rowOff>
    </xdr:to>
    <xdr:sp macro="" textlink="">
      <xdr:nvSpPr>
        <xdr:cNvPr id="423" name="楕円 422"/>
        <xdr:cNvSpPr/>
      </xdr:nvSpPr>
      <xdr:spPr>
        <a:xfrm>
          <a:off x="8699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57497</xdr:rowOff>
    </xdr:from>
    <xdr:ext cx="469744" cy="259045"/>
    <xdr:sp macro="" textlink="">
      <xdr:nvSpPr>
        <xdr:cNvPr id="424" name="テキスト ボックス 423"/>
        <xdr:cNvSpPr txBox="1"/>
      </xdr:nvSpPr>
      <xdr:spPr>
        <a:xfrm>
          <a:off x="8515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160635</xdr:rowOff>
    </xdr:from>
    <xdr:to>
      <xdr:col>41</xdr:col>
      <xdr:colOff>101600</xdr:colOff>
      <xdr:row>78</xdr:row>
      <xdr:rowOff>90785</xdr:rowOff>
    </xdr:to>
    <xdr:sp macro="" textlink="">
      <xdr:nvSpPr>
        <xdr:cNvPr id="425" name="楕円 424"/>
        <xdr:cNvSpPr/>
      </xdr:nvSpPr>
      <xdr:spPr>
        <a:xfrm>
          <a:off x="7810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81912</xdr:rowOff>
    </xdr:from>
    <xdr:ext cx="469744" cy="259045"/>
    <xdr:sp macro="" textlink="">
      <xdr:nvSpPr>
        <xdr:cNvPr id="426" name="テキスト ボックス 425"/>
        <xdr:cNvSpPr txBox="1"/>
      </xdr:nvSpPr>
      <xdr:spPr>
        <a:xfrm>
          <a:off x="7626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7381</xdr:rowOff>
    </xdr:from>
    <xdr:to>
      <xdr:col>36</xdr:col>
      <xdr:colOff>165100</xdr:colOff>
      <xdr:row>78</xdr:row>
      <xdr:rowOff>108981</xdr:rowOff>
    </xdr:to>
    <xdr:sp macro="" textlink="">
      <xdr:nvSpPr>
        <xdr:cNvPr id="427" name="楕円 426"/>
        <xdr:cNvSpPr/>
      </xdr:nvSpPr>
      <xdr:spPr>
        <a:xfrm>
          <a:off x="6921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100108</xdr:rowOff>
    </xdr:from>
    <xdr:ext cx="469744" cy="259045"/>
    <xdr:sp macro="" textlink="">
      <xdr:nvSpPr>
        <xdr:cNvPr id="428" name="テキスト ボックス 427"/>
        <xdr:cNvSpPr txBox="1"/>
      </xdr:nvSpPr>
      <xdr:spPr>
        <a:xfrm>
          <a:off x="6737428"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4" name="直線コネクタ 453"/>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5"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6" name="直線コネクタ 455"/>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7"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8" name="直線コネクタ 457"/>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45741</xdr:rowOff>
    </xdr:from>
    <xdr:to>
      <xdr:col>55</xdr:col>
      <xdr:colOff>0</xdr:colOff>
      <xdr:row>98</xdr:row>
      <xdr:rowOff>92360</xdr:rowOff>
    </xdr:to>
    <xdr:cxnSp macro="">
      <xdr:nvCxnSpPr>
        <xdr:cNvPr id="459" name="直線コネクタ 458"/>
        <xdr:cNvCxnSpPr/>
      </xdr:nvCxnSpPr>
      <xdr:spPr>
        <a:xfrm>
          <a:off x="9639300" y="16847841"/>
          <a:ext cx="8382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60"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1" name="フローチャート: 判断 460"/>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45741</xdr:rowOff>
    </xdr:from>
    <xdr:to>
      <xdr:col>50</xdr:col>
      <xdr:colOff>114300</xdr:colOff>
      <xdr:row>98</xdr:row>
      <xdr:rowOff>126614</xdr:rowOff>
    </xdr:to>
    <xdr:cxnSp macro="">
      <xdr:nvCxnSpPr>
        <xdr:cNvPr id="462" name="直線コネクタ 461"/>
        <xdr:cNvCxnSpPr/>
      </xdr:nvCxnSpPr>
      <xdr:spPr>
        <a:xfrm flipV="1">
          <a:off x="8750300" y="16847841"/>
          <a:ext cx="889000" cy="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3" name="フローチャート: 判断 462"/>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112622</xdr:rowOff>
    </xdr:from>
    <xdr:ext cx="534377" cy="259045"/>
    <xdr:sp macro="" textlink="">
      <xdr:nvSpPr>
        <xdr:cNvPr id="464" name="テキスト ボックス 463"/>
        <xdr:cNvSpPr txBox="1"/>
      </xdr:nvSpPr>
      <xdr:spPr>
        <a:xfrm>
          <a:off x="9372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126614</xdr:rowOff>
    </xdr:from>
    <xdr:to>
      <xdr:col>45</xdr:col>
      <xdr:colOff>177800</xdr:colOff>
      <xdr:row>98</xdr:row>
      <xdr:rowOff>143880</xdr:rowOff>
    </xdr:to>
    <xdr:cxnSp macro="">
      <xdr:nvCxnSpPr>
        <xdr:cNvPr id="465" name="直線コネクタ 464"/>
        <xdr:cNvCxnSpPr/>
      </xdr:nvCxnSpPr>
      <xdr:spPr>
        <a:xfrm flipV="1">
          <a:off x="7861300" y="16928714"/>
          <a:ext cx="889000" cy="1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6" name="フローチャート: 判断 465"/>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7" name="テキスト ボックス 466"/>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118740</xdr:rowOff>
    </xdr:from>
    <xdr:to>
      <xdr:col>41</xdr:col>
      <xdr:colOff>50800</xdr:colOff>
      <xdr:row>98</xdr:row>
      <xdr:rowOff>143880</xdr:rowOff>
    </xdr:to>
    <xdr:cxnSp macro="">
      <xdr:nvCxnSpPr>
        <xdr:cNvPr id="468" name="直線コネクタ 467"/>
        <xdr:cNvCxnSpPr/>
      </xdr:nvCxnSpPr>
      <xdr:spPr>
        <a:xfrm>
          <a:off x="6972300" y="16920840"/>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9" name="フローチャート: 判断 468"/>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70" name="テキスト ボックス 469"/>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1" name="フローチャート: 判断 470"/>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2" name="テキスト ボックス 471"/>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41560</xdr:rowOff>
    </xdr:from>
    <xdr:to>
      <xdr:col>55</xdr:col>
      <xdr:colOff>50800</xdr:colOff>
      <xdr:row>98</xdr:row>
      <xdr:rowOff>143160</xdr:rowOff>
    </xdr:to>
    <xdr:sp macro="" textlink="">
      <xdr:nvSpPr>
        <xdr:cNvPr id="478" name="楕円 477"/>
        <xdr:cNvSpPr/>
      </xdr:nvSpPr>
      <xdr:spPr>
        <a:xfrm>
          <a:off x="10426700" y="16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xdr:rowOff>
    </xdr:from>
    <xdr:ext cx="534377" cy="259045"/>
    <xdr:sp macro="" textlink="">
      <xdr:nvSpPr>
        <xdr:cNvPr id="479" name="土木費該当値テキスト"/>
        <xdr:cNvSpPr txBox="1"/>
      </xdr:nvSpPr>
      <xdr:spPr>
        <a:xfrm>
          <a:off x="10528300" y="1663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166391</xdr:rowOff>
    </xdr:from>
    <xdr:to>
      <xdr:col>50</xdr:col>
      <xdr:colOff>165100</xdr:colOff>
      <xdr:row>98</xdr:row>
      <xdr:rowOff>96541</xdr:rowOff>
    </xdr:to>
    <xdr:sp macro="" textlink="">
      <xdr:nvSpPr>
        <xdr:cNvPr id="480" name="楕円 479"/>
        <xdr:cNvSpPr/>
      </xdr:nvSpPr>
      <xdr:spPr>
        <a:xfrm>
          <a:off x="9588500" y="16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113068</xdr:rowOff>
    </xdr:from>
    <xdr:ext cx="534377" cy="259045"/>
    <xdr:sp macro="" textlink="">
      <xdr:nvSpPr>
        <xdr:cNvPr id="481" name="テキスト ボックス 480"/>
        <xdr:cNvSpPr txBox="1"/>
      </xdr:nvSpPr>
      <xdr:spPr>
        <a:xfrm>
          <a:off x="9372111" y="165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75814</xdr:rowOff>
    </xdr:from>
    <xdr:to>
      <xdr:col>46</xdr:col>
      <xdr:colOff>38100</xdr:colOff>
      <xdr:row>99</xdr:row>
      <xdr:rowOff>5964</xdr:rowOff>
    </xdr:to>
    <xdr:sp macro="" textlink="">
      <xdr:nvSpPr>
        <xdr:cNvPr id="482" name="楕円 481"/>
        <xdr:cNvSpPr/>
      </xdr:nvSpPr>
      <xdr:spPr>
        <a:xfrm>
          <a:off x="8699500" y="1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22491</xdr:rowOff>
    </xdr:from>
    <xdr:ext cx="534377" cy="259045"/>
    <xdr:sp macro="" textlink="">
      <xdr:nvSpPr>
        <xdr:cNvPr id="483" name="テキスト ボックス 482"/>
        <xdr:cNvSpPr txBox="1"/>
      </xdr:nvSpPr>
      <xdr:spPr>
        <a:xfrm>
          <a:off x="8483111" y="1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93080</xdr:rowOff>
    </xdr:from>
    <xdr:to>
      <xdr:col>41</xdr:col>
      <xdr:colOff>101600</xdr:colOff>
      <xdr:row>99</xdr:row>
      <xdr:rowOff>23230</xdr:rowOff>
    </xdr:to>
    <xdr:sp macro="" textlink="">
      <xdr:nvSpPr>
        <xdr:cNvPr id="484" name="楕円 483"/>
        <xdr:cNvSpPr/>
      </xdr:nvSpPr>
      <xdr:spPr>
        <a:xfrm>
          <a:off x="7810500" y="168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14357</xdr:rowOff>
    </xdr:from>
    <xdr:ext cx="534377" cy="259045"/>
    <xdr:sp macro="" textlink="">
      <xdr:nvSpPr>
        <xdr:cNvPr id="485" name="テキスト ボックス 484"/>
        <xdr:cNvSpPr txBox="1"/>
      </xdr:nvSpPr>
      <xdr:spPr>
        <a:xfrm>
          <a:off x="7594111" y="169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67940</xdr:rowOff>
    </xdr:from>
    <xdr:to>
      <xdr:col>36</xdr:col>
      <xdr:colOff>165100</xdr:colOff>
      <xdr:row>98</xdr:row>
      <xdr:rowOff>169540</xdr:rowOff>
    </xdr:to>
    <xdr:sp macro="" textlink="">
      <xdr:nvSpPr>
        <xdr:cNvPr id="486" name="楕円 485"/>
        <xdr:cNvSpPr/>
      </xdr:nvSpPr>
      <xdr:spPr>
        <a:xfrm>
          <a:off x="6921500" y="168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14617</xdr:rowOff>
    </xdr:from>
    <xdr:ext cx="534377" cy="259045"/>
    <xdr:sp macro="" textlink="">
      <xdr:nvSpPr>
        <xdr:cNvPr id="487" name="テキスト ボックス 486"/>
        <xdr:cNvSpPr txBox="1"/>
      </xdr:nvSpPr>
      <xdr:spPr>
        <a:xfrm>
          <a:off x="6705111" y="1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8" name="直線コネクタ 507"/>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9"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0" name="直線コネクタ 509"/>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1"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2" name="直線コネクタ 511"/>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151873</xdr:rowOff>
    </xdr:from>
    <xdr:to>
      <xdr:col>85</xdr:col>
      <xdr:colOff>127000</xdr:colOff>
      <xdr:row>37</xdr:row>
      <xdr:rowOff>153016</xdr:rowOff>
    </xdr:to>
    <xdr:cxnSp macro="">
      <xdr:nvCxnSpPr>
        <xdr:cNvPr id="513" name="直線コネクタ 512"/>
        <xdr:cNvCxnSpPr/>
      </xdr:nvCxnSpPr>
      <xdr:spPr>
        <a:xfrm>
          <a:off x="15481300" y="64955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4"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5" name="フローチャート: 判断 514"/>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101009</xdr:rowOff>
    </xdr:from>
    <xdr:to>
      <xdr:col>81</xdr:col>
      <xdr:colOff>50800</xdr:colOff>
      <xdr:row>37</xdr:row>
      <xdr:rowOff>151873</xdr:rowOff>
    </xdr:to>
    <xdr:cxnSp macro="">
      <xdr:nvCxnSpPr>
        <xdr:cNvPr id="516" name="直線コネクタ 515"/>
        <xdr:cNvCxnSpPr/>
      </xdr:nvCxnSpPr>
      <xdr:spPr>
        <a:xfrm>
          <a:off x="14592300" y="644465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7" name="フローチャート: 判断 516"/>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8" name="テキスト ボックス 517"/>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142729</xdr:rowOff>
    </xdr:from>
    <xdr:to>
      <xdr:col>76</xdr:col>
      <xdr:colOff>114300</xdr:colOff>
      <xdr:row>37</xdr:row>
      <xdr:rowOff>101009</xdr:rowOff>
    </xdr:to>
    <xdr:cxnSp macro="">
      <xdr:nvCxnSpPr>
        <xdr:cNvPr id="519" name="直線コネクタ 518"/>
        <xdr:cNvCxnSpPr/>
      </xdr:nvCxnSpPr>
      <xdr:spPr>
        <a:xfrm>
          <a:off x="13703300" y="6143479"/>
          <a:ext cx="889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0" name="フローチャート: 判断 519"/>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1" name="テキスト ボックス 520"/>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142729</xdr:rowOff>
    </xdr:from>
    <xdr:to>
      <xdr:col>71</xdr:col>
      <xdr:colOff>177800</xdr:colOff>
      <xdr:row>37</xdr:row>
      <xdr:rowOff>41288</xdr:rowOff>
    </xdr:to>
    <xdr:cxnSp macro="">
      <xdr:nvCxnSpPr>
        <xdr:cNvPr id="522" name="直線コネクタ 521"/>
        <xdr:cNvCxnSpPr/>
      </xdr:nvCxnSpPr>
      <xdr:spPr>
        <a:xfrm flipV="1">
          <a:off x="12814300" y="6143479"/>
          <a:ext cx="889000" cy="2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3" name="フローチャート: 判断 522"/>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4" name="テキスト ボックス 523"/>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5" name="フローチャート: 判断 524"/>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6" name="テキスト ボックス 525"/>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102216</xdr:rowOff>
    </xdr:from>
    <xdr:to>
      <xdr:col>85</xdr:col>
      <xdr:colOff>177800</xdr:colOff>
      <xdr:row>38</xdr:row>
      <xdr:rowOff>32365</xdr:rowOff>
    </xdr:to>
    <xdr:sp macro="" textlink="">
      <xdr:nvSpPr>
        <xdr:cNvPr id="532" name="楕円 531"/>
        <xdr:cNvSpPr/>
      </xdr:nvSpPr>
      <xdr:spPr>
        <a:xfrm>
          <a:off x="16268700" y="6445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17143</xdr:rowOff>
    </xdr:from>
    <xdr:ext cx="534377" cy="259045"/>
    <xdr:sp macro="" textlink="">
      <xdr:nvSpPr>
        <xdr:cNvPr id="533" name="消防費該当値テキスト"/>
        <xdr:cNvSpPr txBox="1"/>
      </xdr:nvSpPr>
      <xdr:spPr>
        <a:xfrm>
          <a:off x="16370300" y="63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101073</xdr:rowOff>
    </xdr:from>
    <xdr:to>
      <xdr:col>81</xdr:col>
      <xdr:colOff>101600</xdr:colOff>
      <xdr:row>38</xdr:row>
      <xdr:rowOff>31223</xdr:rowOff>
    </xdr:to>
    <xdr:sp macro="" textlink="">
      <xdr:nvSpPr>
        <xdr:cNvPr id="534" name="楕円 533"/>
        <xdr:cNvSpPr/>
      </xdr:nvSpPr>
      <xdr:spPr>
        <a:xfrm>
          <a:off x="15430500" y="6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22350</xdr:rowOff>
    </xdr:from>
    <xdr:ext cx="534377" cy="259045"/>
    <xdr:sp macro="" textlink="">
      <xdr:nvSpPr>
        <xdr:cNvPr id="535" name="テキスト ボックス 534"/>
        <xdr:cNvSpPr txBox="1"/>
      </xdr:nvSpPr>
      <xdr:spPr>
        <a:xfrm>
          <a:off x="15214111" y="65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50209</xdr:rowOff>
    </xdr:from>
    <xdr:to>
      <xdr:col>76</xdr:col>
      <xdr:colOff>165100</xdr:colOff>
      <xdr:row>37</xdr:row>
      <xdr:rowOff>151809</xdr:rowOff>
    </xdr:to>
    <xdr:sp macro="" textlink="">
      <xdr:nvSpPr>
        <xdr:cNvPr id="536" name="楕円 535"/>
        <xdr:cNvSpPr/>
      </xdr:nvSpPr>
      <xdr:spPr>
        <a:xfrm>
          <a:off x="14541500" y="63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142936</xdr:rowOff>
    </xdr:from>
    <xdr:ext cx="534377" cy="259045"/>
    <xdr:sp macro="" textlink="">
      <xdr:nvSpPr>
        <xdr:cNvPr id="537" name="テキスト ボックス 536"/>
        <xdr:cNvSpPr txBox="1"/>
      </xdr:nvSpPr>
      <xdr:spPr>
        <a:xfrm>
          <a:off x="14325111" y="64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91929</xdr:rowOff>
    </xdr:from>
    <xdr:to>
      <xdr:col>72</xdr:col>
      <xdr:colOff>38100</xdr:colOff>
      <xdr:row>36</xdr:row>
      <xdr:rowOff>22079</xdr:rowOff>
    </xdr:to>
    <xdr:sp macro="" textlink="">
      <xdr:nvSpPr>
        <xdr:cNvPr id="538" name="楕円 537"/>
        <xdr:cNvSpPr/>
      </xdr:nvSpPr>
      <xdr:spPr>
        <a:xfrm>
          <a:off x="13652500" y="60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38606</xdr:rowOff>
    </xdr:from>
    <xdr:ext cx="534377" cy="259045"/>
    <xdr:sp macro="" textlink="">
      <xdr:nvSpPr>
        <xdr:cNvPr id="539" name="テキスト ボックス 538"/>
        <xdr:cNvSpPr txBox="1"/>
      </xdr:nvSpPr>
      <xdr:spPr>
        <a:xfrm>
          <a:off x="13436111" y="58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161938</xdr:rowOff>
    </xdr:from>
    <xdr:to>
      <xdr:col>67</xdr:col>
      <xdr:colOff>101600</xdr:colOff>
      <xdr:row>37</xdr:row>
      <xdr:rowOff>92088</xdr:rowOff>
    </xdr:to>
    <xdr:sp macro="" textlink="">
      <xdr:nvSpPr>
        <xdr:cNvPr id="540" name="楕円 539"/>
        <xdr:cNvSpPr/>
      </xdr:nvSpPr>
      <xdr:spPr>
        <a:xfrm>
          <a:off x="12763500" y="63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83215</xdr:rowOff>
    </xdr:from>
    <xdr:ext cx="534377" cy="259045"/>
    <xdr:sp macro="" textlink="">
      <xdr:nvSpPr>
        <xdr:cNvPr id="541" name="テキスト ボックス 540"/>
        <xdr:cNvSpPr txBox="1"/>
      </xdr:nvSpPr>
      <xdr:spPr>
        <a:xfrm>
          <a:off x="12547111" y="64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6" name="直線コネクタ 565"/>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7"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8" name="直線コネクタ 567"/>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9"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0" name="直線コネクタ 569"/>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9817</xdr:rowOff>
    </xdr:from>
    <xdr:to>
      <xdr:col>85</xdr:col>
      <xdr:colOff>127000</xdr:colOff>
      <xdr:row>57</xdr:row>
      <xdr:rowOff>133376</xdr:rowOff>
    </xdr:to>
    <xdr:cxnSp macro="">
      <xdr:nvCxnSpPr>
        <xdr:cNvPr id="571" name="直線コネクタ 570"/>
        <xdr:cNvCxnSpPr/>
      </xdr:nvCxnSpPr>
      <xdr:spPr>
        <a:xfrm flipV="1">
          <a:off x="15481300" y="9782467"/>
          <a:ext cx="8382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2"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3" name="フローチャート: 判断 572"/>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158693</xdr:rowOff>
    </xdr:from>
    <xdr:to>
      <xdr:col>81</xdr:col>
      <xdr:colOff>50800</xdr:colOff>
      <xdr:row>57</xdr:row>
      <xdr:rowOff>133376</xdr:rowOff>
    </xdr:to>
    <xdr:cxnSp macro="">
      <xdr:nvCxnSpPr>
        <xdr:cNvPr id="574" name="直線コネクタ 573"/>
        <xdr:cNvCxnSpPr/>
      </xdr:nvCxnSpPr>
      <xdr:spPr>
        <a:xfrm>
          <a:off x="14592300" y="9416993"/>
          <a:ext cx="889000" cy="4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5" name="フローチャート: 判断 574"/>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6" name="テキスト ボックス 575"/>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158693</xdr:rowOff>
    </xdr:from>
    <xdr:to>
      <xdr:col>76</xdr:col>
      <xdr:colOff>114300</xdr:colOff>
      <xdr:row>56</xdr:row>
      <xdr:rowOff>142596</xdr:rowOff>
    </xdr:to>
    <xdr:cxnSp macro="">
      <xdr:nvCxnSpPr>
        <xdr:cNvPr id="577" name="直線コネクタ 576"/>
        <xdr:cNvCxnSpPr/>
      </xdr:nvCxnSpPr>
      <xdr:spPr>
        <a:xfrm flipV="1">
          <a:off x="13703300" y="9416993"/>
          <a:ext cx="889000" cy="3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8" name="フローチャート: 判断 577"/>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9" name="テキスト ボックス 578"/>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142596</xdr:rowOff>
    </xdr:from>
    <xdr:to>
      <xdr:col>71</xdr:col>
      <xdr:colOff>177800</xdr:colOff>
      <xdr:row>57</xdr:row>
      <xdr:rowOff>97828</xdr:rowOff>
    </xdr:to>
    <xdr:cxnSp macro="">
      <xdr:nvCxnSpPr>
        <xdr:cNvPr id="580" name="直線コネクタ 579"/>
        <xdr:cNvCxnSpPr/>
      </xdr:nvCxnSpPr>
      <xdr:spPr>
        <a:xfrm flipV="1">
          <a:off x="12814300" y="974379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1" name="フローチャート: 判断 580"/>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2" name="テキスト ボックス 581"/>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3" name="フローチャート: 判断 582"/>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4" name="テキスト ボックス 583"/>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130467</xdr:rowOff>
    </xdr:from>
    <xdr:to>
      <xdr:col>85</xdr:col>
      <xdr:colOff>177800</xdr:colOff>
      <xdr:row>57</xdr:row>
      <xdr:rowOff>60617</xdr:rowOff>
    </xdr:to>
    <xdr:sp macro="" textlink="">
      <xdr:nvSpPr>
        <xdr:cNvPr id="590" name="楕円 589"/>
        <xdr:cNvSpPr/>
      </xdr:nvSpPr>
      <xdr:spPr>
        <a:xfrm>
          <a:off x="16268700" y="9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108894</xdr:rowOff>
    </xdr:from>
    <xdr:ext cx="534377" cy="259045"/>
    <xdr:sp macro="" textlink="">
      <xdr:nvSpPr>
        <xdr:cNvPr id="591" name="教育費該当値テキスト"/>
        <xdr:cNvSpPr txBox="1"/>
      </xdr:nvSpPr>
      <xdr:spPr>
        <a:xfrm>
          <a:off x="16370300" y="97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82576</xdr:rowOff>
    </xdr:from>
    <xdr:to>
      <xdr:col>81</xdr:col>
      <xdr:colOff>101600</xdr:colOff>
      <xdr:row>58</xdr:row>
      <xdr:rowOff>12726</xdr:rowOff>
    </xdr:to>
    <xdr:sp macro="" textlink="">
      <xdr:nvSpPr>
        <xdr:cNvPr id="592" name="楕円 591"/>
        <xdr:cNvSpPr/>
      </xdr:nvSpPr>
      <xdr:spPr>
        <a:xfrm>
          <a:off x="15430500" y="98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3853</xdr:rowOff>
    </xdr:from>
    <xdr:ext cx="534377" cy="259045"/>
    <xdr:sp macro="" textlink="">
      <xdr:nvSpPr>
        <xdr:cNvPr id="593" name="テキスト ボックス 592"/>
        <xdr:cNvSpPr txBox="1"/>
      </xdr:nvSpPr>
      <xdr:spPr>
        <a:xfrm>
          <a:off x="15214111" y="99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107893</xdr:rowOff>
    </xdr:from>
    <xdr:to>
      <xdr:col>76</xdr:col>
      <xdr:colOff>165100</xdr:colOff>
      <xdr:row>55</xdr:row>
      <xdr:rowOff>38043</xdr:rowOff>
    </xdr:to>
    <xdr:sp macro="" textlink="">
      <xdr:nvSpPr>
        <xdr:cNvPr id="594" name="楕円 593"/>
        <xdr:cNvSpPr/>
      </xdr:nvSpPr>
      <xdr:spPr>
        <a:xfrm>
          <a:off x="14541500" y="93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54570</xdr:rowOff>
    </xdr:from>
    <xdr:ext cx="534377" cy="259045"/>
    <xdr:sp macro="" textlink="">
      <xdr:nvSpPr>
        <xdr:cNvPr id="595" name="テキスト ボックス 594"/>
        <xdr:cNvSpPr txBox="1"/>
      </xdr:nvSpPr>
      <xdr:spPr>
        <a:xfrm>
          <a:off x="14325111" y="91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91796</xdr:rowOff>
    </xdr:from>
    <xdr:to>
      <xdr:col>72</xdr:col>
      <xdr:colOff>38100</xdr:colOff>
      <xdr:row>57</xdr:row>
      <xdr:rowOff>21946</xdr:rowOff>
    </xdr:to>
    <xdr:sp macro="" textlink="">
      <xdr:nvSpPr>
        <xdr:cNvPr id="596" name="楕円 595"/>
        <xdr:cNvSpPr/>
      </xdr:nvSpPr>
      <xdr:spPr>
        <a:xfrm>
          <a:off x="13652500" y="96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13073</xdr:rowOff>
    </xdr:from>
    <xdr:ext cx="534377" cy="259045"/>
    <xdr:sp macro="" textlink="">
      <xdr:nvSpPr>
        <xdr:cNvPr id="597" name="テキスト ボックス 596"/>
        <xdr:cNvSpPr txBox="1"/>
      </xdr:nvSpPr>
      <xdr:spPr>
        <a:xfrm>
          <a:off x="13436111" y="97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47028</xdr:rowOff>
    </xdr:from>
    <xdr:to>
      <xdr:col>67</xdr:col>
      <xdr:colOff>101600</xdr:colOff>
      <xdr:row>57</xdr:row>
      <xdr:rowOff>148628</xdr:rowOff>
    </xdr:to>
    <xdr:sp macro="" textlink="">
      <xdr:nvSpPr>
        <xdr:cNvPr id="598" name="楕円 597"/>
        <xdr:cNvSpPr/>
      </xdr:nvSpPr>
      <xdr:spPr>
        <a:xfrm>
          <a:off x="12763500" y="9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139755</xdr:rowOff>
    </xdr:from>
    <xdr:ext cx="534377" cy="259045"/>
    <xdr:sp macro="" textlink="">
      <xdr:nvSpPr>
        <xdr:cNvPr id="599" name="テキスト ボックス 598"/>
        <xdr:cNvSpPr txBox="1"/>
      </xdr:nvSpPr>
      <xdr:spPr>
        <a:xfrm>
          <a:off x="12547111" y="99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3" name="直線コネクタ 622"/>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4"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6"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7" name="直線コネクタ 626"/>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9"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0" name="フローチャート: 判断 629"/>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2" name="フローチャート: 判断 631"/>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3" name="テキスト ボックス 632"/>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5" name="フローチャート: 判断 634"/>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6" name="テキスト ボックス 635"/>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43287</xdr:rowOff>
    </xdr:from>
    <xdr:to>
      <xdr:col>71</xdr:col>
      <xdr:colOff>177800</xdr:colOff>
      <xdr:row>79</xdr:row>
      <xdr:rowOff>44450</xdr:rowOff>
    </xdr:to>
    <xdr:cxnSp macro="">
      <xdr:nvCxnSpPr>
        <xdr:cNvPr id="637" name="直線コネクタ 636"/>
        <xdr:cNvCxnSpPr/>
      </xdr:nvCxnSpPr>
      <xdr:spPr>
        <a:xfrm>
          <a:off x="12814300" y="13587837"/>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8" name="フローチャート: 判断 637"/>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9" name="テキスト ボックス 638"/>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40" name="フローチャート: 判断 639"/>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1" name="テキスト ボックス 640"/>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8"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163937</xdr:rowOff>
    </xdr:from>
    <xdr:to>
      <xdr:col>67</xdr:col>
      <xdr:colOff>101600</xdr:colOff>
      <xdr:row>79</xdr:row>
      <xdr:rowOff>94087</xdr:rowOff>
    </xdr:to>
    <xdr:sp macro="" textlink="">
      <xdr:nvSpPr>
        <xdr:cNvPr id="655" name="楕円 654"/>
        <xdr:cNvSpPr/>
      </xdr:nvSpPr>
      <xdr:spPr>
        <a:xfrm>
          <a:off x="127635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85214</xdr:rowOff>
    </xdr:from>
    <xdr:ext cx="313932" cy="259045"/>
    <xdr:sp macro="" textlink="">
      <xdr:nvSpPr>
        <xdr:cNvPr id="656" name="テキスト ボックス 655"/>
        <xdr:cNvSpPr txBox="1"/>
      </xdr:nvSpPr>
      <xdr:spPr>
        <a:xfrm>
          <a:off x="12657333" y="1362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8" name="直線コネクタ 677"/>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9"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0" name="直線コネクタ 679"/>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1"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2" name="直線コネクタ 681"/>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42476</xdr:rowOff>
    </xdr:from>
    <xdr:to>
      <xdr:col>85</xdr:col>
      <xdr:colOff>127000</xdr:colOff>
      <xdr:row>94</xdr:row>
      <xdr:rowOff>61610</xdr:rowOff>
    </xdr:to>
    <xdr:cxnSp macro="">
      <xdr:nvCxnSpPr>
        <xdr:cNvPr id="683" name="直線コネクタ 682"/>
        <xdr:cNvCxnSpPr/>
      </xdr:nvCxnSpPr>
      <xdr:spPr>
        <a:xfrm>
          <a:off x="15481300" y="16158776"/>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4"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5" name="フローチャート: 判断 684"/>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42476</xdr:rowOff>
    </xdr:from>
    <xdr:to>
      <xdr:col>81</xdr:col>
      <xdr:colOff>50800</xdr:colOff>
      <xdr:row>94</xdr:row>
      <xdr:rowOff>56741</xdr:rowOff>
    </xdr:to>
    <xdr:cxnSp macro="">
      <xdr:nvCxnSpPr>
        <xdr:cNvPr id="686" name="直線コネクタ 685"/>
        <xdr:cNvCxnSpPr/>
      </xdr:nvCxnSpPr>
      <xdr:spPr>
        <a:xfrm flipV="1">
          <a:off x="14592300" y="16158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7" name="フローチャート: 判断 686"/>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8" name="テキスト ボックス 687"/>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21903</xdr:rowOff>
    </xdr:from>
    <xdr:to>
      <xdr:col>76</xdr:col>
      <xdr:colOff>114300</xdr:colOff>
      <xdr:row>94</xdr:row>
      <xdr:rowOff>56741</xdr:rowOff>
    </xdr:to>
    <xdr:cxnSp macro="">
      <xdr:nvCxnSpPr>
        <xdr:cNvPr id="689" name="直線コネクタ 688"/>
        <xdr:cNvCxnSpPr/>
      </xdr:nvCxnSpPr>
      <xdr:spPr>
        <a:xfrm>
          <a:off x="13703300" y="161382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0" name="フローチャート: 判断 689"/>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1" name="テキスト ボックス 690"/>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21903</xdr:rowOff>
    </xdr:from>
    <xdr:to>
      <xdr:col>71</xdr:col>
      <xdr:colOff>177800</xdr:colOff>
      <xdr:row>94</xdr:row>
      <xdr:rowOff>80333</xdr:rowOff>
    </xdr:to>
    <xdr:cxnSp macro="">
      <xdr:nvCxnSpPr>
        <xdr:cNvPr id="692" name="直線コネクタ 691"/>
        <xdr:cNvCxnSpPr/>
      </xdr:nvCxnSpPr>
      <xdr:spPr>
        <a:xfrm flipV="1">
          <a:off x="12814300" y="16138203"/>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3" name="フローチャート: 判断 692"/>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4" name="テキスト ボックス 693"/>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5" name="フローチャート: 判断 694"/>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6" name="テキスト ボックス 695"/>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10810</xdr:rowOff>
    </xdr:from>
    <xdr:to>
      <xdr:col>85</xdr:col>
      <xdr:colOff>177800</xdr:colOff>
      <xdr:row>94</xdr:row>
      <xdr:rowOff>112410</xdr:rowOff>
    </xdr:to>
    <xdr:sp macro="" textlink="">
      <xdr:nvSpPr>
        <xdr:cNvPr id="702" name="楕円 701"/>
        <xdr:cNvSpPr/>
      </xdr:nvSpPr>
      <xdr:spPr>
        <a:xfrm>
          <a:off x="16268700" y="161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160687</xdr:rowOff>
    </xdr:from>
    <xdr:ext cx="534377" cy="259045"/>
    <xdr:sp macro="" textlink="">
      <xdr:nvSpPr>
        <xdr:cNvPr id="703" name="公債費該当値テキスト"/>
        <xdr:cNvSpPr txBox="1"/>
      </xdr:nvSpPr>
      <xdr:spPr>
        <a:xfrm>
          <a:off x="16370300" y="161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163126</xdr:rowOff>
    </xdr:from>
    <xdr:to>
      <xdr:col>81</xdr:col>
      <xdr:colOff>101600</xdr:colOff>
      <xdr:row>94</xdr:row>
      <xdr:rowOff>93276</xdr:rowOff>
    </xdr:to>
    <xdr:sp macro="" textlink="">
      <xdr:nvSpPr>
        <xdr:cNvPr id="704" name="楕円 703"/>
        <xdr:cNvSpPr/>
      </xdr:nvSpPr>
      <xdr:spPr>
        <a:xfrm>
          <a:off x="15430500" y="1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84403</xdr:rowOff>
    </xdr:from>
    <xdr:ext cx="534377" cy="259045"/>
    <xdr:sp macro="" textlink="">
      <xdr:nvSpPr>
        <xdr:cNvPr id="705" name="テキスト ボックス 704"/>
        <xdr:cNvSpPr txBox="1"/>
      </xdr:nvSpPr>
      <xdr:spPr>
        <a:xfrm>
          <a:off x="15214111" y="1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5941</xdr:rowOff>
    </xdr:from>
    <xdr:to>
      <xdr:col>76</xdr:col>
      <xdr:colOff>165100</xdr:colOff>
      <xdr:row>94</xdr:row>
      <xdr:rowOff>107541</xdr:rowOff>
    </xdr:to>
    <xdr:sp macro="" textlink="">
      <xdr:nvSpPr>
        <xdr:cNvPr id="706" name="楕円 705"/>
        <xdr:cNvSpPr/>
      </xdr:nvSpPr>
      <xdr:spPr>
        <a:xfrm>
          <a:off x="14541500" y="16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98668</xdr:rowOff>
    </xdr:from>
    <xdr:ext cx="534377" cy="259045"/>
    <xdr:sp macro="" textlink="">
      <xdr:nvSpPr>
        <xdr:cNvPr id="707" name="テキスト ボックス 706"/>
        <xdr:cNvSpPr txBox="1"/>
      </xdr:nvSpPr>
      <xdr:spPr>
        <a:xfrm>
          <a:off x="14325111" y="162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142553</xdr:rowOff>
    </xdr:from>
    <xdr:to>
      <xdr:col>72</xdr:col>
      <xdr:colOff>38100</xdr:colOff>
      <xdr:row>94</xdr:row>
      <xdr:rowOff>72703</xdr:rowOff>
    </xdr:to>
    <xdr:sp macro="" textlink="">
      <xdr:nvSpPr>
        <xdr:cNvPr id="708" name="楕円 707"/>
        <xdr:cNvSpPr/>
      </xdr:nvSpPr>
      <xdr:spPr>
        <a:xfrm>
          <a:off x="13652500" y="160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63830</xdr:rowOff>
    </xdr:from>
    <xdr:ext cx="534377" cy="259045"/>
    <xdr:sp macro="" textlink="">
      <xdr:nvSpPr>
        <xdr:cNvPr id="709" name="テキスト ボックス 708"/>
        <xdr:cNvSpPr txBox="1"/>
      </xdr:nvSpPr>
      <xdr:spPr>
        <a:xfrm>
          <a:off x="13436111" y="161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29533</xdr:rowOff>
    </xdr:from>
    <xdr:to>
      <xdr:col>67</xdr:col>
      <xdr:colOff>101600</xdr:colOff>
      <xdr:row>94</xdr:row>
      <xdr:rowOff>131133</xdr:rowOff>
    </xdr:to>
    <xdr:sp macro="" textlink="">
      <xdr:nvSpPr>
        <xdr:cNvPr id="710" name="楕円 709"/>
        <xdr:cNvSpPr/>
      </xdr:nvSpPr>
      <xdr:spPr>
        <a:xfrm>
          <a:off x="12763500" y="161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122260</xdr:rowOff>
    </xdr:from>
    <xdr:ext cx="534377" cy="259045"/>
    <xdr:sp macro="" textlink="">
      <xdr:nvSpPr>
        <xdr:cNvPr id="711" name="テキスト ボックス 710"/>
        <xdr:cNvSpPr txBox="1"/>
      </xdr:nvSpPr>
      <xdr:spPr>
        <a:xfrm>
          <a:off x="12547111" y="162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5" name="直線コネクタ 734"/>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9" name="直線コネクタ 73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2" name="フローチャート: 判断 74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4" name="フローチャート: 判断 743"/>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5" name="テキスト ボックス 744"/>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7" name="フローチャート: 判断 74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8" name="テキスト ボックス 747"/>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0" name="フローチャート: 判断 749"/>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1" name="テキスト ボックス 750"/>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2" name="フローチャート: 判断 751"/>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3" name="テキスト ボックス 752"/>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50,658</a:t>
          </a:r>
          <a:r>
            <a:rPr kumimoji="1" lang="ja-JP" altLang="en-US" sz="1100">
              <a:latin typeface="ＭＳ Ｐゴシック" panose="020B0600070205080204" pitchFamily="50" charset="-128"/>
              <a:ea typeface="ＭＳ Ｐゴシック" panose="020B0600070205080204" pitchFamily="50" charset="-128"/>
            </a:rPr>
            <a:t>円となっており、前年度よりも</a:t>
          </a:r>
          <a:r>
            <a:rPr kumimoji="1" lang="en-US" altLang="ja-JP" sz="1100">
              <a:latin typeface="ＭＳ Ｐゴシック" panose="020B0600070205080204" pitchFamily="50" charset="-128"/>
              <a:ea typeface="ＭＳ Ｐゴシック" panose="020B0600070205080204" pitchFamily="50" charset="-128"/>
            </a:rPr>
            <a:t>11,068</a:t>
          </a:r>
          <a:r>
            <a:rPr kumimoji="1" lang="ja-JP" altLang="en-US" sz="1100">
              <a:latin typeface="ＭＳ Ｐゴシック" panose="020B0600070205080204" pitchFamily="50" charset="-128"/>
              <a:ea typeface="ＭＳ Ｐゴシック" panose="020B0600070205080204" pitchFamily="50" charset="-128"/>
            </a:rPr>
            <a:t>円の増となっている。これは、（仮称）市民総合交流センター整備事業に係る用地取得に伴い普通建設事業費が</a:t>
          </a:r>
          <a:r>
            <a:rPr kumimoji="1" lang="en-US" altLang="ja-JP" sz="1100">
              <a:latin typeface="ＭＳ Ｐゴシック" panose="020B0600070205080204" pitchFamily="50" charset="-128"/>
              <a:ea typeface="ＭＳ Ｐゴシック" panose="020B0600070205080204" pitchFamily="50" charset="-128"/>
            </a:rPr>
            <a:t>895</a:t>
          </a:r>
          <a:r>
            <a:rPr kumimoji="1" lang="ja-JP" altLang="en-US" sz="1100">
              <a:latin typeface="ＭＳ Ｐゴシック" panose="020B0600070205080204" pitchFamily="50" charset="-128"/>
              <a:ea typeface="ＭＳ Ｐゴシック" panose="020B0600070205080204" pitchFamily="50" charset="-128"/>
            </a:rPr>
            <a:t>百万円の増となったことや基金の積立金が</a:t>
          </a:r>
          <a:r>
            <a:rPr kumimoji="1" lang="en-US" altLang="ja-JP" sz="1100">
              <a:latin typeface="ＭＳ Ｐゴシック" panose="020B0600070205080204" pitchFamily="50" charset="-128"/>
              <a:ea typeface="ＭＳ Ｐゴシック" panose="020B0600070205080204" pitchFamily="50" charset="-128"/>
            </a:rPr>
            <a:t>1,253</a:t>
          </a:r>
          <a:r>
            <a:rPr kumimoji="1" lang="ja-JP" altLang="en-US" sz="1100">
              <a:latin typeface="ＭＳ Ｐゴシック" panose="020B0600070205080204" pitchFamily="50" charset="-128"/>
              <a:ea typeface="ＭＳ Ｐゴシック" panose="020B0600070205080204" pitchFamily="50" charset="-128"/>
            </a:rPr>
            <a:t>百万円の増となったことが要因である。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145,884</a:t>
          </a:r>
          <a:r>
            <a:rPr kumimoji="1" lang="ja-JP" altLang="en-US" sz="1100">
              <a:latin typeface="ＭＳ Ｐゴシック" panose="020B0600070205080204" pitchFamily="50" charset="-128"/>
              <a:ea typeface="ＭＳ Ｐゴシック" panose="020B0600070205080204" pitchFamily="50" charset="-128"/>
            </a:rPr>
            <a:t>円となっており、前年度よりも</a:t>
          </a:r>
          <a:r>
            <a:rPr kumimoji="1" lang="en-US" altLang="ja-JP" sz="1100">
              <a:latin typeface="ＭＳ Ｐゴシック" panose="020B0600070205080204" pitchFamily="50" charset="-128"/>
              <a:ea typeface="ＭＳ Ｐゴシック" panose="020B0600070205080204" pitchFamily="50" charset="-128"/>
            </a:rPr>
            <a:t>3,304</a:t>
          </a:r>
          <a:r>
            <a:rPr kumimoji="1" lang="ja-JP" altLang="en-US" sz="1100">
              <a:latin typeface="ＭＳ Ｐゴシック" panose="020B0600070205080204" pitchFamily="50" charset="-128"/>
              <a:ea typeface="ＭＳ Ｐゴシック" panose="020B0600070205080204" pitchFamily="50" charset="-128"/>
            </a:rPr>
            <a:t>円の増となっている。これは、近年、待機児童解消を図るために進めてきた保育定数の増加に伴う児童福祉費の増などが要因となっている。</a:t>
          </a:r>
        </a:p>
        <a:p>
          <a:r>
            <a:rPr kumimoji="1" lang="ja-JP" altLang="en-US" sz="1100">
              <a:latin typeface="ＭＳ Ｐゴシック" panose="020B0600070205080204" pitchFamily="50" charset="-128"/>
              <a:ea typeface="ＭＳ Ｐゴシック" panose="020B0600070205080204" pitchFamily="50" charset="-128"/>
            </a:rPr>
            <a:t>　衛生費は、住民一人当たり</a:t>
          </a:r>
          <a:r>
            <a:rPr kumimoji="1" lang="en-US" altLang="ja-JP" sz="1100">
              <a:latin typeface="ＭＳ Ｐゴシック" panose="020B0600070205080204" pitchFamily="50" charset="-128"/>
              <a:ea typeface="ＭＳ Ｐゴシック" panose="020B0600070205080204" pitchFamily="50" charset="-128"/>
            </a:rPr>
            <a:t>84,051</a:t>
          </a:r>
          <a:r>
            <a:rPr kumimoji="1" lang="ja-JP" altLang="en-US" sz="1100">
              <a:latin typeface="ＭＳ Ｐゴシック" panose="020B0600070205080204" pitchFamily="50" charset="-128"/>
              <a:ea typeface="ＭＳ Ｐゴシック" panose="020B0600070205080204" pitchFamily="50" charset="-128"/>
            </a:rPr>
            <a:t>円となっており、前年度よりも</a:t>
          </a:r>
          <a:r>
            <a:rPr kumimoji="1" lang="en-US" altLang="ja-JP" sz="1100">
              <a:latin typeface="ＭＳ Ｐゴシック" panose="020B0600070205080204" pitchFamily="50" charset="-128"/>
              <a:ea typeface="ＭＳ Ｐゴシック" panose="020B0600070205080204" pitchFamily="50" charset="-128"/>
            </a:rPr>
            <a:t>48,267</a:t>
          </a:r>
          <a:r>
            <a:rPr kumimoji="1" lang="ja-JP" altLang="en-US" sz="1100">
              <a:latin typeface="ＭＳ Ｐゴシック" panose="020B0600070205080204" pitchFamily="50" charset="-128"/>
              <a:ea typeface="ＭＳ Ｐゴシック" panose="020B0600070205080204" pitchFamily="50" charset="-128"/>
            </a:rPr>
            <a:t>円の増となっている。これは、クリーンセンター更新整備事業の実施により、普通建設事業費が</a:t>
          </a:r>
          <a:r>
            <a:rPr kumimoji="1" lang="en-US" altLang="ja-JP" sz="1100">
              <a:latin typeface="ＭＳ Ｐゴシック" panose="020B0600070205080204" pitchFamily="50" charset="-128"/>
              <a:ea typeface="ＭＳ Ｐゴシック" panose="020B0600070205080204" pitchFamily="50" charset="-128"/>
            </a:rPr>
            <a:t>6,640</a:t>
          </a:r>
          <a:r>
            <a:rPr kumimoji="1" lang="ja-JP" altLang="en-US" sz="1100">
              <a:latin typeface="ＭＳ Ｐゴシック" panose="020B0600070205080204" pitchFamily="50" charset="-128"/>
              <a:ea typeface="ＭＳ Ｐゴシック" panose="020B0600070205080204" pitchFamily="50" charset="-128"/>
            </a:rPr>
            <a:t>百万円の増となったことなどが要因である。</a:t>
          </a: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54,496</a:t>
          </a:r>
          <a:r>
            <a:rPr kumimoji="1" lang="ja-JP" altLang="en-US" sz="1100">
              <a:latin typeface="ＭＳ Ｐゴシック" panose="020B0600070205080204" pitchFamily="50" charset="-128"/>
              <a:ea typeface="ＭＳ Ｐゴシック" panose="020B0600070205080204" pitchFamily="50" charset="-128"/>
            </a:rPr>
            <a:t>円となっており、前年度よりも</a:t>
          </a:r>
          <a:r>
            <a:rPr kumimoji="1" lang="en-US" altLang="ja-JP" sz="1100">
              <a:latin typeface="ＭＳ Ｐゴシック" panose="020B0600070205080204" pitchFamily="50" charset="-128"/>
              <a:ea typeface="ＭＳ Ｐゴシック" panose="020B0600070205080204" pitchFamily="50" charset="-128"/>
            </a:rPr>
            <a:t>14,275</a:t>
          </a:r>
          <a:r>
            <a:rPr kumimoji="1" lang="ja-JP" altLang="en-US" sz="1100">
              <a:latin typeface="ＭＳ Ｐゴシック" panose="020B0600070205080204" pitchFamily="50" charset="-128"/>
              <a:ea typeface="ＭＳ Ｐゴシック" panose="020B0600070205080204" pitchFamily="50" charset="-128"/>
            </a:rPr>
            <a:t>円の減となっている。これは、引き続き大規模事業に取り組んでいるが、草津川跡地整備事業の皆減により、普通建設事業費が</a:t>
          </a:r>
          <a:r>
            <a:rPr kumimoji="1" lang="en-US" altLang="ja-JP" sz="1100">
              <a:latin typeface="ＭＳ Ｐゴシック" panose="020B0600070205080204" pitchFamily="50" charset="-128"/>
              <a:ea typeface="ＭＳ Ｐゴシック" panose="020B0600070205080204" pitchFamily="50" charset="-128"/>
            </a:rPr>
            <a:t>2,285</a:t>
          </a:r>
          <a:r>
            <a:rPr kumimoji="1" lang="ja-JP" altLang="en-US" sz="1100">
              <a:latin typeface="ＭＳ Ｐゴシック" panose="020B0600070205080204" pitchFamily="50" charset="-128"/>
              <a:ea typeface="ＭＳ Ｐゴシック" panose="020B0600070205080204" pitchFamily="50" charset="-128"/>
            </a:rPr>
            <a:t>百万円の減となったことなどが要因である。</a:t>
          </a: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39,818</a:t>
          </a:r>
          <a:r>
            <a:rPr kumimoji="1" lang="ja-JP" altLang="en-US" sz="1100">
              <a:latin typeface="ＭＳ Ｐゴシック" panose="020B0600070205080204" pitchFamily="50" charset="-128"/>
              <a:ea typeface="ＭＳ Ｐゴシック" panose="020B0600070205080204" pitchFamily="50" charset="-128"/>
            </a:rPr>
            <a:t>円となっており、前年度よりも</a:t>
          </a:r>
          <a:r>
            <a:rPr kumimoji="1" lang="en-US" altLang="ja-JP" sz="1100">
              <a:latin typeface="ＭＳ Ｐゴシック" panose="020B0600070205080204" pitchFamily="50" charset="-128"/>
              <a:ea typeface="ＭＳ Ｐゴシック" panose="020B0600070205080204" pitchFamily="50" charset="-128"/>
            </a:rPr>
            <a:t>6,486</a:t>
          </a:r>
          <a:r>
            <a:rPr kumimoji="1" lang="ja-JP" altLang="en-US" sz="1100">
              <a:latin typeface="ＭＳ Ｐゴシック" panose="020B0600070205080204" pitchFamily="50" charset="-128"/>
              <a:ea typeface="ＭＳ Ｐゴシック" panose="020B0600070205080204" pitchFamily="50" charset="-128"/>
            </a:rPr>
            <a:t>円の増となっている。これは、認定こども園の整備や三ツ池運動公園のテニスコートの整備など、普通建設事業費が</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百万円の増となったことなどが要因である。</a:t>
          </a:r>
        </a:p>
        <a:p>
          <a:r>
            <a:rPr kumimoji="1" lang="ja-JP" altLang="en-US" sz="1100">
              <a:latin typeface="ＭＳ Ｐゴシック" panose="020B0600070205080204" pitchFamily="50" charset="-128"/>
              <a:ea typeface="ＭＳ Ｐゴシック" panose="020B0600070205080204" pitchFamily="50" charset="-128"/>
            </a:rPr>
            <a:t>　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市「財政規律ガイドライン」に定める目標値を達成しており、安定的な財政運営に必要な所要額の確保に目途が立っていることから、収支不足への対応を図るため取崩しを行っており、標準財政規模に対する比率が減少している。</a:t>
          </a:r>
        </a:p>
        <a:p>
          <a:r>
            <a:rPr kumimoji="1" lang="ja-JP" altLang="en-US" sz="1100">
              <a:latin typeface="ＭＳ ゴシック" pitchFamily="49" charset="-128"/>
              <a:ea typeface="ＭＳ ゴシック" pitchFamily="49" charset="-128"/>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100">
              <a:latin typeface="ＭＳ ゴシック" pitchFamily="49" charset="-128"/>
              <a:ea typeface="ＭＳ ゴシック" pitchFamily="49" charset="-128"/>
            </a:rPr>
            <a:t>12.08</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年度中間見直し後）以上の保持に努めていく。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いずれの会計でも黒字を確保しており、健全な財政運営となっている。</a:t>
          </a: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「元利償還金」については、借入額の大きかった庁舎整備等の償還が完了したことや、新規借入分の償還年限を見直したことにより、</a:t>
          </a:r>
          <a:r>
            <a:rPr kumimoji="1" lang="en-US" altLang="ja-JP" sz="1100">
              <a:latin typeface="ＭＳ ゴシック" pitchFamily="49" charset="-128"/>
              <a:ea typeface="ＭＳ ゴシック" pitchFamily="49" charset="-128"/>
            </a:rPr>
            <a:t>67</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また、「組合等が起こした地方債の元利償還金に対する負担金等」については、環境衛生センター（グリーンハット）の設備改修を行ったことなどにより、</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百万円増加している。</a:t>
          </a:r>
        </a:p>
        <a:p>
          <a:r>
            <a:rPr kumimoji="1" lang="ja-JP" altLang="en-US" sz="1100">
              <a:latin typeface="ＭＳ ゴシック" pitchFamily="49" charset="-128"/>
              <a:ea typeface="ＭＳ ゴシック" pitchFamily="49" charset="-128"/>
            </a:rPr>
            <a:t>　今後、大規模事業の実施が輻輳し、公債費が増加する見込みであることから、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地方債の現在高については、クリーンセンター更新整備事業、野村公園整備事業等の実施により、平成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年度は前年度と比べて</a:t>
          </a:r>
          <a:r>
            <a:rPr kumimoji="1" lang="en-US" altLang="ja-JP" sz="1100">
              <a:latin typeface="ＭＳ ゴシック" pitchFamily="49" charset="-128"/>
              <a:ea typeface="ＭＳ ゴシック" pitchFamily="49" charset="-128"/>
            </a:rPr>
            <a:t>5,703</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退職手当負担見込額については、職員の新陳代謝が進んだことなどから、前年度と比べて</a:t>
          </a:r>
          <a:r>
            <a:rPr kumimoji="1" lang="en-US" altLang="ja-JP" sz="1100">
              <a:latin typeface="ＭＳ ゴシック" pitchFamily="49" charset="-128"/>
              <a:ea typeface="ＭＳ ゴシック" pitchFamily="49" charset="-128"/>
            </a:rPr>
            <a:t>286</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年度の将来負担額は、前年同様、算定されない（負担額ゼロ）という結果になり、現時点において既に発生した負債のみを対象とする将来負担比率でみると、安定した財政状況といえる。</a:t>
          </a:r>
        </a:p>
        <a:p>
          <a:r>
            <a:rPr kumimoji="1" lang="ja-JP" altLang="en-US" sz="1100">
              <a:latin typeface="ＭＳ ゴシック" pitchFamily="49" charset="-128"/>
              <a:ea typeface="ＭＳ ゴシック" pitchFamily="49" charset="-128"/>
            </a:rPr>
            <a:t>　しかし、今後も大規模事業の実施や老朽化した公共施設への対応を考慮すると、比率は一定程度の上昇が見込まれ、引き続き、健全な財政運営に努める必要がある。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公共施設の更新など、将来の財政支出に備えるため、決算状況を考慮し、まちづくり基盤整備基金等に積立を行った結果、基金全体の残高は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市の健全な財政運営を行うため、今後の財政収支を見通し、適正な積立および取崩を行っていく。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まちづくり基盤整備事業の推進に充当するために設置しており、社会資本整備等に充当している。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（仮称）生涯学習センター整備基金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生涯学習に係る施設の整備に充当するために設置をしている。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環境衛生事業基金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環境衛生に係る施設の整備その他環境衛生事業の推進を図るために設置しており、クリーンセンター更新整備事業に充当している。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本市の特性を生かし、創意工夫を凝らした独創的、個性的なまちづくりを推進するため、ふるさと寄附金を積み立てており、寄附していただいた方の要望により、各種事業に活用している。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クリーンセンター更新整備事業に充当している環境衛生事業基金について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百万円の取崩を行った一方で、今後も引き続き執行する大規模事業の財源とするため、まちづくり基盤整備基金に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803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百万円の積立を行ったことや各基金の利子積立を行ったことで、その他特定目的基金全体で残高が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今後も大規模事業の推進に伴い一定額の取崩を行っていくが、整備した施設の更新に備えて積立を行っていく。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大規模事業の実施により、類似団体との比較でも数値は低く抑えられている。平成２９年度は新規で取得した有形固定資産（新クリーンセンター等）が多かったため、平成２８年度決算と比較して低下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9" name="直線コネクタ 68"/>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0"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1" name="直線コネクタ 70"/>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2"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3" name="直線コネクタ 72"/>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4"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6" name="フローチャート: 判断 75"/>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83" name="楕円 82"/>
        <xdr:cNvSpPr/>
      </xdr:nvSpPr>
      <xdr:spPr>
        <a:xfrm>
          <a:off x="47117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84" name="有形固定資産減価償却率該当値テキスト"/>
        <xdr:cNvSpPr txBox="1"/>
      </xdr:nvSpPr>
      <xdr:spPr>
        <a:xfrm>
          <a:off x="4813300" y="6258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141351</xdr:rowOff>
    </xdr:from>
    <xdr:to>
      <xdr:col>19</xdr:col>
      <xdr:colOff>187325</xdr:colOff>
      <xdr:row>32</xdr:row>
      <xdr:rowOff>71501</xdr:rowOff>
    </xdr:to>
    <xdr:sp macro="" textlink="">
      <xdr:nvSpPr>
        <xdr:cNvPr id="85" name="楕円 84"/>
        <xdr:cNvSpPr/>
      </xdr:nvSpPr>
      <xdr:spPr>
        <a:xfrm>
          <a:off x="4000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20701</xdr:rowOff>
    </xdr:from>
    <xdr:to>
      <xdr:col>23</xdr:col>
      <xdr:colOff>85725</xdr:colOff>
      <xdr:row>32</xdr:row>
      <xdr:rowOff>72517</xdr:rowOff>
    </xdr:to>
    <xdr:cxnSp macro="">
      <xdr:nvCxnSpPr>
        <xdr:cNvPr id="86" name="直線コネクタ 85"/>
        <xdr:cNvCxnSpPr/>
      </xdr:nvCxnSpPr>
      <xdr:spPr>
        <a:xfrm>
          <a:off x="4051300" y="6278626"/>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7"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62628</xdr:rowOff>
    </xdr:from>
    <xdr:ext cx="405111" cy="259045"/>
    <xdr:sp macro="" textlink="">
      <xdr:nvSpPr>
        <xdr:cNvPr id="89" name="n_1mainValue有形固定資産減価償却率"/>
        <xdr:cNvSpPr txBox="1"/>
      </xdr:nvSpPr>
      <xdr:spPr>
        <a:xfrm>
          <a:off x="38360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類似団体との比較で数値は低くなっており、長期債務残高は適正な水準である。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規の起債借入に際しては、「草津市健全で持続可能な財政運営および財政規律に関する条例」、および「草津市財政規律ガイドライン」に基づき、プライマリーバランスの黒字を確保するように努め、将来世代との適正な負担水準の維持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8" name="直線コネクタ 117"/>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1"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2" name="直線コネクタ 121"/>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4" name="フローチャート: 判断 12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0" name="楕円 129"/>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1"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18542</xdr:rowOff>
    </xdr:from>
    <xdr:to>
      <xdr:col>24</xdr:col>
      <xdr:colOff>114300</xdr:colOff>
      <xdr:row>41</xdr:row>
      <xdr:rowOff>120142</xdr:rowOff>
    </xdr:to>
    <xdr:sp macro="" textlink="">
      <xdr:nvSpPr>
        <xdr:cNvPr id="68" name="楕円 67"/>
        <xdr:cNvSpPr/>
      </xdr:nvSpPr>
      <xdr:spPr>
        <a:xfrm>
          <a:off x="4584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104919</xdr:rowOff>
    </xdr:from>
    <xdr:ext cx="405111" cy="259045"/>
    <xdr:sp macro="" textlink="">
      <xdr:nvSpPr>
        <xdr:cNvPr id="69" name="【道路】&#10;有形固定資産減価償却率該当値テキスト"/>
        <xdr:cNvSpPr txBox="1"/>
      </xdr:nvSpPr>
      <xdr:spPr>
        <a:xfrm>
          <a:off x="4673600" y="696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96266</xdr:rowOff>
    </xdr:from>
    <xdr:to>
      <xdr:col>20</xdr:col>
      <xdr:colOff>38100</xdr:colOff>
      <xdr:row>42</xdr:row>
      <xdr:rowOff>26416</xdr:rowOff>
    </xdr:to>
    <xdr:sp macro="" textlink="">
      <xdr:nvSpPr>
        <xdr:cNvPr id="70" name="楕円 69"/>
        <xdr:cNvSpPr/>
      </xdr:nvSpPr>
      <xdr:spPr>
        <a:xfrm>
          <a:off x="3746500" y="71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69342</xdr:rowOff>
    </xdr:from>
    <xdr:to>
      <xdr:col>24</xdr:col>
      <xdr:colOff>63500</xdr:colOff>
      <xdr:row>41</xdr:row>
      <xdr:rowOff>147066</xdr:rowOff>
    </xdr:to>
    <xdr:cxnSp macro="">
      <xdr:nvCxnSpPr>
        <xdr:cNvPr id="71" name="直線コネクタ 70"/>
        <xdr:cNvCxnSpPr/>
      </xdr:nvCxnSpPr>
      <xdr:spPr>
        <a:xfrm flipV="1">
          <a:off x="3797300" y="7098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2"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17543</xdr:rowOff>
    </xdr:from>
    <xdr:ext cx="405111" cy="259045"/>
    <xdr:sp macro="" textlink="">
      <xdr:nvSpPr>
        <xdr:cNvPr id="74" name="n_1mainValue【道路】&#10;有形固定資産減価償却率"/>
        <xdr:cNvSpPr txBox="1"/>
      </xdr:nvSpPr>
      <xdr:spPr>
        <a:xfrm>
          <a:off x="3582044" y="721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3"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12" name="楕円 111"/>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13" name="【道路】&#10;一人当たり延長該当値テキスト"/>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14275</xdr:rowOff>
    </xdr:from>
    <xdr:to>
      <xdr:col>50</xdr:col>
      <xdr:colOff>165100</xdr:colOff>
      <xdr:row>40</xdr:row>
      <xdr:rowOff>115875</xdr:rowOff>
    </xdr:to>
    <xdr:sp macro="" textlink="">
      <xdr:nvSpPr>
        <xdr:cNvPr id="114" name="楕円 113"/>
        <xdr:cNvSpPr/>
      </xdr:nvSpPr>
      <xdr:spPr>
        <a:xfrm>
          <a:off x="9588500" y="68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65075</xdr:rowOff>
    </xdr:to>
    <xdr:cxnSp macro="">
      <xdr:nvCxnSpPr>
        <xdr:cNvPr id="115" name="直線コネクタ 114"/>
        <xdr:cNvCxnSpPr/>
      </xdr:nvCxnSpPr>
      <xdr:spPr>
        <a:xfrm flipV="1">
          <a:off x="9639300" y="6915912"/>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6"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107002</xdr:rowOff>
    </xdr:from>
    <xdr:ext cx="469744" cy="259045"/>
    <xdr:sp macro="" textlink="">
      <xdr:nvSpPr>
        <xdr:cNvPr id="118" name="n_1mainValue【道路】&#10;一人当たり延長"/>
        <xdr:cNvSpPr txBox="1"/>
      </xdr:nvSpPr>
      <xdr:spPr>
        <a:xfrm>
          <a:off x="9391727" y="69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48" name="【橋りょう・トンネル】&#10;有形固定資産減価償却率平均値テキスト"/>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57" name="楕円 156"/>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58" name="【橋りょう・トンネル】&#10;有形固定資産減価償却率該当値テキスト"/>
        <xdr:cNvSpPr txBox="1"/>
      </xdr:nvSpPr>
      <xdr:spPr>
        <a:xfrm>
          <a:off x="4673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59" name="楕円 158"/>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60960</xdr:rowOff>
    </xdr:to>
    <xdr:cxnSp macro="">
      <xdr:nvCxnSpPr>
        <xdr:cNvPr id="160" name="直線コネクタ 159"/>
        <xdr:cNvCxnSpPr/>
      </xdr:nvCxnSpPr>
      <xdr:spPr>
        <a:xfrm flipV="1">
          <a:off x="3797300" y="104546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1"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163" name="n_1mainValue【橋りょう・トンネル】&#10;有形固定資産減価償却率"/>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0"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11411</xdr:rowOff>
    </xdr:from>
    <xdr:to>
      <xdr:col>55</xdr:col>
      <xdr:colOff>50800</xdr:colOff>
      <xdr:row>60</xdr:row>
      <xdr:rowOff>113011</xdr:rowOff>
    </xdr:to>
    <xdr:sp macro="" textlink="">
      <xdr:nvSpPr>
        <xdr:cNvPr id="199" name="楕円 198"/>
        <xdr:cNvSpPr/>
      </xdr:nvSpPr>
      <xdr:spPr>
        <a:xfrm>
          <a:off x="10426700" y="102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34288</xdr:rowOff>
    </xdr:from>
    <xdr:ext cx="599010" cy="259045"/>
    <xdr:sp macro="" textlink="">
      <xdr:nvSpPr>
        <xdr:cNvPr id="200" name="【橋りょう・トンネル】&#10;一人当たり有形固定資産（償却資産）額該当値テキスト"/>
        <xdr:cNvSpPr txBox="1"/>
      </xdr:nvSpPr>
      <xdr:spPr>
        <a:xfrm>
          <a:off x="10515600" y="1014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xdr:rowOff>
    </xdr:from>
    <xdr:to>
      <xdr:col>50</xdr:col>
      <xdr:colOff>165100</xdr:colOff>
      <xdr:row>60</xdr:row>
      <xdr:rowOff>106807</xdr:rowOff>
    </xdr:to>
    <xdr:sp macro="" textlink="">
      <xdr:nvSpPr>
        <xdr:cNvPr id="201" name="楕円 200"/>
        <xdr:cNvSpPr/>
      </xdr:nvSpPr>
      <xdr:spPr>
        <a:xfrm>
          <a:off x="9588500" y="10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56007</xdr:rowOff>
    </xdr:from>
    <xdr:to>
      <xdr:col>55</xdr:col>
      <xdr:colOff>0</xdr:colOff>
      <xdr:row>60</xdr:row>
      <xdr:rowOff>62211</xdr:rowOff>
    </xdr:to>
    <xdr:cxnSp macro="">
      <xdr:nvCxnSpPr>
        <xdr:cNvPr id="202" name="直線コネクタ 201"/>
        <xdr:cNvCxnSpPr/>
      </xdr:nvCxnSpPr>
      <xdr:spPr>
        <a:xfrm>
          <a:off x="9639300" y="10343007"/>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03" name="n_1aveValue【橋りょう・トンネル】&#10;一人当たり有形固定資産（償却資産）額"/>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123334</xdr:rowOff>
    </xdr:from>
    <xdr:ext cx="599010" cy="259045"/>
    <xdr:sp macro="" textlink="">
      <xdr:nvSpPr>
        <xdr:cNvPr id="205" name="n_1mainValue【橋りょう・トンネル】&#10;一人当たり有形固定資産（償却資産）額"/>
        <xdr:cNvSpPr txBox="1"/>
      </xdr:nvSpPr>
      <xdr:spPr>
        <a:xfrm>
          <a:off x="9327095" y="100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37"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246" name="楕円 245"/>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76761</xdr:rowOff>
    </xdr:from>
    <xdr:ext cx="405111" cy="259045"/>
    <xdr:sp macro="" textlink="">
      <xdr:nvSpPr>
        <xdr:cNvPr id="247" name="【公営住宅】&#10;有形固定資産減価償却率該当値テキスト"/>
        <xdr:cNvSpPr txBox="1"/>
      </xdr:nvSpPr>
      <xdr:spPr>
        <a:xfrm>
          <a:off x="4673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248" name="楕円 247"/>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42999</xdr:rowOff>
    </xdr:to>
    <xdr:cxnSp macro="">
      <xdr:nvCxnSpPr>
        <xdr:cNvPr id="249" name="直線コネクタ 248"/>
        <xdr:cNvCxnSpPr/>
      </xdr:nvCxnSpPr>
      <xdr:spPr>
        <a:xfrm flipV="1">
          <a:off x="3797300" y="142080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50"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110326</xdr:rowOff>
    </xdr:from>
    <xdr:ext cx="405111" cy="259045"/>
    <xdr:sp macro="" textlink="">
      <xdr:nvSpPr>
        <xdr:cNvPr id="252" name="n_1mainValue【公営住宅】&#10;有形固定資産減価償却率"/>
        <xdr:cNvSpPr txBox="1"/>
      </xdr:nvSpPr>
      <xdr:spPr>
        <a:xfrm>
          <a:off x="35820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79"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288" name="楕円 287"/>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289" name="【公営住宅】&#10;一人当たり面積該当値テキスト"/>
        <xdr:cNvSpPr txBox="1"/>
      </xdr:nvSpPr>
      <xdr:spPr>
        <a:xfrm>
          <a:off x="1051560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147777</xdr:rowOff>
    </xdr:from>
    <xdr:to>
      <xdr:col>50</xdr:col>
      <xdr:colOff>165100</xdr:colOff>
      <xdr:row>85</xdr:row>
      <xdr:rowOff>77927</xdr:rowOff>
    </xdr:to>
    <xdr:sp macro="" textlink="">
      <xdr:nvSpPr>
        <xdr:cNvPr id="290" name="楕円 289"/>
        <xdr:cNvSpPr/>
      </xdr:nvSpPr>
      <xdr:spPr>
        <a:xfrm>
          <a:off x="9588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27127</xdr:rowOff>
    </xdr:from>
    <xdr:to>
      <xdr:col>55</xdr:col>
      <xdr:colOff>0</xdr:colOff>
      <xdr:row>85</xdr:row>
      <xdr:rowOff>28956</xdr:rowOff>
    </xdr:to>
    <xdr:cxnSp macro="">
      <xdr:nvCxnSpPr>
        <xdr:cNvPr id="291" name="直線コネクタ 290"/>
        <xdr:cNvCxnSpPr/>
      </xdr:nvCxnSpPr>
      <xdr:spPr>
        <a:xfrm>
          <a:off x="9639300" y="1460037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92"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69054</xdr:rowOff>
    </xdr:from>
    <xdr:ext cx="469744" cy="259045"/>
    <xdr:sp macro="" textlink="">
      <xdr:nvSpPr>
        <xdr:cNvPr id="294" name="n_1mainValue【公営住宅】&#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7" name="テキスト ボックス 30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19" name="直線コネクタ 318"/>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20" name="【港湾・漁港】&#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21" name="直線コネクタ 320"/>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22"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23" name="直線コネクタ 32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57802</xdr:rowOff>
    </xdr:from>
    <xdr:ext cx="405111" cy="259045"/>
    <xdr:sp macro="" textlink="">
      <xdr:nvSpPr>
        <xdr:cNvPr id="324" name="【港湾・漁港】&#10;有形固定資産減価償却率平均値テキスト"/>
        <xdr:cNvSpPr txBox="1"/>
      </xdr:nvSpPr>
      <xdr:spPr>
        <a:xfrm>
          <a:off x="4673600" y="1788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25" name="フローチャート: 判断 324"/>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26" name="フローチャート: 判断 325"/>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27" name="フローチャート: 判断 326"/>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139700</xdr:rowOff>
    </xdr:from>
    <xdr:to>
      <xdr:col>24</xdr:col>
      <xdr:colOff>114300</xdr:colOff>
      <xdr:row>109</xdr:row>
      <xdr:rowOff>69850</xdr:rowOff>
    </xdr:to>
    <xdr:sp macro="" textlink="">
      <xdr:nvSpPr>
        <xdr:cNvPr id="333" name="楕円 332"/>
        <xdr:cNvSpPr/>
      </xdr:nvSpPr>
      <xdr:spPr>
        <a:xfrm>
          <a:off x="4584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54627</xdr:rowOff>
    </xdr:from>
    <xdr:ext cx="405111" cy="259045"/>
    <xdr:sp macro="" textlink="">
      <xdr:nvSpPr>
        <xdr:cNvPr id="334" name="【港湾・漁港】&#10;有形固定資産減価償却率該当値テキスト"/>
        <xdr:cNvSpPr txBox="1"/>
      </xdr:nvSpPr>
      <xdr:spPr>
        <a:xfrm>
          <a:off x="4673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145432</xdr:rowOff>
    </xdr:from>
    <xdr:ext cx="405111" cy="259045"/>
    <xdr:sp macro="" textlink="">
      <xdr:nvSpPr>
        <xdr:cNvPr id="335" name="n_1ave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36" name="n_2aveValue【港湾・漁港】&#10;有形固定資産減価償却率"/>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8" name="テキスト ボックス 3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50" name="テキスト ボックス 349"/>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2" name="テキスト ボックス 3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4" name="テキスト ボックス 3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6" name="テキスト ボックス 3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58" name="直線コネクタ 357"/>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59" name="【港湾・漁港】&#10;一人当たり有形固定資産（償却資産）額最小値テキスト"/>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60" name="直線コネクタ 359"/>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61" name="【港湾・漁港】&#10;一人当たり有形固定資産（償却資産）額最大値テキスト"/>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62" name="直線コネクタ 361"/>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14096</xdr:rowOff>
    </xdr:from>
    <xdr:ext cx="534377" cy="259045"/>
    <xdr:sp macro="" textlink="">
      <xdr:nvSpPr>
        <xdr:cNvPr id="363" name="【港湾・漁港】&#10;一人当たり有形固定資産（償却資産）額平均値テキスト"/>
        <xdr:cNvSpPr txBox="1"/>
      </xdr:nvSpPr>
      <xdr:spPr>
        <a:xfrm>
          <a:off x="10515600" y="1801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64" name="フローチャート: 判断 363"/>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65" name="フローチャート: 判断 364"/>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66" name="フローチャート: 判断 365"/>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68825</xdr:rowOff>
    </xdr:from>
    <xdr:to>
      <xdr:col>55</xdr:col>
      <xdr:colOff>50800</xdr:colOff>
      <xdr:row>107</xdr:row>
      <xdr:rowOff>170425</xdr:rowOff>
    </xdr:to>
    <xdr:sp macro="" textlink="">
      <xdr:nvSpPr>
        <xdr:cNvPr id="372" name="楕円 371"/>
        <xdr:cNvSpPr/>
      </xdr:nvSpPr>
      <xdr:spPr>
        <a:xfrm>
          <a:off x="10426700" y="184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47252</xdr:rowOff>
    </xdr:from>
    <xdr:ext cx="534377" cy="259045"/>
    <xdr:sp macro="" textlink="">
      <xdr:nvSpPr>
        <xdr:cNvPr id="373" name="【港湾・漁港】&#10;一人当たり有形固定資産（償却資産）額該当値テキスト"/>
        <xdr:cNvSpPr txBox="1"/>
      </xdr:nvSpPr>
      <xdr:spPr>
        <a:xfrm>
          <a:off x="10515600" y="183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68646</xdr:rowOff>
    </xdr:from>
    <xdr:ext cx="599010" cy="259045"/>
    <xdr:sp macro="" textlink="">
      <xdr:nvSpPr>
        <xdr:cNvPr id="374" name="n_1aveValue【港湾・漁港】&#10;一人当たり有形固定資産（償却資産）額"/>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375" name="n_2aveValue【港湾・漁港】&#10;一人当たり有形固定資産（償却資産）額"/>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98" name="直線コネクタ 397"/>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99"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00" name="直線コネクタ 399"/>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01"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02" name="直線コネクタ 401"/>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123715</xdr:rowOff>
    </xdr:from>
    <xdr:ext cx="405111" cy="259045"/>
    <xdr:sp macro="" textlink="">
      <xdr:nvSpPr>
        <xdr:cNvPr id="403" name="【認定こども園・幼稚園・保育所】&#10;有形固定資産減価償却率平均値テキスト"/>
        <xdr:cNvSpPr txBox="1"/>
      </xdr:nvSpPr>
      <xdr:spPr>
        <a:xfrm>
          <a:off x="16357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04" name="フローチャート: 判断 403"/>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05" name="フローチャート: 判断 404"/>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06" name="フローチャート: 判断 405"/>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12" name="楕円 411"/>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13" name="【認定こども園・幼稚園・保育所】&#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14" name="楕円 413"/>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133350</xdr:rowOff>
    </xdr:to>
    <xdr:cxnSp macro="">
      <xdr:nvCxnSpPr>
        <xdr:cNvPr id="415" name="直線コネクタ 414"/>
        <xdr:cNvCxnSpPr/>
      </xdr:nvCxnSpPr>
      <xdr:spPr>
        <a:xfrm>
          <a:off x="15481300" y="6477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16"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417"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418" name="n_1mainValue【認定こども園・幼稚園・保育所】&#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0" name="テキスト ボックス 4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2" name="テキスト ボックス 4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4" name="テキスト ボックス 4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6" name="テキスト ボックス 4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8" name="テキスト ボックス 4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42" name="直線コネクタ 441"/>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43"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44" name="直線コネクタ 443"/>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45"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46" name="直線コネクタ 445"/>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47"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48" name="フローチャート: 判断 447"/>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49" name="フローチャート: 判断 448"/>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50" name="フローチャート: 判断 449"/>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456" name="楕円 455"/>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457" name="【認定こども園・幼稚園・保育所】&#10;一人当たり面積該当値テキスト"/>
        <xdr:cNvSpPr txBox="1"/>
      </xdr:nvSpPr>
      <xdr:spPr>
        <a:xfrm>
          <a:off x="2219960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58" name="楕円 457"/>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106680</xdr:rowOff>
    </xdr:from>
    <xdr:to>
      <xdr:col>116</xdr:col>
      <xdr:colOff>63500</xdr:colOff>
      <xdr:row>39</xdr:row>
      <xdr:rowOff>118110</xdr:rowOff>
    </xdr:to>
    <xdr:cxnSp macro="">
      <xdr:nvCxnSpPr>
        <xdr:cNvPr id="459" name="直線コネクタ 458"/>
        <xdr:cNvCxnSpPr/>
      </xdr:nvCxnSpPr>
      <xdr:spPr>
        <a:xfrm flipV="1">
          <a:off x="21323300" y="6793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60"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61"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462"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74" name="直線コネクタ 473"/>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75" name="テキスト ボックス 474"/>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6" name="直線コネクタ 47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77" name="テキスト ボックス 47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78" name="直線コネクタ 477"/>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79" name="テキスト ボックス 478"/>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82" name="直線コネクタ 481"/>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83" name="テキスト ボックス 482"/>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84" name="直線コネクタ 48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85" name="テキスト ボックス 48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86" name="直線コネクタ 485"/>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87" name="テキスト ボックス 486"/>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91" name="直線コネクタ 490"/>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92"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93" name="直線コネクタ 492"/>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9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95" name="直線コネクタ 49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96"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97" name="フローチャート: 判断 496"/>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98" name="フローチャート: 判断 497"/>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99" name="フローチャート: 判断 49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05" name="楕円 504"/>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06"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07" name="楕円 506"/>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85725</xdr:rowOff>
    </xdr:to>
    <xdr:cxnSp macro="">
      <xdr:nvCxnSpPr>
        <xdr:cNvPr id="508" name="直線コネクタ 507"/>
        <xdr:cNvCxnSpPr/>
      </xdr:nvCxnSpPr>
      <xdr:spPr>
        <a:xfrm flipV="1">
          <a:off x="15481300" y="103670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509"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10"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11" name="n_1mainValue【学校施設】&#10;有形固定資産減価償却率"/>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38" name="直線コネクタ 537"/>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39"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40" name="直線コネクタ 539"/>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41"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42" name="直線コネクタ 541"/>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543"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44" name="フローチャート: 判断 543"/>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45" name="フローチャート: 判断 544"/>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46" name="フローチャート: 判断 545"/>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552" name="楕円 551"/>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95993</xdr:rowOff>
    </xdr:from>
    <xdr:ext cx="469744" cy="259045"/>
    <xdr:sp macro="" textlink="">
      <xdr:nvSpPr>
        <xdr:cNvPr id="553" name="【学校施設】&#10;一人当たり面積該当値テキスト"/>
        <xdr:cNvSpPr txBox="1"/>
      </xdr:nvSpPr>
      <xdr:spPr>
        <a:xfrm>
          <a:off x="22199600" y="107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163104</xdr:rowOff>
    </xdr:from>
    <xdr:to>
      <xdr:col>112</xdr:col>
      <xdr:colOff>38100</xdr:colOff>
      <xdr:row>63</xdr:row>
      <xdr:rowOff>93254</xdr:rowOff>
    </xdr:to>
    <xdr:sp macro="" textlink="">
      <xdr:nvSpPr>
        <xdr:cNvPr id="554" name="楕円 553"/>
        <xdr:cNvSpPr/>
      </xdr:nvSpPr>
      <xdr:spPr>
        <a:xfrm>
          <a:off x="21272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42454</xdr:rowOff>
    </xdr:from>
    <xdr:to>
      <xdr:col>116</xdr:col>
      <xdr:colOff>63500</xdr:colOff>
      <xdr:row>63</xdr:row>
      <xdr:rowOff>60416</xdr:rowOff>
    </xdr:to>
    <xdr:cxnSp macro="">
      <xdr:nvCxnSpPr>
        <xdr:cNvPr id="555" name="直線コネクタ 554"/>
        <xdr:cNvCxnSpPr/>
      </xdr:nvCxnSpPr>
      <xdr:spPr>
        <a:xfrm>
          <a:off x="21323300" y="108438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556"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57"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84381</xdr:rowOff>
    </xdr:from>
    <xdr:ext cx="469744" cy="259045"/>
    <xdr:sp macro="" textlink="">
      <xdr:nvSpPr>
        <xdr:cNvPr id="558" name="n_1mainValue【学校施設】&#10;一人当たり面積"/>
        <xdr:cNvSpPr txBox="1"/>
      </xdr:nvSpPr>
      <xdr:spPr>
        <a:xfrm>
          <a:off x="21075727" y="108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5" name="テキスト ボックス 58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7" name="テキスト ボックス 5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5" name="テキスト ボックス 59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7" name="テキスト ボックス 59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99" name="直線コネクタ 598"/>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00"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01" name="直線コネクタ 600"/>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02"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03" name="直線コネクタ 602"/>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04"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05" name="フローチャート: 判断 604"/>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06" name="フローチャート: 判断 605"/>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07" name="フローチャート: 判断 606"/>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613" name="楕円 612"/>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14"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15"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156227</xdr:rowOff>
    </xdr:from>
    <xdr:ext cx="405111" cy="259045"/>
    <xdr:sp macro="" textlink="">
      <xdr:nvSpPr>
        <xdr:cNvPr id="616" name="n_1mainValue【公民館】&#10;有形固定資産減価償却率"/>
        <xdr:cNvSpPr txBox="1"/>
      </xdr:nvSpPr>
      <xdr:spPr>
        <a:xfrm>
          <a:off x="15266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7" name="直線コネクタ 6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8" name="テキスト ボックス 6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9" name="直線コネクタ 6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0" name="テキスト ボックス 6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1" name="直線コネクタ 6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2" name="テキスト ボックス 6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3" name="直線コネクタ 6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4" name="テキスト ボックス 6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38" name="直線コネクタ 637"/>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40" name="直線コネクタ 63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41"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42" name="直線コネクタ 641"/>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43"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44" name="フローチャート: 判断 643"/>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45" name="フローチャート: 判断 64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46" name="フローチャート: 判断 645"/>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652" name="楕円 651"/>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74947</xdr:rowOff>
    </xdr:from>
    <xdr:ext cx="469744" cy="259045"/>
    <xdr:sp macro="" textlink="">
      <xdr:nvSpPr>
        <xdr:cNvPr id="653"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54"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655" name="n_1mainValue【公民館】&#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今後も引き続き、適切な維持管理や長寿命化工事により、ライフサイクル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も草津市公共施設等総合管理計画の基本方針に基づき、公共施設等の更新・統廃合・長寿命化などを計画的に行うことにより、財政負担を軽減・平準化するとともに、公共施設等の最適な配置を実現することがで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132,885
130,733
67.82
57,496,039
56,918,051
466,803
25,595,042
45,714,234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6736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69" name="楕円 68"/>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91457</xdr:rowOff>
    </xdr:from>
    <xdr:ext cx="405111" cy="259045"/>
    <xdr:sp macro="" textlink="">
      <xdr:nvSpPr>
        <xdr:cNvPr id="70" name="【図書館】&#10;有形固定資産減価償却率該当値テキスト"/>
        <xdr:cNvSpPr txBox="1"/>
      </xdr:nvSpPr>
      <xdr:spPr>
        <a:xfrm>
          <a:off x="467360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1" name="楕円 70"/>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0</xdr:rowOff>
    </xdr:to>
    <xdr:cxnSp macro="">
      <xdr:nvCxnSpPr>
        <xdr:cNvPr id="72" name="直線コネクタ 71"/>
        <xdr:cNvCxnSpPr/>
      </xdr:nvCxnSpPr>
      <xdr:spPr>
        <a:xfrm flipV="1">
          <a:off x="3797300" y="6336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3"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4"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41927</xdr:rowOff>
    </xdr:from>
    <xdr:ext cx="405111" cy="259045"/>
    <xdr:sp macro="" textlink="">
      <xdr:nvSpPr>
        <xdr:cNvPr id="75" name="n_1mainValue【図書館】&#10;有形固定資産減価償却率"/>
        <xdr:cNvSpPr txBox="1"/>
      </xdr:nvSpPr>
      <xdr:spPr>
        <a:xfrm>
          <a:off x="3582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07" name="フローチャート: 判断 106"/>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3" name="楕円 112"/>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4"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5" name="楕円 114"/>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16" name="直線コネクタ 115"/>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1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18"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19"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2" name="フローチャート: 判断 151"/>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58" name="楕円 157"/>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37482</xdr:rowOff>
    </xdr:from>
    <xdr:ext cx="405111" cy="259045"/>
    <xdr:sp macro="" textlink="">
      <xdr:nvSpPr>
        <xdr:cNvPr id="159" name="【体育館・プール】&#10;有形固定資産減価償却率該当値テキスト"/>
        <xdr:cNvSpPr txBox="1"/>
      </xdr:nvSpPr>
      <xdr:spPr>
        <a:xfrm>
          <a:off x="4673600" y="963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60" name="楕円 159"/>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xdr:rowOff>
    </xdr:from>
    <xdr:to>
      <xdr:col>24</xdr:col>
      <xdr:colOff>63500</xdr:colOff>
      <xdr:row>57</xdr:row>
      <xdr:rowOff>15240</xdr:rowOff>
    </xdr:to>
    <xdr:cxnSp macro="">
      <xdr:nvCxnSpPr>
        <xdr:cNvPr id="161" name="直線コネクタ 160"/>
        <xdr:cNvCxnSpPr/>
      </xdr:nvCxnSpPr>
      <xdr:spPr>
        <a:xfrm flipV="1">
          <a:off x="3797300" y="97745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6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3"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164" name="n_1mainValue【体育館・プール】&#10;有形固定資産減価償却率"/>
        <xdr:cNvSpPr txBox="1"/>
      </xdr:nvSpPr>
      <xdr:spPr>
        <a:xfrm>
          <a:off x="3582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194"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197" name="フローチャート: 判断 196"/>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03" name="楕円 202"/>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04" name="【体育館・プール】&#10;一人当たり面積該当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05" name="楕円 204"/>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102870</xdr:rowOff>
    </xdr:to>
    <xdr:cxnSp macro="">
      <xdr:nvCxnSpPr>
        <xdr:cNvPr id="206" name="直線コネクタ 205"/>
        <xdr:cNvCxnSpPr/>
      </xdr:nvCxnSpPr>
      <xdr:spPr>
        <a:xfrm flipV="1">
          <a:off x="9639300" y="10881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0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08"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09"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41" name="【福祉施設】&#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44" name="フローチャート: 判断 243"/>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116295</xdr:rowOff>
    </xdr:from>
    <xdr:to>
      <xdr:col>24</xdr:col>
      <xdr:colOff>114300</xdr:colOff>
      <xdr:row>86</xdr:row>
      <xdr:rowOff>46445</xdr:rowOff>
    </xdr:to>
    <xdr:sp macro="" textlink="">
      <xdr:nvSpPr>
        <xdr:cNvPr id="250" name="楕円 249"/>
        <xdr:cNvSpPr/>
      </xdr:nvSpPr>
      <xdr:spPr>
        <a:xfrm>
          <a:off x="4584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94722</xdr:rowOff>
    </xdr:from>
    <xdr:ext cx="405111" cy="259045"/>
    <xdr:sp macro="" textlink="">
      <xdr:nvSpPr>
        <xdr:cNvPr id="251" name="【福祉施設】&#10;有形固定資産減価償却率該当値テキスト"/>
        <xdr:cNvSpPr txBox="1"/>
      </xdr:nvSpPr>
      <xdr:spPr>
        <a:xfrm>
          <a:off x="4673600"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16692</xdr:rowOff>
    </xdr:from>
    <xdr:to>
      <xdr:col>20</xdr:col>
      <xdr:colOff>38100</xdr:colOff>
      <xdr:row>86</xdr:row>
      <xdr:rowOff>118292</xdr:rowOff>
    </xdr:to>
    <xdr:sp macro="" textlink="">
      <xdr:nvSpPr>
        <xdr:cNvPr id="252" name="楕円 251"/>
        <xdr:cNvSpPr/>
      </xdr:nvSpPr>
      <xdr:spPr>
        <a:xfrm>
          <a:off x="3746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167095</xdr:rowOff>
    </xdr:from>
    <xdr:to>
      <xdr:col>24</xdr:col>
      <xdr:colOff>63500</xdr:colOff>
      <xdr:row>86</xdr:row>
      <xdr:rowOff>67492</xdr:rowOff>
    </xdr:to>
    <xdr:cxnSp macro="">
      <xdr:nvCxnSpPr>
        <xdr:cNvPr id="253" name="直線コネクタ 252"/>
        <xdr:cNvCxnSpPr/>
      </xdr:nvCxnSpPr>
      <xdr:spPr>
        <a:xfrm flipV="1">
          <a:off x="3797300" y="14740345"/>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115225</xdr:rowOff>
    </xdr:from>
    <xdr:ext cx="405111" cy="259045"/>
    <xdr:sp macro="" textlink="">
      <xdr:nvSpPr>
        <xdr:cNvPr id="254" name="n_1aveValue【福祉施設】&#10;有形固定資産減価償却率"/>
        <xdr:cNvSpPr txBox="1"/>
      </xdr:nvSpPr>
      <xdr:spPr>
        <a:xfrm>
          <a:off x="3582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55"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109419</xdr:rowOff>
    </xdr:from>
    <xdr:ext cx="405111" cy="259045"/>
    <xdr:sp macro="" textlink="">
      <xdr:nvSpPr>
        <xdr:cNvPr id="256" name="n_1mainValue【福祉施設】&#10;有形固定資産減価償却率"/>
        <xdr:cNvSpPr txBox="1"/>
      </xdr:nvSpPr>
      <xdr:spPr>
        <a:xfrm>
          <a:off x="35820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85"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288" name="フローチャート: 判断 287"/>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162561</xdr:rowOff>
    </xdr:from>
    <xdr:to>
      <xdr:col>55</xdr:col>
      <xdr:colOff>50800</xdr:colOff>
      <xdr:row>81</xdr:row>
      <xdr:rowOff>92711</xdr:rowOff>
    </xdr:to>
    <xdr:sp macro="" textlink="">
      <xdr:nvSpPr>
        <xdr:cNvPr id="294" name="楕円 293"/>
        <xdr:cNvSpPr/>
      </xdr:nvSpPr>
      <xdr:spPr>
        <a:xfrm>
          <a:off x="10426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13988</xdr:rowOff>
    </xdr:from>
    <xdr:ext cx="469744" cy="259045"/>
    <xdr:sp macro="" textlink="">
      <xdr:nvSpPr>
        <xdr:cNvPr id="295" name="【福祉施設】&#10;一人当たり面積該当値テキスト"/>
        <xdr:cNvSpPr txBox="1"/>
      </xdr:nvSpPr>
      <xdr:spPr>
        <a:xfrm>
          <a:off x="105156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154939</xdr:rowOff>
    </xdr:from>
    <xdr:to>
      <xdr:col>50</xdr:col>
      <xdr:colOff>165100</xdr:colOff>
      <xdr:row>81</xdr:row>
      <xdr:rowOff>85089</xdr:rowOff>
    </xdr:to>
    <xdr:sp macro="" textlink="">
      <xdr:nvSpPr>
        <xdr:cNvPr id="296" name="楕円 295"/>
        <xdr:cNvSpPr/>
      </xdr:nvSpPr>
      <xdr:spPr>
        <a:xfrm>
          <a:off x="958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34289</xdr:rowOff>
    </xdr:from>
    <xdr:to>
      <xdr:col>55</xdr:col>
      <xdr:colOff>0</xdr:colOff>
      <xdr:row>81</xdr:row>
      <xdr:rowOff>41911</xdr:rowOff>
    </xdr:to>
    <xdr:cxnSp macro="">
      <xdr:nvCxnSpPr>
        <xdr:cNvPr id="297" name="直線コネクタ 296"/>
        <xdr:cNvCxnSpPr/>
      </xdr:nvCxnSpPr>
      <xdr:spPr>
        <a:xfrm>
          <a:off x="9639300" y="13921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98"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299"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101616</xdr:rowOff>
    </xdr:from>
    <xdr:ext cx="469744" cy="259045"/>
    <xdr:sp macro="" textlink="">
      <xdr:nvSpPr>
        <xdr:cNvPr id="300" name="n_1mainValue【福祉施設】&#10;一人当たり面積"/>
        <xdr:cNvSpPr txBox="1"/>
      </xdr:nvSpPr>
      <xdr:spPr>
        <a:xfrm>
          <a:off x="93917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162577</xdr:rowOff>
    </xdr:from>
    <xdr:ext cx="405111" cy="259045"/>
    <xdr:sp macro="" textlink="">
      <xdr:nvSpPr>
        <xdr:cNvPr id="330" name="【市民会館】&#10;有形固定資産減価償却率平均値テキスト"/>
        <xdr:cNvSpPr txBox="1"/>
      </xdr:nvSpPr>
      <xdr:spPr>
        <a:xfrm>
          <a:off x="46736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33" name="フローチャート: 判断 332"/>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39" name="楕円 338"/>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40" name="【市民会館】&#10;有形固定資産減価償却率該当値テキスト"/>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132080</xdr:rowOff>
    </xdr:from>
    <xdr:to>
      <xdr:col>20</xdr:col>
      <xdr:colOff>38100</xdr:colOff>
      <xdr:row>102</xdr:row>
      <xdr:rowOff>62230</xdr:rowOff>
    </xdr:to>
    <xdr:sp macro="" textlink="">
      <xdr:nvSpPr>
        <xdr:cNvPr id="341" name="楕円 340"/>
        <xdr:cNvSpPr/>
      </xdr:nvSpPr>
      <xdr:spPr>
        <a:xfrm>
          <a:off x="3746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xdr:rowOff>
    </xdr:from>
    <xdr:to>
      <xdr:col>24</xdr:col>
      <xdr:colOff>63500</xdr:colOff>
      <xdr:row>107</xdr:row>
      <xdr:rowOff>7620</xdr:rowOff>
    </xdr:to>
    <xdr:cxnSp macro="">
      <xdr:nvCxnSpPr>
        <xdr:cNvPr id="342" name="直線コネクタ 341"/>
        <xdr:cNvCxnSpPr/>
      </xdr:nvCxnSpPr>
      <xdr:spPr>
        <a:xfrm>
          <a:off x="3797300" y="17499330"/>
          <a:ext cx="8382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4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44"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78757</xdr:rowOff>
    </xdr:from>
    <xdr:ext cx="405111" cy="259045"/>
    <xdr:sp macro="" textlink="">
      <xdr:nvSpPr>
        <xdr:cNvPr id="345" name="n_1mainValue【市民会館】&#10;有形固定資産減価償却率"/>
        <xdr:cNvSpPr txBox="1"/>
      </xdr:nvSpPr>
      <xdr:spPr>
        <a:xfrm>
          <a:off x="3582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74"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77" name="フローチャート: 判断 37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383" name="楕円 382"/>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384"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85" name="楕円 384"/>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108</xdr:row>
      <xdr:rowOff>64770</xdr:rowOff>
    </xdr:to>
    <xdr:cxnSp macro="">
      <xdr:nvCxnSpPr>
        <xdr:cNvPr id="386" name="直線コネクタ 385"/>
        <xdr:cNvCxnSpPr/>
      </xdr:nvCxnSpPr>
      <xdr:spPr>
        <a:xfrm flipV="1">
          <a:off x="9639300" y="1837563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7"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3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89"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8" name="【一般廃棄物処理施設】&#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21" name="フローチャート: 判断 420"/>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53975</xdr:rowOff>
    </xdr:from>
    <xdr:to>
      <xdr:col>85</xdr:col>
      <xdr:colOff>177800</xdr:colOff>
      <xdr:row>41</xdr:row>
      <xdr:rowOff>155575</xdr:rowOff>
    </xdr:to>
    <xdr:sp macro="" textlink="">
      <xdr:nvSpPr>
        <xdr:cNvPr id="427" name="楕円 426"/>
        <xdr:cNvSpPr/>
      </xdr:nvSpPr>
      <xdr:spPr>
        <a:xfrm>
          <a:off x="16268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140352</xdr:rowOff>
    </xdr:from>
    <xdr:ext cx="340478" cy="259045"/>
    <xdr:sp macro="" textlink="">
      <xdr:nvSpPr>
        <xdr:cNvPr id="428" name="【一般廃棄物処理施設】&#10;有形固定資産減価償却率該当値テキスト"/>
        <xdr:cNvSpPr txBox="1"/>
      </xdr:nvSpPr>
      <xdr:spPr>
        <a:xfrm>
          <a:off x="16357600" y="6998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107315</xdr:rowOff>
    </xdr:from>
    <xdr:to>
      <xdr:col>81</xdr:col>
      <xdr:colOff>101600</xdr:colOff>
      <xdr:row>36</xdr:row>
      <xdr:rowOff>37465</xdr:rowOff>
    </xdr:to>
    <xdr:sp macro="" textlink="">
      <xdr:nvSpPr>
        <xdr:cNvPr id="429" name="楕円 428"/>
        <xdr:cNvSpPr/>
      </xdr:nvSpPr>
      <xdr:spPr>
        <a:xfrm>
          <a:off x="1543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158115</xdr:rowOff>
    </xdr:from>
    <xdr:to>
      <xdr:col>85</xdr:col>
      <xdr:colOff>127000</xdr:colOff>
      <xdr:row>41</xdr:row>
      <xdr:rowOff>104775</xdr:rowOff>
    </xdr:to>
    <xdr:cxnSp macro="">
      <xdr:nvCxnSpPr>
        <xdr:cNvPr id="430" name="直線コネクタ 429"/>
        <xdr:cNvCxnSpPr/>
      </xdr:nvCxnSpPr>
      <xdr:spPr>
        <a:xfrm>
          <a:off x="15481300" y="6158865"/>
          <a:ext cx="838200" cy="9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31"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32"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53992</xdr:rowOff>
    </xdr:from>
    <xdr:ext cx="405111" cy="259045"/>
    <xdr:sp macro="" textlink="">
      <xdr:nvSpPr>
        <xdr:cNvPr id="433" name="n_1mainValue【一般廃棄物処理施設】&#10;有形固定資産減価償却率"/>
        <xdr:cNvSpPr txBox="1"/>
      </xdr:nvSpPr>
      <xdr:spPr>
        <a:xfrm>
          <a:off x="15266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64"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67" name="フローチャート: 判断 466"/>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163997</xdr:rowOff>
    </xdr:from>
    <xdr:to>
      <xdr:col>116</xdr:col>
      <xdr:colOff>114300</xdr:colOff>
      <xdr:row>36</xdr:row>
      <xdr:rowOff>94147</xdr:rowOff>
    </xdr:to>
    <xdr:sp macro="" textlink="">
      <xdr:nvSpPr>
        <xdr:cNvPr id="473" name="楕円 472"/>
        <xdr:cNvSpPr/>
      </xdr:nvSpPr>
      <xdr:spPr>
        <a:xfrm>
          <a:off x="22110700" y="61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15424</xdr:rowOff>
    </xdr:from>
    <xdr:ext cx="534377" cy="259045"/>
    <xdr:sp macro="" textlink="">
      <xdr:nvSpPr>
        <xdr:cNvPr id="474" name="【一般廃棄物処理施設】&#10;一人当たり有形固定資産（償却資産）額該当値テキスト"/>
        <xdr:cNvSpPr txBox="1"/>
      </xdr:nvSpPr>
      <xdr:spPr>
        <a:xfrm>
          <a:off x="22199600" y="60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112301</xdr:rowOff>
    </xdr:from>
    <xdr:to>
      <xdr:col>112</xdr:col>
      <xdr:colOff>38100</xdr:colOff>
      <xdr:row>42</xdr:row>
      <xdr:rowOff>42451</xdr:rowOff>
    </xdr:to>
    <xdr:sp macro="" textlink="">
      <xdr:nvSpPr>
        <xdr:cNvPr id="475" name="楕円 474"/>
        <xdr:cNvSpPr/>
      </xdr:nvSpPr>
      <xdr:spPr>
        <a:xfrm>
          <a:off x="21272500" y="71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43347</xdr:rowOff>
    </xdr:from>
    <xdr:to>
      <xdr:col>116</xdr:col>
      <xdr:colOff>63500</xdr:colOff>
      <xdr:row>41</xdr:row>
      <xdr:rowOff>163101</xdr:rowOff>
    </xdr:to>
    <xdr:cxnSp macro="">
      <xdr:nvCxnSpPr>
        <xdr:cNvPr id="476" name="直線コネクタ 475"/>
        <xdr:cNvCxnSpPr/>
      </xdr:nvCxnSpPr>
      <xdr:spPr>
        <a:xfrm flipV="1">
          <a:off x="21323300" y="6215547"/>
          <a:ext cx="838200" cy="9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477"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78"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33578</xdr:rowOff>
    </xdr:from>
    <xdr:ext cx="469744" cy="259045"/>
    <xdr:sp macro="" textlink="">
      <xdr:nvSpPr>
        <xdr:cNvPr id="479" name="n_1mainValue【一般廃棄物処理施設】&#10;一人当たり有形固定資産（償却資産）額"/>
        <xdr:cNvSpPr txBox="1"/>
      </xdr:nvSpPr>
      <xdr:spPr>
        <a:xfrm>
          <a:off x="21075728" y="723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0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10" name="フローチャート: 判断 509"/>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16" name="楕円 515"/>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17" name="【保健センター・保健所】&#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18" name="楕円 517"/>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0</xdr:rowOff>
    </xdr:to>
    <xdr:cxnSp macro="">
      <xdr:nvCxnSpPr>
        <xdr:cNvPr id="519" name="直線コネクタ 518"/>
        <xdr:cNvCxnSpPr/>
      </xdr:nvCxnSpPr>
      <xdr:spPr>
        <a:xfrm flipV="1">
          <a:off x="15481300" y="1024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20"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21"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22"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49"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52" name="フローチャート: 判断 55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58" name="楕円 557"/>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559"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60" name="楕円 559"/>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80010</xdr:rowOff>
    </xdr:to>
    <xdr:cxnSp macro="">
      <xdr:nvCxnSpPr>
        <xdr:cNvPr id="561" name="直線コネクタ 560"/>
        <xdr:cNvCxnSpPr/>
      </xdr:nvCxnSpPr>
      <xdr:spPr>
        <a:xfrm>
          <a:off x="21323300" y="10515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62"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63"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64"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9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9" name="フローチャート: 判断 59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363</xdr:rowOff>
    </xdr:from>
    <xdr:to>
      <xdr:col>85</xdr:col>
      <xdr:colOff>177800</xdr:colOff>
      <xdr:row>86</xdr:row>
      <xdr:rowOff>101963</xdr:rowOff>
    </xdr:to>
    <xdr:sp macro="" textlink="">
      <xdr:nvSpPr>
        <xdr:cNvPr id="605" name="楕円 604"/>
        <xdr:cNvSpPr/>
      </xdr:nvSpPr>
      <xdr:spPr>
        <a:xfrm>
          <a:off x="16268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86740</xdr:rowOff>
    </xdr:from>
    <xdr:ext cx="405111" cy="259045"/>
    <xdr:sp macro="" textlink="">
      <xdr:nvSpPr>
        <xdr:cNvPr id="606" name="【消防施設】&#10;有形固定資産減価償却率該当値テキスト"/>
        <xdr:cNvSpPr txBox="1"/>
      </xdr:nvSpPr>
      <xdr:spPr>
        <a:xfrm>
          <a:off x="16357600" y="1465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607" name="楕円 606"/>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51163</xdr:rowOff>
    </xdr:from>
    <xdr:to>
      <xdr:col>85</xdr:col>
      <xdr:colOff>127000</xdr:colOff>
      <xdr:row>86</xdr:row>
      <xdr:rowOff>129539</xdr:rowOff>
    </xdr:to>
    <xdr:cxnSp macro="">
      <xdr:nvCxnSpPr>
        <xdr:cNvPr id="608" name="直線コネクタ 607"/>
        <xdr:cNvCxnSpPr/>
      </xdr:nvCxnSpPr>
      <xdr:spPr>
        <a:xfrm flipV="1">
          <a:off x="15481300" y="14795863"/>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09"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10"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611" name="n_1mainValue【消防施設】&#10;有形固定資産減価償却率"/>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40"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3" name="フローチャート: 判断 64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49" name="楕円 648"/>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50"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51" name="楕円 65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52" name="直線コネクタ 651"/>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53"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5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55"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685"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88" name="フローチャート: 判断 687"/>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694" name="楕円 693"/>
        <xdr:cNvSpPr/>
      </xdr:nvSpPr>
      <xdr:spPr>
        <a:xfrm>
          <a:off x="16268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40022</xdr:rowOff>
    </xdr:from>
    <xdr:ext cx="405111" cy="259045"/>
    <xdr:sp macro="" textlink="">
      <xdr:nvSpPr>
        <xdr:cNvPr id="695" name="【庁舎】&#10;有形固定資産減価償却率該当値テキスト"/>
        <xdr:cNvSpPr txBox="1"/>
      </xdr:nvSpPr>
      <xdr:spPr>
        <a:xfrm>
          <a:off x="16357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696" name="楕円 695"/>
        <xdr:cNvSpPr/>
      </xdr:nvSpPr>
      <xdr:spPr>
        <a:xfrm>
          <a:off x="1543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105</xdr:row>
      <xdr:rowOff>150495</xdr:rowOff>
    </xdr:to>
    <xdr:cxnSp macro="">
      <xdr:nvCxnSpPr>
        <xdr:cNvPr id="697" name="直線コネクタ 696"/>
        <xdr:cNvCxnSpPr/>
      </xdr:nvCxnSpPr>
      <xdr:spPr>
        <a:xfrm flipV="1">
          <a:off x="15481300" y="18114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698"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699"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700" name="n_1main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0" name="フローチャート: 判断 729"/>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736" name="楕円 735"/>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737"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738" name="楕円 737"/>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39624</xdr:rowOff>
    </xdr:to>
    <xdr:cxnSp macro="">
      <xdr:nvCxnSpPr>
        <xdr:cNvPr id="739" name="直線コネクタ 738"/>
        <xdr:cNvCxnSpPr/>
      </xdr:nvCxnSpPr>
      <xdr:spPr>
        <a:xfrm>
          <a:off x="21323300" y="1820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40"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41"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76979</xdr:rowOff>
    </xdr:from>
    <xdr:ext cx="469744" cy="259045"/>
    <xdr:sp macro="" textlink="">
      <xdr:nvSpPr>
        <xdr:cNvPr id="742" name="n_1main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平成２９年度に供用開始を行った公共施設等のうち、新クリーンセンター（一般廃棄物処理施設）と常盤まちづくりセンター（市民会館）の事業費が大きく、それぞれの有形固定資産減価償却率が大幅に減となり、全体の指標にも影響している。また、有形固定資産減価償却率が類似団体平均を上回っている体育館・プールについては、今後、野村公園整備事業による体育館整備や（仮称）草津市立プール整備事業により、大きく減とな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069_&#33609;&#27941;&#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49.3</v>
          </cell>
          <cell r="CV53">
            <v>48.1</v>
          </cell>
        </row>
        <row r="55">
          <cell r="AN55" t="str">
            <v>類似団体内平均値</v>
          </cell>
          <cell r="CN55">
            <v>6.5</v>
          </cell>
          <cell r="CV55">
            <v>5.8</v>
          </cell>
        </row>
        <row r="57">
          <cell r="CN57">
            <v>57.2</v>
          </cell>
          <cell r="CV57">
            <v>58.5</v>
          </cell>
        </row>
        <row r="72">
          <cell r="BP72" t="str">
            <v>H25</v>
          </cell>
          <cell r="BX72" t="str">
            <v>H26</v>
          </cell>
          <cell r="CF72" t="str">
            <v>H27</v>
          </cell>
          <cell r="CN72" t="str">
            <v>H28</v>
          </cell>
          <cell r="CV72" t="str">
            <v>H29</v>
          </cell>
        </row>
        <row r="73">
          <cell r="AN73" t="str">
            <v>当該団体値</v>
          </cell>
        </row>
        <row r="75">
          <cell r="BP75">
            <v>3.1</v>
          </cell>
          <cell r="BX75">
            <v>4.3</v>
          </cell>
          <cell r="CF75">
            <v>5</v>
          </cell>
          <cell r="CN75">
            <v>5.7</v>
          </cell>
          <cell r="CV75">
            <v>6.2</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57496039</v>
      </c>
      <c r="BO4" s="372"/>
      <c r="BP4" s="372"/>
      <c r="BQ4" s="372"/>
      <c r="BR4" s="372"/>
      <c r="BS4" s="372"/>
      <c r="BT4" s="372"/>
      <c r="BU4" s="373"/>
      <c r="BV4" s="371">
        <v>49931460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1.8</v>
      </c>
      <c r="CU4" s="378"/>
      <c r="CV4" s="378"/>
      <c r="CW4" s="378"/>
      <c r="CX4" s="378"/>
      <c r="CY4" s="378"/>
      <c r="CZ4" s="378"/>
      <c r="DA4" s="379"/>
      <c r="DB4" s="377">
        <v>1.5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56918051</v>
      </c>
      <c r="BO5" s="409"/>
      <c r="BP5" s="409"/>
      <c r="BQ5" s="409"/>
      <c r="BR5" s="409"/>
      <c r="BS5" s="409"/>
      <c r="BT5" s="409"/>
      <c r="BU5" s="410"/>
      <c r="BV5" s="408">
        <v>49298756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90</v>
      </c>
      <c r="CU5" s="406"/>
      <c r="CV5" s="406"/>
      <c r="CW5" s="406"/>
      <c r="CX5" s="406"/>
      <c r="CY5" s="406"/>
      <c r="CZ5" s="406"/>
      <c r="DA5" s="407"/>
      <c r="DB5" s="405">
        <v>93.9</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577988</v>
      </c>
      <c r="BO6" s="409"/>
      <c r="BP6" s="409"/>
      <c r="BQ6" s="409"/>
      <c r="BR6" s="409"/>
      <c r="BS6" s="409"/>
      <c r="BT6" s="409"/>
      <c r="BU6" s="410"/>
      <c r="BV6" s="408">
        <v>632704</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94.4</v>
      </c>
      <c r="CU6" s="446"/>
      <c r="CV6" s="446"/>
      <c r="CW6" s="446"/>
      <c r="CX6" s="446"/>
      <c r="CY6" s="446"/>
      <c r="CZ6" s="446"/>
      <c r="DA6" s="447"/>
      <c r="DB6" s="445">
        <v>98.2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111185</v>
      </c>
      <c r="BO7" s="409"/>
      <c r="BP7" s="409"/>
      <c r="BQ7" s="409"/>
      <c r="BR7" s="409"/>
      <c r="BS7" s="409"/>
      <c r="BT7" s="409"/>
      <c r="BU7" s="410"/>
      <c r="BV7" s="408">
        <v>258751</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25595042</v>
      </c>
      <c r="CU7" s="409"/>
      <c r="CV7" s="409"/>
      <c r="CW7" s="409"/>
      <c r="CX7" s="409"/>
      <c r="CY7" s="409"/>
      <c r="CZ7" s="409"/>
      <c r="DA7" s="410"/>
      <c r="DB7" s="408">
        <v>25599886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466803</v>
      </c>
      <c r="BO8" s="409"/>
      <c r="BP8" s="409"/>
      <c r="BQ8" s="409"/>
      <c r="BR8" s="409"/>
      <c r="BS8" s="409"/>
      <c r="BT8" s="409"/>
      <c r="BU8" s="410"/>
      <c r="BV8" s="408">
        <v>373953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0.94</v>
      </c>
      <c r="CU8" s="449"/>
      <c r="CV8" s="449"/>
      <c r="CW8" s="449"/>
      <c r="CX8" s="449"/>
      <c r="CY8" s="449"/>
      <c r="CZ8" s="449"/>
      <c r="DA8" s="450"/>
      <c r="DB8" s="448">
        <v>0.93</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137247</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92850</v>
      </c>
      <c r="BO9" s="409"/>
      <c r="BP9" s="409"/>
      <c r="BQ9" s="409"/>
      <c r="BR9" s="409"/>
      <c r="BS9" s="409"/>
      <c r="BT9" s="409"/>
      <c r="BU9" s="410"/>
      <c r="BV9" s="408">
        <v>-70077</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14.3</v>
      </c>
      <c r="CU9" s="406"/>
      <c r="CV9" s="406"/>
      <c r="CW9" s="406"/>
      <c r="CX9" s="406"/>
      <c r="CY9" s="406"/>
      <c r="CZ9" s="406"/>
      <c r="DA9" s="407"/>
      <c r="DB9" s="405">
        <v>15.1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130874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640179</v>
      </c>
      <c r="BO10" s="409"/>
      <c r="BP10" s="409"/>
      <c r="BQ10" s="409"/>
      <c r="BR10" s="409"/>
      <c r="BS10" s="409"/>
      <c r="BT10" s="409"/>
      <c r="BU10" s="410"/>
      <c r="BV10" s="408">
        <v>226363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132885</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200000</v>
      </c>
      <c r="BO12" s="409"/>
      <c r="BP12" s="409"/>
      <c r="BQ12" s="409"/>
      <c r="BR12" s="409"/>
      <c r="BS12" s="409"/>
      <c r="BT12" s="409"/>
      <c r="BU12" s="410"/>
      <c r="BV12" s="408">
        <v>500000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130733</v>
      </c>
      <c r="S13" s="490"/>
      <c r="T13" s="490"/>
      <c r="U13" s="490"/>
      <c r="V13" s="491"/>
      <c r="W13" s="424" t="s">
        <v>134</v>
      </c>
      <c r="X13" s="425"/>
      <c r="Y13" s="425"/>
      <c r="Z13" s="425"/>
      <c r="AA13" s="425"/>
      <c r="AB13" s="415"/>
      <c r="AC13" s="459">
        <v>892</v>
      </c>
      <c r="AD13" s="460"/>
      <c r="AE13" s="460"/>
      <c r="AF13" s="460"/>
      <c r="AG13" s="499"/>
      <c r="AH13" s="459">
        <v>913</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533029</v>
      </c>
      <c r="BO13" s="409"/>
      <c r="BP13" s="409"/>
      <c r="BQ13" s="409"/>
      <c r="BR13" s="409"/>
      <c r="BS13" s="409"/>
      <c r="BT13" s="409"/>
      <c r="BU13" s="410"/>
      <c r="BV13" s="408">
        <v>-343714</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6.2</v>
      </c>
      <c r="CU13" s="406"/>
      <c r="CV13" s="406"/>
      <c r="CW13" s="406"/>
      <c r="CX13" s="406"/>
      <c r="CY13" s="406"/>
      <c r="CZ13" s="406"/>
      <c r="DA13" s="407"/>
      <c r="DB13" s="405">
        <v>5.7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131576</v>
      </c>
      <c r="S14" s="490"/>
      <c r="T14" s="490"/>
      <c r="U14" s="490"/>
      <c r="V14" s="491"/>
      <c r="W14" s="398"/>
      <c r="X14" s="399"/>
      <c r="Y14" s="399"/>
      <c r="Z14" s="399"/>
      <c r="AA14" s="399"/>
      <c r="AB14" s="388"/>
      <c r="AC14" s="492">
        <v>1.5</v>
      </c>
      <c r="AD14" s="493"/>
      <c r="AE14" s="493"/>
      <c r="AF14" s="493"/>
      <c r="AG14" s="494"/>
      <c r="AH14" s="492">
        <v>1.6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129735</v>
      </c>
      <c r="S15" s="490"/>
      <c r="T15" s="490"/>
      <c r="U15" s="490"/>
      <c r="V15" s="491"/>
      <c r="W15" s="424" t="s">
        <v>141</v>
      </c>
      <c r="X15" s="425"/>
      <c r="Y15" s="425"/>
      <c r="Z15" s="425"/>
      <c r="AA15" s="425"/>
      <c r="AB15" s="415"/>
      <c r="AC15" s="459">
        <v>19498</v>
      </c>
      <c r="AD15" s="460"/>
      <c r="AE15" s="460"/>
      <c r="AF15" s="460"/>
      <c r="AG15" s="499"/>
      <c r="AH15" s="459">
        <v>18532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18031311</v>
      </c>
      <c r="BO15" s="372"/>
      <c r="BP15" s="372"/>
      <c r="BQ15" s="372"/>
      <c r="BR15" s="372"/>
      <c r="BS15" s="372"/>
      <c r="BT15" s="372"/>
      <c r="BU15" s="373"/>
      <c r="BV15" s="371">
        <v>18150548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31.9</v>
      </c>
      <c r="AD16" s="493"/>
      <c r="AE16" s="493"/>
      <c r="AF16" s="493"/>
      <c r="AG16" s="494"/>
      <c r="AH16" s="492">
        <v>32.1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19102845</v>
      </c>
      <c r="BO16" s="409"/>
      <c r="BP16" s="409"/>
      <c r="BQ16" s="409"/>
      <c r="BR16" s="409"/>
      <c r="BS16" s="409"/>
      <c r="BT16" s="409"/>
      <c r="BU16" s="410"/>
      <c r="BV16" s="408">
        <v>19203225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40782</v>
      </c>
      <c r="AD17" s="460"/>
      <c r="AE17" s="460"/>
      <c r="AF17" s="460"/>
      <c r="AG17" s="499"/>
      <c r="AH17" s="459">
        <v>38301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23261806</v>
      </c>
      <c r="BO17" s="409"/>
      <c r="BP17" s="409"/>
      <c r="BQ17" s="409"/>
      <c r="BR17" s="409"/>
      <c r="BS17" s="409"/>
      <c r="BT17" s="409"/>
      <c r="BU17" s="410"/>
      <c r="BV17" s="408">
        <v>23452682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67.819999999999993</v>
      </c>
      <c r="M18" s="521"/>
      <c r="N18" s="521"/>
      <c r="O18" s="521"/>
      <c r="P18" s="521"/>
      <c r="Q18" s="521"/>
      <c r="R18" s="522"/>
      <c r="S18" s="522"/>
      <c r="T18" s="522"/>
      <c r="U18" s="522"/>
      <c r="V18" s="523"/>
      <c r="W18" s="426"/>
      <c r="X18" s="427"/>
      <c r="Y18" s="427"/>
      <c r="Z18" s="427"/>
      <c r="AA18" s="427"/>
      <c r="AB18" s="418"/>
      <c r="AC18" s="524">
        <v>66.7</v>
      </c>
      <c r="AD18" s="525"/>
      <c r="AE18" s="525"/>
      <c r="AF18" s="525"/>
      <c r="AG18" s="526"/>
      <c r="AH18" s="524">
        <v>66.3</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24431094</v>
      </c>
      <c r="BO18" s="409"/>
      <c r="BP18" s="409"/>
      <c r="BQ18" s="409"/>
      <c r="BR18" s="409"/>
      <c r="BS18" s="409"/>
      <c r="BT18" s="409"/>
      <c r="BU18" s="410"/>
      <c r="BV18" s="408">
        <v>23999573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2024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30591264</v>
      </c>
      <c r="BO19" s="409"/>
      <c r="BP19" s="409"/>
      <c r="BQ19" s="409"/>
      <c r="BR19" s="409"/>
      <c r="BS19" s="409"/>
      <c r="BT19" s="409"/>
      <c r="BU19" s="410"/>
      <c r="BV19" s="408">
        <v>29333205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60224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45714234</v>
      </c>
      <c r="BO23" s="409"/>
      <c r="BP23" s="409"/>
      <c r="BQ23" s="409"/>
      <c r="BR23" s="409"/>
      <c r="BS23" s="409"/>
      <c r="BT23" s="409"/>
      <c r="BU23" s="410"/>
      <c r="BV23" s="408">
        <v>40011373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9260</v>
      </c>
      <c r="R24" s="460"/>
      <c r="S24" s="460"/>
      <c r="T24" s="460"/>
      <c r="U24" s="460"/>
      <c r="V24" s="499"/>
      <c r="W24" s="558"/>
      <c r="X24" s="546"/>
      <c r="Y24" s="547"/>
      <c r="Z24" s="458" t="s">
        <v>165</v>
      </c>
      <c r="AA24" s="438"/>
      <c r="AB24" s="438"/>
      <c r="AC24" s="438"/>
      <c r="AD24" s="438"/>
      <c r="AE24" s="438"/>
      <c r="AF24" s="438"/>
      <c r="AG24" s="439"/>
      <c r="AH24" s="459">
        <v>596</v>
      </c>
      <c r="AI24" s="460"/>
      <c r="AJ24" s="460"/>
      <c r="AK24" s="460"/>
      <c r="AL24" s="499"/>
      <c r="AM24" s="459">
        <v>1773100</v>
      </c>
      <c r="AN24" s="460"/>
      <c r="AO24" s="460"/>
      <c r="AP24" s="460"/>
      <c r="AQ24" s="460"/>
      <c r="AR24" s="499"/>
      <c r="AS24" s="459">
        <v>2975</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19891367</v>
      </c>
      <c r="BO24" s="409"/>
      <c r="BP24" s="409"/>
      <c r="BQ24" s="409"/>
      <c r="BR24" s="409"/>
      <c r="BS24" s="409"/>
      <c r="BT24" s="409"/>
      <c r="BU24" s="410"/>
      <c r="BV24" s="408">
        <v>20094166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2</v>
      </c>
      <c r="M25" s="460"/>
      <c r="N25" s="460"/>
      <c r="O25" s="460"/>
      <c r="P25" s="499"/>
      <c r="Q25" s="459">
        <v>7790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131</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16113893</v>
      </c>
      <c r="BO25" s="372"/>
      <c r="BP25" s="372"/>
      <c r="BQ25" s="372"/>
      <c r="BR25" s="372"/>
      <c r="BS25" s="372"/>
      <c r="BT25" s="372"/>
      <c r="BU25" s="373"/>
      <c r="BV25" s="371">
        <v>24069248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7200</v>
      </c>
      <c r="R26" s="460"/>
      <c r="S26" s="460"/>
      <c r="T26" s="460"/>
      <c r="U26" s="460"/>
      <c r="V26" s="499"/>
      <c r="W26" s="558"/>
      <c r="X26" s="546"/>
      <c r="Y26" s="547"/>
      <c r="Z26" s="458" t="s">
        <v>173</v>
      </c>
      <c r="AA26" s="568"/>
      <c r="AB26" s="568"/>
      <c r="AC26" s="568"/>
      <c r="AD26" s="568"/>
      <c r="AE26" s="568"/>
      <c r="AF26" s="568"/>
      <c r="AG26" s="569"/>
      <c r="AH26" s="459">
        <v>8</v>
      </c>
      <c r="AI26" s="460"/>
      <c r="AJ26" s="460"/>
      <c r="AK26" s="460"/>
      <c r="AL26" s="499"/>
      <c r="AM26" s="459">
        <v>24304</v>
      </c>
      <c r="AN26" s="460"/>
      <c r="AO26" s="460"/>
      <c r="AP26" s="460"/>
      <c r="AQ26" s="460"/>
      <c r="AR26" s="499"/>
      <c r="AS26" s="459">
        <v>3038</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170</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5580</v>
      </c>
      <c r="R27" s="460"/>
      <c r="S27" s="460"/>
      <c r="T27" s="460"/>
      <c r="U27" s="460"/>
      <c r="V27" s="499"/>
      <c r="W27" s="558"/>
      <c r="X27" s="546"/>
      <c r="Y27" s="547"/>
      <c r="Z27" s="458" t="s">
        <v>176</v>
      </c>
      <c r="AA27" s="438"/>
      <c r="AB27" s="438"/>
      <c r="AC27" s="438"/>
      <c r="AD27" s="438"/>
      <c r="AE27" s="438"/>
      <c r="AF27" s="438"/>
      <c r="AG27" s="439"/>
      <c r="AH27" s="459">
        <v>86</v>
      </c>
      <c r="AI27" s="460"/>
      <c r="AJ27" s="460"/>
      <c r="AK27" s="460"/>
      <c r="AL27" s="499"/>
      <c r="AM27" s="459">
        <v>274428</v>
      </c>
      <c r="AN27" s="460"/>
      <c r="AO27" s="460"/>
      <c r="AP27" s="460"/>
      <c r="AQ27" s="460"/>
      <c r="AR27" s="499"/>
      <c r="AS27" s="459">
        <v>3191</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960004</v>
      </c>
      <c r="BO27" s="582"/>
      <c r="BP27" s="582"/>
      <c r="BQ27" s="582"/>
      <c r="BR27" s="582"/>
      <c r="BS27" s="582"/>
      <c r="BT27" s="582"/>
      <c r="BU27" s="583"/>
      <c r="BV27" s="581">
        <v>960004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4920</v>
      </c>
      <c r="R28" s="460"/>
      <c r="S28" s="460"/>
      <c r="T28" s="460"/>
      <c r="U28" s="460"/>
      <c r="V28" s="499"/>
      <c r="W28" s="558"/>
      <c r="X28" s="546"/>
      <c r="Y28" s="547"/>
      <c r="Z28" s="458" t="s">
        <v>179</v>
      </c>
      <c r="AA28" s="438"/>
      <c r="AB28" s="438"/>
      <c r="AC28" s="438"/>
      <c r="AD28" s="438"/>
      <c r="AE28" s="438"/>
      <c r="AF28" s="438"/>
      <c r="AG28" s="439"/>
      <c r="AH28" s="459" t="s">
        <v>169</v>
      </c>
      <c r="AI28" s="460"/>
      <c r="AJ28" s="460"/>
      <c r="AK28" s="460"/>
      <c r="AL28" s="499"/>
      <c r="AM28" s="459" t="s">
        <v>169</v>
      </c>
      <c r="AN28" s="460"/>
      <c r="AO28" s="460"/>
      <c r="AP28" s="460"/>
      <c r="AQ28" s="460"/>
      <c r="AR28" s="499"/>
      <c r="AS28" s="459" t="s">
        <v>169</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5038196</v>
      </c>
      <c r="BO28" s="372"/>
      <c r="BP28" s="372"/>
      <c r="BQ28" s="372"/>
      <c r="BR28" s="372"/>
      <c r="BS28" s="372"/>
      <c r="BT28" s="372"/>
      <c r="BU28" s="373"/>
      <c r="BV28" s="371">
        <v>4598017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22</v>
      </c>
      <c r="M29" s="460"/>
      <c r="N29" s="460"/>
      <c r="O29" s="460"/>
      <c r="P29" s="499"/>
      <c r="Q29" s="459">
        <v>4430</v>
      </c>
      <c r="R29" s="460"/>
      <c r="S29" s="460"/>
      <c r="T29" s="460"/>
      <c r="U29" s="460"/>
      <c r="V29" s="499"/>
      <c r="W29" s="559"/>
      <c r="X29" s="560"/>
      <c r="Y29" s="561"/>
      <c r="Z29" s="458" t="s">
        <v>182</v>
      </c>
      <c r="AA29" s="438"/>
      <c r="AB29" s="438"/>
      <c r="AC29" s="438"/>
      <c r="AD29" s="438"/>
      <c r="AE29" s="438"/>
      <c r="AF29" s="438"/>
      <c r="AG29" s="439"/>
      <c r="AH29" s="459">
        <v>682</v>
      </c>
      <c r="AI29" s="460"/>
      <c r="AJ29" s="460"/>
      <c r="AK29" s="460"/>
      <c r="AL29" s="499"/>
      <c r="AM29" s="459">
        <v>2047528</v>
      </c>
      <c r="AN29" s="460"/>
      <c r="AO29" s="460"/>
      <c r="AP29" s="460"/>
      <c r="AQ29" s="460"/>
      <c r="AR29" s="499"/>
      <c r="AS29" s="459">
        <v>3002</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2526937</v>
      </c>
      <c r="BO29" s="409"/>
      <c r="BP29" s="409"/>
      <c r="BQ29" s="409"/>
      <c r="BR29" s="409"/>
      <c r="BS29" s="409"/>
      <c r="BT29" s="409"/>
      <c r="BU29" s="410"/>
      <c r="BV29" s="408">
        <v>2924909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101.7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6975667</v>
      </c>
      <c r="BO30" s="582"/>
      <c r="BP30" s="582"/>
      <c r="BQ30" s="582"/>
      <c r="BR30" s="582"/>
      <c r="BS30" s="582"/>
      <c r="BT30" s="582"/>
      <c r="BU30" s="583"/>
      <c r="BV30" s="581">
        <v>6790072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193</v>
      </c>
      <c r="X33" s="397"/>
      <c r="Y33" s="397"/>
      <c r="Z33" s="397"/>
      <c r="AA33" s="397"/>
      <c r="AB33" s="397"/>
      <c r="AC33" s="397"/>
      <c r="AD33" s="397"/>
      <c r="AE33" s="397"/>
      <c r="AF33" s="397"/>
      <c r="AG33" s="397"/>
      <c r="AH33" s="397"/>
      <c r="AI33" s="397"/>
      <c r="AJ33" s="397"/>
      <c r="AK33" s="397"/>
      <c r="AL33" s="195"/>
      <c r="AM33" s="432" t="s">
        <v>191</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191</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駐車場事業特別会計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滋賀県市町村交通災害共済組合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草津市土地開発公社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学校給食センター特別会計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国民健康保険事業特別会計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湖南広域行政組合</v>
      </c>
      <c r="BZ35" s="595"/>
      <c r="CA35" s="595"/>
      <c r="CB35" s="595"/>
      <c r="CC35" s="595"/>
      <c r="CD35" s="595"/>
      <c r="CE35" s="595"/>
      <c r="CF35" s="595"/>
      <c r="CG35" s="595"/>
      <c r="CH35" s="595"/>
      <c r="CI35" s="595"/>
      <c r="CJ35" s="595"/>
      <c r="CK35" s="595"/>
      <c r="CL35" s="595"/>
      <c r="CM35" s="595"/>
      <c r="CN35" s="193"/>
      <c r="CO35" s="594">
        <f t="shared" ref="CO35:CO43" si="3">IF(CQ35="","",CO34+1)</f>
        <v>15</v>
      </c>
      <c r="CP35" s="594"/>
      <c r="CQ35" s="595" t="str">
        <f>IF('各会計、関係団体の財政状況及び健全化判断比率'!BS8="","",'各会計、関係団体の財政状況及び健全化判断比率'!BS8)</f>
        <v>（公財）草津市コミュニティ事業団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滋賀県市町村職員研修センター</v>
      </c>
      <c r="BZ36" s="595"/>
      <c r="CA36" s="595"/>
      <c r="CB36" s="595"/>
      <c r="CC36" s="595"/>
      <c r="CD36" s="595"/>
      <c r="CE36" s="595"/>
      <c r="CF36" s="595"/>
      <c r="CG36" s="595"/>
      <c r="CH36" s="595"/>
      <c r="CI36" s="595"/>
      <c r="CJ36" s="595"/>
      <c r="CK36" s="595"/>
      <c r="CL36" s="595"/>
      <c r="CM36" s="595"/>
      <c r="CN36" s="193"/>
      <c r="CO36" s="594">
        <f t="shared" si="3"/>
        <v>16</v>
      </c>
      <c r="CP36" s="594"/>
      <c r="CQ36" s="595" t="str">
        <f>IF('各会計、関係団体の財政状況及び健全化判断比率'!BS9="","",'各会計、関係団体の財政状況及び健全化判断比率'!BS9)</f>
        <v>草津都市開発（株）</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滋賀県後期高齢者医療広域連合（一般会計）</v>
      </c>
      <c r="BZ37" s="595"/>
      <c r="CA37" s="595"/>
      <c r="CB37" s="595"/>
      <c r="CC37" s="595"/>
      <c r="CD37" s="595"/>
      <c r="CE37" s="595"/>
      <c r="CF37" s="595"/>
      <c r="CG37" s="595"/>
      <c r="CH37" s="595"/>
      <c r="CI37" s="595"/>
      <c r="CJ37" s="595"/>
      <c r="CK37" s="595"/>
      <c r="CL37" s="595"/>
      <c r="CM37" s="595"/>
      <c r="CN37" s="193"/>
      <c r="CO37" s="594">
        <f t="shared" si="3"/>
        <v>17</v>
      </c>
      <c r="CP37" s="594"/>
      <c r="CQ37" s="595" t="str">
        <f>IF('各会計、関係団体の財政状況及び健全化判断比率'!BS10="","",'各会計、関係団体の財政状況及び健全化判断比率'!BS10)</f>
        <v>草津まちづくり会社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滋賀県後期高齢者医療広域連合（後期高齢者医療特別会計）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mgHZdEavKiuS+74/ycD0mLnAoLLg5DBzC2geeKIJ3EODtXQxV3fyynqfb0MHMYOZd5lZhFffnb6U7R5kVmRkQ==" saltValue="tBUNgPsgVNwhfHkf9nC4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23145005</v>
      </c>
      <c r="S5" s="611"/>
      <c r="T5" s="611"/>
      <c r="U5" s="611"/>
      <c r="V5" s="611"/>
      <c r="W5" s="611"/>
      <c r="X5" s="611"/>
      <c r="Y5" s="612"/>
      <c r="Z5" s="613">
        <v>40.299999999999997</v>
      </c>
      <c r="AA5" s="613"/>
      <c r="AB5" s="613"/>
      <c r="AC5" s="613"/>
      <c r="AD5" s="614">
        <v>21502341</v>
      </c>
      <c r="AE5" s="614"/>
      <c r="AF5" s="614"/>
      <c r="AG5" s="614"/>
      <c r="AH5" s="614"/>
      <c r="AI5" s="614"/>
      <c r="AJ5" s="614"/>
      <c r="AK5" s="614"/>
      <c r="AL5" s="615">
        <v>83.1</v>
      </c>
      <c r="AM5" s="616"/>
      <c r="AN5" s="616"/>
      <c r="AO5" s="617"/>
      <c r="AP5" s="607" t="s">
        <v>222</v>
      </c>
      <c r="AQ5" s="608"/>
      <c r="AR5" s="608"/>
      <c r="AS5" s="608"/>
      <c r="AT5" s="608"/>
      <c r="AU5" s="608"/>
      <c r="AV5" s="608"/>
      <c r="AW5" s="608"/>
      <c r="AX5" s="608"/>
      <c r="AY5" s="608"/>
      <c r="AZ5" s="608"/>
      <c r="BA5" s="608"/>
      <c r="BB5" s="608"/>
      <c r="BC5" s="608"/>
      <c r="BD5" s="608"/>
      <c r="BE5" s="608"/>
      <c r="BF5" s="609"/>
      <c r="BG5" s="621">
        <v>21502341</v>
      </c>
      <c r="BH5" s="622"/>
      <c r="BI5" s="622"/>
      <c r="BJ5" s="622"/>
      <c r="BK5" s="622"/>
      <c r="BL5" s="622"/>
      <c r="BM5" s="622"/>
      <c r="BN5" s="623"/>
      <c r="BO5" s="624">
        <v>92.9</v>
      </c>
      <c r="BP5" s="624"/>
      <c r="BQ5" s="624"/>
      <c r="BR5" s="624"/>
      <c r="BS5" s="625">
        <v>434195</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299835</v>
      </c>
      <c r="S6" s="622"/>
      <c r="T6" s="622"/>
      <c r="U6" s="622"/>
      <c r="V6" s="622"/>
      <c r="W6" s="622"/>
      <c r="X6" s="622"/>
      <c r="Y6" s="623"/>
      <c r="Z6" s="624">
        <v>0.5</v>
      </c>
      <c r="AA6" s="624"/>
      <c r="AB6" s="624"/>
      <c r="AC6" s="624"/>
      <c r="AD6" s="625">
        <v>299835</v>
      </c>
      <c r="AE6" s="625"/>
      <c r="AF6" s="625"/>
      <c r="AG6" s="625"/>
      <c r="AH6" s="625"/>
      <c r="AI6" s="625"/>
      <c r="AJ6" s="625"/>
      <c r="AK6" s="625"/>
      <c r="AL6" s="626">
        <v>1.2</v>
      </c>
      <c r="AM6" s="627"/>
      <c r="AN6" s="627"/>
      <c r="AO6" s="628"/>
      <c r="AP6" s="618" t="s">
        <v>227</v>
      </c>
      <c r="AQ6" s="619"/>
      <c r="AR6" s="619"/>
      <c r="AS6" s="619"/>
      <c r="AT6" s="619"/>
      <c r="AU6" s="619"/>
      <c r="AV6" s="619"/>
      <c r="AW6" s="619"/>
      <c r="AX6" s="619"/>
      <c r="AY6" s="619"/>
      <c r="AZ6" s="619"/>
      <c r="BA6" s="619"/>
      <c r="BB6" s="619"/>
      <c r="BC6" s="619"/>
      <c r="BD6" s="619"/>
      <c r="BE6" s="619"/>
      <c r="BF6" s="620"/>
      <c r="BG6" s="621">
        <v>21502341</v>
      </c>
      <c r="BH6" s="622"/>
      <c r="BI6" s="622"/>
      <c r="BJ6" s="622"/>
      <c r="BK6" s="622"/>
      <c r="BL6" s="622"/>
      <c r="BM6" s="622"/>
      <c r="BN6" s="623"/>
      <c r="BO6" s="624">
        <v>92.9</v>
      </c>
      <c r="BP6" s="624"/>
      <c r="BQ6" s="624"/>
      <c r="BR6" s="624"/>
      <c r="BS6" s="625">
        <v>434195</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301591</v>
      </c>
      <c r="CS6" s="622"/>
      <c r="CT6" s="622"/>
      <c r="CU6" s="622"/>
      <c r="CV6" s="622"/>
      <c r="CW6" s="622"/>
      <c r="CX6" s="622"/>
      <c r="CY6" s="623"/>
      <c r="CZ6" s="615">
        <v>0.5</v>
      </c>
      <c r="DA6" s="616"/>
      <c r="DB6" s="616"/>
      <c r="DC6" s="635"/>
      <c r="DD6" s="630" t="s">
        <v>169</v>
      </c>
      <c r="DE6" s="622"/>
      <c r="DF6" s="622"/>
      <c r="DG6" s="622"/>
      <c r="DH6" s="622"/>
      <c r="DI6" s="622"/>
      <c r="DJ6" s="622"/>
      <c r="DK6" s="622"/>
      <c r="DL6" s="622"/>
      <c r="DM6" s="622"/>
      <c r="DN6" s="622"/>
      <c r="DO6" s="622"/>
      <c r="DP6" s="623"/>
      <c r="DQ6" s="630">
        <v>301586</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40366</v>
      </c>
      <c r="S7" s="622"/>
      <c r="T7" s="622"/>
      <c r="U7" s="622"/>
      <c r="V7" s="622"/>
      <c r="W7" s="622"/>
      <c r="X7" s="622"/>
      <c r="Y7" s="623"/>
      <c r="Z7" s="624">
        <v>0.1</v>
      </c>
      <c r="AA7" s="624"/>
      <c r="AB7" s="624"/>
      <c r="AC7" s="624"/>
      <c r="AD7" s="625">
        <v>40366</v>
      </c>
      <c r="AE7" s="625"/>
      <c r="AF7" s="625"/>
      <c r="AG7" s="625"/>
      <c r="AH7" s="625"/>
      <c r="AI7" s="625"/>
      <c r="AJ7" s="625"/>
      <c r="AK7" s="625"/>
      <c r="AL7" s="626">
        <v>0.2</v>
      </c>
      <c r="AM7" s="627"/>
      <c r="AN7" s="627"/>
      <c r="AO7" s="628"/>
      <c r="AP7" s="618" t="s">
        <v>230</v>
      </c>
      <c r="AQ7" s="619"/>
      <c r="AR7" s="619"/>
      <c r="AS7" s="619"/>
      <c r="AT7" s="619"/>
      <c r="AU7" s="619"/>
      <c r="AV7" s="619"/>
      <c r="AW7" s="619"/>
      <c r="AX7" s="619"/>
      <c r="AY7" s="619"/>
      <c r="AZ7" s="619"/>
      <c r="BA7" s="619"/>
      <c r="BB7" s="619"/>
      <c r="BC7" s="619"/>
      <c r="BD7" s="619"/>
      <c r="BE7" s="619"/>
      <c r="BF7" s="620"/>
      <c r="BG7" s="621">
        <v>11058005</v>
      </c>
      <c r="BH7" s="622"/>
      <c r="BI7" s="622"/>
      <c r="BJ7" s="622"/>
      <c r="BK7" s="622"/>
      <c r="BL7" s="622"/>
      <c r="BM7" s="622"/>
      <c r="BN7" s="623"/>
      <c r="BO7" s="624">
        <v>47.8</v>
      </c>
      <c r="BP7" s="624"/>
      <c r="BQ7" s="624"/>
      <c r="BR7" s="624"/>
      <c r="BS7" s="625">
        <v>434195</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6731652</v>
      </c>
      <c r="CS7" s="622"/>
      <c r="CT7" s="622"/>
      <c r="CU7" s="622"/>
      <c r="CV7" s="622"/>
      <c r="CW7" s="622"/>
      <c r="CX7" s="622"/>
      <c r="CY7" s="623"/>
      <c r="CZ7" s="624">
        <v>11.8</v>
      </c>
      <c r="DA7" s="624"/>
      <c r="DB7" s="624"/>
      <c r="DC7" s="624"/>
      <c r="DD7" s="630">
        <v>1252591</v>
      </c>
      <c r="DE7" s="622"/>
      <c r="DF7" s="622"/>
      <c r="DG7" s="622"/>
      <c r="DH7" s="622"/>
      <c r="DI7" s="622"/>
      <c r="DJ7" s="622"/>
      <c r="DK7" s="622"/>
      <c r="DL7" s="622"/>
      <c r="DM7" s="622"/>
      <c r="DN7" s="622"/>
      <c r="DO7" s="622"/>
      <c r="DP7" s="623"/>
      <c r="DQ7" s="630">
        <v>5307435</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98244</v>
      </c>
      <c r="S8" s="622"/>
      <c r="T8" s="622"/>
      <c r="U8" s="622"/>
      <c r="V8" s="622"/>
      <c r="W8" s="622"/>
      <c r="X8" s="622"/>
      <c r="Y8" s="623"/>
      <c r="Z8" s="624">
        <v>0.2</v>
      </c>
      <c r="AA8" s="624"/>
      <c r="AB8" s="624"/>
      <c r="AC8" s="624"/>
      <c r="AD8" s="625">
        <v>98244</v>
      </c>
      <c r="AE8" s="625"/>
      <c r="AF8" s="625"/>
      <c r="AG8" s="625"/>
      <c r="AH8" s="625"/>
      <c r="AI8" s="625"/>
      <c r="AJ8" s="625"/>
      <c r="AK8" s="625"/>
      <c r="AL8" s="626">
        <v>0.4</v>
      </c>
      <c r="AM8" s="627"/>
      <c r="AN8" s="627"/>
      <c r="AO8" s="628"/>
      <c r="AP8" s="618" t="s">
        <v>233</v>
      </c>
      <c r="AQ8" s="619"/>
      <c r="AR8" s="619"/>
      <c r="AS8" s="619"/>
      <c r="AT8" s="619"/>
      <c r="AU8" s="619"/>
      <c r="AV8" s="619"/>
      <c r="AW8" s="619"/>
      <c r="AX8" s="619"/>
      <c r="AY8" s="619"/>
      <c r="AZ8" s="619"/>
      <c r="BA8" s="619"/>
      <c r="BB8" s="619"/>
      <c r="BC8" s="619"/>
      <c r="BD8" s="619"/>
      <c r="BE8" s="619"/>
      <c r="BF8" s="620"/>
      <c r="BG8" s="621">
        <v>228584</v>
      </c>
      <c r="BH8" s="622"/>
      <c r="BI8" s="622"/>
      <c r="BJ8" s="622"/>
      <c r="BK8" s="622"/>
      <c r="BL8" s="622"/>
      <c r="BM8" s="622"/>
      <c r="BN8" s="623"/>
      <c r="BO8" s="624">
        <v>1</v>
      </c>
      <c r="BP8" s="624"/>
      <c r="BQ8" s="624"/>
      <c r="BR8" s="624"/>
      <c r="BS8" s="630" t="s">
        <v>169</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19385841</v>
      </c>
      <c r="CS8" s="622"/>
      <c r="CT8" s="622"/>
      <c r="CU8" s="622"/>
      <c r="CV8" s="622"/>
      <c r="CW8" s="622"/>
      <c r="CX8" s="622"/>
      <c r="CY8" s="623"/>
      <c r="CZ8" s="624">
        <v>34.1</v>
      </c>
      <c r="DA8" s="624"/>
      <c r="DB8" s="624"/>
      <c r="DC8" s="624"/>
      <c r="DD8" s="630">
        <v>541636</v>
      </c>
      <c r="DE8" s="622"/>
      <c r="DF8" s="622"/>
      <c r="DG8" s="622"/>
      <c r="DH8" s="622"/>
      <c r="DI8" s="622"/>
      <c r="DJ8" s="622"/>
      <c r="DK8" s="622"/>
      <c r="DL8" s="622"/>
      <c r="DM8" s="622"/>
      <c r="DN8" s="622"/>
      <c r="DO8" s="622"/>
      <c r="DP8" s="623"/>
      <c r="DQ8" s="630">
        <v>9133546</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119366</v>
      </c>
      <c r="S9" s="622"/>
      <c r="T9" s="622"/>
      <c r="U9" s="622"/>
      <c r="V9" s="622"/>
      <c r="W9" s="622"/>
      <c r="X9" s="622"/>
      <c r="Y9" s="623"/>
      <c r="Z9" s="624">
        <v>0.2</v>
      </c>
      <c r="AA9" s="624"/>
      <c r="AB9" s="624"/>
      <c r="AC9" s="624"/>
      <c r="AD9" s="625">
        <v>119366</v>
      </c>
      <c r="AE9" s="625"/>
      <c r="AF9" s="625"/>
      <c r="AG9" s="625"/>
      <c r="AH9" s="625"/>
      <c r="AI9" s="625"/>
      <c r="AJ9" s="625"/>
      <c r="AK9" s="625"/>
      <c r="AL9" s="626">
        <v>0.5</v>
      </c>
      <c r="AM9" s="627"/>
      <c r="AN9" s="627"/>
      <c r="AO9" s="628"/>
      <c r="AP9" s="618" t="s">
        <v>236</v>
      </c>
      <c r="AQ9" s="619"/>
      <c r="AR9" s="619"/>
      <c r="AS9" s="619"/>
      <c r="AT9" s="619"/>
      <c r="AU9" s="619"/>
      <c r="AV9" s="619"/>
      <c r="AW9" s="619"/>
      <c r="AX9" s="619"/>
      <c r="AY9" s="619"/>
      <c r="AZ9" s="619"/>
      <c r="BA9" s="619"/>
      <c r="BB9" s="619"/>
      <c r="BC9" s="619"/>
      <c r="BD9" s="619"/>
      <c r="BE9" s="619"/>
      <c r="BF9" s="620"/>
      <c r="BG9" s="621">
        <v>8132621</v>
      </c>
      <c r="BH9" s="622"/>
      <c r="BI9" s="622"/>
      <c r="BJ9" s="622"/>
      <c r="BK9" s="622"/>
      <c r="BL9" s="622"/>
      <c r="BM9" s="622"/>
      <c r="BN9" s="623"/>
      <c r="BO9" s="624">
        <v>35.1</v>
      </c>
      <c r="BP9" s="624"/>
      <c r="BQ9" s="624"/>
      <c r="BR9" s="624"/>
      <c r="BS9" s="630" t="s">
        <v>169</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11169160</v>
      </c>
      <c r="CS9" s="622"/>
      <c r="CT9" s="622"/>
      <c r="CU9" s="622"/>
      <c r="CV9" s="622"/>
      <c r="CW9" s="622"/>
      <c r="CX9" s="622"/>
      <c r="CY9" s="623"/>
      <c r="CZ9" s="624">
        <v>19.600000000000001</v>
      </c>
      <c r="DA9" s="624"/>
      <c r="DB9" s="624"/>
      <c r="DC9" s="624"/>
      <c r="DD9" s="630">
        <v>8850127</v>
      </c>
      <c r="DE9" s="622"/>
      <c r="DF9" s="622"/>
      <c r="DG9" s="622"/>
      <c r="DH9" s="622"/>
      <c r="DI9" s="622"/>
      <c r="DJ9" s="622"/>
      <c r="DK9" s="622"/>
      <c r="DL9" s="622"/>
      <c r="DM9" s="622"/>
      <c r="DN9" s="622"/>
      <c r="DO9" s="622"/>
      <c r="DP9" s="623"/>
      <c r="DQ9" s="630">
        <v>1967662</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169</v>
      </c>
      <c r="S10" s="622"/>
      <c r="T10" s="622"/>
      <c r="U10" s="622"/>
      <c r="V10" s="622"/>
      <c r="W10" s="622"/>
      <c r="X10" s="622"/>
      <c r="Y10" s="623"/>
      <c r="Z10" s="624" t="s">
        <v>239</v>
      </c>
      <c r="AA10" s="624"/>
      <c r="AB10" s="624"/>
      <c r="AC10" s="624"/>
      <c r="AD10" s="625" t="s">
        <v>239</v>
      </c>
      <c r="AE10" s="625"/>
      <c r="AF10" s="625"/>
      <c r="AG10" s="625"/>
      <c r="AH10" s="625"/>
      <c r="AI10" s="625"/>
      <c r="AJ10" s="625"/>
      <c r="AK10" s="625"/>
      <c r="AL10" s="626" t="s">
        <v>169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479062</v>
      </c>
      <c r="BH10" s="622"/>
      <c r="BI10" s="622"/>
      <c r="BJ10" s="622"/>
      <c r="BK10" s="622"/>
      <c r="BL10" s="622"/>
      <c r="BM10" s="622"/>
      <c r="BN10" s="623"/>
      <c r="BO10" s="624">
        <v>2.1</v>
      </c>
      <c r="BP10" s="624"/>
      <c r="BQ10" s="624"/>
      <c r="BR10" s="624"/>
      <c r="BS10" s="630" t="s">
        <v>169</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171801</v>
      </c>
      <c r="CS10" s="622"/>
      <c r="CT10" s="622"/>
      <c r="CU10" s="622"/>
      <c r="CV10" s="622"/>
      <c r="CW10" s="622"/>
      <c r="CX10" s="622"/>
      <c r="CY10" s="623"/>
      <c r="CZ10" s="624">
        <v>0.3</v>
      </c>
      <c r="DA10" s="624"/>
      <c r="DB10" s="624"/>
      <c r="DC10" s="624"/>
      <c r="DD10" s="630">
        <v>71978</v>
      </c>
      <c r="DE10" s="622"/>
      <c r="DF10" s="622"/>
      <c r="DG10" s="622"/>
      <c r="DH10" s="622"/>
      <c r="DI10" s="622"/>
      <c r="DJ10" s="622"/>
      <c r="DK10" s="622"/>
      <c r="DL10" s="622"/>
      <c r="DM10" s="622"/>
      <c r="DN10" s="622"/>
      <c r="DO10" s="622"/>
      <c r="DP10" s="623"/>
      <c r="DQ10" s="630">
        <v>113137</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169</v>
      </c>
      <c r="S11" s="622"/>
      <c r="T11" s="622"/>
      <c r="U11" s="622"/>
      <c r="V11" s="622"/>
      <c r="W11" s="622"/>
      <c r="X11" s="622"/>
      <c r="Y11" s="623"/>
      <c r="Z11" s="624" t="s">
        <v>169</v>
      </c>
      <c r="AA11" s="624"/>
      <c r="AB11" s="624"/>
      <c r="AC11" s="624"/>
      <c r="AD11" s="625" t="s">
        <v>169</v>
      </c>
      <c r="AE11" s="625"/>
      <c r="AF11" s="625"/>
      <c r="AG11" s="625"/>
      <c r="AH11" s="625"/>
      <c r="AI11" s="625"/>
      <c r="AJ11" s="625"/>
      <c r="AK11" s="625"/>
      <c r="AL11" s="626" t="s">
        <v>169</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2217738</v>
      </c>
      <c r="BH11" s="622"/>
      <c r="BI11" s="622"/>
      <c r="BJ11" s="622"/>
      <c r="BK11" s="622"/>
      <c r="BL11" s="622"/>
      <c r="BM11" s="622"/>
      <c r="BN11" s="623"/>
      <c r="BO11" s="624">
        <v>9.6</v>
      </c>
      <c r="BP11" s="624"/>
      <c r="BQ11" s="624"/>
      <c r="BR11" s="624"/>
      <c r="BS11" s="630">
        <v>434195</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503397</v>
      </c>
      <c r="CS11" s="622"/>
      <c r="CT11" s="622"/>
      <c r="CU11" s="622"/>
      <c r="CV11" s="622"/>
      <c r="CW11" s="622"/>
      <c r="CX11" s="622"/>
      <c r="CY11" s="623"/>
      <c r="CZ11" s="624">
        <v>0.9</v>
      </c>
      <c r="DA11" s="624"/>
      <c r="DB11" s="624"/>
      <c r="DC11" s="624"/>
      <c r="DD11" s="630">
        <v>101678</v>
      </c>
      <c r="DE11" s="622"/>
      <c r="DF11" s="622"/>
      <c r="DG11" s="622"/>
      <c r="DH11" s="622"/>
      <c r="DI11" s="622"/>
      <c r="DJ11" s="622"/>
      <c r="DK11" s="622"/>
      <c r="DL11" s="622"/>
      <c r="DM11" s="622"/>
      <c r="DN11" s="622"/>
      <c r="DO11" s="622"/>
      <c r="DP11" s="623"/>
      <c r="DQ11" s="630">
        <v>410488</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2355734</v>
      </c>
      <c r="S12" s="622"/>
      <c r="T12" s="622"/>
      <c r="U12" s="622"/>
      <c r="V12" s="622"/>
      <c r="W12" s="622"/>
      <c r="X12" s="622"/>
      <c r="Y12" s="623"/>
      <c r="Z12" s="624">
        <v>4.0999999999999996</v>
      </c>
      <c r="AA12" s="624"/>
      <c r="AB12" s="624"/>
      <c r="AC12" s="624"/>
      <c r="AD12" s="625">
        <v>2355734</v>
      </c>
      <c r="AE12" s="625"/>
      <c r="AF12" s="625"/>
      <c r="AG12" s="625"/>
      <c r="AH12" s="625"/>
      <c r="AI12" s="625"/>
      <c r="AJ12" s="625"/>
      <c r="AK12" s="625"/>
      <c r="AL12" s="626">
        <v>9.1</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9408664</v>
      </c>
      <c r="BH12" s="622"/>
      <c r="BI12" s="622"/>
      <c r="BJ12" s="622"/>
      <c r="BK12" s="622"/>
      <c r="BL12" s="622"/>
      <c r="BM12" s="622"/>
      <c r="BN12" s="623"/>
      <c r="BO12" s="624">
        <v>40.700000000000003</v>
      </c>
      <c r="BP12" s="624"/>
      <c r="BQ12" s="624"/>
      <c r="BR12" s="624"/>
      <c r="BS12" s="630" t="s">
        <v>169</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250417</v>
      </c>
      <c r="CS12" s="622"/>
      <c r="CT12" s="622"/>
      <c r="CU12" s="622"/>
      <c r="CV12" s="622"/>
      <c r="CW12" s="622"/>
      <c r="CX12" s="622"/>
      <c r="CY12" s="623"/>
      <c r="CZ12" s="624">
        <v>0.4</v>
      </c>
      <c r="DA12" s="624"/>
      <c r="DB12" s="624"/>
      <c r="DC12" s="624"/>
      <c r="DD12" s="630" t="s">
        <v>169</v>
      </c>
      <c r="DE12" s="622"/>
      <c r="DF12" s="622"/>
      <c r="DG12" s="622"/>
      <c r="DH12" s="622"/>
      <c r="DI12" s="622"/>
      <c r="DJ12" s="622"/>
      <c r="DK12" s="622"/>
      <c r="DL12" s="622"/>
      <c r="DM12" s="622"/>
      <c r="DN12" s="622"/>
      <c r="DO12" s="622"/>
      <c r="DP12" s="623"/>
      <c r="DQ12" s="630">
        <v>243113</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24" t="s">
        <v>169</v>
      </c>
      <c r="AA13" s="624"/>
      <c r="AB13" s="624"/>
      <c r="AC13" s="624"/>
      <c r="AD13" s="625" t="s">
        <v>169</v>
      </c>
      <c r="AE13" s="625"/>
      <c r="AF13" s="625"/>
      <c r="AG13" s="625"/>
      <c r="AH13" s="625"/>
      <c r="AI13" s="625"/>
      <c r="AJ13" s="625"/>
      <c r="AK13" s="625"/>
      <c r="AL13" s="626" t="s">
        <v>239</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9388289</v>
      </c>
      <c r="BH13" s="622"/>
      <c r="BI13" s="622"/>
      <c r="BJ13" s="622"/>
      <c r="BK13" s="622"/>
      <c r="BL13" s="622"/>
      <c r="BM13" s="622"/>
      <c r="BN13" s="623"/>
      <c r="BO13" s="624">
        <v>40.6</v>
      </c>
      <c r="BP13" s="624"/>
      <c r="BQ13" s="624"/>
      <c r="BR13" s="624"/>
      <c r="BS13" s="630" t="s">
        <v>239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7241688</v>
      </c>
      <c r="CS13" s="622"/>
      <c r="CT13" s="622"/>
      <c r="CU13" s="622"/>
      <c r="CV13" s="622"/>
      <c r="CW13" s="622"/>
      <c r="CX13" s="622"/>
      <c r="CY13" s="623"/>
      <c r="CZ13" s="624">
        <v>12.7</v>
      </c>
      <c r="DA13" s="624"/>
      <c r="DB13" s="624"/>
      <c r="DC13" s="624"/>
      <c r="DD13" s="630">
        <v>4068262</v>
      </c>
      <c r="DE13" s="622"/>
      <c r="DF13" s="622"/>
      <c r="DG13" s="622"/>
      <c r="DH13" s="622"/>
      <c r="DI13" s="622"/>
      <c r="DJ13" s="622"/>
      <c r="DK13" s="622"/>
      <c r="DL13" s="622"/>
      <c r="DM13" s="622"/>
      <c r="DN13" s="622"/>
      <c r="DO13" s="622"/>
      <c r="DP13" s="623"/>
      <c r="DQ13" s="630">
        <v>3512753</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239</v>
      </c>
      <c r="AA14" s="624"/>
      <c r="AB14" s="624"/>
      <c r="AC14" s="624"/>
      <c r="AD14" s="625" t="s">
        <v>239</v>
      </c>
      <c r="AE14" s="625"/>
      <c r="AF14" s="625"/>
      <c r="AG14" s="625"/>
      <c r="AH14" s="625"/>
      <c r="AI14" s="625"/>
      <c r="AJ14" s="625"/>
      <c r="AK14" s="625"/>
      <c r="AL14" s="626" t="s">
        <v>239</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230635</v>
      </c>
      <c r="BH14" s="622"/>
      <c r="BI14" s="622"/>
      <c r="BJ14" s="622"/>
      <c r="BK14" s="622"/>
      <c r="BL14" s="622"/>
      <c r="BM14" s="622"/>
      <c r="BN14" s="623"/>
      <c r="BO14" s="624">
        <v>1</v>
      </c>
      <c r="BP14" s="624"/>
      <c r="BQ14" s="624"/>
      <c r="BR14" s="624"/>
      <c r="BS14" s="630" t="s">
        <v>239</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1430760</v>
      </c>
      <c r="CS14" s="622"/>
      <c r="CT14" s="622"/>
      <c r="CU14" s="622"/>
      <c r="CV14" s="622"/>
      <c r="CW14" s="622"/>
      <c r="CX14" s="622"/>
      <c r="CY14" s="623"/>
      <c r="CZ14" s="624">
        <v>2.5</v>
      </c>
      <c r="DA14" s="624"/>
      <c r="DB14" s="624"/>
      <c r="DC14" s="624"/>
      <c r="DD14" s="630">
        <v>38432</v>
      </c>
      <c r="DE14" s="622"/>
      <c r="DF14" s="622"/>
      <c r="DG14" s="622"/>
      <c r="DH14" s="622"/>
      <c r="DI14" s="622"/>
      <c r="DJ14" s="622"/>
      <c r="DK14" s="622"/>
      <c r="DL14" s="622"/>
      <c r="DM14" s="622"/>
      <c r="DN14" s="622"/>
      <c r="DO14" s="622"/>
      <c r="DP14" s="623"/>
      <c r="DQ14" s="630">
        <v>1398339</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110878</v>
      </c>
      <c r="S15" s="622"/>
      <c r="T15" s="622"/>
      <c r="U15" s="622"/>
      <c r="V15" s="622"/>
      <c r="W15" s="622"/>
      <c r="X15" s="622"/>
      <c r="Y15" s="623"/>
      <c r="Z15" s="624">
        <v>0.2</v>
      </c>
      <c r="AA15" s="624"/>
      <c r="AB15" s="624"/>
      <c r="AC15" s="624"/>
      <c r="AD15" s="625">
        <v>110878</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804587</v>
      </c>
      <c r="BH15" s="622"/>
      <c r="BI15" s="622"/>
      <c r="BJ15" s="622"/>
      <c r="BK15" s="622"/>
      <c r="BL15" s="622"/>
      <c r="BM15" s="622"/>
      <c r="BN15" s="623"/>
      <c r="BO15" s="624">
        <v>3.5</v>
      </c>
      <c r="BP15" s="624"/>
      <c r="BQ15" s="624"/>
      <c r="BR15" s="624"/>
      <c r="BS15" s="630" t="s">
        <v>169</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5291253</v>
      </c>
      <c r="CS15" s="622"/>
      <c r="CT15" s="622"/>
      <c r="CU15" s="622"/>
      <c r="CV15" s="622"/>
      <c r="CW15" s="622"/>
      <c r="CX15" s="622"/>
      <c r="CY15" s="623"/>
      <c r="CZ15" s="624">
        <v>9.3000000000000007</v>
      </c>
      <c r="DA15" s="624"/>
      <c r="DB15" s="624"/>
      <c r="DC15" s="624"/>
      <c r="DD15" s="630">
        <v>1742934</v>
      </c>
      <c r="DE15" s="622"/>
      <c r="DF15" s="622"/>
      <c r="DG15" s="622"/>
      <c r="DH15" s="622"/>
      <c r="DI15" s="622"/>
      <c r="DJ15" s="622"/>
      <c r="DK15" s="622"/>
      <c r="DL15" s="622"/>
      <c r="DM15" s="622"/>
      <c r="DN15" s="622"/>
      <c r="DO15" s="622"/>
      <c r="DP15" s="623"/>
      <c r="DQ15" s="630">
        <v>3250470</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169</v>
      </c>
      <c r="S16" s="622"/>
      <c r="T16" s="622"/>
      <c r="U16" s="622"/>
      <c r="V16" s="622"/>
      <c r="W16" s="622"/>
      <c r="X16" s="622"/>
      <c r="Y16" s="623"/>
      <c r="Z16" s="624" t="s">
        <v>239</v>
      </c>
      <c r="AA16" s="624"/>
      <c r="AB16" s="624"/>
      <c r="AC16" s="624"/>
      <c r="AD16" s="625" t="s">
        <v>169</v>
      </c>
      <c r="AE16" s="625"/>
      <c r="AF16" s="625"/>
      <c r="AG16" s="625"/>
      <c r="AH16" s="625"/>
      <c r="AI16" s="625"/>
      <c r="AJ16" s="625"/>
      <c r="AK16" s="625"/>
      <c r="AL16" s="626" t="s">
        <v>239</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24" t="s">
        <v>169</v>
      </c>
      <c r="BP16" s="624"/>
      <c r="BQ16" s="624"/>
      <c r="BR16" s="624"/>
      <c r="BS16" s="630" t="s">
        <v>169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169</v>
      </c>
      <c r="CS16" s="622"/>
      <c r="CT16" s="622"/>
      <c r="CU16" s="622"/>
      <c r="CV16" s="622"/>
      <c r="CW16" s="622"/>
      <c r="CX16" s="622"/>
      <c r="CY16" s="623"/>
      <c r="CZ16" s="624" t="s">
        <v>169</v>
      </c>
      <c r="DA16" s="624"/>
      <c r="DB16" s="624"/>
      <c r="DC16" s="624"/>
      <c r="DD16" s="630" t="s">
        <v>169</v>
      </c>
      <c r="DE16" s="622"/>
      <c r="DF16" s="622"/>
      <c r="DG16" s="622"/>
      <c r="DH16" s="622"/>
      <c r="DI16" s="622"/>
      <c r="DJ16" s="622"/>
      <c r="DK16" s="622"/>
      <c r="DL16" s="622"/>
      <c r="DM16" s="622"/>
      <c r="DN16" s="622"/>
      <c r="DO16" s="622"/>
      <c r="DP16" s="623"/>
      <c r="DQ16" s="630" t="s">
        <v>239</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123100</v>
      </c>
      <c r="S17" s="622"/>
      <c r="T17" s="622"/>
      <c r="U17" s="622"/>
      <c r="V17" s="622"/>
      <c r="W17" s="622"/>
      <c r="X17" s="622"/>
      <c r="Y17" s="623"/>
      <c r="Z17" s="624">
        <v>0.2</v>
      </c>
      <c r="AA17" s="624"/>
      <c r="AB17" s="624"/>
      <c r="AC17" s="624"/>
      <c r="AD17" s="625">
        <v>123100</v>
      </c>
      <c r="AE17" s="625"/>
      <c r="AF17" s="625"/>
      <c r="AG17" s="625"/>
      <c r="AH17" s="625"/>
      <c r="AI17" s="625"/>
      <c r="AJ17" s="625"/>
      <c r="AK17" s="625"/>
      <c r="AL17" s="626">
        <v>0.5</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v>450</v>
      </c>
      <c r="BH17" s="622"/>
      <c r="BI17" s="622"/>
      <c r="BJ17" s="622"/>
      <c r="BK17" s="622"/>
      <c r="BL17" s="622"/>
      <c r="BM17" s="622"/>
      <c r="BN17" s="623"/>
      <c r="BO17" s="624">
        <v>0</v>
      </c>
      <c r="BP17" s="624"/>
      <c r="BQ17" s="624"/>
      <c r="BR17" s="624"/>
      <c r="BS17" s="630" t="s">
        <v>239</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4440491</v>
      </c>
      <c r="CS17" s="622"/>
      <c r="CT17" s="622"/>
      <c r="CU17" s="622"/>
      <c r="CV17" s="622"/>
      <c r="CW17" s="622"/>
      <c r="CX17" s="622"/>
      <c r="CY17" s="623"/>
      <c r="CZ17" s="624">
        <v>7.8</v>
      </c>
      <c r="DA17" s="624"/>
      <c r="DB17" s="624"/>
      <c r="DC17" s="624"/>
      <c r="DD17" s="630" t="s">
        <v>169</v>
      </c>
      <c r="DE17" s="622"/>
      <c r="DF17" s="622"/>
      <c r="DG17" s="622"/>
      <c r="DH17" s="622"/>
      <c r="DI17" s="622"/>
      <c r="DJ17" s="622"/>
      <c r="DK17" s="622"/>
      <c r="DL17" s="622"/>
      <c r="DM17" s="622"/>
      <c r="DN17" s="622"/>
      <c r="DO17" s="622"/>
      <c r="DP17" s="623"/>
      <c r="DQ17" s="630">
        <v>4374747</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1465713</v>
      </c>
      <c r="S18" s="622"/>
      <c r="T18" s="622"/>
      <c r="U18" s="622"/>
      <c r="V18" s="622"/>
      <c r="W18" s="622"/>
      <c r="X18" s="622"/>
      <c r="Y18" s="623"/>
      <c r="Z18" s="624">
        <v>2.5</v>
      </c>
      <c r="AA18" s="624"/>
      <c r="AB18" s="624"/>
      <c r="AC18" s="624"/>
      <c r="AD18" s="625">
        <v>1059055</v>
      </c>
      <c r="AE18" s="625"/>
      <c r="AF18" s="625"/>
      <c r="AG18" s="625"/>
      <c r="AH18" s="625"/>
      <c r="AI18" s="625"/>
      <c r="AJ18" s="625"/>
      <c r="AK18" s="625"/>
      <c r="AL18" s="626">
        <v>4.0999999999999996</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24" t="s">
        <v>169</v>
      </c>
      <c r="BP18" s="624"/>
      <c r="BQ18" s="624"/>
      <c r="BR18" s="624"/>
      <c r="BS18" s="630" t="s">
        <v>239</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239</v>
      </c>
      <c r="CS18" s="622"/>
      <c r="CT18" s="622"/>
      <c r="CU18" s="622"/>
      <c r="CV18" s="622"/>
      <c r="CW18" s="622"/>
      <c r="CX18" s="622"/>
      <c r="CY18" s="623"/>
      <c r="CZ18" s="624" t="s">
        <v>169</v>
      </c>
      <c r="DA18" s="624"/>
      <c r="DB18" s="624"/>
      <c r="DC18" s="624"/>
      <c r="DD18" s="630" t="s">
        <v>169</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1059055</v>
      </c>
      <c r="S19" s="622"/>
      <c r="T19" s="622"/>
      <c r="U19" s="622"/>
      <c r="V19" s="622"/>
      <c r="W19" s="622"/>
      <c r="X19" s="622"/>
      <c r="Y19" s="623"/>
      <c r="Z19" s="624">
        <v>1.8</v>
      </c>
      <c r="AA19" s="624"/>
      <c r="AB19" s="624"/>
      <c r="AC19" s="624"/>
      <c r="AD19" s="625">
        <v>1059055</v>
      </c>
      <c r="AE19" s="625"/>
      <c r="AF19" s="625"/>
      <c r="AG19" s="625"/>
      <c r="AH19" s="625"/>
      <c r="AI19" s="625"/>
      <c r="AJ19" s="625"/>
      <c r="AK19" s="625"/>
      <c r="AL19" s="626">
        <v>4.0999999999999996</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1642664</v>
      </c>
      <c r="BH19" s="622"/>
      <c r="BI19" s="622"/>
      <c r="BJ19" s="622"/>
      <c r="BK19" s="622"/>
      <c r="BL19" s="622"/>
      <c r="BM19" s="622"/>
      <c r="BN19" s="623"/>
      <c r="BO19" s="624">
        <v>7.1</v>
      </c>
      <c r="BP19" s="624"/>
      <c r="BQ19" s="624"/>
      <c r="BR19" s="624"/>
      <c r="BS19" s="630" t="s">
        <v>239</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239</v>
      </c>
      <c r="CS19" s="622"/>
      <c r="CT19" s="622"/>
      <c r="CU19" s="622"/>
      <c r="CV19" s="622"/>
      <c r="CW19" s="622"/>
      <c r="CX19" s="622"/>
      <c r="CY19" s="623"/>
      <c r="CZ19" s="624" t="s">
        <v>239</v>
      </c>
      <c r="DA19" s="624"/>
      <c r="DB19" s="624"/>
      <c r="DC19" s="624"/>
      <c r="DD19" s="630" t="s">
        <v>239</v>
      </c>
      <c r="DE19" s="622"/>
      <c r="DF19" s="622"/>
      <c r="DG19" s="622"/>
      <c r="DH19" s="622"/>
      <c r="DI19" s="622"/>
      <c r="DJ19" s="622"/>
      <c r="DK19" s="622"/>
      <c r="DL19" s="622"/>
      <c r="DM19" s="622"/>
      <c r="DN19" s="622"/>
      <c r="DO19" s="622"/>
      <c r="DP19" s="623"/>
      <c r="DQ19" s="630" t="s">
        <v>239</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406503</v>
      </c>
      <c r="S20" s="622"/>
      <c r="T20" s="622"/>
      <c r="U20" s="622"/>
      <c r="V20" s="622"/>
      <c r="W20" s="622"/>
      <c r="X20" s="622"/>
      <c r="Y20" s="623"/>
      <c r="Z20" s="624">
        <v>0.7</v>
      </c>
      <c r="AA20" s="624"/>
      <c r="AB20" s="624"/>
      <c r="AC20" s="624"/>
      <c r="AD20" s="625" t="s">
        <v>239</v>
      </c>
      <c r="AE20" s="625"/>
      <c r="AF20" s="625"/>
      <c r="AG20" s="625"/>
      <c r="AH20" s="625"/>
      <c r="AI20" s="625"/>
      <c r="AJ20" s="625"/>
      <c r="AK20" s="625"/>
      <c r="AL20" s="626" t="s">
        <v>239</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1642664</v>
      </c>
      <c r="BH20" s="622"/>
      <c r="BI20" s="622"/>
      <c r="BJ20" s="622"/>
      <c r="BK20" s="622"/>
      <c r="BL20" s="622"/>
      <c r="BM20" s="622"/>
      <c r="BN20" s="623"/>
      <c r="BO20" s="624">
        <v>7.1</v>
      </c>
      <c r="BP20" s="624"/>
      <c r="BQ20" s="624"/>
      <c r="BR20" s="624"/>
      <c r="BS20" s="630" t="s">
        <v>239</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56918051</v>
      </c>
      <c r="CS20" s="622"/>
      <c r="CT20" s="622"/>
      <c r="CU20" s="622"/>
      <c r="CV20" s="622"/>
      <c r="CW20" s="622"/>
      <c r="CX20" s="622"/>
      <c r="CY20" s="623"/>
      <c r="CZ20" s="624">
        <v>100</v>
      </c>
      <c r="DA20" s="624"/>
      <c r="DB20" s="624"/>
      <c r="DC20" s="624"/>
      <c r="DD20" s="630">
        <v>16667638</v>
      </c>
      <c r="DE20" s="622"/>
      <c r="DF20" s="622"/>
      <c r="DG20" s="622"/>
      <c r="DH20" s="622"/>
      <c r="DI20" s="622"/>
      <c r="DJ20" s="622"/>
      <c r="DK20" s="622"/>
      <c r="DL20" s="622"/>
      <c r="DM20" s="622"/>
      <c r="DN20" s="622"/>
      <c r="DO20" s="622"/>
      <c r="DP20" s="623"/>
      <c r="DQ20" s="630">
        <v>30013276</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v>155</v>
      </c>
      <c r="S21" s="622"/>
      <c r="T21" s="622"/>
      <c r="U21" s="622"/>
      <c r="V21" s="622"/>
      <c r="W21" s="622"/>
      <c r="X21" s="622"/>
      <c r="Y21" s="623"/>
      <c r="Z21" s="624">
        <v>0</v>
      </c>
      <c r="AA21" s="624"/>
      <c r="AB21" s="624"/>
      <c r="AC21" s="624"/>
      <c r="AD21" s="625" t="s">
        <v>169</v>
      </c>
      <c r="AE21" s="625"/>
      <c r="AF21" s="625"/>
      <c r="AG21" s="625"/>
      <c r="AH21" s="625"/>
      <c r="AI21" s="625"/>
      <c r="AJ21" s="625"/>
      <c r="AK21" s="625"/>
      <c r="AL21" s="626" t="s">
        <v>239</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239</v>
      </c>
      <c r="BH21" s="622"/>
      <c r="BI21" s="622"/>
      <c r="BJ21" s="622"/>
      <c r="BK21" s="622"/>
      <c r="BL21" s="622"/>
      <c r="BM21" s="622"/>
      <c r="BN21" s="623"/>
      <c r="BO21" s="624" t="s">
        <v>239</v>
      </c>
      <c r="BP21" s="624"/>
      <c r="BQ21" s="624"/>
      <c r="BR21" s="624"/>
      <c r="BS21" s="630" t="s">
        <v>239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27758241</v>
      </c>
      <c r="S22" s="622"/>
      <c r="T22" s="622"/>
      <c r="U22" s="622"/>
      <c r="V22" s="622"/>
      <c r="W22" s="622"/>
      <c r="X22" s="622"/>
      <c r="Y22" s="623"/>
      <c r="Z22" s="624">
        <v>48.3</v>
      </c>
      <c r="AA22" s="624"/>
      <c r="AB22" s="624"/>
      <c r="AC22" s="624"/>
      <c r="AD22" s="625">
        <v>25708919</v>
      </c>
      <c r="AE22" s="625"/>
      <c r="AF22" s="625"/>
      <c r="AG22" s="625"/>
      <c r="AH22" s="625"/>
      <c r="AI22" s="625"/>
      <c r="AJ22" s="625"/>
      <c r="AK22" s="625"/>
      <c r="AL22" s="626">
        <v>99.4</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239</v>
      </c>
      <c r="BH22" s="622"/>
      <c r="BI22" s="622"/>
      <c r="BJ22" s="622"/>
      <c r="BK22" s="622"/>
      <c r="BL22" s="622"/>
      <c r="BM22" s="622"/>
      <c r="BN22" s="623"/>
      <c r="BO22" s="624" t="s">
        <v>169</v>
      </c>
      <c r="BP22" s="624"/>
      <c r="BQ22" s="624"/>
      <c r="BR22" s="624"/>
      <c r="BS22" s="630" t="s">
        <v>169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19848</v>
      </c>
      <c r="S23" s="622"/>
      <c r="T23" s="622"/>
      <c r="U23" s="622"/>
      <c r="V23" s="622"/>
      <c r="W23" s="622"/>
      <c r="X23" s="622"/>
      <c r="Y23" s="623"/>
      <c r="Z23" s="624">
        <v>0</v>
      </c>
      <c r="AA23" s="624"/>
      <c r="AB23" s="624"/>
      <c r="AC23" s="624"/>
      <c r="AD23" s="625">
        <v>19848</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1642664</v>
      </c>
      <c r="BH23" s="622"/>
      <c r="BI23" s="622"/>
      <c r="BJ23" s="622"/>
      <c r="BK23" s="622"/>
      <c r="BL23" s="622"/>
      <c r="BM23" s="622"/>
      <c r="BN23" s="623"/>
      <c r="BO23" s="624">
        <v>7.1</v>
      </c>
      <c r="BP23" s="624"/>
      <c r="BQ23" s="624"/>
      <c r="BR23" s="624"/>
      <c r="BS23" s="630" t="s">
        <v>239</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990297</v>
      </c>
      <c r="S24" s="622"/>
      <c r="T24" s="622"/>
      <c r="U24" s="622"/>
      <c r="V24" s="622"/>
      <c r="W24" s="622"/>
      <c r="X24" s="622"/>
      <c r="Y24" s="623"/>
      <c r="Z24" s="624">
        <v>1.7</v>
      </c>
      <c r="AA24" s="624"/>
      <c r="AB24" s="624"/>
      <c r="AC24" s="624"/>
      <c r="AD24" s="625" t="s">
        <v>169</v>
      </c>
      <c r="AE24" s="625"/>
      <c r="AF24" s="625"/>
      <c r="AG24" s="625"/>
      <c r="AH24" s="625"/>
      <c r="AI24" s="625"/>
      <c r="AJ24" s="625"/>
      <c r="AK24" s="625"/>
      <c r="AL24" s="626" t="s">
        <v>169</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169</v>
      </c>
      <c r="BH24" s="622"/>
      <c r="BI24" s="622"/>
      <c r="BJ24" s="622"/>
      <c r="BK24" s="622"/>
      <c r="BL24" s="622"/>
      <c r="BM24" s="622"/>
      <c r="BN24" s="623"/>
      <c r="BO24" s="624" t="s">
        <v>169</v>
      </c>
      <c r="BP24" s="624"/>
      <c r="BQ24" s="624"/>
      <c r="BR24" s="624"/>
      <c r="BS24" s="630" t="s">
        <v>169</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22800025</v>
      </c>
      <c r="CS24" s="611"/>
      <c r="CT24" s="611"/>
      <c r="CU24" s="611"/>
      <c r="CV24" s="611"/>
      <c r="CW24" s="611"/>
      <c r="CX24" s="611"/>
      <c r="CY24" s="612"/>
      <c r="CZ24" s="615">
        <v>40.1</v>
      </c>
      <c r="DA24" s="616"/>
      <c r="DB24" s="616"/>
      <c r="DC24" s="635"/>
      <c r="DD24" s="654">
        <v>13541880</v>
      </c>
      <c r="DE24" s="611"/>
      <c r="DF24" s="611"/>
      <c r="DG24" s="611"/>
      <c r="DH24" s="611"/>
      <c r="DI24" s="611"/>
      <c r="DJ24" s="611"/>
      <c r="DK24" s="612"/>
      <c r="DL24" s="654">
        <v>13313327</v>
      </c>
      <c r="DM24" s="611"/>
      <c r="DN24" s="611"/>
      <c r="DO24" s="611"/>
      <c r="DP24" s="611"/>
      <c r="DQ24" s="611"/>
      <c r="DR24" s="611"/>
      <c r="DS24" s="611"/>
      <c r="DT24" s="611"/>
      <c r="DU24" s="611"/>
      <c r="DV24" s="612"/>
      <c r="DW24" s="615">
        <v>49</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762273</v>
      </c>
      <c r="S25" s="622"/>
      <c r="T25" s="622"/>
      <c r="U25" s="622"/>
      <c r="V25" s="622"/>
      <c r="W25" s="622"/>
      <c r="X25" s="622"/>
      <c r="Y25" s="623"/>
      <c r="Z25" s="624">
        <v>1.3</v>
      </c>
      <c r="AA25" s="624"/>
      <c r="AB25" s="624"/>
      <c r="AC25" s="624"/>
      <c r="AD25" s="625">
        <v>67460</v>
      </c>
      <c r="AE25" s="625"/>
      <c r="AF25" s="625"/>
      <c r="AG25" s="625"/>
      <c r="AH25" s="625"/>
      <c r="AI25" s="625"/>
      <c r="AJ25" s="625"/>
      <c r="AK25" s="625"/>
      <c r="AL25" s="626">
        <v>0.3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169</v>
      </c>
      <c r="BH25" s="622"/>
      <c r="BI25" s="622"/>
      <c r="BJ25" s="622"/>
      <c r="BK25" s="622"/>
      <c r="BL25" s="622"/>
      <c r="BM25" s="622"/>
      <c r="BN25" s="623"/>
      <c r="BO25" s="624" t="s">
        <v>239</v>
      </c>
      <c r="BP25" s="624"/>
      <c r="BQ25" s="624"/>
      <c r="BR25" s="624"/>
      <c r="BS25" s="630" t="s">
        <v>169</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6388448</v>
      </c>
      <c r="CS25" s="657"/>
      <c r="CT25" s="657"/>
      <c r="CU25" s="657"/>
      <c r="CV25" s="657"/>
      <c r="CW25" s="657"/>
      <c r="CX25" s="657"/>
      <c r="CY25" s="658"/>
      <c r="CZ25" s="626">
        <v>11.2</v>
      </c>
      <c r="DA25" s="655"/>
      <c r="DB25" s="655"/>
      <c r="DC25" s="659"/>
      <c r="DD25" s="630">
        <v>5642070</v>
      </c>
      <c r="DE25" s="657"/>
      <c r="DF25" s="657"/>
      <c r="DG25" s="657"/>
      <c r="DH25" s="657"/>
      <c r="DI25" s="657"/>
      <c r="DJ25" s="657"/>
      <c r="DK25" s="658"/>
      <c r="DL25" s="630">
        <v>5535761</v>
      </c>
      <c r="DM25" s="657"/>
      <c r="DN25" s="657"/>
      <c r="DO25" s="657"/>
      <c r="DP25" s="657"/>
      <c r="DQ25" s="657"/>
      <c r="DR25" s="657"/>
      <c r="DS25" s="657"/>
      <c r="DT25" s="657"/>
      <c r="DU25" s="657"/>
      <c r="DV25" s="658"/>
      <c r="DW25" s="626">
        <v>20.399999999999999</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371990</v>
      </c>
      <c r="S26" s="622"/>
      <c r="T26" s="622"/>
      <c r="U26" s="622"/>
      <c r="V26" s="622"/>
      <c r="W26" s="622"/>
      <c r="X26" s="622"/>
      <c r="Y26" s="623"/>
      <c r="Z26" s="624">
        <v>0.6</v>
      </c>
      <c r="AA26" s="624"/>
      <c r="AB26" s="624"/>
      <c r="AC26" s="624"/>
      <c r="AD26" s="625" t="s">
        <v>169</v>
      </c>
      <c r="AE26" s="625"/>
      <c r="AF26" s="625"/>
      <c r="AG26" s="625"/>
      <c r="AH26" s="625"/>
      <c r="AI26" s="625"/>
      <c r="AJ26" s="625"/>
      <c r="AK26" s="625"/>
      <c r="AL26" s="626" t="s">
        <v>239</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169</v>
      </c>
      <c r="BH26" s="622"/>
      <c r="BI26" s="622"/>
      <c r="BJ26" s="622"/>
      <c r="BK26" s="622"/>
      <c r="BL26" s="622"/>
      <c r="BM26" s="622"/>
      <c r="BN26" s="623"/>
      <c r="BO26" s="624" t="s">
        <v>239</v>
      </c>
      <c r="BP26" s="624"/>
      <c r="BQ26" s="624"/>
      <c r="BR26" s="624"/>
      <c r="BS26" s="630" t="s">
        <v>239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4184954</v>
      </c>
      <c r="CS26" s="622"/>
      <c r="CT26" s="622"/>
      <c r="CU26" s="622"/>
      <c r="CV26" s="622"/>
      <c r="CW26" s="622"/>
      <c r="CX26" s="622"/>
      <c r="CY26" s="623"/>
      <c r="CZ26" s="626">
        <v>7.4</v>
      </c>
      <c r="DA26" s="655"/>
      <c r="DB26" s="655"/>
      <c r="DC26" s="659"/>
      <c r="DD26" s="630">
        <v>3600504</v>
      </c>
      <c r="DE26" s="622"/>
      <c r="DF26" s="622"/>
      <c r="DG26" s="622"/>
      <c r="DH26" s="622"/>
      <c r="DI26" s="622"/>
      <c r="DJ26" s="622"/>
      <c r="DK26" s="623"/>
      <c r="DL26" s="630" t="s">
        <v>169</v>
      </c>
      <c r="DM26" s="622"/>
      <c r="DN26" s="622"/>
      <c r="DO26" s="622"/>
      <c r="DP26" s="622"/>
      <c r="DQ26" s="622"/>
      <c r="DR26" s="622"/>
      <c r="DS26" s="622"/>
      <c r="DT26" s="622"/>
      <c r="DU26" s="622"/>
      <c r="DV26" s="623"/>
      <c r="DW26" s="626" t="s">
        <v>169</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11069556</v>
      </c>
      <c r="S27" s="622"/>
      <c r="T27" s="622"/>
      <c r="U27" s="622"/>
      <c r="V27" s="622"/>
      <c r="W27" s="622"/>
      <c r="X27" s="622"/>
      <c r="Y27" s="623"/>
      <c r="Z27" s="624">
        <v>19.3</v>
      </c>
      <c r="AA27" s="624"/>
      <c r="AB27" s="624"/>
      <c r="AC27" s="624"/>
      <c r="AD27" s="625" t="s">
        <v>239</v>
      </c>
      <c r="AE27" s="625"/>
      <c r="AF27" s="625"/>
      <c r="AG27" s="625"/>
      <c r="AH27" s="625"/>
      <c r="AI27" s="625"/>
      <c r="AJ27" s="625"/>
      <c r="AK27" s="625"/>
      <c r="AL27" s="626" t="s">
        <v>239</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23145005</v>
      </c>
      <c r="BH27" s="622"/>
      <c r="BI27" s="622"/>
      <c r="BJ27" s="622"/>
      <c r="BK27" s="622"/>
      <c r="BL27" s="622"/>
      <c r="BM27" s="622"/>
      <c r="BN27" s="623"/>
      <c r="BO27" s="624">
        <v>100</v>
      </c>
      <c r="BP27" s="624"/>
      <c r="BQ27" s="624"/>
      <c r="BR27" s="624"/>
      <c r="BS27" s="630">
        <v>434195</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11971086</v>
      </c>
      <c r="CS27" s="657"/>
      <c r="CT27" s="657"/>
      <c r="CU27" s="657"/>
      <c r="CV27" s="657"/>
      <c r="CW27" s="657"/>
      <c r="CX27" s="657"/>
      <c r="CY27" s="658"/>
      <c r="CZ27" s="626">
        <v>21</v>
      </c>
      <c r="DA27" s="655"/>
      <c r="DB27" s="655"/>
      <c r="DC27" s="659"/>
      <c r="DD27" s="630">
        <v>3525063</v>
      </c>
      <c r="DE27" s="657"/>
      <c r="DF27" s="657"/>
      <c r="DG27" s="657"/>
      <c r="DH27" s="657"/>
      <c r="DI27" s="657"/>
      <c r="DJ27" s="657"/>
      <c r="DK27" s="658"/>
      <c r="DL27" s="630">
        <v>3402819</v>
      </c>
      <c r="DM27" s="657"/>
      <c r="DN27" s="657"/>
      <c r="DO27" s="657"/>
      <c r="DP27" s="657"/>
      <c r="DQ27" s="657"/>
      <c r="DR27" s="657"/>
      <c r="DS27" s="657"/>
      <c r="DT27" s="657"/>
      <c r="DU27" s="657"/>
      <c r="DV27" s="658"/>
      <c r="DW27" s="626">
        <v>12.5</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169</v>
      </c>
      <c r="S28" s="622"/>
      <c r="T28" s="622"/>
      <c r="U28" s="622"/>
      <c r="V28" s="622"/>
      <c r="W28" s="622"/>
      <c r="X28" s="622"/>
      <c r="Y28" s="623"/>
      <c r="Z28" s="624" t="s">
        <v>169</v>
      </c>
      <c r="AA28" s="624"/>
      <c r="AB28" s="624"/>
      <c r="AC28" s="624"/>
      <c r="AD28" s="625" t="s">
        <v>169</v>
      </c>
      <c r="AE28" s="625"/>
      <c r="AF28" s="625"/>
      <c r="AG28" s="625"/>
      <c r="AH28" s="625"/>
      <c r="AI28" s="625"/>
      <c r="AJ28" s="625"/>
      <c r="AK28" s="625"/>
      <c r="AL28" s="626" t="s">
        <v>169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4440491</v>
      </c>
      <c r="CS28" s="622"/>
      <c r="CT28" s="622"/>
      <c r="CU28" s="622"/>
      <c r="CV28" s="622"/>
      <c r="CW28" s="622"/>
      <c r="CX28" s="622"/>
      <c r="CY28" s="623"/>
      <c r="CZ28" s="626">
        <v>7.8</v>
      </c>
      <c r="DA28" s="655"/>
      <c r="DB28" s="655"/>
      <c r="DC28" s="659"/>
      <c r="DD28" s="630">
        <v>4374747</v>
      </c>
      <c r="DE28" s="622"/>
      <c r="DF28" s="622"/>
      <c r="DG28" s="622"/>
      <c r="DH28" s="622"/>
      <c r="DI28" s="622"/>
      <c r="DJ28" s="622"/>
      <c r="DK28" s="623"/>
      <c r="DL28" s="630">
        <v>4374747</v>
      </c>
      <c r="DM28" s="622"/>
      <c r="DN28" s="622"/>
      <c r="DO28" s="622"/>
      <c r="DP28" s="622"/>
      <c r="DQ28" s="622"/>
      <c r="DR28" s="622"/>
      <c r="DS28" s="622"/>
      <c r="DT28" s="622"/>
      <c r="DU28" s="622"/>
      <c r="DV28" s="623"/>
      <c r="DW28" s="626">
        <v>16.100000000000001</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3320671</v>
      </c>
      <c r="S29" s="622"/>
      <c r="T29" s="622"/>
      <c r="U29" s="622"/>
      <c r="V29" s="622"/>
      <c r="W29" s="622"/>
      <c r="X29" s="622"/>
      <c r="Y29" s="623"/>
      <c r="Z29" s="624">
        <v>5.8</v>
      </c>
      <c r="AA29" s="624"/>
      <c r="AB29" s="624"/>
      <c r="AC29" s="624"/>
      <c r="AD29" s="625" t="s">
        <v>169</v>
      </c>
      <c r="AE29" s="625"/>
      <c r="AF29" s="625"/>
      <c r="AG29" s="625"/>
      <c r="AH29" s="625"/>
      <c r="AI29" s="625"/>
      <c r="AJ29" s="625"/>
      <c r="AK29" s="625"/>
      <c r="AL29" s="626" t="s">
        <v>169</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4440124</v>
      </c>
      <c r="CS29" s="657"/>
      <c r="CT29" s="657"/>
      <c r="CU29" s="657"/>
      <c r="CV29" s="657"/>
      <c r="CW29" s="657"/>
      <c r="CX29" s="657"/>
      <c r="CY29" s="658"/>
      <c r="CZ29" s="626">
        <v>7.8</v>
      </c>
      <c r="DA29" s="655"/>
      <c r="DB29" s="655"/>
      <c r="DC29" s="659"/>
      <c r="DD29" s="630">
        <v>4374380</v>
      </c>
      <c r="DE29" s="657"/>
      <c r="DF29" s="657"/>
      <c r="DG29" s="657"/>
      <c r="DH29" s="657"/>
      <c r="DI29" s="657"/>
      <c r="DJ29" s="657"/>
      <c r="DK29" s="658"/>
      <c r="DL29" s="630">
        <v>4374380</v>
      </c>
      <c r="DM29" s="657"/>
      <c r="DN29" s="657"/>
      <c r="DO29" s="657"/>
      <c r="DP29" s="657"/>
      <c r="DQ29" s="657"/>
      <c r="DR29" s="657"/>
      <c r="DS29" s="657"/>
      <c r="DT29" s="657"/>
      <c r="DU29" s="657"/>
      <c r="DV29" s="658"/>
      <c r="DW29" s="626">
        <v>16.100000000000001</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180395</v>
      </c>
      <c r="S30" s="622"/>
      <c r="T30" s="622"/>
      <c r="U30" s="622"/>
      <c r="V30" s="622"/>
      <c r="W30" s="622"/>
      <c r="X30" s="622"/>
      <c r="Y30" s="623"/>
      <c r="Z30" s="624">
        <v>0.3</v>
      </c>
      <c r="AA30" s="624"/>
      <c r="AB30" s="624"/>
      <c r="AC30" s="624"/>
      <c r="AD30" s="625">
        <v>73350</v>
      </c>
      <c r="AE30" s="625"/>
      <c r="AF30" s="625"/>
      <c r="AG30" s="625"/>
      <c r="AH30" s="625"/>
      <c r="AI30" s="625"/>
      <c r="AJ30" s="625"/>
      <c r="AK30" s="625"/>
      <c r="AL30" s="626">
        <v>0.3</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99.2</v>
      </c>
      <c r="BH30" s="682"/>
      <c r="BI30" s="682"/>
      <c r="BJ30" s="682"/>
      <c r="BK30" s="682"/>
      <c r="BL30" s="682"/>
      <c r="BM30" s="616">
        <v>96.7</v>
      </c>
      <c r="BN30" s="682"/>
      <c r="BO30" s="682"/>
      <c r="BP30" s="682"/>
      <c r="BQ30" s="683"/>
      <c r="BR30" s="681">
        <v>99.1</v>
      </c>
      <c r="BS30" s="682"/>
      <c r="BT30" s="682"/>
      <c r="BU30" s="682"/>
      <c r="BV30" s="682"/>
      <c r="BW30" s="682"/>
      <c r="BX30" s="616">
        <v>96.2</v>
      </c>
      <c r="BY30" s="682"/>
      <c r="BZ30" s="682"/>
      <c r="CA30" s="682"/>
      <c r="CB30" s="683"/>
      <c r="CD30" s="686"/>
      <c r="CE30" s="687"/>
      <c r="CF30" s="636" t="s">
        <v>306</v>
      </c>
      <c r="CG30" s="637"/>
      <c r="CH30" s="637"/>
      <c r="CI30" s="637"/>
      <c r="CJ30" s="637"/>
      <c r="CK30" s="637"/>
      <c r="CL30" s="637"/>
      <c r="CM30" s="637"/>
      <c r="CN30" s="637"/>
      <c r="CO30" s="637"/>
      <c r="CP30" s="637"/>
      <c r="CQ30" s="638"/>
      <c r="CR30" s="621">
        <v>4174020</v>
      </c>
      <c r="CS30" s="622"/>
      <c r="CT30" s="622"/>
      <c r="CU30" s="622"/>
      <c r="CV30" s="622"/>
      <c r="CW30" s="622"/>
      <c r="CX30" s="622"/>
      <c r="CY30" s="623"/>
      <c r="CZ30" s="626">
        <v>7.3</v>
      </c>
      <c r="DA30" s="655"/>
      <c r="DB30" s="655"/>
      <c r="DC30" s="659"/>
      <c r="DD30" s="630">
        <v>4108276</v>
      </c>
      <c r="DE30" s="622"/>
      <c r="DF30" s="622"/>
      <c r="DG30" s="622"/>
      <c r="DH30" s="622"/>
      <c r="DI30" s="622"/>
      <c r="DJ30" s="622"/>
      <c r="DK30" s="623"/>
      <c r="DL30" s="630">
        <v>4108276</v>
      </c>
      <c r="DM30" s="622"/>
      <c r="DN30" s="622"/>
      <c r="DO30" s="622"/>
      <c r="DP30" s="622"/>
      <c r="DQ30" s="622"/>
      <c r="DR30" s="622"/>
      <c r="DS30" s="622"/>
      <c r="DT30" s="622"/>
      <c r="DU30" s="622"/>
      <c r="DV30" s="623"/>
      <c r="DW30" s="626">
        <v>15.1</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127767</v>
      </c>
      <c r="S31" s="622"/>
      <c r="T31" s="622"/>
      <c r="U31" s="622"/>
      <c r="V31" s="622"/>
      <c r="W31" s="622"/>
      <c r="X31" s="622"/>
      <c r="Y31" s="623"/>
      <c r="Z31" s="624">
        <v>0.2</v>
      </c>
      <c r="AA31" s="624"/>
      <c r="AB31" s="624"/>
      <c r="AC31" s="624"/>
      <c r="AD31" s="625" t="s">
        <v>239</v>
      </c>
      <c r="AE31" s="625"/>
      <c r="AF31" s="625"/>
      <c r="AG31" s="625"/>
      <c r="AH31" s="625"/>
      <c r="AI31" s="625"/>
      <c r="AJ31" s="625"/>
      <c r="AK31" s="625"/>
      <c r="AL31" s="626" t="s">
        <v>239</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v>
      </c>
      <c r="BH31" s="657"/>
      <c r="BI31" s="657"/>
      <c r="BJ31" s="657"/>
      <c r="BK31" s="657"/>
      <c r="BL31" s="657"/>
      <c r="BM31" s="627">
        <v>96.5</v>
      </c>
      <c r="BN31" s="679"/>
      <c r="BO31" s="679"/>
      <c r="BP31" s="679"/>
      <c r="BQ31" s="680"/>
      <c r="BR31" s="678">
        <v>99.1</v>
      </c>
      <c r="BS31" s="657"/>
      <c r="BT31" s="657"/>
      <c r="BU31" s="657"/>
      <c r="BV31" s="657"/>
      <c r="BW31" s="657"/>
      <c r="BX31" s="627">
        <v>95.8</v>
      </c>
      <c r="BY31" s="679"/>
      <c r="BZ31" s="679"/>
      <c r="CA31" s="679"/>
      <c r="CB31" s="680"/>
      <c r="CD31" s="686"/>
      <c r="CE31" s="687"/>
      <c r="CF31" s="636" t="s">
        <v>310</v>
      </c>
      <c r="CG31" s="637"/>
      <c r="CH31" s="637"/>
      <c r="CI31" s="637"/>
      <c r="CJ31" s="637"/>
      <c r="CK31" s="637"/>
      <c r="CL31" s="637"/>
      <c r="CM31" s="637"/>
      <c r="CN31" s="637"/>
      <c r="CO31" s="637"/>
      <c r="CP31" s="637"/>
      <c r="CQ31" s="638"/>
      <c r="CR31" s="621">
        <v>266104</v>
      </c>
      <c r="CS31" s="657"/>
      <c r="CT31" s="657"/>
      <c r="CU31" s="657"/>
      <c r="CV31" s="657"/>
      <c r="CW31" s="657"/>
      <c r="CX31" s="657"/>
      <c r="CY31" s="658"/>
      <c r="CZ31" s="626">
        <v>0.5</v>
      </c>
      <c r="DA31" s="655"/>
      <c r="DB31" s="655"/>
      <c r="DC31" s="659"/>
      <c r="DD31" s="630">
        <v>266104</v>
      </c>
      <c r="DE31" s="657"/>
      <c r="DF31" s="657"/>
      <c r="DG31" s="657"/>
      <c r="DH31" s="657"/>
      <c r="DI31" s="657"/>
      <c r="DJ31" s="657"/>
      <c r="DK31" s="658"/>
      <c r="DL31" s="630">
        <v>266104</v>
      </c>
      <c r="DM31" s="657"/>
      <c r="DN31" s="657"/>
      <c r="DO31" s="657"/>
      <c r="DP31" s="657"/>
      <c r="DQ31" s="657"/>
      <c r="DR31" s="657"/>
      <c r="DS31" s="657"/>
      <c r="DT31" s="657"/>
      <c r="DU31" s="657"/>
      <c r="DV31" s="658"/>
      <c r="DW31" s="626">
        <v>1</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1425334</v>
      </c>
      <c r="S32" s="622"/>
      <c r="T32" s="622"/>
      <c r="U32" s="622"/>
      <c r="V32" s="622"/>
      <c r="W32" s="622"/>
      <c r="X32" s="622"/>
      <c r="Y32" s="623"/>
      <c r="Z32" s="624">
        <v>2.5</v>
      </c>
      <c r="AA32" s="624"/>
      <c r="AB32" s="624"/>
      <c r="AC32" s="624"/>
      <c r="AD32" s="625" t="s">
        <v>239</v>
      </c>
      <c r="AE32" s="625"/>
      <c r="AF32" s="625"/>
      <c r="AG32" s="625"/>
      <c r="AH32" s="625"/>
      <c r="AI32" s="625"/>
      <c r="AJ32" s="625"/>
      <c r="AK32" s="625"/>
      <c r="AL32" s="626" t="s">
        <v>169</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99.3</v>
      </c>
      <c r="BH32" s="691"/>
      <c r="BI32" s="691"/>
      <c r="BJ32" s="691"/>
      <c r="BK32" s="691"/>
      <c r="BL32" s="691"/>
      <c r="BM32" s="692">
        <v>96.7</v>
      </c>
      <c r="BN32" s="691"/>
      <c r="BO32" s="691"/>
      <c r="BP32" s="691"/>
      <c r="BQ32" s="693"/>
      <c r="BR32" s="690">
        <v>99.2</v>
      </c>
      <c r="BS32" s="691"/>
      <c r="BT32" s="691"/>
      <c r="BU32" s="691"/>
      <c r="BV32" s="691"/>
      <c r="BW32" s="691"/>
      <c r="BX32" s="692">
        <v>96.3</v>
      </c>
      <c r="BY32" s="691"/>
      <c r="BZ32" s="691"/>
      <c r="CA32" s="691"/>
      <c r="CB32" s="693"/>
      <c r="CD32" s="688"/>
      <c r="CE32" s="689"/>
      <c r="CF32" s="636" t="s">
        <v>313</v>
      </c>
      <c r="CG32" s="637"/>
      <c r="CH32" s="637"/>
      <c r="CI32" s="637"/>
      <c r="CJ32" s="637"/>
      <c r="CK32" s="637"/>
      <c r="CL32" s="637"/>
      <c r="CM32" s="637"/>
      <c r="CN32" s="637"/>
      <c r="CO32" s="637"/>
      <c r="CP32" s="637"/>
      <c r="CQ32" s="638"/>
      <c r="CR32" s="621">
        <v>367</v>
      </c>
      <c r="CS32" s="622"/>
      <c r="CT32" s="622"/>
      <c r="CU32" s="622"/>
      <c r="CV32" s="622"/>
      <c r="CW32" s="622"/>
      <c r="CX32" s="622"/>
      <c r="CY32" s="623"/>
      <c r="CZ32" s="626">
        <v>0</v>
      </c>
      <c r="DA32" s="655"/>
      <c r="DB32" s="655"/>
      <c r="DC32" s="659"/>
      <c r="DD32" s="630">
        <v>367</v>
      </c>
      <c r="DE32" s="622"/>
      <c r="DF32" s="622"/>
      <c r="DG32" s="622"/>
      <c r="DH32" s="622"/>
      <c r="DI32" s="622"/>
      <c r="DJ32" s="622"/>
      <c r="DK32" s="623"/>
      <c r="DL32" s="630">
        <v>367</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632704</v>
      </c>
      <c r="S33" s="622"/>
      <c r="T33" s="622"/>
      <c r="U33" s="622"/>
      <c r="V33" s="622"/>
      <c r="W33" s="622"/>
      <c r="X33" s="622"/>
      <c r="Y33" s="623"/>
      <c r="Z33" s="624">
        <v>1.1000000000000001</v>
      </c>
      <c r="AA33" s="624"/>
      <c r="AB33" s="624"/>
      <c r="AC33" s="624"/>
      <c r="AD33" s="625" t="s">
        <v>169</v>
      </c>
      <c r="AE33" s="625"/>
      <c r="AF33" s="625"/>
      <c r="AG33" s="625"/>
      <c r="AH33" s="625"/>
      <c r="AI33" s="625"/>
      <c r="AJ33" s="625"/>
      <c r="AK33" s="625"/>
      <c r="AL33" s="626" t="s">
        <v>169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17450388</v>
      </c>
      <c r="CS33" s="657"/>
      <c r="CT33" s="657"/>
      <c r="CU33" s="657"/>
      <c r="CV33" s="657"/>
      <c r="CW33" s="657"/>
      <c r="CX33" s="657"/>
      <c r="CY33" s="658"/>
      <c r="CZ33" s="626">
        <v>30.7</v>
      </c>
      <c r="DA33" s="655"/>
      <c r="DB33" s="655"/>
      <c r="DC33" s="659"/>
      <c r="DD33" s="630">
        <v>14688679</v>
      </c>
      <c r="DE33" s="657"/>
      <c r="DF33" s="657"/>
      <c r="DG33" s="657"/>
      <c r="DH33" s="657"/>
      <c r="DI33" s="657"/>
      <c r="DJ33" s="657"/>
      <c r="DK33" s="658"/>
      <c r="DL33" s="630">
        <v>11117767</v>
      </c>
      <c r="DM33" s="657"/>
      <c r="DN33" s="657"/>
      <c r="DO33" s="657"/>
      <c r="DP33" s="657"/>
      <c r="DQ33" s="657"/>
      <c r="DR33" s="657"/>
      <c r="DS33" s="657"/>
      <c r="DT33" s="657"/>
      <c r="DU33" s="657"/>
      <c r="DV33" s="658"/>
      <c r="DW33" s="626">
        <v>41</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960082</v>
      </c>
      <c r="S34" s="622"/>
      <c r="T34" s="622"/>
      <c r="U34" s="622"/>
      <c r="V34" s="622"/>
      <c r="W34" s="622"/>
      <c r="X34" s="622"/>
      <c r="Y34" s="623"/>
      <c r="Z34" s="624">
        <v>1.7</v>
      </c>
      <c r="AA34" s="624"/>
      <c r="AB34" s="624"/>
      <c r="AC34" s="624"/>
      <c r="AD34" s="625">
        <v>510</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6962225</v>
      </c>
      <c r="CS34" s="622"/>
      <c r="CT34" s="622"/>
      <c r="CU34" s="622"/>
      <c r="CV34" s="622"/>
      <c r="CW34" s="622"/>
      <c r="CX34" s="622"/>
      <c r="CY34" s="623"/>
      <c r="CZ34" s="626">
        <v>12.2</v>
      </c>
      <c r="DA34" s="655"/>
      <c r="DB34" s="655"/>
      <c r="DC34" s="659"/>
      <c r="DD34" s="630">
        <v>5160921</v>
      </c>
      <c r="DE34" s="622"/>
      <c r="DF34" s="622"/>
      <c r="DG34" s="622"/>
      <c r="DH34" s="622"/>
      <c r="DI34" s="622"/>
      <c r="DJ34" s="622"/>
      <c r="DK34" s="623"/>
      <c r="DL34" s="630">
        <v>4375594</v>
      </c>
      <c r="DM34" s="622"/>
      <c r="DN34" s="622"/>
      <c r="DO34" s="622"/>
      <c r="DP34" s="622"/>
      <c r="DQ34" s="622"/>
      <c r="DR34" s="622"/>
      <c r="DS34" s="622"/>
      <c r="DT34" s="622"/>
      <c r="DU34" s="622"/>
      <c r="DV34" s="623"/>
      <c r="DW34" s="626">
        <v>16.100000000000001</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9876881</v>
      </c>
      <c r="S35" s="622"/>
      <c r="T35" s="622"/>
      <c r="U35" s="622"/>
      <c r="V35" s="622"/>
      <c r="W35" s="622"/>
      <c r="X35" s="622"/>
      <c r="Y35" s="623"/>
      <c r="Z35" s="624">
        <v>17.2</v>
      </c>
      <c r="AA35" s="624"/>
      <c r="AB35" s="624"/>
      <c r="AC35" s="624"/>
      <c r="AD35" s="625" t="s">
        <v>239</v>
      </c>
      <c r="AE35" s="625"/>
      <c r="AF35" s="625"/>
      <c r="AG35" s="625"/>
      <c r="AH35" s="625"/>
      <c r="AI35" s="625"/>
      <c r="AJ35" s="625"/>
      <c r="AK35" s="625"/>
      <c r="AL35" s="626" t="s">
        <v>239</v>
      </c>
      <c r="AM35" s="627"/>
      <c r="AN35" s="627"/>
      <c r="AO35" s="628"/>
      <c r="AP35" s="214"/>
      <c r="AQ35" s="694" t="s">
        <v>321</v>
      </c>
      <c r="AR35" s="695"/>
      <c r="AS35" s="695"/>
      <c r="AT35" s="695"/>
      <c r="AU35" s="695"/>
      <c r="AV35" s="695"/>
      <c r="AW35" s="695"/>
      <c r="AX35" s="695"/>
      <c r="AY35" s="696"/>
      <c r="AZ35" s="610">
        <v>4981449</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702044</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423010</v>
      </c>
      <c r="CS35" s="657"/>
      <c r="CT35" s="657"/>
      <c r="CU35" s="657"/>
      <c r="CV35" s="657"/>
      <c r="CW35" s="657"/>
      <c r="CX35" s="657"/>
      <c r="CY35" s="658"/>
      <c r="CZ35" s="626">
        <v>0.7</v>
      </c>
      <c r="DA35" s="655"/>
      <c r="DB35" s="655"/>
      <c r="DC35" s="659"/>
      <c r="DD35" s="630">
        <v>403168</v>
      </c>
      <c r="DE35" s="657"/>
      <c r="DF35" s="657"/>
      <c r="DG35" s="657"/>
      <c r="DH35" s="657"/>
      <c r="DI35" s="657"/>
      <c r="DJ35" s="657"/>
      <c r="DK35" s="658"/>
      <c r="DL35" s="630">
        <v>403168</v>
      </c>
      <c r="DM35" s="657"/>
      <c r="DN35" s="657"/>
      <c r="DO35" s="657"/>
      <c r="DP35" s="657"/>
      <c r="DQ35" s="657"/>
      <c r="DR35" s="657"/>
      <c r="DS35" s="657"/>
      <c r="DT35" s="657"/>
      <c r="DU35" s="657"/>
      <c r="DV35" s="658"/>
      <c r="DW35" s="626">
        <v>1.5</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239</v>
      </c>
      <c r="S36" s="622"/>
      <c r="T36" s="622"/>
      <c r="U36" s="622"/>
      <c r="V36" s="622"/>
      <c r="W36" s="622"/>
      <c r="X36" s="622"/>
      <c r="Y36" s="623"/>
      <c r="Z36" s="624" t="s">
        <v>239</v>
      </c>
      <c r="AA36" s="624"/>
      <c r="AB36" s="624"/>
      <c r="AC36" s="624"/>
      <c r="AD36" s="625" t="s">
        <v>239</v>
      </c>
      <c r="AE36" s="625"/>
      <c r="AF36" s="625"/>
      <c r="AG36" s="625"/>
      <c r="AH36" s="625"/>
      <c r="AI36" s="625"/>
      <c r="AJ36" s="625"/>
      <c r="AK36" s="625"/>
      <c r="AL36" s="626" t="s">
        <v>169</v>
      </c>
      <c r="AM36" s="627"/>
      <c r="AN36" s="627"/>
      <c r="AO36" s="628"/>
      <c r="AQ36" s="698" t="s">
        <v>325</v>
      </c>
      <c r="AR36" s="699"/>
      <c r="AS36" s="699"/>
      <c r="AT36" s="699"/>
      <c r="AU36" s="699"/>
      <c r="AV36" s="699"/>
      <c r="AW36" s="699"/>
      <c r="AX36" s="699"/>
      <c r="AY36" s="700"/>
      <c r="AZ36" s="621">
        <v>1596735</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387204</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4756719</v>
      </c>
      <c r="CS36" s="622"/>
      <c r="CT36" s="622"/>
      <c r="CU36" s="622"/>
      <c r="CV36" s="622"/>
      <c r="CW36" s="622"/>
      <c r="CX36" s="622"/>
      <c r="CY36" s="623"/>
      <c r="CZ36" s="626">
        <v>8.4</v>
      </c>
      <c r="DA36" s="655"/>
      <c r="DB36" s="655"/>
      <c r="DC36" s="659"/>
      <c r="DD36" s="630">
        <v>4503707</v>
      </c>
      <c r="DE36" s="622"/>
      <c r="DF36" s="622"/>
      <c r="DG36" s="622"/>
      <c r="DH36" s="622"/>
      <c r="DI36" s="622"/>
      <c r="DJ36" s="622"/>
      <c r="DK36" s="623"/>
      <c r="DL36" s="630">
        <v>3690684</v>
      </c>
      <c r="DM36" s="622"/>
      <c r="DN36" s="622"/>
      <c r="DO36" s="622"/>
      <c r="DP36" s="622"/>
      <c r="DQ36" s="622"/>
      <c r="DR36" s="622"/>
      <c r="DS36" s="622"/>
      <c r="DT36" s="622"/>
      <c r="DU36" s="622"/>
      <c r="DV36" s="623"/>
      <c r="DW36" s="626">
        <v>13.6</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1274181</v>
      </c>
      <c r="S37" s="622"/>
      <c r="T37" s="622"/>
      <c r="U37" s="622"/>
      <c r="V37" s="622"/>
      <c r="W37" s="622"/>
      <c r="X37" s="622"/>
      <c r="Y37" s="623"/>
      <c r="Z37" s="624">
        <v>2.2000000000000002</v>
      </c>
      <c r="AA37" s="624"/>
      <c r="AB37" s="624"/>
      <c r="AC37" s="624"/>
      <c r="AD37" s="625" t="s">
        <v>169</v>
      </c>
      <c r="AE37" s="625"/>
      <c r="AF37" s="625"/>
      <c r="AG37" s="625"/>
      <c r="AH37" s="625"/>
      <c r="AI37" s="625"/>
      <c r="AJ37" s="625"/>
      <c r="AK37" s="625"/>
      <c r="AL37" s="626" t="s">
        <v>169</v>
      </c>
      <c r="AM37" s="627"/>
      <c r="AN37" s="627"/>
      <c r="AO37" s="628"/>
      <c r="AQ37" s="698" t="s">
        <v>329</v>
      </c>
      <c r="AR37" s="699"/>
      <c r="AS37" s="699"/>
      <c r="AT37" s="699"/>
      <c r="AU37" s="699"/>
      <c r="AV37" s="699"/>
      <c r="AW37" s="699"/>
      <c r="AX37" s="699"/>
      <c r="AY37" s="700"/>
      <c r="AZ37" s="621">
        <v>10887</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15362</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1522359</v>
      </c>
      <c r="CS37" s="657"/>
      <c r="CT37" s="657"/>
      <c r="CU37" s="657"/>
      <c r="CV37" s="657"/>
      <c r="CW37" s="657"/>
      <c r="CX37" s="657"/>
      <c r="CY37" s="658"/>
      <c r="CZ37" s="626">
        <v>2.7</v>
      </c>
      <c r="DA37" s="655"/>
      <c r="DB37" s="655"/>
      <c r="DC37" s="659"/>
      <c r="DD37" s="630">
        <v>1516359</v>
      </c>
      <c r="DE37" s="657"/>
      <c r="DF37" s="657"/>
      <c r="DG37" s="657"/>
      <c r="DH37" s="657"/>
      <c r="DI37" s="657"/>
      <c r="DJ37" s="657"/>
      <c r="DK37" s="658"/>
      <c r="DL37" s="630">
        <v>1493002</v>
      </c>
      <c r="DM37" s="657"/>
      <c r="DN37" s="657"/>
      <c r="DO37" s="657"/>
      <c r="DP37" s="657"/>
      <c r="DQ37" s="657"/>
      <c r="DR37" s="657"/>
      <c r="DS37" s="657"/>
      <c r="DT37" s="657"/>
      <c r="DU37" s="657"/>
      <c r="DV37" s="658"/>
      <c r="DW37" s="626">
        <v>5.5</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57496039</v>
      </c>
      <c r="S38" s="702"/>
      <c r="T38" s="702"/>
      <c r="U38" s="702"/>
      <c r="V38" s="702"/>
      <c r="W38" s="702"/>
      <c r="X38" s="702"/>
      <c r="Y38" s="703"/>
      <c r="Z38" s="704">
        <v>100</v>
      </c>
      <c r="AA38" s="704"/>
      <c r="AB38" s="704"/>
      <c r="AC38" s="704"/>
      <c r="AD38" s="705">
        <v>25870087</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1195</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24454</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3373827</v>
      </c>
      <c r="CS38" s="622"/>
      <c r="CT38" s="622"/>
      <c r="CU38" s="622"/>
      <c r="CV38" s="622"/>
      <c r="CW38" s="622"/>
      <c r="CX38" s="622"/>
      <c r="CY38" s="623"/>
      <c r="CZ38" s="626">
        <v>5.9</v>
      </c>
      <c r="DA38" s="655"/>
      <c r="DB38" s="655"/>
      <c r="DC38" s="659"/>
      <c r="DD38" s="630">
        <v>2825935</v>
      </c>
      <c r="DE38" s="622"/>
      <c r="DF38" s="622"/>
      <c r="DG38" s="622"/>
      <c r="DH38" s="622"/>
      <c r="DI38" s="622"/>
      <c r="DJ38" s="622"/>
      <c r="DK38" s="623"/>
      <c r="DL38" s="630">
        <v>2648321</v>
      </c>
      <c r="DM38" s="622"/>
      <c r="DN38" s="622"/>
      <c r="DO38" s="622"/>
      <c r="DP38" s="622"/>
      <c r="DQ38" s="622"/>
      <c r="DR38" s="622"/>
      <c r="DS38" s="622"/>
      <c r="DT38" s="622"/>
      <c r="DU38" s="622"/>
      <c r="DV38" s="623"/>
      <c r="DW38" s="626">
        <v>9.8000000000000007</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169</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95</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1573608</v>
      </c>
      <c r="CS39" s="657"/>
      <c r="CT39" s="657"/>
      <c r="CU39" s="657"/>
      <c r="CV39" s="657"/>
      <c r="CW39" s="657"/>
      <c r="CX39" s="657"/>
      <c r="CY39" s="658"/>
      <c r="CZ39" s="626">
        <v>2.8</v>
      </c>
      <c r="DA39" s="655"/>
      <c r="DB39" s="655"/>
      <c r="DC39" s="659"/>
      <c r="DD39" s="630">
        <v>1436949</v>
      </c>
      <c r="DE39" s="657"/>
      <c r="DF39" s="657"/>
      <c r="DG39" s="657"/>
      <c r="DH39" s="657"/>
      <c r="DI39" s="657"/>
      <c r="DJ39" s="657"/>
      <c r="DK39" s="658"/>
      <c r="DL39" s="630" t="s">
        <v>169</v>
      </c>
      <c r="DM39" s="657"/>
      <c r="DN39" s="657"/>
      <c r="DO39" s="657"/>
      <c r="DP39" s="657"/>
      <c r="DQ39" s="657"/>
      <c r="DR39" s="657"/>
      <c r="DS39" s="657"/>
      <c r="DT39" s="657"/>
      <c r="DU39" s="657"/>
      <c r="DV39" s="658"/>
      <c r="DW39" s="626" t="s">
        <v>239</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942236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98</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360999</v>
      </c>
      <c r="CS40" s="622"/>
      <c r="CT40" s="622"/>
      <c r="CU40" s="622"/>
      <c r="CV40" s="622"/>
      <c r="CW40" s="622"/>
      <c r="CX40" s="622"/>
      <c r="CY40" s="623"/>
      <c r="CZ40" s="626">
        <v>0.6</v>
      </c>
      <c r="DA40" s="655"/>
      <c r="DB40" s="655"/>
      <c r="DC40" s="659"/>
      <c r="DD40" s="630">
        <v>357999</v>
      </c>
      <c r="DE40" s="622"/>
      <c r="DF40" s="622"/>
      <c r="DG40" s="622"/>
      <c r="DH40" s="622"/>
      <c r="DI40" s="622"/>
      <c r="DJ40" s="622"/>
      <c r="DK40" s="623"/>
      <c r="DL40" s="630" t="s">
        <v>169</v>
      </c>
      <c r="DM40" s="622"/>
      <c r="DN40" s="622"/>
      <c r="DO40" s="622"/>
      <c r="DP40" s="622"/>
      <c r="DQ40" s="622"/>
      <c r="DR40" s="622"/>
      <c r="DS40" s="622"/>
      <c r="DT40" s="622"/>
      <c r="DU40" s="622"/>
      <c r="DV40" s="623"/>
      <c r="DW40" s="626" t="s">
        <v>169</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2430396</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329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169</v>
      </c>
      <c r="CS41" s="657"/>
      <c r="CT41" s="657"/>
      <c r="CU41" s="657"/>
      <c r="CV41" s="657"/>
      <c r="CW41" s="657"/>
      <c r="CX41" s="657"/>
      <c r="CY41" s="658"/>
      <c r="CZ41" s="626" t="s">
        <v>169</v>
      </c>
      <c r="DA41" s="655"/>
      <c r="DB41" s="655"/>
      <c r="DC41" s="659"/>
      <c r="DD41" s="630" t="s">
        <v>169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16667638</v>
      </c>
      <c r="CS42" s="622"/>
      <c r="CT42" s="622"/>
      <c r="CU42" s="622"/>
      <c r="CV42" s="622"/>
      <c r="CW42" s="622"/>
      <c r="CX42" s="622"/>
      <c r="CY42" s="623"/>
      <c r="CZ42" s="626">
        <v>29.3</v>
      </c>
      <c r="DA42" s="627"/>
      <c r="DB42" s="627"/>
      <c r="DC42" s="722"/>
      <c r="DD42" s="630">
        <v>1782717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397865</v>
      </c>
      <c r="CS43" s="657"/>
      <c r="CT43" s="657"/>
      <c r="CU43" s="657"/>
      <c r="CV43" s="657"/>
      <c r="CW43" s="657"/>
      <c r="CX43" s="657"/>
      <c r="CY43" s="658"/>
      <c r="CZ43" s="626">
        <v>0.7</v>
      </c>
      <c r="DA43" s="655"/>
      <c r="DB43" s="655"/>
      <c r="DC43" s="659"/>
      <c r="DD43" s="630">
        <v>397865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16667638</v>
      </c>
      <c r="CS44" s="622"/>
      <c r="CT44" s="622"/>
      <c r="CU44" s="622"/>
      <c r="CV44" s="622"/>
      <c r="CW44" s="622"/>
      <c r="CX44" s="622"/>
      <c r="CY44" s="623"/>
      <c r="CZ44" s="626">
        <v>29.3</v>
      </c>
      <c r="DA44" s="627"/>
      <c r="DB44" s="627"/>
      <c r="DC44" s="722"/>
      <c r="DD44" s="630">
        <v>1782717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12916635</v>
      </c>
      <c r="CS45" s="657"/>
      <c r="CT45" s="657"/>
      <c r="CU45" s="657"/>
      <c r="CV45" s="657"/>
      <c r="CW45" s="657"/>
      <c r="CX45" s="657"/>
      <c r="CY45" s="658"/>
      <c r="CZ45" s="626">
        <v>22.7</v>
      </c>
      <c r="DA45" s="655"/>
      <c r="DB45" s="655"/>
      <c r="DC45" s="659"/>
      <c r="DD45" s="630">
        <v>534210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3694564</v>
      </c>
      <c r="CS46" s="622"/>
      <c r="CT46" s="622"/>
      <c r="CU46" s="622"/>
      <c r="CV46" s="622"/>
      <c r="CW46" s="622"/>
      <c r="CX46" s="622"/>
      <c r="CY46" s="623"/>
      <c r="CZ46" s="626">
        <v>6.5</v>
      </c>
      <c r="DA46" s="627"/>
      <c r="DB46" s="627"/>
      <c r="DC46" s="722"/>
      <c r="DD46" s="630">
        <v>1230468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t="s">
        <v>169</v>
      </c>
      <c r="CS47" s="657"/>
      <c r="CT47" s="657"/>
      <c r="CU47" s="657"/>
      <c r="CV47" s="657"/>
      <c r="CW47" s="657"/>
      <c r="CX47" s="657"/>
      <c r="CY47" s="658"/>
      <c r="CZ47" s="626" t="s">
        <v>169</v>
      </c>
      <c r="DA47" s="655"/>
      <c r="DB47" s="655"/>
      <c r="DC47" s="659"/>
      <c r="DD47" s="630" t="s">
        <v>239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169</v>
      </c>
      <c r="CS48" s="622"/>
      <c r="CT48" s="622"/>
      <c r="CU48" s="622"/>
      <c r="CV48" s="622"/>
      <c r="CW48" s="622"/>
      <c r="CX48" s="622"/>
      <c r="CY48" s="623"/>
      <c r="CZ48" s="626" t="s">
        <v>169</v>
      </c>
      <c r="DA48" s="627"/>
      <c r="DB48" s="627"/>
      <c r="DC48" s="722"/>
      <c r="DD48" s="630" t="s">
        <v>169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56918051</v>
      </c>
      <c r="CS49" s="691"/>
      <c r="CT49" s="691"/>
      <c r="CU49" s="691"/>
      <c r="CV49" s="691"/>
      <c r="CW49" s="691"/>
      <c r="CX49" s="691"/>
      <c r="CY49" s="723"/>
      <c r="CZ49" s="706">
        <v>100</v>
      </c>
      <c r="DA49" s="724"/>
      <c r="DB49" s="724"/>
      <c r="DC49" s="725"/>
      <c r="DD49" s="726">
        <v>30013276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eIPwngxS8hiSPhb6nauJdJahFkBmC06bzVJetjremv60fWwh8KSkPr0zwAVETb+eLOyMDvAtWH3w/Cm+yb1CcA==" saltValue="6C8oerYp5pauNzXwdrgw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57162</v>
      </c>
      <c r="R7" s="757"/>
      <c r="S7" s="757"/>
      <c r="T7" s="757"/>
      <c r="U7" s="757"/>
      <c r="V7" s="757">
        <v>56584</v>
      </c>
      <c r="W7" s="757"/>
      <c r="X7" s="757"/>
      <c r="Y7" s="757"/>
      <c r="Z7" s="757"/>
      <c r="AA7" s="757">
        <v>578</v>
      </c>
      <c r="AB7" s="757"/>
      <c r="AC7" s="757"/>
      <c r="AD7" s="757"/>
      <c r="AE7" s="758"/>
      <c r="AF7" s="759">
        <v>467</v>
      </c>
      <c r="AG7" s="760"/>
      <c r="AH7" s="760"/>
      <c r="AI7" s="760"/>
      <c r="AJ7" s="761"/>
      <c r="AK7" s="796">
        <v>80</v>
      </c>
      <c r="AL7" s="797"/>
      <c r="AM7" s="797"/>
      <c r="AN7" s="797"/>
      <c r="AO7" s="797"/>
      <c r="AP7" s="797">
        <v>45714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11</v>
      </c>
      <c r="CI7" s="794"/>
      <c r="CJ7" s="794"/>
      <c r="CK7" s="794"/>
      <c r="CL7" s="795"/>
      <c r="CM7" s="793">
        <v>1504</v>
      </c>
      <c r="CN7" s="794"/>
      <c r="CO7" s="794"/>
      <c r="CP7" s="794"/>
      <c r="CQ7" s="795"/>
      <c r="CR7" s="793">
        <v>10</v>
      </c>
      <c r="CS7" s="794"/>
      <c r="CT7" s="794"/>
      <c r="CU7" s="794"/>
      <c r="CV7" s="795"/>
      <c r="CW7" s="793" t="s">
        <v>586</v>
      </c>
      <c r="CX7" s="794"/>
      <c r="CY7" s="794"/>
      <c r="CZ7" s="794"/>
      <c r="DA7" s="795"/>
      <c r="DB7" s="793" t="s">
        <v>586</v>
      </c>
      <c r="DC7" s="794"/>
      <c r="DD7" s="794"/>
      <c r="DE7" s="794"/>
      <c r="DF7" s="795"/>
      <c r="DG7" s="793" t="s">
        <v>588</v>
      </c>
      <c r="DH7" s="794"/>
      <c r="DI7" s="794"/>
      <c r="DJ7" s="794"/>
      <c r="DK7" s="795"/>
      <c r="DL7" s="793" t="s">
        <v>586</v>
      </c>
      <c r="DM7" s="794"/>
      <c r="DN7" s="794"/>
      <c r="DO7" s="794"/>
      <c r="DP7" s="795"/>
      <c r="DQ7" s="793" t="s">
        <v>586</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582</v>
      </c>
      <c r="R8" s="781"/>
      <c r="S8" s="781"/>
      <c r="T8" s="781"/>
      <c r="U8" s="781"/>
      <c r="V8" s="781">
        <v>582</v>
      </c>
      <c r="W8" s="781"/>
      <c r="X8" s="781"/>
      <c r="Y8" s="781"/>
      <c r="Z8" s="781"/>
      <c r="AA8" s="781">
        <v>0</v>
      </c>
      <c r="AB8" s="781"/>
      <c r="AC8" s="781"/>
      <c r="AD8" s="781"/>
      <c r="AE8" s="782"/>
      <c r="AF8" s="783" t="s">
        <v>169</v>
      </c>
      <c r="AG8" s="784"/>
      <c r="AH8" s="784"/>
      <c r="AI8" s="784"/>
      <c r="AJ8" s="785"/>
      <c r="AK8" s="786">
        <v>224</v>
      </c>
      <c r="AL8" s="787"/>
      <c r="AM8" s="787"/>
      <c r="AN8" s="787"/>
      <c r="AO8" s="787"/>
      <c r="AP8" s="787" t="s">
        <v>576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v>23</v>
      </c>
      <c r="CI8" s="804"/>
      <c r="CJ8" s="804"/>
      <c r="CK8" s="804"/>
      <c r="CL8" s="805"/>
      <c r="CM8" s="803">
        <v>246</v>
      </c>
      <c r="CN8" s="804"/>
      <c r="CO8" s="804"/>
      <c r="CP8" s="804"/>
      <c r="CQ8" s="805"/>
      <c r="CR8" s="803">
        <v>10</v>
      </c>
      <c r="CS8" s="804"/>
      <c r="CT8" s="804"/>
      <c r="CU8" s="804"/>
      <c r="CV8" s="805"/>
      <c r="CW8" s="803">
        <v>67</v>
      </c>
      <c r="CX8" s="804"/>
      <c r="CY8" s="804"/>
      <c r="CZ8" s="804"/>
      <c r="DA8" s="805"/>
      <c r="DB8" s="803" t="s">
        <v>586</v>
      </c>
      <c r="DC8" s="804"/>
      <c r="DD8" s="804"/>
      <c r="DE8" s="804"/>
      <c r="DF8" s="805"/>
      <c r="DG8" s="803" t="s">
        <v>586</v>
      </c>
      <c r="DH8" s="804"/>
      <c r="DI8" s="804"/>
      <c r="DJ8" s="804"/>
      <c r="DK8" s="805"/>
      <c r="DL8" s="803" t="s">
        <v>586</v>
      </c>
      <c r="DM8" s="804"/>
      <c r="DN8" s="804"/>
      <c r="DO8" s="804"/>
      <c r="DP8" s="805"/>
      <c r="DQ8" s="803" t="s">
        <v>586</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803">
        <v>52</v>
      </c>
      <c r="CI9" s="804"/>
      <c r="CJ9" s="804"/>
      <c r="CK9" s="804"/>
      <c r="CL9" s="805"/>
      <c r="CM9" s="803">
        <v>512</v>
      </c>
      <c r="CN9" s="804"/>
      <c r="CO9" s="804"/>
      <c r="CP9" s="804"/>
      <c r="CQ9" s="805"/>
      <c r="CR9" s="803">
        <v>22</v>
      </c>
      <c r="CS9" s="804"/>
      <c r="CT9" s="804"/>
      <c r="CU9" s="804"/>
      <c r="CV9" s="805"/>
      <c r="CW9" s="803" t="s">
        <v>588</v>
      </c>
      <c r="CX9" s="804"/>
      <c r="CY9" s="804"/>
      <c r="CZ9" s="804"/>
      <c r="DA9" s="805"/>
      <c r="DB9" s="803" t="s">
        <v>586</v>
      </c>
      <c r="DC9" s="804"/>
      <c r="DD9" s="804"/>
      <c r="DE9" s="804"/>
      <c r="DF9" s="805"/>
      <c r="DG9" s="803" t="s">
        <v>586</v>
      </c>
      <c r="DH9" s="804"/>
      <c r="DI9" s="804"/>
      <c r="DJ9" s="804"/>
      <c r="DK9" s="805"/>
      <c r="DL9" s="803" t="s">
        <v>586</v>
      </c>
      <c r="DM9" s="804"/>
      <c r="DN9" s="804"/>
      <c r="DO9" s="804"/>
      <c r="DP9" s="805"/>
      <c r="DQ9" s="803" t="s">
        <v>586</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585</v>
      </c>
      <c r="BT10" s="791"/>
      <c r="BU10" s="791"/>
      <c r="BV10" s="791"/>
      <c r="BW10" s="791"/>
      <c r="BX10" s="791"/>
      <c r="BY10" s="791"/>
      <c r="BZ10" s="791"/>
      <c r="CA10" s="791"/>
      <c r="CB10" s="791"/>
      <c r="CC10" s="791"/>
      <c r="CD10" s="791"/>
      <c r="CE10" s="791"/>
      <c r="CF10" s="791"/>
      <c r="CG10" s="792"/>
      <c r="CH10" s="803">
        <v>170</v>
      </c>
      <c r="CI10" s="804"/>
      <c r="CJ10" s="804"/>
      <c r="CK10" s="804"/>
      <c r="CL10" s="805"/>
      <c r="CM10" s="803">
        <v>69</v>
      </c>
      <c r="CN10" s="804"/>
      <c r="CO10" s="804"/>
      <c r="CP10" s="804"/>
      <c r="CQ10" s="805"/>
      <c r="CR10" s="803">
        <v>10</v>
      </c>
      <c r="CS10" s="804"/>
      <c r="CT10" s="804"/>
      <c r="CU10" s="804"/>
      <c r="CV10" s="805"/>
      <c r="CW10" s="803">
        <v>62</v>
      </c>
      <c r="CX10" s="804"/>
      <c r="CY10" s="804"/>
      <c r="CZ10" s="804"/>
      <c r="DA10" s="805"/>
      <c r="DB10" s="803" t="s">
        <v>586</v>
      </c>
      <c r="DC10" s="804"/>
      <c r="DD10" s="804"/>
      <c r="DE10" s="804"/>
      <c r="DF10" s="805"/>
      <c r="DG10" s="803" t="s">
        <v>586</v>
      </c>
      <c r="DH10" s="804"/>
      <c r="DI10" s="804"/>
      <c r="DJ10" s="804"/>
      <c r="DK10" s="805"/>
      <c r="DL10" s="803" t="s">
        <v>586</v>
      </c>
      <c r="DM10" s="804"/>
      <c r="DN10" s="804"/>
      <c r="DO10" s="804"/>
      <c r="DP10" s="805"/>
      <c r="DQ10" s="803" t="s">
        <v>586</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7"/>
      <c r="AL22" s="828"/>
      <c r="AM22" s="828"/>
      <c r="AN22" s="828"/>
      <c r="AO22" s="828"/>
      <c r="AP22" s="828"/>
      <c r="AQ22" s="828"/>
      <c r="AR22" s="828"/>
      <c r="AS22" s="828"/>
      <c r="AT22" s="828"/>
      <c r="AU22" s="829"/>
      <c r="AV22" s="829"/>
      <c r="AW22" s="829"/>
      <c r="AX22" s="829"/>
      <c r="AY22" s="830"/>
      <c r="AZ22" s="831" t="s">
        <v>381</v>
      </c>
      <c r="BA22" s="831"/>
      <c r="BB22" s="831"/>
      <c r="BC22" s="831"/>
      <c r="BD22" s="832"/>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57520</v>
      </c>
      <c r="R23" s="816"/>
      <c r="S23" s="816"/>
      <c r="T23" s="816"/>
      <c r="U23" s="816"/>
      <c r="V23" s="817">
        <v>56942</v>
      </c>
      <c r="W23" s="818"/>
      <c r="X23" s="818"/>
      <c r="Y23" s="818"/>
      <c r="Z23" s="819"/>
      <c r="AA23" s="817">
        <f t="shared" ref="AA23" si="0">SUM(AA7:AE8)</f>
        <v>578</v>
      </c>
      <c r="AB23" s="818"/>
      <c r="AC23" s="818"/>
      <c r="AD23" s="818"/>
      <c r="AE23" s="820"/>
      <c r="AF23" s="821">
        <v>467</v>
      </c>
      <c r="AG23" s="816"/>
      <c r="AH23" s="816"/>
      <c r="AI23" s="816"/>
      <c r="AJ23" s="822"/>
      <c r="AK23" s="823"/>
      <c r="AL23" s="824"/>
      <c r="AM23" s="824"/>
      <c r="AN23" s="824"/>
      <c r="AO23" s="824"/>
      <c r="AP23" s="816">
        <f t="shared" ref="AP23" si="1">SUM(AP7:AT8)</f>
        <v>45714</v>
      </c>
      <c r="AQ23" s="816"/>
      <c r="AR23" s="816"/>
      <c r="AS23" s="816"/>
      <c r="AT23" s="816"/>
      <c r="AU23" s="825"/>
      <c r="AV23" s="825"/>
      <c r="AW23" s="825"/>
      <c r="AX23" s="825"/>
      <c r="AY23" s="826"/>
      <c r="AZ23" s="834" t="s">
        <v>169</v>
      </c>
      <c r="BA23" s="818"/>
      <c r="BB23" s="818"/>
      <c r="BC23" s="818"/>
      <c r="BD23" s="820"/>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3" t="s">
        <v>384</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5" t="s">
        <v>389</v>
      </c>
      <c r="AG26" s="836"/>
      <c r="AH26" s="836"/>
      <c r="AI26" s="836"/>
      <c r="AJ26" s="837"/>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8"/>
      <c r="AG27" s="839"/>
      <c r="AH27" s="839"/>
      <c r="AI27" s="839"/>
      <c r="AJ27" s="840"/>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5">
        <v>118</v>
      </c>
      <c r="R28" s="846"/>
      <c r="S28" s="846"/>
      <c r="T28" s="846"/>
      <c r="U28" s="846"/>
      <c r="V28" s="846">
        <v>118</v>
      </c>
      <c r="W28" s="846"/>
      <c r="X28" s="846"/>
      <c r="Y28" s="846"/>
      <c r="Z28" s="846"/>
      <c r="AA28" s="846" t="s">
        <v>576</v>
      </c>
      <c r="AB28" s="846"/>
      <c r="AC28" s="846"/>
      <c r="AD28" s="846"/>
      <c r="AE28" s="847"/>
      <c r="AF28" s="848" t="s">
        <v>395</v>
      </c>
      <c r="AG28" s="846"/>
      <c r="AH28" s="846"/>
      <c r="AI28" s="846"/>
      <c r="AJ28" s="849"/>
      <c r="AK28" s="850">
        <v>1</v>
      </c>
      <c r="AL28" s="841"/>
      <c r="AM28" s="841"/>
      <c r="AN28" s="841"/>
      <c r="AO28" s="841"/>
      <c r="AP28" s="841" t="s">
        <v>592</v>
      </c>
      <c r="AQ28" s="841"/>
      <c r="AR28" s="841"/>
      <c r="AS28" s="841"/>
      <c r="AT28" s="841"/>
      <c r="AU28" s="841" t="s">
        <v>592</v>
      </c>
      <c r="AV28" s="841"/>
      <c r="AW28" s="841"/>
      <c r="AX28" s="841"/>
      <c r="AY28" s="841"/>
      <c r="AZ28" s="842" t="s">
        <v>586</v>
      </c>
      <c r="BA28" s="842"/>
      <c r="BB28" s="842"/>
      <c r="BC28" s="842"/>
      <c r="BD28" s="842"/>
      <c r="BE28" s="843"/>
      <c r="BF28" s="843"/>
      <c r="BG28" s="843"/>
      <c r="BH28" s="843"/>
      <c r="BI28" s="844"/>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14081</v>
      </c>
      <c r="R29" s="781"/>
      <c r="S29" s="781"/>
      <c r="T29" s="781"/>
      <c r="U29" s="781"/>
      <c r="V29" s="781">
        <v>13379</v>
      </c>
      <c r="W29" s="781"/>
      <c r="X29" s="781"/>
      <c r="Y29" s="781"/>
      <c r="Z29" s="781"/>
      <c r="AA29" s="781">
        <v>702</v>
      </c>
      <c r="AB29" s="781"/>
      <c r="AC29" s="781"/>
      <c r="AD29" s="781"/>
      <c r="AE29" s="782"/>
      <c r="AF29" s="783">
        <v>702</v>
      </c>
      <c r="AG29" s="784"/>
      <c r="AH29" s="784"/>
      <c r="AI29" s="784"/>
      <c r="AJ29" s="785"/>
      <c r="AK29" s="853">
        <v>942</v>
      </c>
      <c r="AL29" s="854"/>
      <c r="AM29" s="854"/>
      <c r="AN29" s="854"/>
      <c r="AO29" s="854"/>
      <c r="AP29" s="854" t="s">
        <v>587</v>
      </c>
      <c r="AQ29" s="854"/>
      <c r="AR29" s="854"/>
      <c r="AS29" s="854"/>
      <c r="AT29" s="854"/>
      <c r="AU29" s="854" t="s">
        <v>586</v>
      </c>
      <c r="AV29" s="854"/>
      <c r="AW29" s="854"/>
      <c r="AX29" s="854"/>
      <c r="AY29" s="854"/>
      <c r="AZ29" s="855" t="s">
        <v>586</v>
      </c>
      <c r="BA29" s="855"/>
      <c r="BB29" s="855"/>
      <c r="BC29" s="855"/>
      <c r="BD29" s="855"/>
      <c r="BE29" s="851"/>
      <c r="BF29" s="851"/>
      <c r="BG29" s="851"/>
      <c r="BH29" s="851"/>
      <c r="BI29" s="852"/>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1317</v>
      </c>
      <c r="R30" s="781"/>
      <c r="S30" s="781"/>
      <c r="T30" s="781"/>
      <c r="U30" s="781"/>
      <c r="V30" s="781">
        <v>1310</v>
      </c>
      <c r="W30" s="781"/>
      <c r="X30" s="781"/>
      <c r="Y30" s="781"/>
      <c r="Z30" s="781"/>
      <c r="AA30" s="781">
        <v>7</v>
      </c>
      <c r="AB30" s="781"/>
      <c r="AC30" s="781"/>
      <c r="AD30" s="781"/>
      <c r="AE30" s="782"/>
      <c r="AF30" s="783">
        <v>7</v>
      </c>
      <c r="AG30" s="784"/>
      <c r="AH30" s="784"/>
      <c r="AI30" s="784"/>
      <c r="AJ30" s="785"/>
      <c r="AK30" s="853">
        <v>207</v>
      </c>
      <c r="AL30" s="854"/>
      <c r="AM30" s="854"/>
      <c r="AN30" s="854"/>
      <c r="AO30" s="854"/>
      <c r="AP30" s="854" t="s">
        <v>586</v>
      </c>
      <c r="AQ30" s="854"/>
      <c r="AR30" s="854"/>
      <c r="AS30" s="854"/>
      <c r="AT30" s="854"/>
      <c r="AU30" s="854" t="s">
        <v>586</v>
      </c>
      <c r="AV30" s="854"/>
      <c r="AW30" s="854"/>
      <c r="AX30" s="854"/>
      <c r="AY30" s="854"/>
      <c r="AZ30" s="855" t="s">
        <v>586</v>
      </c>
      <c r="BA30" s="855"/>
      <c r="BB30" s="855"/>
      <c r="BC30" s="855"/>
      <c r="BD30" s="855"/>
      <c r="BE30" s="851"/>
      <c r="BF30" s="851"/>
      <c r="BG30" s="851"/>
      <c r="BH30" s="851"/>
      <c r="BI30" s="852"/>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7880</v>
      </c>
      <c r="R31" s="781"/>
      <c r="S31" s="781"/>
      <c r="T31" s="781"/>
      <c r="U31" s="781"/>
      <c r="V31" s="781">
        <v>7785</v>
      </c>
      <c r="W31" s="781"/>
      <c r="X31" s="781"/>
      <c r="Y31" s="781"/>
      <c r="Z31" s="781"/>
      <c r="AA31" s="781">
        <v>95</v>
      </c>
      <c r="AB31" s="781"/>
      <c r="AC31" s="781"/>
      <c r="AD31" s="781"/>
      <c r="AE31" s="782"/>
      <c r="AF31" s="783">
        <v>95</v>
      </c>
      <c r="AG31" s="784"/>
      <c r="AH31" s="784"/>
      <c r="AI31" s="784"/>
      <c r="AJ31" s="785"/>
      <c r="AK31" s="853">
        <v>1279</v>
      </c>
      <c r="AL31" s="854"/>
      <c r="AM31" s="854"/>
      <c r="AN31" s="854"/>
      <c r="AO31" s="854"/>
      <c r="AP31" s="854" t="s">
        <v>586</v>
      </c>
      <c r="AQ31" s="854"/>
      <c r="AR31" s="854"/>
      <c r="AS31" s="854"/>
      <c r="AT31" s="854"/>
      <c r="AU31" s="854" t="s">
        <v>586</v>
      </c>
      <c r="AV31" s="854"/>
      <c r="AW31" s="854"/>
      <c r="AX31" s="854"/>
      <c r="AY31" s="854"/>
      <c r="AZ31" s="855" t="s">
        <v>586</v>
      </c>
      <c r="BA31" s="855"/>
      <c r="BB31" s="855"/>
      <c r="BC31" s="855"/>
      <c r="BD31" s="855"/>
      <c r="BE31" s="851"/>
      <c r="BF31" s="851"/>
      <c r="BG31" s="851"/>
      <c r="BH31" s="851"/>
      <c r="BI31" s="852"/>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2449</v>
      </c>
      <c r="R32" s="781"/>
      <c r="S32" s="781"/>
      <c r="T32" s="781"/>
      <c r="U32" s="781"/>
      <c r="V32" s="781">
        <v>2072</v>
      </c>
      <c r="W32" s="781"/>
      <c r="X32" s="781"/>
      <c r="Y32" s="781"/>
      <c r="Z32" s="781"/>
      <c r="AA32" s="781">
        <v>377</v>
      </c>
      <c r="AB32" s="781"/>
      <c r="AC32" s="781"/>
      <c r="AD32" s="781"/>
      <c r="AE32" s="782"/>
      <c r="AF32" s="783">
        <v>3532</v>
      </c>
      <c r="AG32" s="784"/>
      <c r="AH32" s="784"/>
      <c r="AI32" s="784"/>
      <c r="AJ32" s="785"/>
      <c r="AK32" s="853">
        <v>11</v>
      </c>
      <c r="AL32" s="854"/>
      <c r="AM32" s="854"/>
      <c r="AN32" s="854"/>
      <c r="AO32" s="854"/>
      <c r="AP32" s="854">
        <v>4918</v>
      </c>
      <c r="AQ32" s="854"/>
      <c r="AR32" s="854"/>
      <c r="AS32" s="854"/>
      <c r="AT32" s="854"/>
      <c r="AU32" s="854">
        <v>0</v>
      </c>
      <c r="AV32" s="854"/>
      <c r="AW32" s="854"/>
      <c r="AX32" s="854"/>
      <c r="AY32" s="854"/>
      <c r="AZ32" s="855" t="s">
        <v>586</v>
      </c>
      <c r="BA32" s="855"/>
      <c r="BB32" s="855"/>
      <c r="BC32" s="855"/>
      <c r="BD32" s="855"/>
      <c r="BE32" s="851" t="s">
        <v>400</v>
      </c>
      <c r="BF32" s="851"/>
      <c r="BG32" s="851"/>
      <c r="BH32" s="851"/>
      <c r="BI32" s="852"/>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3823</v>
      </c>
      <c r="R33" s="781"/>
      <c r="S33" s="781"/>
      <c r="T33" s="781"/>
      <c r="U33" s="781"/>
      <c r="V33" s="781">
        <v>3467</v>
      </c>
      <c r="W33" s="781"/>
      <c r="X33" s="781"/>
      <c r="Y33" s="781"/>
      <c r="Z33" s="781"/>
      <c r="AA33" s="781">
        <v>356</v>
      </c>
      <c r="AB33" s="781"/>
      <c r="AC33" s="781"/>
      <c r="AD33" s="781"/>
      <c r="AE33" s="782"/>
      <c r="AF33" s="783">
        <v>105</v>
      </c>
      <c r="AG33" s="784"/>
      <c r="AH33" s="784"/>
      <c r="AI33" s="784"/>
      <c r="AJ33" s="785"/>
      <c r="AK33" s="853">
        <v>776</v>
      </c>
      <c r="AL33" s="854"/>
      <c r="AM33" s="854"/>
      <c r="AN33" s="854"/>
      <c r="AO33" s="854"/>
      <c r="AP33" s="854">
        <v>21106</v>
      </c>
      <c r="AQ33" s="854"/>
      <c r="AR33" s="854"/>
      <c r="AS33" s="854"/>
      <c r="AT33" s="854"/>
      <c r="AU33" s="854">
        <v>10152</v>
      </c>
      <c r="AV33" s="854"/>
      <c r="AW33" s="854"/>
      <c r="AX33" s="854"/>
      <c r="AY33" s="854"/>
      <c r="AZ33" s="855" t="s">
        <v>586</v>
      </c>
      <c r="BA33" s="855"/>
      <c r="BB33" s="855"/>
      <c r="BC33" s="855"/>
      <c r="BD33" s="855"/>
      <c r="BE33" s="851" t="s">
        <v>402</v>
      </c>
      <c r="BF33" s="851"/>
      <c r="BG33" s="851"/>
      <c r="BH33" s="851"/>
      <c r="BI33" s="852"/>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3"/>
      <c r="AL34" s="854"/>
      <c r="AM34" s="854"/>
      <c r="AN34" s="854"/>
      <c r="AO34" s="854"/>
      <c r="AP34" s="854"/>
      <c r="AQ34" s="854"/>
      <c r="AR34" s="854"/>
      <c r="AS34" s="854"/>
      <c r="AT34" s="854"/>
      <c r="AU34" s="854"/>
      <c r="AV34" s="854"/>
      <c r="AW34" s="854"/>
      <c r="AX34" s="854"/>
      <c r="AY34" s="854"/>
      <c r="AZ34" s="855"/>
      <c r="BA34" s="855"/>
      <c r="BB34" s="855"/>
      <c r="BC34" s="855"/>
      <c r="BD34" s="855"/>
      <c r="BE34" s="851"/>
      <c r="BF34" s="851"/>
      <c r="BG34" s="851"/>
      <c r="BH34" s="851"/>
      <c r="BI34" s="852"/>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403</v>
      </c>
      <c r="BK62" s="831"/>
      <c r="BL62" s="831"/>
      <c r="BM62" s="831"/>
      <c r="BN62" s="832"/>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404</v>
      </c>
      <c r="C63" s="813"/>
      <c r="D63" s="813"/>
      <c r="E63" s="813"/>
      <c r="F63" s="813"/>
      <c r="G63" s="813"/>
      <c r="H63" s="813"/>
      <c r="I63" s="813"/>
      <c r="J63" s="813"/>
      <c r="K63" s="813"/>
      <c r="L63" s="813"/>
      <c r="M63" s="813"/>
      <c r="N63" s="813"/>
      <c r="O63" s="813"/>
      <c r="P63" s="814"/>
      <c r="Q63" s="861"/>
      <c r="R63" s="862"/>
      <c r="S63" s="862"/>
      <c r="T63" s="862"/>
      <c r="U63" s="862"/>
      <c r="V63" s="862"/>
      <c r="W63" s="862"/>
      <c r="X63" s="862"/>
      <c r="Y63" s="862"/>
      <c r="Z63" s="862"/>
      <c r="AA63" s="862"/>
      <c r="AB63" s="862"/>
      <c r="AC63" s="862"/>
      <c r="AD63" s="862"/>
      <c r="AE63" s="863"/>
      <c r="AF63" s="864">
        <v>4441</v>
      </c>
      <c r="AG63" s="865"/>
      <c r="AH63" s="865"/>
      <c r="AI63" s="865"/>
      <c r="AJ63" s="866"/>
      <c r="AK63" s="867"/>
      <c r="AL63" s="862"/>
      <c r="AM63" s="862"/>
      <c r="AN63" s="862"/>
      <c r="AO63" s="862"/>
      <c r="AP63" s="865">
        <v>26024</v>
      </c>
      <c r="AQ63" s="865"/>
      <c r="AR63" s="865"/>
      <c r="AS63" s="865"/>
      <c r="AT63" s="865"/>
      <c r="AU63" s="865">
        <v>10152</v>
      </c>
      <c r="AV63" s="865"/>
      <c r="AW63" s="865"/>
      <c r="AX63" s="865"/>
      <c r="AY63" s="865"/>
      <c r="AZ63" s="869"/>
      <c r="BA63" s="869"/>
      <c r="BB63" s="869"/>
      <c r="BC63" s="869"/>
      <c r="BD63" s="869"/>
      <c r="BE63" s="870"/>
      <c r="BF63" s="870"/>
      <c r="BG63" s="870"/>
      <c r="BH63" s="870"/>
      <c r="BI63" s="871"/>
      <c r="BJ63" s="872" t="s">
        <v>405</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386</v>
      </c>
      <c r="R66" s="740"/>
      <c r="S66" s="740"/>
      <c r="T66" s="740"/>
      <c r="U66" s="741"/>
      <c r="V66" s="739" t="s">
        <v>408</v>
      </c>
      <c r="W66" s="740"/>
      <c r="X66" s="740"/>
      <c r="Y66" s="740"/>
      <c r="Z66" s="741"/>
      <c r="AA66" s="739" t="s">
        <v>409</v>
      </c>
      <c r="AB66" s="740"/>
      <c r="AC66" s="740"/>
      <c r="AD66" s="740"/>
      <c r="AE66" s="741"/>
      <c r="AF66" s="875" t="s">
        <v>410</v>
      </c>
      <c r="AG66" s="836"/>
      <c r="AH66" s="836"/>
      <c r="AI66" s="836"/>
      <c r="AJ66" s="876"/>
      <c r="AK66" s="739" t="s">
        <v>390</v>
      </c>
      <c r="AL66" s="763"/>
      <c r="AM66" s="763"/>
      <c r="AN66" s="763"/>
      <c r="AO66" s="764"/>
      <c r="AP66" s="739" t="s">
        <v>391</v>
      </c>
      <c r="AQ66" s="740"/>
      <c r="AR66" s="740"/>
      <c r="AS66" s="740"/>
      <c r="AT66" s="741"/>
      <c r="AU66" s="739" t="s">
        <v>411</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9"/>
      <c r="AH67" s="839"/>
      <c r="AI67" s="839"/>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x14ac:dyDescent="0.15">
      <c r="A68" s="238">
        <v>1</v>
      </c>
      <c r="B68" s="895" t="s">
        <v>577</v>
      </c>
      <c r="C68" s="896"/>
      <c r="D68" s="896"/>
      <c r="E68" s="896"/>
      <c r="F68" s="896"/>
      <c r="G68" s="896"/>
      <c r="H68" s="896"/>
      <c r="I68" s="896"/>
      <c r="J68" s="896"/>
      <c r="K68" s="896"/>
      <c r="L68" s="896"/>
      <c r="M68" s="896"/>
      <c r="N68" s="896"/>
      <c r="O68" s="896"/>
      <c r="P68" s="897"/>
      <c r="Q68" s="898" t="s">
        <v>588</v>
      </c>
      <c r="R68" s="899"/>
      <c r="S68" s="899"/>
      <c r="T68" s="899"/>
      <c r="U68" s="899"/>
      <c r="V68" s="889" t="s">
        <v>588</v>
      </c>
      <c r="W68" s="890"/>
      <c r="X68" s="890"/>
      <c r="Y68" s="890"/>
      <c r="Z68" s="891"/>
      <c r="AA68" s="889" t="s">
        <v>588</v>
      </c>
      <c r="AB68" s="890"/>
      <c r="AC68" s="890"/>
      <c r="AD68" s="890"/>
      <c r="AE68" s="891"/>
      <c r="AF68" s="889" t="s">
        <v>588</v>
      </c>
      <c r="AG68" s="890"/>
      <c r="AH68" s="890"/>
      <c r="AI68" s="890"/>
      <c r="AJ68" s="891"/>
      <c r="AK68" s="889" t="s">
        <v>588</v>
      </c>
      <c r="AL68" s="890"/>
      <c r="AM68" s="890"/>
      <c r="AN68" s="890"/>
      <c r="AO68" s="891"/>
      <c r="AP68" s="889" t="s">
        <v>588</v>
      </c>
      <c r="AQ68" s="890"/>
      <c r="AR68" s="890"/>
      <c r="AS68" s="890"/>
      <c r="AT68" s="891"/>
      <c r="AU68" s="889" t="s">
        <v>588</v>
      </c>
      <c r="AV68" s="890"/>
      <c r="AW68" s="890"/>
      <c r="AX68" s="890"/>
      <c r="AY68" s="891"/>
      <c r="AZ68" s="892"/>
      <c r="BA68" s="893"/>
      <c r="BB68" s="893"/>
      <c r="BC68" s="893"/>
      <c r="BD68" s="894"/>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x14ac:dyDescent="0.15">
      <c r="A69" s="241">
        <v>2</v>
      </c>
      <c r="B69" s="900" t="s">
        <v>578</v>
      </c>
      <c r="C69" s="901"/>
      <c r="D69" s="901"/>
      <c r="E69" s="901"/>
      <c r="F69" s="901"/>
      <c r="G69" s="901"/>
      <c r="H69" s="901"/>
      <c r="I69" s="901"/>
      <c r="J69" s="901"/>
      <c r="K69" s="901"/>
      <c r="L69" s="901"/>
      <c r="M69" s="901"/>
      <c r="N69" s="901"/>
      <c r="O69" s="901"/>
      <c r="P69" s="902"/>
      <c r="Q69" s="903">
        <v>4472</v>
      </c>
      <c r="R69" s="854"/>
      <c r="S69" s="854"/>
      <c r="T69" s="854"/>
      <c r="U69" s="854"/>
      <c r="V69" s="854">
        <v>4317</v>
      </c>
      <c r="W69" s="854"/>
      <c r="X69" s="854"/>
      <c r="Y69" s="854"/>
      <c r="Z69" s="854"/>
      <c r="AA69" s="854">
        <v>154</v>
      </c>
      <c r="AB69" s="854"/>
      <c r="AC69" s="854"/>
      <c r="AD69" s="854"/>
      <c r="AE69" s="854"/>
      <c r="AF69" s="854">
        <v>87</v>
      </c>
      <c r="AG69" s="854"/>
      <c r="AH69" s="854"/>
      <c r="AI69" s="854"/>
      <c r="AJ69" s="854"/>
      <c r="AK69" s="854" t="s">
        <v>588</v>
      </c>
      <c r="AL69" s="854"/>
      <c r="AM69" s="854"/>
      <c r="AN69" s="854"/>
      <c r="AO69" s="854"/>
      <c r="AP69" s="854">
        <v>3250</v>
      </c>
      <c r="AQ69" s="854"/>
      <c r="AR69" s="854"/>
      <c r="AS69" s="854"/>
      <c r="AT69" s="854"/>
      <c r="AU69" s="854">
        <v>1256</v>
      </c>
      <c r="AV69" s="854"/>
      <c r="AW69" s="854"/>
      <c r="AX69" s="854"/>
      <c r="AY69" s="854"/>
      <c r="AZ69" s="904"/>
      <c r="BA69" s="904"/>
      <c r="BB69" s="904"/>
      <c r="BC69" s="904"/>
      <c r="BD69" s="905"/>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x14ac:dyDescent="0.15">
      <c r="A70" s="241">
        <v>3</v>
      </c>
      <c r="B70" s="900" t="s">
        <v>579</v>
      </c>
      <c r="C70" s="901"/>
      <c r="D70" s="901"/>
      <c r="E70" s="901"/>
      <c r="F70" s="901"/>
      <c r="G70" s="901"/>
      <c r="H70" s="901"/>
      <c r="I70" s="901"/>
      <c r="J70" s="901"/>
      <c r="K70" s="901"/>
      <c r="L70" s="901"/>
      <c r="M70" s="901"/>
      <c r="N70" s="901"/>
      <c r="O70" s="901"/>
      <c r="P70" s="902"/>
      <c r="Q70" s="903">
        <v>86</v>
      </c>
      <c r="R70" s="854"/>
      <c r="S70" s="854"/>
      <c r="T70" s="854"/>
      <c r="U70" s="854"/>
      <c r="V70" s="854">
        <v>81</v>
      </c>
      <c r="W70" s="854"/>
      <c r="X70" s="854"/>
      <c r="Y70" s="854"/>
      <c r="Z70" s="854"/>
      <c r="AA70" s="854">
        <v>6</v>
      </c>
      <c r="AB70" s="854"/>
      <c r="AC70" s="854"/>
      <c r="AD70" s="854"/>
      <c r="AE70" s="854"/>
      <c r="AF70" s="854">
        <v>6</v>
      </c>
      <c r="AG70" s="854"/>
      <c r="AH70" s="854"/>
      <c r="AI70" s="854"/>
      <c r="AJ70" s="854"/>
      <c r="AK70" s="854" t="s">
        <v>588</v>
      </c>
      <c r="AL70" s="854"/>
      <c r="AM70" s="854"/>
      <c r="AN70" s="854"/>
      <c r="AO70" s="854"/>
      <c r="AP70" s="854" t="s">
        <v>588</v>
      </c>
      <c r="AQ70" s="854"/>
      <c r="AR70" s="854"/>
      <c r="AS70" s="854"/>
      <c r="AT70" s="854"/>
      <c r="AU70" s="854" t="s">
        <v>589</v>
      </c>
      <c r="AV70" s="854"/>
      <c r="AW70" s="854"/>
      <c r="AX70" s="854"/>
      <c r="AY70" s="854"/>
      <c r="AZ70" s="904"/>
      <c r="BA70" s="904"/>
      <c r="BB70" s="904"/>
      <c r="BC70" s="904"/>
      <c r="BD70" s="905"/>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x14ac:dyDescent="0.15">
      <c r="A71" s="241">
        <v>4</v>
      </c>
      <c r="B71" s="900" t="s">
        <v>580</v>
      </c>
      <c r="C71" s="901"/>
      <c r="D71" s="901"/>
      <c r="E71" s="901"/>
      <c r="F71" s="901"/>
      <c r="G71" s="901"/>
      <c r="H71" s="901"/>
      <c r="I71" s="901"/>
      <c r="J71" s="901"/>
      <c r="K71" s="901"/>
      <c r="L71" s="901"/>
      <c r="M71" s="901"/>
      <c r="N71" s="901"/>
      <c r="O71" s="901"/>
      <c r="P71" s="902"/>
      <c r="Q71" s="903">
        <v>192</v>
      </c>
      <c r="R71" s="854"/>
      <c r="S71" s="854"/>
      <c r="T71" s="854"/>
      <c r="U71" s="854"/>
      <c r="V71" s="854">
        <v>140</v>
      </c>
      <c r="W71" s="854"/>
      <c r="X71" s="854"/>
      <c r="Y71" s="854"/>
      <c r="Z71" s="854"/>
      <c r="AA71" s="854">
        <v>52</v>
      </c>
      <c r="AB71" s="854"/>
      <c r="AC71" s="854"/>
      <c r="AD71" s="854"/>
      <c r="AE71" s="854"/>
      <c r="AF71" s="854">
        <v>52</v>
      </c>
      <c r="AG71" s="854"/>
      <c r="AH71" s="854"/>
      <c r="AI71" s="854"/>
      <c r="AJ71" s="854"/>
      <c r="AK71" s="854" t="s">
        <v>590</v>
      </c>
      <c r="AL71" s="854"/>
      <c r="AM71" s="854"/>
      <c r="AN71" s="854"/>
      <c r="AO71" s="854"/>
      <c r="AP71" s="854" t="s">
        <v>590</v>
      </c>
      <c r="AQ71" s="854"/>
      <c r="AR71" s="854"/>
      <c r="AS71" s="854"/>
      <c r="AT71" s="854"/>
      <c r="AU71" s="854" t="s">
        <v>588</v>
      </c>
      <c r="AV71" s="854"/>
      <c r="AW71" s="854"/>
      <c r="AX71" s="854"/>
      <c r="AY71" s="854"/>
      <c r="AZ71" s="904"/>
      <c r="BA71" s="904"/>
      <c r="BB71" s="904"/>
      <c r="BC71" s="904"/>
      <c r="BD71" s="905"/>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x14ac:dyDescent="0.15">
      <c r="A72" s="241">
        <v>5</v>
      </c>
      <c r="B72" s="900" t="s">
        <v>581</v>
      </c>
      <c r="C72" s="901"/>
      <c r="D72" s="901"/>
      <c r="E72" s="901"/>
      <c r="F72" s="901"/>
      <c r="G72" s="901"/>
      <c r="H72" s="901"/>
      <c r="I72" s="901"/>
      <c r="J72" s="901"/>
      <c r="K72" s="901"/>
      <c r="L72" s="901"/>
      <c r="M72" s="901"/>
      <c r="N72" s="901"/>
      <c r="O72" s="901"/>
      <c r="P72" s="902"/>
      <c r="Q72" s="903">
        <v>160998</v>
      </c>
      <c r="R72" s="854"/>
      <c r="S72" s="854"/>
      <c r="T72" s="854"/>
      <c r="U72" s="854"/>
      <c r="V72" s="854">
        <v>154775</v>
      </c>
      <c r="W72" s="854"/>
      <c r="X72" s="854"/>
      <c r="Y72" s="854"/>
      <c r="Z72" s="854"/>
      <c r="AA72" s="854">
        <v>6223</v>
      </c>
      <c r="AB72" s="854"/>
      <c r="AC72" s="854"/>
      <c r="AD72" s="854"/>
      <c r="AE72" s="854"/>
      <c r="AF72" s="854">
        <v>6223</v>
      </c>
      <c r="AG72" s="854"/>
      <c r="AH72" s="854"/>
      <c r="AI72" s="854"/>
      <c r="AJ72" s="854"/>
      <c r="AK72" s="854" t="s">
        <v>591</v>
      </c>
      <c r="AL72" s="854"/>
      <c r="AM72" s="854"/>
      <c r="AN72" s="854"/>
      <c r="AO72" s="854"/>
      <c r="AP72" s="854" t="s">
        <v>588</v>
      </c>
      <c r="AQ72" s="854"/>
      <c r="AR72" s="854"/>
      <c r="AS72" s="854"/>
      <c r="AT72" s="854"/>
      <c r="AU72" s="854" t="s">
        <v>588</v>
      </c>
      <c r="AV72" s="854"/>
      <c r="AW72" s="854"/>
      <c r="AX72" s="854"/>
      <c r="AY72" s="854"/>
      <c r="AZ72" s="904"/>
      <c r="BA72" s="904"/>
      <c r="BB72" s="904"/>
      <c r="BC72" s="904"/>
      <c r="BD72" s="905"/>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x14ac:dyDescent="0.15">
      <c r="A73" s="241">
        <v>6</v>
      </c>
      <c r="B73" s="900"/>
      <c r="C73" s="901"/>
      <c r="D73" s="901"/>
      <c r="E73" s="901"/>
      <c r="F73" s="901"/>
      <c r="G73" s="901"/>
      <c r="H73" s="901"/>
      <c r="I73" s="901"/>
      <c r="J73" s="901"/>
      <c r="K73" s="901"/>
      <c r="L73" s="901"/>
      <c r="M73" s="901"/>
      <c r="N73" s="901"/>
      <c r="O73" s="901"/>
      <c r="P73" s="902"/>
      <c r="Q73" s="903"/>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4"/>
      <c r="AY73" s="854"/>
      <c r="AZ73" s="904"/>
      <c r="BA73" s="904"/>
      <c r="BB73" s="904"/>
      <c r="BC73" s="904"/>
      <c r="BD73" s="905"/>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x14ac:dyDescent="0.15">
      <c r="A74" s="241">
        <v>7</v>
      </c>
      <c r="B74" s="900"/>
      <c r="C74" s="901"/>
      <c r="D74" s="901"/>
      <c r="E74" s="901"/>
      <c r="F74" s="901"/>
      <c r="G74" s="901"/>
      <c r="H74" s="901"/>
      <c r="I74" s="901"/>
      <c r="J74" s="901"/>
      <c r="K74" s="901"/>
      <c r="L74" s="901"/>
      <c r="M74" s="901"/>
      <c r="N74" s="901"/>
      <c r="O74" s="901"/>
      <c r="P74" s="902"/>
      <c r="Q74" s="903"/>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904"/>
      <c r="BA74" s="904"/>
      <c r="BB74" s="904"/>
      <c r="BC74" s="904"/>
      <c r="BD74" s="905"/>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x14ac:dyDescent="0.15">
      <c r="A75" s="241">
        <v>8</v>
      </c>
      <c r="B75" s="900"/>
      <c r="C75" s="901"/>
      <c r="D75" s="901"/>
      <c r="E75" s="901"/>
      <c r="F75" s="901"/>
      <c r="G75" s="901"/>
      <c r="H75" s="901"/>
      <c r="I75" s="901"/>
      <c r="J75" s="901"/>
      <c r="K75" s="901"/>
      <c r="L75" s="901"/>
      <c r="M75" s="901"/>
      <c r="N75" s="901"/>
      <c r="O75" s="901"/>
      <c r="P75" s="902"/>
      <c r="Q75" s="906"/>
      <c r="R75" s="907"/>
      <c r="S75" s="907"/>
      <c r="T75" s="907"/>
      <c r="U75" s="853"/>
      <c r="V75" s="908"/>
      <c r="W75" s="907"/>
      <c r="X75" s="907"/>
      <c r="Y75" s="907"/>
      <c r="Z75" s="853"/>
      <c r="AA75" s="908"/>
      <c r="AB75" s="907"/>
      <c r="AC75" s="907"/>
      <c r="AD75" s="907"/>
      <c r="AE75" s="853"/>
      <c r="AF75" s="908"/>
      <c r="AG75" s="907"/>
      <c r="AH75" s="907"/>
      <c r="AI75" s="907"/>
      <c r="AJ75" s="853"/>
      <c r="AK75" s="908"/>
      <c r="AL75" s="907"/>
      <c r="AM75" s="907"/>
      <c r="AN75" s="907"/>
      <c r="AO75" s="853"/>
      <c r="AP75" s="908"/>
      <c r="AQ75" s="907"/>
      <c r="AR75" s="907"/>
      <c r="AS75" s="907"/>
      <c r="AT75" s="853"/>
      <c r="AU75" s="908"/>
      <c r="AV75" s="907"/>
      <c r="AW75" s="907"/>
      <c r="AX75" s="907"/>
      <c r="AY75" s="853"/>
      <c r="AZ75" s="904"/>
      <c r="BA75" s="904"/>
      <c r="BB75" s="904"/>
      <c r="BC75" s="904"/>
      <c r="BD75" s="905"/>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x14ac:dyDescent="0.15">
      <c r="A76" s="241">
        <v>9</v>
      </c>
      <c r="B76" s="900"/>
      <c r="C76" s="901"/>
      <c r="D76" s="901"/>
      <c r="E76" s="901"/>
      <c r="F76" s="901"/>
      <c r="G76" s="901"/>
      <c r="H76" s="901"/>
      <c r="I76" s="901"/>
      <c r="J76" s="901"/>
      <c r="K76" s="901"/>
      <c r="L76" s="901"/>
      <c r="M76" s="901"/>
      <c r="N76" s="901"/>
      <c r="O76" s="901"/>
      <c r="P76" s="902"/>
      <c r="Q76" s="906"/>
      <c r="R76" s="907"/>
      <c r="S76" s="907"/>
      <c r="T76" s="907"/>
      <c r="U76" s="853"/>
      <c r="V76" s="908"/>
      <c r="W76" s="907"/>
      <c r="X76" s="907"/>
      <c r="Y76" s="907"/>
      <c r="Z76" s="853"/>
      <c r="AA76" s="908"/>
      <c r="AB76" s="907"/>
      <c r="AC76" s="907"/>
      <c r="AD76" s="907"/>
      <c r="AE76" s="853"/>
      <c r="AF76" s="908"/>
      <c r="AG76" s="907"/>
      <c r="AH76" s="907"/>
      <c r="AI76" s="907"/>
      <c r="AJ76" s="853"/>
      <c r="AK76" s="908"/>
      <c r="AL76" s="907"/>
      <c r="AM76" s="907"/>
      <c r="AN76" s="907"/>
      <c r="AO76" s="853"/>
      <c r="AP76" s="908"/>
      <c r="AQ76" s="907"/>
      <c r="AR76" s="907"/>
      <c r="AS76" s="907"/>
      <c r="AT76" s="853"/>
      <c r="AU76" s="908"/>
      <c r="AV76" s="907"/>
      <c r="AW76" s="907"/>
      <c r="AX76" s="907"/>
      <c r="AY76" s="853"/>
      <c r="AZ76" s="904"/>
      <c r="BA76" s="904"/>
      <c r="BB76" s="904"/>
      <c r="BC76" s="904"/>
      <c r="BD76" s="905"/>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x14ac:dyDescent="0.15">
      <c r="A77" s="241">
        <v>10</v>
      </c>
      <c r="B77" s="900"/>
      <c r="C77" s="901"/>
      <c r="D77" s="901"/>
      <c r="E77" s="901"/>
      <c r="F77" s="901"/>
      <c r="G77" s="901"/>
      <c r="H77" s="901"/>
      <c r="I77" s="901"/>
      <c r="J77" s="901"/>
      <c r="K77" s="901"/>
      <c r="L77" s="901"/>
      <c r="M77" s="901"/>
      <c r="N77" s="901"/>
      <c r="O77" s="901"/>
      <c r="P77" s="902"/>
      <c r="Q77" s="906"/>
      <c r="R77" s="907"/>
      <c r="S77" s="907"/>
      <c r="T77" s="907"/>
      <c r="U77" s="853"/>
      <c r="V77" s="908"/>
      <c r="W77" s="907"/>
      <c r="X77" s="907"/>
      <c r="Y77" s="907"/>
      <c r="Z77" s="853"/>
      <c r="AA77" s="908"/>
      <c r="AB77" s="907"/>
      <c r="AC77" s="907"/>
      <c r="AD77" s="907"/>
      <c r="AE77" s="853"/>
      <c r="AF77" s="908"/>
      <c r="AG77" s="907"/>
      <c r="AH77" s="907"/>
      <c r="AI77" s="907"/>
      <c r="AJ77" s="853"/>
      <c r="AK77" s="908"/>
      <c r="AL77" s="907"/>
      <c r="AM77" s="907"/>
      <c r="AN77" s="907"/>
      <c r="AO77" s="853"/>
      <c r="AP77" s="908"/>
      <c r="AQ77" s="907"/>
      <c r="AR77" s="907"/>
      <c r="AS77" s="907"/>
      <c r="AT77" s="853"/>
      <c r="AU77" s="908"/>
      <c r="AV77" s="907"/>
      <c r="AW77" s="907"/>
      <c r="AX77" s="907"/>
      <c r="AY77" s="853"/>
      <c r="AZ77" s="904"/>
      <c r="BA77" s="904"/>
      <c r="BB77" s="904"/>
      <c r="BC77" s="904"/>
      <c r="BD77" s="905"/>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x14ac:dyDescent="0.15">
      <c r="A78" s="241">
        <v>11</v>
      </c>
      <c r="B78" s="900"/>
      <c r="C78" s="901"/>
      <c r="D78" s="901"/>
      <c r="E78" s="901"/>
      <c r="F78" s="901"/>
      <c r="G78" s="901"/>
      <c r="H78" s="901"/>
      <c r="I78" s="901"/>
      <c r="J78" s="901"/>
      <c r="K78" s="901"/>
      <c r="L78" s="901"/>
      <c r="M78" s="901"/>
      <c r="N78" s="901"/>
      <c r="O78" s="901"/>
      <c r="P78" s="902"/>
      <c r="Q78" s="903"/>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4"/>
      <c r="BA78" s="904"/>
      <c r="BB78" s="904"/>
      <c r="BC78" s="904"/>
      <c r="BD78" s="905"/>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x14ac:dyDescent="0.15">
      <c r="A79" s="241">
        <v>12</v>
      </c>
      <c r="B79" s="900"/>
      <c r="C79" s="901"/>
      <c r="D79" s="901"/>
      <c r="E79" s="901"/>
      <c r="F79" s="901"/>
      <c r="G79" s="901"/>
      <c r="H79" s="901"/>
      <c r="I79" s="901"/>
      <c r="J79" s="901"/>
      <c r="K79" s="901"/>
      <c r="L79" s="901"/>
      <c r="M79" s="901"/>
      <c r="N79" s="901"/>
      <c r="O79" s="901"/>
      <c r="P79" s="902"/>
      <c r="Q79" s="903"/>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4"/>
      <c r="BA79" s="904"/>
      <c r="BB79" s="904"/>
      <c r="BC79" s="904"/>
      <c r="BD79" s="905"/>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x14ac:dyDescent="0.15">
      <c r="A80" s="241">
        <v>13</v>
      </c>
      <c r="B80" s="900"/>
      <c r="C80" s="901"/>
      <c r="D80" s="901"/>
      <c r="E80" s="901"/>
      <c r="F80" s="901"/>
      <c r="G80" s="901"/>
      <c r="H80" s="901"/>
      <c r="I80" s="901"/>
      <c r="J80" s="901"/>
      <c r="K80" s="901"/>
      <c r="L80" s="901"/>
      <c r="M80" s="901"/>
      <c r="N80" s="901"/>
      <c r="O80" s="901"/>
      <c r="P80" s="902"/>
      <c r="Q80" s="903"/>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4"/>
      <c r="BA80" s="904"/>
      <c r="BB80" s="904"/>
      <c r="BC80" s="904"/>
      <c r="BD80" s="905"/>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x14ac:dyDescent="0.15">
      <c r="A81" s="241">
        <v>14</v>
      </c>
      <c r="B81" s="900"/>
      <c r="C81" s="901"/>
      <c r="D81" s="901"/>
      <c r="E81" s="901"/>
      <c r="F81" s="901"/>
      <c r="G81" s="901"/>
      <c r="H81" s="901"/>
      <c r="I81" s="901"/>
      <c r="J81" s="901"/>
      <c r="K81" s="901"/>
      <c r="L81" s="901"/>
      <c r="M81" s="901"/>
      <c r="N81" s="901"/>
      <c r="O81" s="901"/>
      <c r="P81" s="902"/>
      <c r="Q81" s="903"/>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4"/>
      <c r="BA81" s="904"/>
      <c r="BB81" s="904"/>
      <c r="BC81" s="904"/>
      <c r="BD81" s="905"/>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x14ac:dyDescent="0.15">
      <c r="A82" s="241">
        <v>15</v>
      </c>
      <c r="B82" s="900"/>
      <c r="C82" s="901"/>
      <c r="D82" s="901"/>
      <c r="E82" s="901"/>
      <c r="F82" s="901"/>
      <c r="G82" s="901"/>
      <c r="H82" s="901"/>
      <c r="I82" s="901"/>
      <c r="J82" s="901"/>
      <c r="K82" s="901"/>
      <c r="L82" s="901"/>
      <c r="M82" s="901"/>
      <c r="N82" s="901"/>
      <c r="O82" s="901"/>
      <c r="P82" s="902"/>
      <c r="Q82" s="903"/>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4"/>
      <c r="BA82" s="904"/>
      <c r="BB82" s="904"/>
      <c r="BC82" s="904"/>
      <c r="BD82" s="905"/>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x14ac:dyDescent="0.15">
      <c r="A83" s="241">
        <v>16</v>
      </c>
      <c r="B83" s="900"/>
      <c r="C83" s="901"/>
      <c r="D83" s="901"/>
      <c r="E83" s="901"/>
      <c r="F83" s="901"/>
      <c r="G83" s="901"/>
      <c r="H83" s="901"/>
      <c r="I83" s="901"/>
      <c r="J83" s="901"/>
      <c r="K83" s="901"/>
      <c r="L83" s="901"/>
      <c r="M83" s="901"/>
      <c r="N83" s="901"/>
      <c r="O83" s="901"/>
      <c r="P83" s="902"/>
      <c r="Q83" s="903"/>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4"/>
      <c r="BA83" s="904"/>
      <c r="BB83" s="904"/>
      <c r="BC83" s="904"/>
      <c r="BD83" s="905"/>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x14ac:dyDescent="0.15">
      <c r="A84" s="241">
        <v>17</v>
      </c>
      <c r="B84" s="900"/>
      <c r="C84" s="901"/>
      <c r="D84" s="901"/>
      <c r="E84" s="901"/>
      <c r="F84" s="901"/>
      <c r="G84" s="901"/>
      <c r="H84" s="901"/>
      <c r="I84" s="901"/>
      <c r="J84" s="901"/>
      <c r="K84" s="901"/>
      <c r="L84" s="901"/>
      <c r="M84" s="901"/>
      <c r="N84" s="901"/>
      <c r="O84" s="901"/>
      <c r="P84" s="902"/>
      <c r="Q84" s="903"/>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4"/>
      <c r="BA84" s="904"/>
      <c r="BB84" s="904"/>
      <c r="BC84" s="904"/>
      <c r="BD84" s="905"/>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x14ac:dyDescent="0.15">
      <c r="A85" s="241">
        <v>18</v>
      </c>
      <c r="B85" s="900"/>
      <c r="C85" s="901"/>
      <c r="D85" s="901"/>
      <c r="E85" s="901"/>
      <c r="F85" s="901"/>
      <c r="G85" s="901"/>
      <c r="H85" s="901"/>
      <c r="I85" s="901"/>
      <c r="J85" s="901"/>
      <c r="K85" s="901"/>
      <c r="L85" s="901"/>
      <c r="M85" s="901"/>
      <c r="N85" s="901"/>
      <c r="O85" s="901"/>
      <c r="P85" s="902"/>
      <c r="Q85" s="903"/>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4"/>
      <c r="BA85" s="904"/>
      <c r="BB85" s="904"/>
      <c r="BC85" s="904"/>
      <c r="BD85" s="905"/>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x14ac:dyDescent="0.15">
      <c r="A86" s="241">
        <v>19</v>
      </c>
      <c r="B86" s="900"/>
      <c r="C86" s="901"/>
      <c r="D86" s="901"/>
      <c r="E86" s="901"/>
      <c r="F86" s="901"/>
      <c r="G86" s="901"/>
      <c r="H86" s="901"/>
      <c r="I86" s="901"/>
      <c r="J86" s="901"/>
      <c r="K86" s="901"/>
      <c r="L86" s="901"/>
      <c r="M86" s="901"/>
      <c r="N86" s="901"/>
      <c r="O86" s="901"/>
      <c r="P86" s="902"/>
      <c r="Q86" s="903"/>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4"/>
      <c r="BA86" s="904"/>
      <c r="BB86" s="904"/>
      <c r="BC86" s="904"/>
      <c r="BD86" s="905"/>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x14ac:dyDescent="0.15">
      <c r="A87" s="249">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x14ac:dyDescent="0.2">
      <c r="A88" s="244" t="s">
        <v>382</v>
      </c>
      <c r="B88" s="812" t="s">
        <v>412</v>
      </c>
      <c r="C88" s="813"/>
      <c r="D88" s="813"/>
      <c r="E88" s="813"/>
      <c r="F88" s="813"/>
      <c r="G88" s="813"/>
      <c r="H88" s="813"/>
      <c r="I88" s="813"/>
      <c r="J88" s="813"/>
      <c r="K88" s="813"/>
      <c r="L88" s="813"/>
      <c r="M88" s="813"/>
      <c r="N88" s="813"/>
      <c r="O88" s="813"/>
      <c r="P88" s="814"/>
      <c r="Q88" s="861"/>
      <c r="R88" s="862"/>
      <c r="S88" s="862"/>
      <c r="T88" s="862"/>
      <c r="U88" s="862"/>
      <c r="V88" s="862"/>
      <c r="W88" s="862"/>
      <c r="X88" s="862"/>
      <c r="Y88" s="862"/>
      <c r="Z88" s="862"/>
      <c r="AA88" s="862"/>
      <c r="AB88" s="862"/>
      <c r="AC88" s="862"/>
      <c r="AD88" s="862"/>
      <c r="AE88" s="862"/>
      <c r="AF88" s="865">
        <v>6368</v>
      </c>
      <c r="AG88" s="865"/>
      <c r="AH88" s="865"/>
      <c r="AI88" s="865"/>
      <c r="AJ88" s="865"/>
      <c r="AK88" s="862"/>
      <c r="AL88" s="862"/>
      <c r="AM88" s="862"/>
      <c r="AN88" s="862"/>
      <c r="AO88" s="862"/>
      <c r="AP88" s="865">
        <v>3250</v>
      </c>
      <c r="AQ88" s="865"/>
      <c r="AR88" s="865"/>
      <c r="AS88" s="865"/>
      <c r="AT88" s="865"/>
      <c r="AU88" s="865">
        <v>1256</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413</v>
      </c>
      <c r="BS102" s="813"/>
      <c r="BT102" s="813"/>
      <c r="BU102" s="813"/>
      <c r="BV102" s="813"/>
      <c r="BW102" s="813"/>
      <c r="BX102" s="813"/>
      <c r="BY102" s="813"/>
      <c r="BZ102" s="813"/>
      <c r="CA102" s="813"/>
      <c r="CB102" s="813"/>
      <c r="CC102" s="813"/>
      <c r="CD102" s="813"/>
      <c r="CE102" s="813"/>
      <c r="CF102" s="813"/>
      <c r="CG102" s="814"/>
      <c r="CH102" s="916"/>
      <c r="CI102" s="917"/>
      <c r="CJ102" s="917"/>
      <c r="CK102" s="917"/>
      <c r="CL102" s="918"/>
      <c r="CM102" s="916"/>
      <c r="CN102" s="917"/>
      <c r="CO102" s="917"/>
      <c r="CP102" s="917"/>
      <c r="CQ102" s="918"/>
      <c r="CR102" s="919">
        <f>SUM(CR7:CV13)</f>
        <v>52</v>
      </c>
      <c r="CS102" s="873"/>
      <c r="CT102" s="873"/>
      <c r="CU102" s="873"/>
      <c r="CV102" s="920"/>
      <c r="CW102" s="919">
        <f t="shared" ref="CW102" si="2">SUM(CW7:DA13)</f>
        <v>129</v>
      </c>
      <c r="CX102" s="873"/>
      <c r="CY102" s="873"/>
      <c r="CZ102" s="873"/>
      <c r="DA102" s="920"/>
      <c r="DB102" s="919" t="s">
        <v>589</v>
      </c>
      <c r="DC102" s="873"/>
      <c r="DD102" s="873"/>
      <c r="DE102" s="873"/>
      <c r="DF102" s="920"/>
      <c r="DG102" s="919" t="s">
        <v>591</v>
      </c>
      <c r="DH102" s="873"/>
      <c r="DI102" s="873"/>
      <c r="DJ102" s="873"/>
      <c r="DK102" s="920"/>
      <c r="DL102" s="919" t="s">
        <v>588</v>
      </c>
      <c r="DM102" s="873"/>
      <c r="DN102" s="873"/>
      <c r="DO102" s="873"/>
      <c r="DP102" s="920"/>
      <c r="DQ102" s="919" t="s">
        <v>589</v>
      </c>
      <c r="DR102" s="873"/>
      <c r="DS102" s="873"/>
      <c r="DT102" s="873"/>
      <c r="DU102" s="920"/>
      <c r="DV102" s="943"/>
      <c r="DW102" s="944"/>
      <c r="DX102" s="944"/>
      <c r="DY102" s="944"/>
      <c r="DZ102" s="945"/>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6" t="s">
        <v>414</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7" t="s">
        <v>415</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8" t="s">
        <v>418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419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1" t="s">
        <v>420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421</v>
      </c>
      <c r="AB109" s="922"/>
      <c r="AC109" s="922"/>
      <c r="AD109" s="922"/>
      <c r="AE109" s="923"/>
      <c r="AF109" s="921" t="s">
        <v>300</v>
      </c>
      <c r="AG109" s="922"/>
      <c r="AH109" s="922"/>
      <c r="AI109" s="922"/>
      <c r="AJ109" s="923"/>
      <c r="AK109" s="921" t="s">
        <v>299</v>
      </c>
      <c r="AL109" s="922"/>
      <c r="AM109" s="922"/>
      <c r="AN109" s="922"/>
      <c r="AO109" s="923"/>
      <c r="AP109" s="921" t="s">
        <v>422</v>
      </c>
      <c r="AQ109" s="922"/>
      <c r="AR109" s="922"/>
      <c r="AS109" s="922"/>
      <c r="AT109" s="924"/>
      <c r="AU109" s="941" t="s">
        <v>420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421</v>
      </c>
      <c r="BR109" s="922"/>
      <c r="BS109" s="922"/>
      <c r="BT109" s="922"/>
      <c r="BU109" s="923"/>
      <c r="BV109" s="921" t="s">
        <v>300</v>
      </c>
      <c r="BW109" s="922"/>
      <c r="BX109" s="922"/>
      <c r="BY109" s="922"/>
      <c r="BZ109" s="923"/>
      <c r="CA109" s="921" t="s">
        <v>299</v>
      </c>
      <c r="CB109" s="922"/>
      <c r="CC109" s="922"/>
      <c r="CD109" s="922"/>
      <c r="CE109" s="923"/>
      <c r="CF109" s="942" t="s">
        <v>422</v>
      </c>
      <c r="CG109" s="942"/>
      <c r="CH109" s="942"/>
      <c r="CI109" s="942"/>
      <c r="CJ109" s="942"/>
      <c r="CK109" s="921" t="s">
        <v>423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421</v>
      </c>
      <c r="DH109" s="922"/>
      <c r="DI109" s="922"/>
      <c r="DJ109" s="922"/>
      <c r="DK109" s="923"/>
      <c r="DL109" s="921" t="s">
        <v>300</v>
      </c>
      <c r="DM109" s="922"/>
      <c r="DN109" s="922"/>
      <c r="DO109" s="922"/>
      <c r="DP109" s="923"/>
      <c r="DQ109" s="921" t="s">
        <v>299</v>
      </c>
      <c r="DR109" s="922"/>
      <c r="DS109" s="922"/>
      <c r="DT109" s="922"/>
      <c r="DU109" s="923"/>
      <c r="DV109" s="921" t="s">
        <v>422</v>
      </c>
      <c r="DW109" s="922"/>
      <c r="DX109" s="922"/>
      <c r="DY109" s="922"/>
      <c r="DZ109" s="924"/>
    </row>
    <row r="110" spans="1:131" s="226" customFormat="1" ht="26.25" customHeight="1" x14ac:dyDescent="0.15">
      <c r="A110" s="925" t="s">
        <v>424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4384209</v>
      </c>
      <c r="AB110" s="929"/>
      <c r="AC110" s="929"/>
      <c r="AD110" s="929"/>
      <c r="AE110" s="930"/>
      <c r="AF110" s="931">
        <v>4506625</v>
      </c>
      <c r="AG110" s="929"/>
      <c r="AH110" s="929"/>
      <c r="AI110" s="929"/>
      <c r="AJ110" s="930"/>
      <c r="AK110" s="931">
        <v>4440124</v>
      </c>
      <c r="AL110" s="929"/>
      <c r="AM110" s="929"/>
      <c r="AN110" s="929"/>
      <c r="AO110" s="930"/>
      <c r="AP110" s="932">
        <v>19.8</v>
      </c>
      <c r="AQ110" s="933"/>
      <c r="AR110" s="933"/>
      <c r="AS110" s="933"/>
      <c r="AT110" s="934"/>
      <c r="AU110" s="935" t="s">
        <v>66</v>
      </c>
      <c r="AV110" s="936"/>
      <c r="AW110" s="936"/>
      <c r="AX110" s="936"/>
      <c r="AY110" s="936"/>
      <c r="AZ110" s="977" t="s">
        <v>425</v>
      </c>
      <c r="BA110" s="926"/>
      <c r="BB110" s="926"/>
      <c r="BC110" s="926"/>
      <c r="BD110" s="926"/>
      <c r="BE110" s="926"/>
      <c r="BF110" s="926"/>
      <c r="BG110" s="926"/>
      <c r="BH110" s="926"/>
      <c r="BI110" s="926"/>
      <c r="BJ110" s="926"/>
      <c r="BK110" s="926"/>
      <c r="BL110" s="926"/>
      <c r="BM110" s="926"/>
      <c r="BN110" s="926"/>
      <c r="BO110" s="926"/>
      <c r="BP110" s="927"/>
      <c r="BQ110" s="963">
        <v>38528073</v>
      </c>
      <c r="BR110" s="964"/>
      <c r="BS110" s="964"/>
      <c r="BT110" s="964"/>
      <c r="BU110" s="964"/>
      <c r="BV110" s="964">
        <v>40011373</v>
      </c>
      <c r="BW110" s="964"/>
      <c r="BX110" s="964"/>
      <c r="BY110" s="964"/>
      <c r="BZ110" s="964"/>
      <c r="CA110" s="964">
        <v>45714234</v>
      </c>
      <c r="CB110" s="964"/>
      <c r="CC110" s="964"/>
      <c r="CD110" s="964"/>
      <c r="CE110" s="964"/>
      <c r="CF110" s="978">
        <v>204.1</v>
      </c>
      <c r="CG110" s="979"/>
      <c r="CH110" s="979"/>
      <c r="CI110" s="979"/>
      <c r="CJ110" s="979"/>
      <c r="CK110" s="980" t="s">
        <v>426</v>
      </c>
      <c r="CL110" s="981"/>
      <c r="CM110" s="960" t="s">
        <v>427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63" t="s">
        <v>428</v>
      </c>
      <c r="DH110" s="964"/>
      <c r="DI110" s="964"/>
      <c r="DJ110" s="964"/>
      <c r="DK110" s="964"/>
      <c r="DL110" s="964" t="s">
        <v>429</v>
      </c>
      <c r="DM110" s="964"/>
      <c r="DN110" s="964"/>
      <c r="DO110" s="964"/>
      <c r="DP110" s="964"/>
      <c r="DQ110" s="964" t="s">
        <v>428</v>
      </c>
      <c r="DR110" s="964"/>
      <c r="DS110" s="964"/>
      <c r="DT110" s="964"/>
      <c r="DU110" s="964"/>
      <c r="DV110" s="965" t="s">
        <v>428</v>
      </c>
      <c r="DW110" s="965"/>
      <c r="DX110" s="965"/>
      <c r="DY110" s="965"/>
      <c r="DZ110" s="966"/>
    </row>
    <row r="111" spans="1:131" s="226" customFormat="1" ht="26.25" customHeight="1" x14ac:dyDescent="0.15">
      <c r="A111" s="967" t="s">
        <v>430</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405</v>
      </c>
      <c r="AB111" s="971"/>
      <c r="AC111" s="971"/>
      <c r="AD111" s="971"/>
      <c r="AE111" s="972"/>
      <c r="AF111" s="973" t="s">
        <v>431</v>
      </c>
      <c r="AG111" s="971"/>
      <c r="AH111" s="971"/>
      <c r="AI111" s="971"/>
      <c r="AJ111" s="972"/>
      <c r="AK111" s="973" t="s">
        <v>428</v>
      </c>
      <c r="AL111" s="971"/>
      <c r="AM111" s="971"/>
      <c r="AN111" s="971"/>
      <c r="AO111" s="972"/>
      <c r="AP111" s="974" t="s">
        <v>405</v>
      </c>
      <c r="AQ111" s="975"/>
      <c r="AR111" s="975"/>
      <c r="AS111" s="975"/>
      <c r="AT111" s="976"/>
      <c r="AU111" s="937"/>
      <c r="AV111" s="938"/>
      <c r="AW111" s="938"/>
      <c r="AX111" s="938"/>
      <c r="AY111" s="938"/>
      <c r="AZ111" s="986" t="s">
        <v>432</v>
      </c>
      <c r="BA111" s="987"/>
      <c r="BB111" s="987"/>
      <c r="BC111" s="987"/>
      <c r="BD111" s="987"/>
      <c r="BE111" s="987"/>
      <c r="BF111" s="987"/>
      <c r="BG111" s="987"/>
      <c r="BH111" s="987"/>
      <c r="BI111" s="987"/>
      <c r="BJ111" s="987"/>
      <c r="BK111" s="987"/>
      <c r="BL111" s="987"/>
      <c r="BM111" s="987"/>
      <c r="BN111" s="987"/>
      <c r="BO111" s="987"/>
      <c r="BP111" s="988"/>
      <c r="BQ111" s="956">
        <v>52049</v>
      </c>
      <c r="BR111" s="957"/>
      <c r="BS111" s="957"/>
      <c r="BT111" s="957"/>
      <c r="BU111" s="957"/>
      <c r="BV111" s="957" t="s">
        <v>429</v>
      </c>
      <c r="BW111" s="957"/>
      <c r="BX111" s="957"/>
      <c r="BY111" s="957"/>
      <c r="BZ111" s="957"/>
      <c r="CA111" s="957" t="s">
        <v>428</v>
      </c>
      <c r="CB111" s="957"/>
      <c r="CC111" s="957"/>
      <c r="CD111" s="957"/>
      <c r="CE111" s="957"/>
      <c r="CF111" s="951" t="s">
        <v>428</v>
      </c>
      <c r="CG111" s="952"/>
      <c r="CH111" s="952"/>
      <c r="CI111" s="952"/>
      <c r="CJ111" s="952"/>
      <c r="CK111" s="982"/>
      <c r="CL111" s="983"/>
      <c r="CM111" s="953" t="s">
        <v>433</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428</v>
      </c>
      <c r="DH111" s="957"/>
      <c r="DI111" s="957"/>
      <c r="DJ111" s="957"/>
      <c r="DK111" s="957"/>
      <c r="DL111" s="957" t="s">
        <v>169</v>
      </c>
      <c r="DM111" s="957"/>
      <c r="DN111" s="957"/>
      <c r="DO111" s="957"/>
      <c r="DP111" s="957"/>
      <c r="DQ111" s="957" t="s">
        <v>405</v>
      </c>
      <c r="DR111" s="957"/>
      <c r="DS111" s="957"/>
      <c r="DT111" s="957"/>
      <c r="DU111" s="957"/>
      <c r="DV111" s="958" t="s">
        <v>405</v>
      </c>
      <c r="DW111" s="958"/>
      <c r="DX111" s="958"/>
      <c r="DY111" s="958"/>
      <c r="DZ111" s="959"/>
    </row>
    <row r="112" spans="1:131" s="226" customFormat="1" ht="26.25" customHeight="1" x14ac:dyDescent="0.15">
      <c r="A112" s="989" t="s">
        <v>434</v>
      </c>
      <c r="B112" s="990"/>
      <c r="C112" s="987" t="s">
        <v>435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995" t="s">
        <v>431</v>
      </c>
      <c r="AB112" s="996"/>
      <c r="AC112" s="996"/>
      <c r="AD112" s="996"/>
      <c r="AE112" s="997"/>
      <c r="AF112" s="998" t="s">
        <v>405</v>
      </c>
      <c r="AG112" s="996"/>
      <c r="AH112" s="996"/>
      <c r="AI112" s="996"/>
      <c r="AJ112" s="997"/>
      <c r="AK112" s="998" t="s">
        <v>428</v>
      </c>
      <c r="AL112" s="996"/>
      <c r="AM112" s="996"/>
      <c r="AN112" s="996"/>
      <c r="AO112" s="997"/>
      <c r="AP112" s="999" t="s">
        <v>405</v>
      </c>
      <c r="AQ112" s="1000"/>
      <c r="AR112" s="1000"/>
      <c r="AS112" s="1000"/>
      <c r="AT112" s="1001"/>
      <c r="AU112" s="937"/>
      <c r="AV112" s="938"/>
      <c r="AW112" s="938"/>
      <c r="AX112" s="938"/>
      <c r="AY112" s="938"/>
      <c r="AZ112" s="986" t="s">
        <v>436</v>
      </c>
      <c r="BA112" s="987"/>
      <c r="BB112" s="987"/>
      <c r="BC112" s="987"/>
      <c r="BD112" s="987"/>
      <c r="BE112" s="987"/>
      <c r="BF112" s="987"/>
      <c r="BG112" s="987"/>
      <c r="BH112" s="987"/>
      <c r="BI112" s="987"/>
      <c r="BJ112" s="987"/>
      <c r="BK112" s="987"/>
      <c r="BL112" s="987"/>
      <c r="BM112" s="987"/>
      <c r="BN112" s="987"/>
      <c r="BO112" s="987"/>
      <c r="BP112" s="988"/>
      <c r="BQ112" s="956">
        <v>11806115</v>
      </c>
      <c r="BR112" s="957"/>
      <c r="BS112" s="957"/>
      <c r="BT112" s="957"/>
      <c r="BU112" s="957"/>
      <c r="BV112" s="957">
        <v>10688572</v>
      </c>
      <c r="BW112" s="957"/>
      <c r="BX112" s="957"/>
      <c r="BY112" s="957"/>
      <c r="BZ112" s="957"/>
      <c r="CA112" s="957">
        <v>10152176</v>
      </c>
      <c r="CB112" s="957"/>
      <c r="CC112" s="957"/>
      <c r="CD112" s="957"/>
      <c r="CE112" s="957"/>
      <c r="CF112" s="951">
        <v>45.3</v>
      </c>
      <c r="CG112" s="952"/>
      <c r="CH112" s="952"/>
      <c r="CI112" s="952"/>
      <c r="CJ112" s="952"/>
      <c r="CK112" s="982"/>
      <c r="CL112" s="983"/>
      <c r="CM112" s="953" t="s">
        <v>437</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431</v>
      </c>
      <c r="DH112" s="957"/>
      <c r="DI112" s="957"/>
      <c r="DJ112" s="957"/>
      <c r="DK112" s="957"/>
      <c r="DL112" s="957" t="s">
        <v>428</v>
      </c>
      <c r="DM112" s="957"/>
      <c r="DN112" s="957"/>
      <c r="DO112" s="957"/>
      <c r="DP112" s="957"/>
      <c r="DQ112" s="957" t="s">
        <v>429</v>
      </c>
      <c r="DR112" s="957"/>
      <c r="DS112" s="957"/>
      <c r="DT112" s="957"/>
      <c r="DU112" s="957"/>
      <c r="DV112" s="958" t="s">
        <v>429</v>
      </c>
      <c r="DW112" s="958"/>
      <c r="DX112" s="958"/>
      <c r="DY112" s="958"/>
      <c r="DZ112" s="959"/>
    </row>
    <row r="113" spans="1:130" s="226" customFormat="1" ht="26.25" customHeight="1" x14ac:dyDescent="0.15">
      <c r="A113" s="991"/>
      <c r="B113" s="992"/>
      <c r="C113" s="987" t="s">
        <v>438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970">
        <v>1339867</v>
      </c>
      <c r="AB113" s="971"/>
      <c r="AC113" s="971"/>
      <c r="AD113" s="971"/>
      <c r="AE113" s="972"/>
      <c r="AF113" s="973">
        <v>1291893</v>
      </c>
      <c r="AG113" s="971"/>
      <c r="AH113" s="971"/>
      <c r="AI113" s="971"/>
      <c r="AJ113" s="972"/>
      <c r="AK113" s="973">
        <v>1287046</v>
      </c>
      <c r="AL113" s="971"/>
      <c r="AM113" s="971"/>
      <c r="AN113" s="971"/>
      <c r="AO113" s="972"/>
      <c r="AP113" s="974">
        <v>5.7</v>
      </c>
      <c r="AQ113" s="975"/>
      <c r="AR113" s="975"/>
      <c r="AS113" s="975"/>
      <c r="AT113" s="976"/>
      <c r="AU113" s="937"/>
      <c r="AV113" s="938"/>
      <c r="AW113" s="938"/>
      <c r="AX113" s="938"/>
      <c r="AY113" s="938"/>
      <c r="AZ113" s="986" t="s">
        <v>439</v>
      </c>
      <c r="BA113" s="987"/>
      <c r="BB113" s="987"/>
      <c r="BC113" s="987"/>
      <c r="BD113" s="987"/>
      <c r="BE113" s="987"/>
      <c r="BF113" s="987"/>
      <c r="BG113" s="987"/>
      <c r="BH113" s="987"/>
      <c r="BI113" s="987"/>
      <c r="BJ113" s="987"/>
      <c r="BK113" s="987"/>
      <c r="BL113" s="987"/>
      <c r="BM113" s="987"/>
      <c r="BN113" s="987"/>
      <c r="BO113" s="987"/>
      <c r="BP113" s="988"/>
      <c r="BQ113" s="956">
        <v>1179217</v>
      </c>
      <c r="BR113" s="957"/>
      <c r="BS113" s="957"/>
      <c r="BT113" s="957"/>
      <c r="BU113" s="957"/>
      <c r="BV113" s="957">
        <v>1325512</v>
      </c>
      <c r="BW113" s="957"/>
      <c r="BX113" s="957"/>
      <c r="BY113" s="957"/>
      <c r="BZ113" s="957"/>
      <c r="CA113" s="957">
        <v>1255842</v>
      </c>
      <c r="CB113" s="957"/>
      <c r="CC113" s="957"/>
      <c r="CD113" s="957"/>
      <c r="CE113" s="957"/>
      <c r="CF113" s="951">
        <v>5.6</v>
      </c>
      <c r="CG113" s="952"/>
      <c r="CH113" s="952"/>
      <c r="CI113" s="952"/>
      <c r="CJ113" s="952"/>
      <c r="CK113" s="982"/>
      <c r="CL113" s="983"/>
      <c r="CM113" s="953" t="s">
        <v>440</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95" t="s">
        <v>428</v>
      </c>
      <c r="DH113" s="996"/>
      <c r="DI113" s="996"/>
      <c r="DJ113" s="996"/>
      <c r="DK113" s="997"/>
      <c r="DL113" s="998" t="s">
        <v>405</v>
      </c>
      <c r="DM113" s="996"/>
      <c r="DN113" s="996"/>
      <c r="DO113" s="996"/>
      <c r="DP113" s="997"/>
      <c r="DQ113" s="998" t="s">
        <v>405</v>
      </c>
      <c r="DR113" s="996"/>
      <c r="DS113" s="996"/>
      <c r="DT113" s="996"/>
      <c r="DU113" s="997"/>
      <c r="DV113" s="999" t="s">
        <v>428</v>
      </c>
      <c r="DW113" s="1000"/>
      <c r="DX113" s="1000"/>
      <c r="DY113" s="1000"/>
      <c r="DZ113" s="1001"/>
    </row>
    <row r="114" spans="1:130" s="226" customFormat="1" ht="26.25" customHeight="1" x14ac:dyDescent="0.15">
      <c r="A114" s="991"/>
      <c r="B114" s="992"/>
      <c r="C114" s="987" t="s">
        <v>441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995">
        <v>187515</v>
      </c>
      <c r="AB114" s="996"/>
      <c r="AC114" s="996"/>
      <c r="AD114" s="996"/>
      <c r="AE114" s="997"/>
      <c r="AF114" s="998">
        <v>118562</v>
      </c>
      <c r="AG114" s="996"/>
      <c r="AH114" s="996"/>
      <c r="AI114" s="996"/>
      <c r="AJ114" s="997"/>
      <c r="AK114" s="998">
        <v>143429</v>
      </c>
      <c r="AL114" s="996"/>
      <c r="AM114" s="996"/>
      <c r="AN114" s="996"/>
      <c r="AO114" s="997"/>
      <c r="AP114" s="999">
        <v>0.6</v>
      </c>
      <c r="AQ114" s="1000"/>
      <c r="AR114" s="1000"/>
      <c r="AS114" s="1000"/>
      <c r="AT114" s="1001"/>
      <c r="AU114" s="937"/>
      <c r="AV114" s="938"/>
      <c r="AW114" s="938"/>
      <c r="AX114" s="938"/>
      <c r="AY114" s="938"/>
      <c r="AZ114" s="986" t="s">
        <v>442</v>
      </c>
      <c r="BA114" s="987"/>
      <c r="BB114" s="987"/>
      <c r="BC114" s="987"/>
      <c r="BD114" s="987"/>
      <c r="BE114" s="987"/>
      <c r="BF114" s="987"/>
      <c r="BG114" s="987"/>
      <c r="BH114" s="987"/>
      <c r="BI114" s="987"/>
      <c r="BJ114" s="987"/>
      <c r="BK114" s="987"/>
      <c r="BL114" s="987"/>
      <c r="BM114" s="987"/>
      <c r="BN114" s="987"/>
      <c r="BO114" s="987"/>
      <c r="BP114" s="988"/>
      <c r="BQ114" s="956">
        <v>4621151</v>
      </c>
      <c r="BR114" s="957"/>
      <c r="BS114" s="957"/>
      <c r="BT114" s="957"/>
      <c r="BU114" s="957"/>
      <c r="BV114" s="957">
        <v>4179116</v>
      </c>
      <c r="BW114" s="957"/>
      <c r="BX114" s="957"/>
      <c r="BY114" s="957"/>
      <c r="BZ114" s="957"/>
      <c r="CA114" s="957">
        <v>3892737</v>
      </c>
      <c r="CB114" s="957"/>
      <c r="CC114" s="957"/>
      <c r="CD114" s="957"/>
      <c r="CE114" s="957"/>
      <c r="CF114" s="951">
        <v>17.399999999999999</v>
      </c>
      <c r="CG114" s="952"/>
      <c r="CH114" s="952"/>
      <c r="CI114" s="952"/>
      <c r="CJ114" s="952"/>
      <c r="CK114" s="982"/>
      <c r="CL114" s="983"/>
      <c r="CM114" s="953" t="s">
        <v>443</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95" t="s">
        <v>429</v>
      </c>
      <c r="DH114" s="996"/>
      <c r="DI114" s="996"/>
      <c r="DJ114" s="996"/>
      <c r="DK114" s="997"/>
      <c r="DL114" s="998" t="s">
        <v>431</v>
      </c>
      <c r="DM114" s="996"/>
      <c r="DN114" s="996"/>
      <c r="DO114" s="996"/>
      <c r="DP114" s="997"/>
      <c r="DQ114" s="998" t="s">
        <v>428</v>
      </c>
      <c r="DR114" s="996"/>
      <c r="DS114" s="996"/>
      <c r="DT114" s="996"/>
      <c r="DU114" s="997"/>
      <c r="DV114" s="999" t="s">
        <v>431</v>
      </c>
      <c r="DW114" s="1000"/>
      <c r="DX114" s="1000"/>
      <c r="DY114" s="1000"/>
      <c r="DZ114" s="1001"/>
    </row>
    <row r="115" spans="1:130" s="226" customFormat="1" ht="26.25" customHeight="1" x14ac:dyDescent="0.15">
      <c r="A115" s="991"/>
      <c r="B115" s="992"/>
      <c r="C115" s="987" t="s">
        <v>444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970">
        <v>52049</v>
      </c>
      <c r="AB115" s="971"/>
      <c r="AC115" s="971"/>
      <c r="AD115" s="971"/>
      <c r="AE115" s="972"/>
      <c r="AF115" s="973">
        <v>52049</v>
      </c>
      <c r="AG115" s="971"/>
      <c r="AH115" s="971"/>
      <c r="AI115" s="971"/>
      <c r="AJ115" s="972"/>
      <c r="AK115" s="973" t="s">
        <v>428</v>
      </c>
      <c r="AL115" s="971"/>
      <c r="AM115" s="971"/>
      <c r="AN115" s="971"/>
      <c r="AO115" s="972"/>
      <c r="AP115" s="974" t="s">
        <v>428</v>
      </c>
      <c r="AQ115" s="975"/>
      <c r="AR115" s="975"/>
      <c r="AS115" s="975"/>
      <c r="AT115" s="976"/>
      <c r="AU115" s="937"/>
      <c r="AV115" s="938"/>
      <c r="AW115" s="938"/>
      <c r="AX115" s="938"/>
      <c r="AY115" s="938"/>
      <c r="AZ115" s="986" t="s">
        <v>445</v>
      </c>
      <c r="BA115" s="987"/>
      <c r="BB115" s="987"/>
      <c r="BC115" s="987"/>
      <c r="BD115" s="987"/>
      <c r="BE115" s="987"/>
      <c r="BF115" s="987"/>
      <c r="BG115" s="987"/>
      <c r="BH115" s="987"/>
      <c r="BI115" s="987"/>
      <c r="BJ115" s="987"/>
      <c r="BK115" s="987"/>
      <c r="BL115" s="987"/>
      <c r="BM115" s="987"/>
      <c r="BN115" s="987"/>
      <c r="BO115" s="987"/>
      <c r="BP115" s="988"/>
      <c r="BQ115" s="956">
        <v>2084013</v>
      </c>
      <c r="BR115" s="957"/>
      <c r="BS115" s="957"/>
      <c r="BT115" s="957"/>
      <c r="BU115" s="957"/>
      <c r="BV115" s="957">
        <v>837</v>
      </c>
      <c r="BW115" s="957"/>
      <c r="BX115" s="957"/>
      <c r="BY115" s="957"/>
      <c r="BZ115" s="957"/>
      <c r="CA115" s="957" t="s">
        <v>429</v>
      </c>
      <c r="CB115" s="957"/>
      <c r="CC115" s="957"/>
      <c r="CD115" s="957"/>
      <c r="CE115" s="957"/>
      <c r="CF115" s="951" t="s">
        <v>429</v>
      </c>
      <c r="CG115" s="952"/>
      <c r="CH115" s="952"/>
      <c r="CI115" s="952"/>
      <c r="CJ115" s="952"/>
      <c r="CK115" s="982"/>
      <c r="CL115" s="983"/>
      <c r="CM115" s="986" t="s">
        <v>446</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8"/>
      <c r="DG115" s="995" t="s">
        <v>431</v>
      </c>
      <c r="DH115" s="996"/>
      <c r="DI115" s="996"/>
      <c r="DJ115" s="996"/>
      <c r="DK115" s="997"/>
      <c r="DL115" s="998" t="s">
        <v>428</v>
      </c>
      <c r="DM115" s="996"/>
      <c r="DN115" s="996"/>
      <c r="DO115" s="996"/>
      <c r="DP115" s="997"/>
      <c r="DQ115" s="998" t="s">
        <v>428</v>
      </c>
      <c r="DR115" s="996"/>
      <c r="DS115" s="996"/>
      <c r="DT115" s="996"/>
      <c r="DU115" s="997"/>
      <c r="DV115" s="999" t="s">
        <v>429</v>
      </c>
      <c r="DW115" s="1000"/>
      <c r="DX115" s="1000"/>
      <c r="DY115" s="1000"/>
      <c r="DZ115" s="1001"/>
    </row>
    <row r="116" spans="1:130" s="226" customFormat="1" ht="26.25" customHeight="1" x14ac:dyDescent="0.15">
      <c r="A116" s="993"/>
      <c r="B116" s="994"/>
      <c r="C116" s="1002" t="s">
        <v>447</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428</v>
      </c>
      <c r="AB116" s="996"/>
      <c r="AC116" s="996"/>
      <c r="AD116" s="996"/>
      <c r="AE116" s="997"/>
      <c r="AF116" s="998" t="s">
        <v>428</v>
      </c>
      <c r="AG116" s="996"/>
      <c r="AH116" s="996"/>
      <c r="AI116" s="996"/>
      <c r="AJ116" s="997"/>
      <c r="AK116" s="998" t="s">
        <v>405</v>
      </c>
      <c r="AL116" s="996"/>
      <c r="AM116" s="996"/>
      <c r="AN116" s="996"/>
      <c r="AO116" s="997"/>
      <c r="AP116" s="999" t="s">
        <v>431</v>
      </c>
      <c r="AQ116" s="1000"/>
      <c r="AR116" s="1000"/>
      <c r="AS116" s="1000"/>
      <c r="AT116" s="1001"/>
      <c r="AU116" s="937"/>
      <c r="AV116" s="938"/>
      <c r="AW116" s="938"/>
      <c r="AX116" s="938"/>
      <c r="AY116" s="938"/>
      <c r="AZ116" s="1004" t="s">
        <v>448</v>
      </c>
      <c r="BA116" s="1005"/>
      <c r="BB116" s="1005"/>
      <c r="BC116" s="1005"/>
      <c r="BD116" s="1005"/>
      <c r="BE116" s="1005"/>
      <c r="BF116" s="1005"/>
      <c r="BG116" s="1005"/>
      <c r="BH116" s="1005"/>
      <c r="BI116" s="1005"/>
      <c r="BJ116" s="1005"/>
      <c r="BK116" s="1005"/>
      <c r="BL116" s="1005"/>
      <c r="BM116" s="1005"/>
      <c r="BN116" s="1005"/>
      <c r="BO116" s="1005"/>
      <c r="BP116" s="1006"/>
      <c r="BQ116" s="956" t="s">
        <v>431</v>
      </c>
      <c r="BR116" s="957"/>
      <c r="BS116" s="957"/>
      <c r="BT116" s="957"/>
      <c r="BU116" s="957"/>
      <c r="BV116" s="957" t="s">
        <v>405</v>
      </c>
      <c r="BW116" s="957"/>
      <c r="BX116" s="957"/>
      <c r="BY116" s="957"/>
      <c r="BZ116" s="957"/>
      <c r="CA116" s="957" t="s">
        <v>431</v>
      </c>
      <c r="CB116" s="957"/>
      <c r="CC116" s="957"/>
      <c r="CD116" s="957"/>
      <c r="CE116" s="957"/>
      <c r="CF116" s="951" t="s">
        <v>428</v>
      </c>
      <c r="CG116" s="952"/>
      <c r="CH116" s="952"/>
      <c r="CI116" s="952"/>
      <c r="CJ116" s="952"/>
      <c r="CK116" s="982"/>
      <c r="CL116" s="983"/>
      <c r="CM116" s="953" t="s">
        <v>449</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95" t="s">
        <v>429</v>
      </c>
      <c r="DH116" s="996"/>
      <c r="DI116" s="996"/>
      <c r="DJ116" s="996"/>
      <c r="DK116" s="997"/>
      <c r="DL116" s="998" t="s">
        <v>405</v>
      </c>
      <c r="DM116" s="996"/>
      <c r="DN116" s="996"/>
      <c r="DO116" s="996"/>
      <c r="DP116" s="997"/>
      <c r="DQ116" s="998" t="s">
        <v>428</v>
      </c>
      <c r="DR116" s="996"/>
      <c r="DS116" s="996"/>
      <c r="DT116" s="996"/>
      <c r="DU116" s="997"/>
      <c r="DV116" s="999" t="s">
        <v>169</v>
      </c>
      <c r="DW116" s="1000"/>
      <c r="DX116" s="1000"/>
      <c r="DY116" s="1000"/>
      <c r="DZ116" s="1001"/>
    </row>
    <row r="117" spans="1:130" s="226" customFormat="1" ht="26.25" customHeight="1" x14ac:dyDescent="0.15">
      <c r="A117" s="941" t="s">
        <v>182</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12" t="s">
        <v>450</v>
      </c>
      <c r="Z117" s="923"/>
      <c r="AA117" s="1013">
        <v>5963640</v>
      </c>
      <c r="AB117" s="1014"/>
      <c r="AC117" s="1014"/>
      <c r="AD117" s="1014"/>
      <c r="AE117" s="1015"/>
      <c r="AF117" s="1016">
        <v>5969129</v>
      </c>
      <c r="AG117" s="1014"/>
      <c r="AH117" s="1014"/>
      <c r="AI117" s="1014"/>
      <c r="AJ117" s="1015"/>
      <c r="AK117" s="1016">
        <v>5870599</v>
      </c>
      <c r="AL117" s="1014"/>
      <c r="AM117" s="1014"/>
      <c r="AN117" s="1014"/>
      <c r="AO117" s="1015"/>
      <c r="AP117" s="1017"/>
      <c r="AQ117" s="1018"/>
      <c r="AR117" s="1018"/>
      <c r="AS117" s="1018"/>
      <c r="AT117" s="1019"/>
      <c r="AU117" s="937"/>
      <c r="AV117" s="938"/>
      <c r="AW117" s="938"/>
      <c r="AX117" s="938"/>
      <c r="AY117" s="938"/>
      <c r="AZ117" s="1004" t="s">
        <v>451</v>
      </c>
      <c r="BA117" s="1005"/>
      <c r="BB117" s="1005"/>
      <c r="BC117" s="1005"/>
      <c r="BD117" s="1005"/>
      <c r="BE117" s="1005"/>
      <c r="BF117" s="1005"/>
      <c r="BG117" s="1005"/>
      <c r="BH117" s="1005"/>
      <c r="BI117" s="1005"/>
      <c r="BJ117" s="1005"/>
      <c r="BK117" s="1005"/>
      <c r="BL117" s="1005"/>
      <c r="BM117" s="1005"/>
      <c r="BN117" s="1005"/>
      <c r="BO117" s="1005"/>
      <c r="BP117" s="1006"/>
      <c r="BQ117" s="956" t="s">
        <v>169</v>
      </c>
      <c r="BR117" s="957"/>
      <c r="BS117" s="957"/>
      <c r="BT117" s="957"/>
      <c r="BU117" s="957"/>
      <c r="BV117" s="957" t="s">
        <v>169</v>
      </c>
      <c r="BW117" s="957"/>
      <c r="BX117" s="957"/>
      <c r="BY117" s="957"/>
      <c r="BZ117" s="957"/>
      <c r="CA117" s="957" t="s">
        <v>169</v>
      </c>
      <c r="CB117" s="957"/>
      <c r="CC117" s="957"/>
      <c r="CD117" s="957"/>
      <c r="CE117" s="957"/>
      <c r="CF117" s="951" t="s">
        <v>169</v>
      </c>
      <c r="CG117" s="952"/>
      <c r="CH117" s="952"/>
      <c r="CI117" s="952"/>
      <c r="CJ117" s="952"/>
      <c r="CK117" s="982"/>
      <c r="CL117" s="983"/>
      <c r="CM117" s="953" t="s">
        <v>452</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95" t="s">
        <v>169</v>
      </c>
      <c r="DH117" s="996"/>
      <c r="DI117" s="996"/>
      <c r="DJ117" s="996"/>
      <c r="DK117" s="997"/>
      <c r="DL117" s="998" t="s">
        <v>169</v>
      </c>
      <c r="DM117" s="996"/>
      <c r="DN117" s="996"/>
      <c r="DO117" s="996"/>
      <c r="DP117" s="997"/>
      <c r="DQ117" s="998" t="s">
        <v>169</v>
      </c>
      <c r="DR117" s="996"/>
      <c r="DS117" s="996"/>
      <c r="DT117" s="996"/>
      <c r="DU117" s="997"/>
      <c r="DV117" s="999" t="s">
        <v>169</v>
      </c>
      <c r="DW117" s="1000"/>
      <c r="DX117" s="1000"/>
      <c r="DY117" s="1000"/>
      <c r="DZ117" s="1001"/>
    </row>
    <row r="118" spans="1:130" s="226" customFormat="1" ht="26.25" customHeight="1" x14ac:dyDescent="0.15">
      <c r="A118" s="941" t="s">
        <v>423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421</v>
      </c>
      <c r="AB118" s="922"/>
      <c r="AC118" s="922"/>
      <c r="AD118" s="922"/>
      <c r="AE118" s="923"/>
      <c r="AF118" s="921" t="s">
        <v>300</v>
      </c>
      <c r="AG118" s="922"/>
      <c r="AH118" s="922"/>
      <c r="AI118" s="922"/>
      <c r="AJ118" s="923"/>
      <c r="AK118" s="921" t="s">
        <v>299</v>
      </c>
      <c r="AL118" s="922"/>
      <c r="AM118" s="922"/>
      <c r="AN118" s="922"/>
      <c r="AO118" s="923"/>
      <c r="AP118" s="1008" t="s">
        <v>422</v>
      </c>
      <c r="AQ118" s="1009"/>
      <c r="AR118" s="1009"/>
      <c r="AS118" s="1009"/>
      <c r="AT118" s="1010"/>
      <c r="AU118" s="937"/>
      <c r="AV118" s="938"/>
      <c r="AW118" s="938"/>
      <c r="AX118" s="938"/>
      <c r="AY118" s="938"/>
      <c r="AZ118" s="1011" t="s">
        <v>453</v>
      </c>
      <c r="BA118" s="1002"/>
      <c r="BB118" s="1002"/>
      <c r="BC118" s="1002"/>
      <c r="BD118" s="1002"/>
      <c r="BE118" s="1002"/>
      <c r="BF118" s="1002"/>
      <c r="BG118" s="1002"/>
      <c r="BH118" s="1002"/>
      <c r="BI118" s="1002"/>
      <c r="BJ118" s="1002"/>
      <c r="BK118" s="1002"/>
      <c r="BL118" s="1002"/>
      <c r="BM118" s="1002"/>
      <c r="BN118" s="1002"/>
      <c r="BO118" s="1002"/>
      <c r="BP118" s="1003"/>
      <c r="BQ118" s="1034" t="s">
        <v>428</v>
      </c>
      <c r="BR118" s="1035"/>
      <c r="BS118" s="1035"/>
      <c r="BT118" s="1035"/>
      <c r="BU118" s="1035"/>
      <c r="BV118" s="1035" t="s">
        <v>428</v>
      </c>
      <c r="BW118" s="1035"/>
      <c r="BX118" s="1035"/>
      <c r="BY118" s="1035"/>
      <c r="BZ118" s="1035"/>
      <c r="CA118" s="1035" t="s">
        <v>428</v>
      </c>
      <c r="CB118" s="1035"/>
      <c r="CC118" s="1035"/>
      <c r="CD118" s="1035"/>
      <c r="CE118" s="1035"/>
      <c r="CF118" s="951" t="s">
        <v>428</v>
      </c>
      <c r="CG118" s="952"/>
      <c r="CH118" s="952"/>
      <c r="CI118" s="952"/>
      <c r="CJ118" s="952"/>
      <c r="CK118" s="982"/>
      <c r="CL118" s="983"/>
      <c r="CM118" s="953" t="s">
        <v>454</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95" t="s">
        <v>428</v>
      </c>
      <c r="DH118" s="996"/>
      <c r="DI118" s="996"/>
      <c r="DJ118" s="996"/>
      <c r="DK118" s="997"/>
      <c r="DL118" s="998" t="s">
        <v>428</v>
      </c>
      <c r="DM118" s="996"/>
      <c r="DN118" s="996"/>
      <c r="DO118" s="996"/>
      <c r="DP118" s="997"/>
      <c r="DQ118" s="998" t="s">
        <v>428</v>
      </c>
      <c r="DR118" s="996"/>
      <c r="DS118" s="996"/>
      <c r="DT118" s="996"/>
      <c r="DU118" s="997"/>
      <c r="DV118" s="999" t="s">
        <v>428</v>
      </c>
      <c r="DW118" s="1000"/>
      <c r="DX118" s="1000"/>
      <c r="DY118" s="1000"/>
      <c r="DZ118" s="1001"/>
    </row>
    <row r="119" spans="1:130" s="226" customFormat="1" ht="26.25" customHeight="1" x14ac:dyDescent="0.15">
      <c r="A119" s="1095" t="s">
        <v>426</v>
      </c>
      <c r="B119" s="981"/>
      <c r="C119" s="960" t="s">
        <v>427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28" t="s">
        <v>428</v>
      </c>
      <c r="AB119" s="929"/>
      <c r="AC119" s="929"/>
      <c r="AD119" s="929"/>
      <c r="AE119" s="930"/>
      <c r="AF119" s="931" t="s">
        <v>428</v>
      </c>
      <c r="AG119" s="929"/>
      <c r="AH119" s="929"/>
      <c r="AI119" s="929"/>
      <c r="AJ119" s="930"/>
      <c r="AK119" s="931" t="s">
        <v>428</v>
      </c>
      <c r="AL119" s="929"/>
      <c r="AM119" s="929"/>
      <c r="AN119" s="929"/>
      <c r="AO119" s="930"/>
      <c r="AP119" s="932" t="s">
        <v>428</v>
      </c>
      <c r="AQ119" s="933"/>
      <c r="AR119" s="933"/>
      <c r="AS119" s="933"/>
      <c r="AT119" s="934"/>
      <c r="AU119" s="939"/>
      <c r="AV119" s="940"/>
      <c r="AW119" s="940"/>
      <c r="AX119" s="940"/>
      <c r="AY119" s="940"/>
      <c r="AZ119" s="257" t="s">
        <v>182</v>
      </c>
      <c r="BA119" s="257"/>
      <c r="BB119" s="257"/>
      <c r="BC119" s="257"/>
      <c r="BD119" s="257"/>
      <c r="BE119" s="257"/>
      <c r="BF119" s="257"/>
      <c r="BG119" s="257"/>
      <c r="BH119" s="257"/>
      <c r="BI119" s="257"/>
      <c r="BJ119" s="257"/>
      <c r="BK119" s="257"/>
      <c r="BL119" s="257"/>
      <c r="BM119" s="257"/>
      <c r="BN119" s="257"/>
      <c r="BO119" s="1012" t="s">
        <v>455</v>
      </c>
      <c r="BP119" s="1043"/>
      <c r="BQ119" s="1034">
        <v>58270618</v>
      </c>
      <c r="BR119" s="1035"/>
      <c r="BS119" s="1035"/>
      <c r="BT119" s="1035"/>
      <c r="BU119" s="1035"/>
      <c r="BV119" s="1035">
        <v>56205410</v>
      </c>
      <c r="BW119" s="1035"/>
      <c r="BX119" s="1035"/>
      <c r="BY119" s="1035"/>
      <c r="BZ119" s="1035"/>
      <c r="CA119" s="1035">
        <v>61014989</v>
      </c>
      <c r="CB119" s="1035"/>
      <c r="CC119" s="1035"/>
      <c r="CD119" s="1035"/>
      <c r="CE119" s="1035"/>
      <c r="CF119" s="1036"/>
      <c r="CG119" s="1037"/>
      <c r="CH119" s="1037"/>
      <c r="CI119" s="1037"/>
      <c r="CJ119" s="1038"/>
      <c r="CK119" s="984"/>
      <c r="CL119" s="985"/>
      <c r="CM119" s="1039" t="s">
        <v>456</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42">
        <v>52049</v>
      </c>
      <c r="DH119" s="1021"/>
      <c r="DI119" s="1021"/>
      <c r="DJ119" s="1021"/>
      <c r="DK119" s="1022"/>
      <c r="DL119" s="1020" t="s">
        <v>169</v>
      </c>
      <c r="DM119" s="1021"/>
      <c r="DN119" s="1021"/>
      <c r="DO119" s="1021"/>
      <c r="DP119" s="1022"/>
      <c r="DQ119" s="1020" t="s">
        <v>169</v>
      </c>
      <c r="DR119" s="1021"/>
      <c r="DS119" s="1021"/>
      <c r="DT119" s="1021"/>
      <c r="DU119" s="1022"/>
      <c r="DV119" s="1023" t="s">
        <v>457</v>
      </c>
      <c r="DW119" s="1024"/>
      <c r="DX119" s="1024"/>
      <c r="DY119" s="1024"/>
      <c r="DZ119" s="1025"/>
    </row>
    <row r="120" spans="1:130" s="226" customFormat="1" ht="26.25" customHeight="1" x14ac:dyDescent="0.15">
      <c r="A120" s="1096"/>
      <c r="B120" s="983"/>
      <c r="C120" s="953" t="s">
        <v>433</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95" t="s">
        <v>169</v>
      </c>
      <c r="AB120" s="996"/>
      <c r="AC120" s="996"/>
      <c r="AD120" s="996"/>
      <c r="AE120" s="997"/>
      <c r="AF120" s="998" t="s">
        <v>169</v>
      </c>
      <c r="AG120" s="996"/>
      <c r="AH120" s="996"/>
      <c r="AI120" s="996"/>
      <c r="AJ120" s="997"/>
      <c r="AK120" s="998" t="s">
        <v>458</v>
      </c>
      <c r="AL120" s="996"/>
      <c r="AM120" s="996"/>
      <c r="AN120" s="996"/>
      <c r="AO120" s="997"/>
      <c r="AP120" s="999" t="s">
        <v>459</v>
      </c>
      <c r="AQ120" s="1000"/>
      <c r="AR120" s="1000"/>
      <c r="AS120" s="1000"/>
      <c r="AT120" s="1001"/>
      <c r="AU120" s="1026" t="s">
        <v>460</v>
      </c>
      <c r="AV120" s="1027"/>
      <c r="AW120" s="1027"/>
      <c r="AX120" s="1027"/>
      <c r="AY120" s="1028"/>
      <c r="AZ120" s="977" t="s">
        <v>461</v>
      </c>
      <c r="BA120" s="926"/>
      <c r="BB120" s="926"/>
      <c r="BC120" s="926"/>
      <c r="BD120" s="926"/>
      <c r="BE120" s="926"/>
      <c r="BF120" s="926"/>
      <c r="BG120" s="926"/>
      <c r="BH120" s="926"/>
      <c r="BI120" s="926"/>
      <c r="BJ120" s="926"/>
      <c r="BK120" s="926"/>
      <c r="BL120" s="926"/>
      <c r="BM120" s="926"/>
      <c r="BN120" s="926"/>
      <c r="BO120" s="926"/>
      <c r="BP120" s="927"/>
      <c r="BQ120" s="963">
        <v>17818901</v>
      </c>
      <c r="BR120" s="964"/>
      <c r="BS120" s="964"/>
      <c r="BT120" s="964"/>
      <c r="BU120" s="964"/>
      <c r="BV120" s="964">
        <v>15942230</v>
      </c>
      <c r="BW120" s="964"/>
      <c r="BX120" s="964"/>
      <c r="BY120" s="964"/>
      <c r="BZ120" s="964"/>
      <c r="CA120" s="964">
        <v>16300617</v>
      </c>
      <c r="CB120" s="964"/>
      <c r="CC120" s="964"/>
      <c r="CD120" s="964"/>
      <c r="CE120" s="964"/>
      <c r="CF120" s="978">
        <v>72.8</v>
      </c>
      <c r="CG120" s="979"/>
      <c r="CH120" s="979"/>
      <c r="CI120" s="979"/>
      <c r="CJ120" s="979"/>
      <c r="CK120" s="1044" t="s">
        <v>462</v>
      </c>
      <c r="CL120" s="1045"/>
      <c r="CM120" s="1045"/>
      <c r="CN120" s="1045"/>
      <c r="CO120" s="1046"/>
      <c r="CP120" s="1052" t="s">
        <v>463</v>
      </c>
      <c r="CQ120" s="1053"/>
      <c r="CR120" s="1053"/>
      <c r="CS120" s="1053"/>
      <c r="CT120" s="1053"/>
      <c r="CU120" s="1053"/>
      <c r="CV120" s="1053"/>
      <c r="CW120" s="1053"/>
      <c r="CX120" s="1053"/>
      <c r="CY120" s="1053"/>
      <c r="CZ120" s="1053"/>
      <c r="DA120" s="1053"/>
      <c r="DB120" s="1053"/>
      <c r="DC120" s="1053"/>
      <c r="DD120" s="1053"/>
      <c r="DE120" s="1053"/>
      <c r="DF120" s="1054"/>
      <c r="DG120" s="963">
        <v>11456274</v>
      </c>
      <c r="DH120" s="964"/>
      <c r="DI120" s="964"/>
      <c r="DJ120" s="964"/>
      <c r="DK120" s="964"/>
      <c r="DL120" s="964">
        <v>10681949</v>
      </c>
      <c r="DM120" s="964"/>
      <c r="DN120" s="964"/>
      <c r="DO120" s="964"/>
      <c r="DP120" s="964"/>
      <c r="DQ120" s="964">
        <v>10152176</v>
      </c>
      <c r="DR120" s="964"/>
      <c r="DS120" s="964"/>
      <c r="DT120" s="964"/>
      <c r="DU120" s="964"/>
      <c r="DV120" s="965">
        <v>45.3</v>
      </c>
      <c r="DW120" s="965"/>
      <c r="DX120" s="965"/>
      <c r="DY120" s="965"/>
      <c r="DZ120" s="966"/>
    </row>
    <row r="121" spans="1:130" s="226" customFormat="1" ht="26.25" customHeight="1" x14ac:dyDescent="0.15">
      <c r="A121" s="1096"/>
      <c r="B121" s="983"/>
      <c r="C121" s="1004" t="s">
        <v>464</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95" t="s">
        <v>457</v>
      </c>
      <c r="AB121" s="996"/>
      <c r="AC121" s="996"/>
      <c r="AD121" s="996"/>
      <c r="AE121" s="997"/>
      <c r="AF121" s="998" t="s">
        <v>458</v>
      </c>
      <c r="AG121" s="996"/>
      <c r="AH121" s="996"/>
      <c r="AI121" s="996"/>
      <c r="AJ121" s="997"/>
      <c r="AK121" s="998" t="s">
        <v>169</v>
      </c>
      <c r="AL121" s="996"/>
      <c r="AM121" s="996"/>
      <c r="AN121" s="996"/>
      <c r="AO121" s="997"/>
      <c r="AP121" s="999" t="s">
        <v>459</v>
      </c>
      <c r="AQ121" s="1000"/>
      <c r="AR121" s="1000"/>
      <c r="AS121" s="1000"/>
      <c r="AT121" s="1001"/>
      <c r="AU121" s="1029"/>
      <c r="AV121" s="1030"/>
      <c r="AW121" s="1030"/>
      <c r="AX121" s="1030"/>
      <c r="AY121" s="1031"/>
      <c r="AZ121" s="986" t="s">
        <v>465</v>
      </c>
      <c r="BA121" s="987"/>
      <c r="BB121" s="987"/>
      <c r="BC121" s="987"/>
      <c r="BD121" s="987"/>
      <c r="BE121" s="987"/>
      <c r="BF121" s="987"/>
      <c r="BG121" s="987"/>
      <c r="BH121" s="987"/>
      <c r="BI121" s="987"/>
      <c r="BJ121" s="987"/>
      <c r="BK121" s="987"/>
      <c r="BL121" s="987"/>
      <c r="BM121" s="987"/>
      <c r="BN121" s="987"/>
      <c r="BO121" s="987"/>
      <c r="BP121" s="988"/>
      <c r="BQ121" s="956">
        <v>7904236</v>
      </c>
      <c r="BR121" s="957"/>
      <c r="BS121" s="957"/>
      <c r="BT121" s="957"/>
      <c r="BU121" s="957"/>
      <c r="BV121" s="957">
        <v>8418875</v>
      </c>
      <c r="BW121" s="957"/>
      <c r="BX121" s="957"/>
      <c r="BY121" s="957"/>
      <c r="BZ121" s="957"/>
      <c r="CA121" s="957">
        <v>11268538</v>
      </c>
      <c r="CB121" s="957"/>
      <c r="CC121" s="957"/>
      <c r="CD121" s="957"/>
      <c r="CE121" s="957"/>
      <c r="CF121" s="951">
        <v>50.3</v>
      </c>
      <c r="CG121" s="952"/>
      <c r="CH121" s="952"/>
      <c r="CI121" s="952"/>
      <c r="CJ121" s="952"/>
      <c r="CK121" s="1047"/>
      <c r="CL121" s="1048"/>
      <c r="CM121" s="1048"/>
      <c r="CN121" s="1048"/>
      <c r="CO121" s="1049"/>
      <c r="CP121" s="1057" t="s">
        <v>466</v>
      </c>
      <c r="CQ121" s="1058"/>
      <c r="CR121" s="1058"/>
      <c r="CS121" s="1058"/>
      <c r="CT121" s="1058"/>
      <c r="CU121" s="1058"/>
      <c r="CV121" s="1058"/>
      <c r="CW121" s="1058"/>
      <c r="CX121" s="1058"/>
      <c r="CY121" s="1058"/>
      <c r="CZ121" s="1058"/>
      <c r="DA121" s="1058"/>
      <c r="DB121" s="1058"/>
      <c r="DC121" s="1058"/>
      <c r="DD121" s="1058"/>
      <c r="DE121" s="1058"/>
      <c r="DF121" s="1059"/>
      <c r="DG121" s="956" t="s">
        <v>169</v>
      </c>
      <c r="DH121" s="957"/>
      <c r="DI121" s="957"/>
      <c r="DJ121" s="957"/>
      <c r="DK121" s="957"/>
      <c r="DL121" s="957" t="s">
        <v>467</v>
      </c>
      <c r="DM121" s="957"/>
      <c r="DN121" s="957"/>
      <c r="DO121" s="957"/>
      <c r="DP121" s="957"/>
      <c r="DQ121" s="957" t="s">
        <v>169</v>
      </c>
      <c r="DR121" s="957"/>
      <c r="DS121" s="957"/>
      <c r="DT121" s="957"/>
      <c r="DU121" s="957"/>
      <c r="DV121" s="958" t="s">
        <v>169</v>
      </c>
      <c r="DW121" s="958"/>
      <c r="DX121" s="958"/>
      <c r="DY121" s="958"/>
      <c r="DZ121" s="959"/>
    </row>
    <row r="122" spans="1:130" s="226" customFormat="1" ht="26.25" customHeight="1" x14ac:dyDescent="0.15">
      <c r="A122" s="1096"/>
      <c r="B122" s="983"/>
      <c r="C122" s="953" t="s">
        <v>443</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95" t="s">
        <v>169</v>
      </c>
      <c r="AB122" s="996"/>
      <c r="AC122" s="996"/>
      <c r="AD122" s="996"/>
      <c r="AE122" s="997"/>
      <c r="AF122" s="998" t="s">
        <v>459</v>
      </c>
      <c r="AG122" s="996"/>
      <c r="AH122" s="996"/>
      <c r="AI122" s="996"/>
      <c r="AJ122" s="997"/>
      <c r="AK122" s="998" t="s">
        <v>468</v>
      </c>
      <c r="AL122" s="996"/>
      <c r="AM122" s="996"/>
      <c r="AN122" s="996"/>
      <c r="AO122" s="997"/>
      <c r="AP122" s="999" t="s">
        <v>405</v>
      </c>
      <c r="AQ122" s="1000"/>
      <c r="AR122" s="1000"/>
      <c r="AS122" s="1000"/>
      <c r="AT122" s="1001"/>
      <c r="AU122" s="1029"/>
      <c r="AV122" s="1030"/>
      <c r="AW122" s="1030"/>
      <c r="AX122" s="1030"/>
      <c r="AY122" s="1031"/>
      <c r="AZ122" s="1011" t="s">
        <v>469</v>
      </c>
      <c r="BA122" s="1002"/>
      <c r="BB122" s="1002"/>
      <c r="BC122" s="1002"/>
      <c r="BD122" s="1002"/>
      <c r="BE122" s="1002"/>
      <c r="BF122" s="1002"/>
      <c r="BG122" s="1002"/>
      <c r="BH122" s="1002"/>
      <c r="BI122" s="1002"/>
      <c r="BJ122" s="1002"/>
      <c r="BK122" s="1002"/>
      <c r="BL122" s="1002"/>
      <c r="BM122" s="1002"/>
      <c r="BN122" s="1002"/>
      <c r="BO122" s="1002"/>
      <c r="BP122" s="1003"/>
      <c r="BQ122" s="1034">
        <v>38180313</v>
      </c>
      <c r="BR122" s="1035"/>
      <c r="BS122" s="1035"/>
      <c r="BT122" s="1035"/>
      <c r="BU122" s="1035"/>
      <c r="BV122" s="1035">
        <v>37942584</v>
      </c>
      <c r="BW122" s="1035"/>
      <c r="BX122" s="1035"/>
      <c r="BY122" s="1035"/>
      <c r="BZ122" s="1035"/>
      <c r="CA122" s="1035">
        <v>39759530</v>
      </c>
      <c r="CB122" s="1035"/>
      <c r="CC122" s="1035"/>
      <c r="CD122" s="1035"/>
      <c r="CE122" s="1035"/>
      <c r="CF122" s="1055">
        <v>177.5</v>
      </c>
      <c r="CG122" s="1056"/>
      <c r="CH122" s="1056"/>
      <c r="CI122" s="1056"/>
      <c r="CJ122" s="1056"/>
      <c r="CK122" s="1047"/>
      <c r="CL122" s="1048"/>
      <c r="CM122" s="1048"/>
      <c r="CN122" s="1048"/>
      <c r="CO122" s="1049"/>
      <c r="CP122" s="1057" t="s">
        <v>470</v>
      </c>
      <c r="CQ122" s="1058"/>
      <c r="CR122" s="1058"/>
      <c r="CS122" s="1058"/>
      <c r="CT122" s="1058"/>
      <c r="CU122" s="1058"/>
      <c r="CV122" s="1058"/>
      <c r="CW122" s="1058"/>
      <c r="CX122" s="1058"/>
      <c r="CY122" s="1058"/>
      <c r="CZ122" s="1058"/>
      <c r="DA122" s="1058"/>
      <c r="DB122" s="1058"/>
      <c r="DC122" s="1058"/>
      <c r="DD122" s="1058"/>
      <c r="DE122" s="1058"/>
      <c r="DF122" s="1059"/>
      <c r="DG122" s="956" t="s">
        <v>471</v>
      </c>
      <c r="DH122" s="957"/>
      <c r="DI122" s="957"/>
      <c r="DJ122" s="957"/>
      <c r="DK122" s="957"/>
      <c r="DL122" s="957" t="s">
        <v>468</v>
      </c>
      <c r="DM122" s="957"/>
      <c r="DN122" s="957"/>
      <c r="DO122" s="957"/>
      <c r="DP122" s="957"/>
      <c r="DQ122" s="957" t="s">
        <v>431</v>
      </c>
      <c r="DR122" s="957"/>
      <c r="DS122" s="957"/>
      <c r="DT122" s="957"/>
      <c r="DU122" s="957"/>
      <c r="DV122" s="958" t="s">
        <v>169</v>
      </c>
      <c r="DW122" s="958"/>
      <c r="DX122" s="958"/>
      <c r="DY122" s="958"/>
      <c r="DZ122" s="959"/>
    </row>
    <row r="123" spans="1:130" s="226" customFormat="1" ht="26.25" customHeight="1" x14ac:dyDescent="0.15">
      <c r="A123" s="1096"/>
      <c r="B123" s="983"/>
      <c r="C123" s="953" t="s">
        <v>449</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95" t="s">
        <v>468</v>
      </c>
      <c r="AB123" s="996"/>
      <c r="AC123" s="996"/>
      <c r="AD123" s="996"/>
      <c r="AE123" s="997"/>
      <c r="AF123" s="998" t="s">
        <v>169</v>
      </c>
      <c r="AG123" s="996"/>
      <c r="AH123" s="996"/>
      <c r="AI123" s="996"/>
      <c r="AJ123" s="997"/>
      <c r="AK123" s="998" t="s">
        <v>472</v>
      </c>
      <c r="AL123" s="996"/>
      <c r="AM123" s="996"/>
      <c r="AN123" s="996"/>
      <c r="AO123" s="997"/>
      <c r="AP123" s="999" t="s">
        <v>169</v>
      </c>
      <c r="AQ123" s="1000"/>
      <c r="AR123" s="1000"/>
      <c r="AS123" s="1000"/>
      <c r="AT123" s="1001"/>
      <c r="AU123" s="1032"/>
      <c r="AV123" s="1033"/>
      <c r="AW123" s="1033"/>
      <c r="AX123" s="1033"/>
      <c r="AY123" s="1033"/>
      <c r="AZ123" s="257" t="s">
        <v>182</v>
      </c>
      <c r="BA123" s="257"/>
      <c r="BB123" s="257"/>
      <c r="BC123" s="257"/>
      <c r="BD123" s="257"/>
      <c r="BE123" s="257"/>
      <c r="BF123" s="257"/>
      <c r="BG123" s="257"/>
      <c r="BH123" s="257"/>
      <c r="BI123" s="257"/>
      <c r="BJ123" s="257"/>
      <c r="BK123" s="257"/>
      <c r="BL123" s="257"/>
      <c r="BM123" s="257"/>
      <c r="BN123" s="257"/>
      <c r="BO123" s="1012" t="s">
        <v>473</v>
      </c>
      <c r="BP123" s="1043"/>
      <c r="BQ123" s="1102">
        <v>63903450</v>
      </c>
      <c r="BR123" s="1103"/>
      <c r="BS123" s="1103"/>
      <c r="BT123" s="1103"/>
      <c r="BU123" s="1103"/>
      <c r="BV123" s="1103">
        <v>62303689</v>
      </c>
      <c r="BW123" s="1103"/>
      <c r="BX123" s="1103"/>
      <c r="BY123" s="1103"/>
      <c r="BZ123" s="1103"/>
      <c r="CA123" s="1103">
        <v>67328685</v>
      </c>
      <c r="CB123" s="1103"/>
      <c r="CC123" s="1103"/>
      <c r="CD123" s="1103"/>
      <c r="CE123" s="1103"/>
      <c r="CF123" s="1036"/>
      <c r="CG123" s="1037"/>
      <c r="CH123" s="1037"/>
      <c r="CI123" s="1037"/>
      <c r="CJ123" s="1038"/>
      <c r="CK123" s="1047"/>
      <c r="CL123" s="1048"/>
      <c r="CM123" s="1048"/>
      <c r="CN123" s="1048"/>
      <c r="CO123" s="1049"/>
      <c r="CP123" s="1057" t="s">
        <v>474</v>
      </c>
      <c r="CQ123" s="1058"/>
      <c r="CR123" s="1058"/>
      <c r="CS123" s="1058"/>
      <c r="CT123" s="1058"/>
      <c r="CU123" s="1058"/>
      <c r="CV123" s="1058"/>
      <c r="CW123" s="1058"/>
      <c r="CX123" s="1058"/>
      <c r="CY123" s="1058"/>
      <c r="CZ123" s="1058"/>
      <c r="DA123" s="1058"/>
      <c r="DB123" s="1058"/>
      <c r="DC123" s="1058"/>
      <c r="DD123" s="1058"/>
      <c r="DE123" s="1058"/>
      <c r="DF123" s="1059"/>
      <c r="DG123" s="995" t="s">
        <v>457</v>
      </c>
      <c r="DH123" s="996"/>
      <c r="DI123" s="996"/>
      <c r="DJ123" s="996"/>
      <c r="DK123" s="997"/>
      <c r="DL123" s="998" t="s">
        <v>468</v>
      </c>
      <c r="DM123" s="996"/>
      <c r="DN123" s="996"/>
      <c r="DO123" s="996"/>
      <c r="DP123" s="997"/>
      <c r="DQ123" s="998" t="s">
        <v>169</v>
      </c>
      <c r="DR123" s="996"/>
      <c r="DS123" s="996"/>
      <c r="DT123" s="996"/>
      <c r="DU123" s="997"/>
      <c r="DV123" s="999" t="s">
        <v>169</v>
      </c>
      <c r="DW123" s="1000"/>
      <c r="DX123" s="1000"/>
      <c r="DY123" s="1000"/>
      <c r="DZ123" s="1001"/>
    </row>
    <row r="124" spans="1:130" s="226" customFormat="1" ht="26.25" customHeight="1" thickBot="1" x14ac:dyDescent="0.2">
      <c r="A124" s="1096"/>
      <c r="B124" s="983"/>
      <c r="C124" s="953" t="s">
        <v>452</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95" t="s">
        <v>459</v>
      </c>
      <c r="AB124" s="996"/>
      <c r="AC124" s="996"/>
      <c r="AD124" s="996"/>
      <c r="AE124" s="997"/>
      <c r="AF124" s="998" t="s">
        <v>459</v>
      </c>
      <c r="AG124" s="996"/>
      <c r="AH124" s="996"/>
      <c r="AI124" s="996"/>
      <c r="AJ124" s="997"/>
      <c r="AK124" s="998" t="s">
        <v>468</v>
      </c>
      <c r="AL124" s="996"/>
      <c r="AM124" s="996"/>
      <c r="AN124" s="996"/>
      <c r="AO124" s="997"/>
      <c r="AP124" s="999" t="s">
        <v>169</v>
      </c>
      <c r="AQ124" s="1000"/>
      <c r="AR124" s="1000"/>
      <c r="AS124" s="1000"/>
      <c r="AT124" s="1001"/>
      <c r="AU124" s="1098" t="s">
        <v>475</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t="s">
        <v>169</v>
      </c>
      <c r="BR124" s="1065"/>
      <c r="BS124" s="1065"/>
      <c r="BT124" s="1065"/>
      <c r="BU124" s="1065"/>
      <c r="BV124" s="1065" t="s">
        <v>476</v>
      </c>
      <c r="BW124" s="1065"/>
      <c r="BX124" s="1065"/>
      <c r="BY124" s="1065"/>
      <c r="BZ124" s="1065"/>
      <c r="CA124" s="1065" t="s">
        <v>169</v>
      </c>
      <c r="CB124" s="1065"/>
      <c r="CC124" s="1065"/>
      <c r="CD124" s="1065"/>
      <c r="CE124" s="1065"/>
      <c r="CF124" s="1066"/>
      <c r="CG124" s="1067"/>
      <c r="CH124" s="1067"/>
      <c r="CI124" s="1067"/>
      <c r="CJ124" s="1068"/>
      <c r="CK124" s="1050"/>
      <c r="CL124" s="1050"/>
      <c r="CM124" s="1050"/>
      <c r="CN124" s="1050"/>
      <c r="CO124" s="1051"/>
      <c r="CP124" s="1057" t="s">
        <v>477</v>
      </c>
      <c r="CQ124" s="1058"/>
      <c r="CR124" s="1058"/>
      <c r="CS124" s="1058"/>
      <c r="CT124" s="1058"/>
      <c r="CU124" s="1058"/>
      <c r="CV124" s="1058"/>
      <c r="CW124" s="1058"/>
      <c r="CX124" s="1058"/>
      <c r="CY124" s="1058"/>
      <c r="CZ124" s="1058"/>
      <c r="DA124" s="1058"/>
      <c r="DB124" s="1058"/>
      <c r="DC124" s="1058"/>
      <c r="DD124" s="1058"/>
      <c r="DE124" s="1058"/>
      <c r="DF124" s="1059"/>
      <c r="DG124" s="1042">
        <v>36960</v>
      </c>
      <c r="DH124" s="1021"/>
      <c r="DI124" s="1021"/>
      <c r="DJ124" s="1021"/>
      <c r="DK124" s="1022"/>
      <c r="DL124" s="1020">
        <v>6623</v>
      </c>
      <c r="DM124" s="1021"/>
      <c r="DN124" s="1021"/>
      <c r="DO124" s="1021"/>
      <c r="DP124" s="1022"/>
      <c r="DQ124" s="1020" t="s">
        <v>169</v>
      </c>
      <c r="DR124" s="1021"/>
      <c r="DS124" s="1021"/>
      <c r="DT124" s="1021"/>
      <c r="DU124" s="1022"/>
      <c r="DV124" s="1023" t="s">
        <v>169</v>
      </c>
      <c r="DW124" s="1024"/>
      <c r="DX124" s="1024"/>
      <c r="DY124" s="1024"/>
      <c r="DZ124" s="1025"/>
    </row>
    <row r="125" spans="1:130" s="226" customFormat="1" ht="26.25" customHeight="1" x14ac:dyDescent="0.15">
      <c r="A125" s="1096"/>
      <c r="B125" s="983"/>
      <c r="C125" s="953" t="s">
        <v>454</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95" t="s">
        <v>169</v>
      </c>
      <c r="AB125" s="996"/>
      <c r="AC125" s="996"/>
      <c r="AD125" s="996"/>
      <c r="AE125" s="997"/>
      <c r="AF125" s="998" t="s">
        <v>476</v>
      </c>
      <c r="AG125" s="996"/>
      <c r="AH125" s="996"/>
      <c r="AI125" s="996"/>
      <c r="AJ125" s="997"/>
      <c r="AK125" s="998" t="s">
        <v>468</v>
      </c>
      <c r="AL125" s="996"/>
      <c r="AM125" s="996"/>
      <c r="AN125" s="996"/>
      <c r="AO125" s="997"/>
      <c r="AP125" s="999" t="s">
        <v>169</v>
      </c>
      <c r="AQ125" s="1000"/>
      <c r="AR125" s="1000"/>
      <c r="AS125" s="1000"/>
      <c r="AT125" s="100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0" t="s">
        <v>478</v>
      </c>
      <c r="CL125" s="1045"/>
      <c r="CM125" s="1045"/>
      <c r="CN125" s="1045"/>
      <c r="CO125" s="1046"/>
      <c r="CP125" s="977" t="s">
        <v>479</v>
      </c>
      <c r="CQ125" s="926"/>
      <c r="CR125" s="926"/>
      <c r="CS125" s="926"/>
      <c r="CT125" s="926"/>
      <c r="CU125" s="926"/>
      <c r="CV125" s="926"/>
      <c r="CW125" s="926"/>
      <c r="CX125" s="926"/>
      <c r="CY125" s="926"/>
      <c r="CZ125" s="926"/>
      <c r="DA125" s="926"/>
      <c r="DB125" s="926"/>
      <c r="DC125" s="926"/>
      <c r="DD125" s="926"/>
      <c r="DE125" s="926"/>
      <c r="DF125" s="927"/>
      <c r="DG125" s="963" t="s">
        <v>169</v>
      </c>
      <c r="DH125" s="964"/>
      <c r="DI125" s="964"/>
      <c r="DJ125" s="964"/>
      <c r="DK125" s="964"/>
      <c r="DL125" s="964" t="s">
        <v>459</v>
      </c>
      <c r="DM125" s="964"/>
      <c r="DN125" s="964"/>
      <c r="DO125" s="964"/>
      <c r="DP125" s="964"/>
      <c r="DQ125" s="964" t="s">
        <v>169</v>
      </c>
      <c r="DR125" s="964"/>
      <c r="DS125" s="964"/>
      <c r="DT125" s="964"/>
      <c r="DU125" s="964"/>
      <c r="DV125" s="965" t="s">
        <v>459</v>
      </c>
      <c r="DW125" s="965"/>
      <c r="DX125" s="965"/>
      <c r="DY125" s="965"/>
      <c r="DZ125" s="966"/>
    </row>
    <row r="126" spans="1:130" s="226" customFormat="1" ht="26.25" customHeight="1" thickBot="1" x14ac:dyDescent="0.2">
      <c r="A126" s="1096"/>
      <c r="B126" s="983"/>
      <c r="C126" s="953" t="s">
        <v>456</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95">
        <v>52049</v>
      </c>
      <c r="AB126" s="996"/>
      <c r="AC126" s="996"/>
      <c r="AD126" s="996"/>
      <c r="AE126" s="997"/>
      <c r="AF126" s="998">
        <v>52049</v>
      </c>
      <c r="AG126" s="996"/>
      <c r="AH126" s="996"/>
      <c r="AI126" s="996"/>
      <c r="AJ126" s="997"/>
      <c r="AK126" s="998" t="s">
        <v>457</v>
      </c>
      <c r="AL126" s="996"/>
      <c r="AM126" s="996"/>
      <c r="AN126" s="996"/>
      <c r="AO126" s="997"/>
      <c r="AP126" s="999" t="s">
        <v>480</v>
      </c>
      <c r="AQ126" s="1000"/>
      <c r="AR126" s="1000"/>
      <c r="AS126" s="1000"/>
      <c r="AT126" s="100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1"/>
      <c r="CL126" s="1048"/>
      <c r="CM126" s="1048"/>
      <c r="CN126" s="1048"/>
      <c r="CO126" s="1049"/>
      <c r="CP126" s="986" t="s">
        <v>481</v>
      </c>
      <c r="CQ126" s="987"/>
      <c r="CR126" s="987"/>
      <c r="CS126" s="987"/>
      <c r="CT126" s="987"/>
      <c r="CU126" s="987"/>
      <c r="CV126" s="987"/>
      <c r="CW126" s="987"/>
      <c r="CX126" s="987"/>
      <c r="CY126" s="987"/>
      <c r="CZ126" s="987"/>
      <c r="DA126" s="987"/>
      <c r="DB126" s="987"/>
      <c r="DC126" s="987"/>
      <c r="DD126" s="987"/>
      <c r="DE126" s="987"/>
      <c r="DF126" s="988"/>
      <c r="DG126" s="956">
        <v>2083618</v>
      </c>
      <c r="DH126" s="957"/>
      <c r="DI126" s="957"/>
      <c r="DJ126" s="957"/>
      <c r="DK126" s="957"/>
      <c r="DL126" s="957" t="s">
        <v>482</v>
      </c>
      <c r="DM126" s="957"/>
      <c r="DN126" s="957"/>
      <c r="DO126" s="957"/>
      <c r="DP126" s="957"/>
      <c r="DQ126" s="957" t="s">
        <v>405</v>
      </c>
      <c r="DR126" s="957"/>
      <c r="DS126" s="957"/>
      <c r="DT126" s="957"/>
      <c r="DU126" s="957"/>
      <c r="DV126" s="958" t="s">
        <v>482</v>
      </c>
      <c r="DW126" s="958"/>
      <c r="DX126" s="958"/>
      <c r="DY126" s="958"/>
      <c r="DZ126" s="959"/>
    </row>
    <row r="127" spans="1:130" s="226" customFormat="1" ht="26.25" customHeight="1" x14ac:dyDescent="0.15">
      <c r="A127" s="1097"/>
      <c r="B127" s="985"/>
      <c r="C127" s="1039" t="s">
        <v>483</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5" t="s">
        <v>405</v>
      </c>
      <c r="AB127" s="996"/>
      <c r="AC127" s="996"/>
      <c r="AD127" s="996"/>
      <c r="AE127" s="997"/>
      <c r="AF127" s="998" t="s">
        <v>459</v>
      </c>
      <c r="AG127" s="996"/>
      <c r="AH127" s="996"/>
      <c r="AI127" s="996"/>
      <c r="AJ127" s="997"/>
      <c r="AK127" s="998" t="s">
        <v>457</v>
      </c>
      <c r="AL127" s="996"/>
      <c r="AM127" s="996"/>
      <c r="AN127" s="996"/>
      <c r="AO127" s="997"/>
      <c r="AP127" s="999" t="s">
        <v>468</v>
      </c>
      <c r="AQ127" s="1000"/>
      <c r="AR127" s="1000"/>
      <c r="AS127" s="1000"/>
      <c r="AT127" s="1001"/>
      <c r="AU127" s="262"/>
      <c r="AV127" s="262"/>
      <c r="AW127" s="262"/>
      <c r="AX127" s="1069" t="s">
        <v>484</v>
      </c>
      <c r="AY127" s="1070"/>
      <c r="AZ127" s="1070"/>
      <c r="BA127" s="1070"/>
      <c r="BB127" s="1070"/>
      <c r="BC127" s="1070"/>
      <c r="BD127" s="1070"/>
      <c r="BE127" s="1071"/>
      <c r="BF127" s="1072" t="s">
        <v>485</v>
      </c>
      <c r="BG127" s="1070"/>
      <c r="BH127" s="1070"/>
      <c r="BI127" s="1070"/>
      <c r="BJ127" s="1070"/>
      <c r="BK127" s="1070"/>
      <c r="BL127" s="1071"/>
      <c r="BM127" s="1072" t="s">
        <v>486</v>
      </c>
      <c r="BN127" s="1070"/>
      <c r="BO127" s="1070"/>
      <c r="BP127" s="1070"/>
      <c r="BQ127" s="1070"/>
      <c r="BR127" s="1070"/>
      <c r="BS127" s="1071"/>
      <c r="BT127" s="1072" t="s">
        <v>487</v>
      </c>
      <c r="BU127" s="1070"/>
      <c r="BV127" s="1070"/>
      <c r="BW127" s="1070"/>
      <c r="BX127" s="1070"/>
      <c r="BY127" s="1070"/>
      <c r="BZ127" s="1094"/>
      <c r="CA127" s="262"/>
      <c r="CB127" s="262"/>
      <c r="CC127" s="262"/>
      <c r="CD127" s="263"/>
      <c r="CE127" s="263"/>
      <c r="CF127" s="263"/>
      <c r="CG127" s="260"/>
      <c r="CH127" s="260"/>
      <c r="CI127" s="260"/>
      <c r="CJ127" s="261"/>
      <c r="CK127" s="1061"/>
      <c r="CL127" s="1048"/>
      <c r="CM127" s="1048"/>
      <c r="CN127" s="1048"/>
      <c r="CO127" s="1049"/>
      <c r="CP127" s="986" t="s">
        <v>488</v>
      </c>
      <c r="CQ127" s="987"/>
      <c r="CR127" s="987"/>
      <c r="CS127" s="987"/>
      <c r="CT127" s="987"/>
      <c r="CU127" s="987"/>
      <c r="CV127" s="987"/>
      <c r="CW127" s="987"/>
      <c r="CX127" s="987"/>
      <c r="CY127" s="987"/>
      <c r="CZ127" s="987"/>
      <c r="DA127" s="987"/>
      <c r="DB127" s="987"/>
      <c r="DC127" s="987"/>
      <c r="DD127" s="987"/>
      <c r="DE127" s="987"/>
      <c r="DF127" s="988"/>
      <c r="DG127" s="956" t="s">
        <v>169</v>
      </c>
      <c r="DH127" s="957"/>
      <c r="DI127" s="957"/>
      <c r="DJ127" s="957"/>
      <c r="DK127" s="957"/>
      <c r="DL127" s="957" t="s">
        <v>468</v>
      </c>
      <c r="DM127" s="957"/>
      <c r="DN127" s="957"/>
      <c r="DO127" s="957"/>
      <c r="DP127" s="957"/>
      <c r="DQ127" s="957" t="s">
        <v>489</v>
      </c>
      <c r="DR127" s="957"/>
      <c r="DS127" s="957"/>
      <c r="DT127" s="957"/>
      <c r="DU127" s="957"/>
      <c r="DV127" s="958" t="s">
        <v>459</v>
      </c>
      <c r="DW127" s="958"/>
      <c r="DX127" s="958"/>
      <c r="DY127" s="958"/>
      <c r="DZ127" s="959"/>
    </row>
    <row r="128" spans="1:130" s="226" customFormat="1" ht="26.25" customHeight="1" thickBot="1" x14ac:dyDescent="0.2">
      <c r="A128" s="1080" t="s">
        <v>490</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491</v>
      </c>
      <c r="X128" s="1082"/>
      <c r="Y128" s="1082"/>
      <c r="Z128" s="1083"/>
      <c r="AA128" s="1084">
        <v>1206071</v>
      </c>
      <c r="AB128" s="1085"/>
      <c r="AC128" s="1085"/>
      <c r="AD128" s="1085"/>
      <c r="AE128" s="1086"/>
      <c r="AF128" s="1087">
        <v>1283938</v>
      </c>
      <c r="AG128" s="1085"/>
      <c r="AH128" s="1085"/>
      <c r="AI128" s="1085"/>
      <c r="AJ128" s="1086"/>
      <c r="AK128" s="1087">
        <v>1237294</v>
      </c>
      <c r="AL128" s="1085"/>
      <c r="AM128" s="1085"/>
      <c r="AN128" s="1085"/>
      <c r="AO128" s="1086"/>
      <c r="AP128" s="1088"/>
      <c r="AQ128" s="1089"/>
      <c r="AR128" s="1089"/>
      <c r="AS128" s="1089"/>
      <c r="AT128" s="1090"/>
      <c r="AU128" s="262"/>
      <c r="AV128" s="262"/>
      <c r="AW128" s="262"/>
      <c r="AX128" s="925" t="s">
        <v>492</v>
      </c>
      <c r="AY128" s="926"/>
      <c r="AZ128" s="926"/>
      <c r="BA128" s="926"/>
      <c r="BB128" s="926"/>
      <c r="BC128" s="926"/>
      <c r="BD128" s="926"/>
      <c r="BE128" s="927"/>
      <c r="BF128" s="1091" t="s">
        <v>169</v>
      </c>
      <c r="BG128" s="1092"/>
      <c r="BH128" s="1092"/>
      <c r="BI128" s="1092"/>
      <c r="BJ128" s="1092"/>
      <c r="BK128" s="1092"/>
      <c r="BL128" s="1093"/>
      <c r="BM128" s="1091">
        <v>12.04</v>
      </c>
      <c r="BN128" s="1092"/>
      <c r="BO128" s="1092"/>
      <c r="BP128" s="1092"/>
      <c r="BQ128" s="1092"/>
      <c r="BR128" s="1092"/>
      <c r="BS128" s="1093"/>
      <c r="BT128" s="1091">
        <v>20</v>
      </c>
      <c r="BU128" s="1092"/>
      <c r="BV128" s="1092"/>
      <c r="BW128" s="1092"/>
      <c r="BX128" s="1092"/>
      <c r="BY128" s="1092"/>
      <c r="BZ128" s="1116"/>
      <c r="CA128" s="263"/>
      <c r="CB128" s="263"/>
      <c r="CC128" s="263"/>
      <c r="CD128" s="263"/>
      <c r="CE128" s="263"/>
      <c r="CF128" s="263"/>
      <c r="CG128" s="260"/>
      <c r="CH128" s="260"/>
      <c r="CI128" s="260"/>
      <c r="CJ128" s="261"/>
      <c r="CK128" s="1062"/>
      <c r="CL128" s="1063"/>
      <c r="CM128" s="1063"/>
      <c r="CN128" s="1063"/>
      <c r="CO128" s="1064"/>
      <c r="CP128" s="1073" t="s">
        <v>493</v>
      </c>
      <c r="CQ128" s="1074"/>
      <c r="CR128" s="1074"/>
      <c r="CS128" s="1074"/>
      <c r="CT128" s="1074"/>
      <c r="CU128" s="1074"/>
      <c r="CV128" s="1074"/>
      <c r="CW128" s="1074"/>
      <c r="CX128" s="1074"/>
      <c r="CY128" s="1074"/>
      <c r="CZ128" s="1074"/>
      <c r="DA128" s="1074"/>
      <c r="DB128" s="1074"/>
      <c r="DC128" s="1074"/>
      <c r="DD128" s="1074"/>
      <c r="DE128" s="1074"/>
      <c r="DF128" s="1075"/>
      <c r="DG128" s="1076">
        <v>395</v>
      </c>
      <c r="DH128" s="1077"/>
      <c r="DI128" s="1077"/>
      <c r="DJ128" s="1077"/>
      <c r="DK128" s="1077"/>
      <c r="DL128" s="1077">
        <v>837</v>
      </c>
      <c r="DM128" s="1077"/>
      <c r="DN128" s="1077"/>
      <c r="DO128" s="1077"/>
      <c r="DP128" s="1077"/>
      <c r="DQ128" s="1077" t="s">
        <v>468</v>
      </c>
      <c r="DR128" s="1077"/>
      <c r="DS128" s="1077"/>
      <c r="DT128" s="1077"/>
      <c r="DU128" s="1077"/>
      <c r="DV128" s="1078" t="s">
        <v>169</v>
      </c>
      <c r="DW128" s="1078"/>
      <c r="DX128" s="1078"/>
      <c r="DY128" s="1078"/>
      <c r="DZ128" s="1079"/>
    </row>
    <row r="129" spans="1:131" s="226" customFormat="1" ht="26.25" customHeight="1" x14ac:dyDescent="0.15">
      <c r="A129" s="967" t="s">
        <v>99</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10" t="s">
        <v>494</v>
      </c>
      <c r="X129" s="1111"/>
      <c r="Y129" s="1111"/>
      <c r="Z129" s="1112"/>
      <c r="AA129" s="995">
        <v>24991713</v>
      </c>
      <c r="AB129" s="996"/>
      <c r="AC129" s="996"/>
      <c r="AD129" s="996"/>
      <c r="AE129" s="997"/>
      <c r="AF129" s="998">
        <v>25599886</v>
      </c>
      <c r="AG129" s="996"/>
      <c r="AH129" s="996"/>
      <c r="AI129" s="996"/>
      <c r="AJ129" s="997"/>
      <c r="AK129" s="998">
        <v>25595042</v>
      </c>
      <c r="AL129" s="996"/>
      <c r="AM129" s="996"/>
      <c r="AN129" s="996"/>
      <c r="AO129" s="997"/>
      <c r="AP129" s="1113"/>
      <c r="AQ129" s="1114"/>
      <c r="AR129" s="1114"/>
      <c r="AS129" s="1114"/>
      <c r="AT129" s="1115"/>
      <c r="AU129" s="264"/>
      <c r="AV129" s="264"/>
      <c r="AW129" s="264"/>
      <c r="AX129" s="1104" t="s">
        <v>495</v>
      </c>
      <c r="AY129" s="987"/>
      <c r="AZ129" s="987"/>
      <c r="BA129" s="987"/>
      <c r="BB129" s="987"/>
      <c r="BC129" s="987"/>
      <c r="BD129" s="987"/>
      <c r="BE129" s="988"/>
      <c r="BF129" s="1105" t="s">
        <v>169</v>
      </c>
      <c r="BG129" s="1106"/>
      <c r="BH129" s="1106"/>
      <c r="BI129" s="1106"/>
      <c r="BJ129" s="1106"/>
      <c r="BK129" s="1106"/>
      <c r="BL129" s="1107"/>
      <c r="BM129" s="1105">
        <v>17.04</v>
      </c>
      <c r="BN129" s="1106"/>
      <c r="BO129" s="1106"/>
      <c r="BP129" s="1106"/>
      <c r="BQ129" s="1106"/>
      <c r="BR129" s="1106"/>
      <c r="BS129" s="1107"/>
      <c r="BT129" s="1105">
        <v>30</v>
      </c>
      <c r="BU129" s="1108"/>
      <c r="BV129" s="1108"/>
      <c r="BW129" s="1108"/>
      <c r="BX129" s="1108"/>
      <c r="BY129" s="1108"/>
      <c r="BZ129" s="110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7" t="s">
        <v>496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10" t="s">
        <v>497</v>
      </c>
      <c r="X130" s="1111"/>
      <c r="Y130" s="1111"/>
      <c r="Z130" s="1112"/>
      <c r="AA130" s="995">
        <v>3415382</v>
      </c>
      <c r="AB130" s="996"/>
      <c r="AC130" s="996"/>
      <c r="AD130" s="996"/>
      <c r="AE130" s="997"/>
      <c r="AF130" s="998">
        <v>3326009</v>
      </c>
      <c r="AG130" s="996"/>
      <c r="AH130" s="996"/>
      <c r="AI130" s="996"/>
      <c r="AJ130" s="997"/>
      <c r="AK130" s="998">
        <v>3199487</v>
      </c>
      <c r="AL130" s="996"/>
      <c r="AM130" s="996"/>
      <c r="AN130" s="996"/>
      <c r="AO130" s="997"/>
      <c r="AP130" s="1113"/>
      <c r="AQ130" s="1114"/>
      <c r="AR130" s="1114"/>
      <c r="AS130" s="1114"/>
      <c r="AT130" s="1115"/>
      <c r="AU130" s="264"/>
      <c r="AV130" s="264"/>
      <c r="AW130" s="264"/>
      <c r="AX130" s="1104" t="s">
        <v>498</v>
      </c>
      <c r="AY130" s="987"/>
      <c r="AZ130" s="987"/>
      <c r="BA130" s="987"/>
      <c r="BB130" s="987"/>
      <c r="BC130" s="987"/>
      <c r="BD130" s="987"/>
      <c r="BE130" s="988"/>
      <c r="BF130" s="1141">
        <v>6.2</v>
      </c>
      <c r="BG130" s="1142"/>
      <c r="BH130" s="1142"/>
      <c r="BI130" s="1142"/>
      <c r="BJ130" s="1142"/>
      <c r="BK130" s="1142"/>
      <c r="BL130" s="1143"/>
      <c r="BM130" s="1141">
        <v>25</v>
      </c>
      <c r="BN130" s="1142"/>
      <c r="BO130" s="1142"/>
      <c r="BP130" s="1142"/>
      <c r="BQ130" s="1142"/>
      <c r="BR130" s="1142"/>
      <c r="BS130" s="1143"/>
      <c r="BT130" s="1141">
        <v>35</v>
      </c>
      <c r="BU130" s="1144"/>
      <c r="BV130" s="1144"/>
      <c r="BW130" s="1144"/>
      <c r="BX130" s="1144"/>
      <c r="BY130" s="1144"/>
      <c r="BZ130" s="114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499</v>
      </c>
      <c r="X131" s="1149"/>
      <c r="Y131" s="1149"/>
      <c r="Z131" s="1150"/>
      <c r="AA131" s="1042">
        <v>21576331</v>
      </c>
      <c r="AB131" s="1021"/>
      <c r="AC131" s="1021"/>
      <c r="AD131" s="1021"/>
      <c r="AE131" s="1022"/>
      <c r="AF131" s="1020">
        <v>22273877</v>
      </c>
      <c r="AG131" s="1021"/>
      <c r="AH131" s="1021"/>
      <c r="AI131" s="1021"/>
      <c r="AJ131" s="1022"/>
      <c r="AK131" s="1020">
        <v>22395555</v>
      </c>
      <c r="AL131" s="1021"/>
      <c r="AM131" s="1021"/>
      <c r="AN131" s="1021"/>
      <c r="AO131" s="1022"/>
      <c r="AP131" s="1151"/>
      <c r="AQ131" s="1152"/>
      <c r="AR131" s="1152"/>
      <c r="AS131" s="1152"/>
      <c r="AT131" s="1153"/>
      <c r="AU131" s="264"/>
      <c r="AV131" s="264"/>
      <c r="AW131" s="264"/>
      <c r="AX131" s="1123" t="s">
        <v>500</v>
      </c>
      <c r="AY131" s="1074"/>
      <c r="AZ131" s="1074"/>
      <c r="BA131" s="1074"/>
      <c r="BB131" s="1074"/>
      <c r="BC131" s="1074"/>
      <c r="BD131" s="1074"/>
      <c r="BE131" s="1075"/>
      <c r="BF131" s="1124" t="s">
        <v>169</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30" t="s">
        <v>501</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502</v>
      </c>
      <c r="W132" s="1134"/>
      <c r="X132" s="1134"/>
      <c r="Y132" s="1134"/>
      <c r="Z132" s="1135"/>
      <c r="AA132" s="1136">
        <v>6.2206452060000004</v>
      </c>
      <c r="AB132" s="1137"/>
      <c r="AC132" s="1137"/>
      <c r="AD132" s="1137"/>
      <c r="AE132" s="1138"/>
      <c r="AF132" s="1139">
        <v>6.1021348010000001</v>
      </c>
      <c r="AG132" s="1137"/>
      <c r="AH132" s="1137"/>
      <c r="AI132" s="1137"/>
      <c r="AJ132" s="1138"/>
      <c r="AK132" s="1139">
        <v>6.4022436599999999</v>
      </c>
      <c r="AL132" s="1137"/>
      <c r="AM132" s="1137"/>
      <c r="AN132" s="1137"/>
      <c r="AO132" s="1138"/>
      <c r="AP132" s="1036"/>
      <c r="AQ132" s="1037"/>
      <c r="AR132" s="1037"/>
      <c r="AS132" s="1037"/>
      <c r="AT132" s="114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503</v>
      </c>
      <c r="W133" s="1117"/>
      <c r="X133" s="1117"/>
      <c r="Y133" s="1117"/>
      <c r="Z133" s="1118"/>
      <c r="AA133" s="1119">
        <v>5</v>
      </c>
      <c r="AB133" s="1120"/>
      <c r="AC133" s="1120"/>
      <c r="AD133" s="1120"/>
      <c r="AE133" s="1121"/>
      <c r="AF133" s="1119">
        <v>5.7</v>
      </c>
      <c r="AG133" s="1120"/>
      <c r="AH133" s="1120"/>
      <c r="AI133" s="1120"/>
      <c r="AJ133" s="1121"/>
      <c r="AK133" s="1119">
        <v>6.2</v>
      </c>
      <c r="AL133" s="1120"/>
      <c r="AM133" s="1120"/>
      <c r="AN133" s="1120"/>
      <c r="AO133" s="1121"/>
      <c r="AP133" s="1066"/>
      <c r="AQ133" s="1067"/>
      <c r="AR133" s="1067"/>
      <c r="AS133" s="1067"/>
      <c r="AT133" s="112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Pc/R1IFWcPLBMhj9jRJK555yIaeNdXXkaphGolHK0Re0HEcQUvK/MI7GjOdxitFBgp6DYpO/Aku+NoR//edVw==" saltValue="7Ts/EuzSQbpc6VJNnSNV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Ui6EPfg964ZJZMCHsZ5YAjvToq1e1AkevYtdSvuCa39nm/OjxYqBFGhT41o+OI7Q8LVC+OQRR5Cc2E4/FrDlQ==" saltValue="QNvS33DOM9YZWcYP+SmU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m/HKztGBcsV7oXlKv3azt1PzejexNvhuubjAg3PpBpaMDNqBv3QwSOUNpJxCrqqLwX/FidZjEIxuPPEd+R9qw==" saltValue="skqImAozc48c5fleUns7S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9" t="s">
        <v>512</v>
      </c>
      <c r="AL9" s="1160"/>
      <c r="AM9" s="1160"/>
      <c r="AN9" s="1161"/>
      <c r="AO9" s="292">
        <v>6388448</v>
      </c>
      <c r="AP9" s="292">
        <v>48075</v>
      </c>
      <c r="AQ9" s="293">
        <v>56134</v>
      </c>
      <c r="AR9" s="294">
        <v>-14.4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9" t="s">
        <v>513</v>
      </c>
      <c r="AL10" s="1160"/>
      <c r="AM10" s="1160"/>
      <c r="AN10" s="1161"/>
      <c r="AO10" s="295">
        <v>627013</v>
      </c>
      <c r="AP10" s="295">
        <v>4718</v>
      </c>
      <c r="AQ10" s="296">
        <v>5510</v>
      </c>
      <c r="AR10" s="297">
        <v>-14.4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9" t="s">
        <v>514</v>
      </c>
      <c r="AL11" s="1160"/>
      <c r="AM11" s="1160"/>
      <c r="AN11" s="1161"/>
      <c r="AO11" s="295">
        <v>1136921</v>
      </c>
      <c r="AP11" s="295">
        <v>8556</v>
      </c>
      <c r="AQ11" s="296">
        <v>3865</v>
      </c>
      <c r="AR11" s="297">
        <v>121.4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9" t="s">
        <v>515</v>
      </c>
      <c r="AL12" s="1160"/>
      <c r="AM12" s="1160"/>
      <c r="AN12" s="1161"/>
      <c r="AO12" s="295">
        <v>140</v>
      </c>
      <c r="AP12" s="295">
        <v>1</v>
      </c>
      <c r="AQ12" s="296">
        <v>1439</v>
      </c>
      <c r="AR12" s="297">
        <v>-99.9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9" t="s">
        <v>516</v>
      </c>
      <c r="AL13" s="1160"/>
      <c r="AM13" s="1160"/>
      <c r="AN13" s="1161"/>
      <c r="AO13" s="295">
        <v>50124</v>
      </c>
      <c r="AP13" s="295">
        <v>377</v>
      </c>
      <c r="AQ13" s="296">
        <v>19</v>
      </c>
      <c r="AR13" s="297">
        <v>1884.2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9" t="s">
        <v>517</v>
      </c>
      <c r="AL14" s="1160"/>
      <c r="AM14" s="1160"/>
      <c r="AN14" s="1161"/>
      <c r="AO14" s="295">
        <v>247746</v>
      </c>
      <c r="AP14" s="295">
        <v>1864</v>
      </c>
      <c r="AQ14" s="296">
        <v>2011</v>
      </c>
      <c r="AR14" s="297">
        <v>-7.3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9" t="s">
        <v>518</v>
      </c>
      <c r="AL15" s="1160"/>
      <c r="AM15" s="1160"/>
      <c r="AN15" s="1161"/>
      <c r="AO15" s="295">
        <v>397865</v>
      </c>
      <c r="AP15" s="295">
        <v>2994</v>
      </c>
      <c r="AQ15" s="296">
        <v>1607</v>
      </c>
      <c r="AR15" s="297">
        <v>86.3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2" t="s">
        <v>519</v>
      </c>
      <c r="AL16" s="1163"/>
      <c r="AM16" s="1163"/>
      <c r="AN16" s="1164"/>
      <c r="AO16" s="295">
        <v>-372233</v>
      </c>
      <c r="AP16" s="295">
        <v>-2801</v>
      </c>
      <c r="AQ16" s="296">
        <v>-5023</v>
      </c>
      <c r="AR16" s="297">
        <v>-44.2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2" t="s">
        <v>182</v>
      </c>
      <c r="AL17" s="1163"/>
      <c r="AM17" s="1163"/>
      <c r="AN17" s="1164"/>
      <c r="AO17" s="295">
        <v>8476024</v>
      </c>
      <c r="AP17" s="295">
        <v>63785</v>
      </c>
      <c r="AQ17" s="296">
        <v>65561</v>
      </c>
      <c r="AR17" s="297">
        <v>-2.7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4" t="s">
        <v>524</v>
      </c>
      <c r="AL21" s="1155"/>
      <c r="AM21" s="1155"/>
      <c r="AN21" s="1156"/>
      <c r="AO21" s="307">
        <v>5.13</v>
      </c>
      <c r="AP21" s="308">
        <v>6.51</v>
      </c>
      <c r="AQ21" s="309">
        <v>-1.38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4" t="s">
        <v>525</v>
      </c>
      <c r="AL22" s="1155"/>
      <c r="AM22" s="1155"/>
      <c r="AN22" s="1156"/>
      <c r="AO22" s="312">
        <v>101.7</v>
      </c>
      <c r="AP22" s="313">
        <v>99.9</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0" t="s">
        <v>530</v>
      </c>
      <c r="AL32" s="1171"/>
      <c r="AM32" s="1171"/>
      <c r="AN32" s="1172"/>
      <c r="AO32" s="322">
        <v>4440124</v>
      </c>
      <c r="AP32" s="322">
        <v>33413</v>
      </c>
      <c r="AQ32" s="323">
        <v>34736</v>
      </c>
      <c r="AR32" s="324">
        <v>-3.8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0" t="s">
        <v>531</v>
      </c>
      <c r="AL33" s="1171"/>
      <c r="AM33" s="1171"/>
      <c r="AN33" s="1172"/>
      <c r="AO33" s="322" t="s">
        <v>532</v>
      </c>
      <c r="AP33" s="322" t="s">
        <v>532</v>
      </c>
      <c r="AQ33" s="323" t="s">
        <v>532</v>
      </c>
      <c r="AR33" s="324" t="s">
        <v>532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0" t="s">
        <v>533</v>
      </c>
      <c r="AL34" s="1171"/>
      <c r="AM34" s="1171"/>
      <c r="AN34" s="1172"/>
      <c r="AO34" s="322" t="s">
        <v>532</v>
      </c>
      <c r="AP34" s="322" t="s">
        <v>532</v>
      </c>
      <c r="AQ34" s="323">
        <v>3</v>
      </c>
      <c r="AR34" s="324" t="s">
        <v>532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0" t="s">
        <v>534</v>
      </c>
      <c r="AL35" s="1171"/>
      <c r="AM35" s="1171"/>
      <c r="AN35" s="1172"/>
      <c r="AO35" s="322">
        <v>1287046</v>
      </c>
      <c r="AP35" s="322">
        <v>9685</v>
      </c>
      <c r="AQ35" s="323">
        <v>12174</v>
      </c>
      <c r="AR35" s="324">
        <v>-20.399999999999999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0" t="s">
        <v>535</v>
      </c>
      <c r="AL36" s="1171"/>
      <c r="AM36" s="1171"/>
      <c r="AN36" s="1172"/>
      <c r="AO36" s="322">
        <v>143429</v>
      </c>
      <c r="AP36" s="322">
        <v>1079</v>
      </c>
      <c r="AQ36" s="323">
        <v>1732</v>
      </c>
      <c r="AR36" s="324">
        <v>-37.700000000000003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0" t="s">
        <v>536</v>
      </c>
      <c r="AL37" s="1171"/>
      <c r="AM37" s="1171"/>
      <c r="AN37" s="1172"/>
      <c r="AO37" s="322" t="s">
        <v>532</v>
      </c>
      <c r="AP37" s="322" t="s">
        <v>532</v>
      </c>
      <c r="AQ37" s="323">
        <v>505</v>
      </c>
      <c r="AR37" s="324" t="s">
        <v>532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3" t="s">
        <v>537</v>
      </c>
      <c r="AL38" s="1174"/>
      <c r="AM38" s="1174"/>
      <c r="AN38" s="1175"/>
      <c r="AO38" s="325" t="s">
        <v>532</v>
      </c>
      <c r="AP38" s="325" t="s">
        <v>532</v>
      </c>
      <c r="AQ38" s="326">
        <v>0</v>
      </c>
      <c r="AR38" s="314" t="s">
        <v>532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3" t="s">
        <v>538</v>
      </c>
      <c r="AL39" s="1174"/>
      <c r="AM39" s="1174"/>
      <c r="AN39" s="1175"/>
      <c r="AO39" s="322">
        <v>-1237294</v>
      </c>
      <c r="AP39" s="322">
        <v>-9311</v>
      </c>
      <c r="AQ39" s="323">
        <v>-7643</v>
      </c>
      <c r="AR39" s="324">
        <v>21.8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0" t="s">
        <v>539</v>
      </c>
      <c r="AL40" s="1171"/>
      <c r="AM40" s="1171"/>
      <c r="AN40" s="1172"/>
      <c r="AO40" s="322">
        <v>-3199487</v>
      </c>
      <c r="AP40" s="322">
        <v>-24077</v>
      </c>
      <c r="AQ40" s="323">
        <v>-31811</v>
      </c>
      <c r="AR40" s="324">
        <v>-24.3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6" t="s">
        <v>294</v>
      </c>
      <c r="AL41" s="1177"/>
      <c r="AM41" s="1177"/>
      <c r="AN41" s="1178"/>
      <c r="AO41" s="322">
        <v>1433818</v>
      </c>
      <c r="AP41" s="322">
        <v>10790</v>
      </c>
      <c r="AQ41" s="323">
        <v>9697</v>
      </c>
      <c r="AR41" s="324">
        <v>11.3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5" t="s">
        <v>507</v>
      </c>
      <c r="AN49" s="1167" t="s">
        <v>543</v>
      </c>
      <c r="AO49" s="1168"/>
      <c r="AP49" s="1168"/>
      <c r="AQ49" s="1168"/>
      <c r="AR49" s="116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6"/>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6481610</v>
      </c>
      <c r="AN51" s="344">
        <v>50858</v>
      </c>
      <c r="AO51" s="345">
        <v>8.6999999999999993</v>
      </c>
      <c r="AP51" s="346">
        <v>50840</v>
      </c>
      <c r="AQ51" s="347">
        <v>16.899999999999999</v>
      </c>
      <c r="AR51" s="348">
        <v>-8.1999999999999993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2506727</v>
      </c>
      <c r="AN52" s="352">
        <v>19669</v>
      </c>
      <c r="AO52" s="353">
        <v>9.3000000000000007</v>
      </c>
      <c r="AP52" s="354">
        <v>25367</v>
      </c>
      <c r="AQ52" s="355">
        <v>9.1</v>
      </c>
      <c r="AR52" s="356">
        <v>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6772853</v>
      </c>
      <c r="AN53" s="344">
        <v>52567</v>
      </c>
      <c r="AO53" s="345">
        <v>3.4</v>
      </c>
      <c r="AP53" s="346">
        <v>53605</v>
      </c>
      <c r="AQ53" s="347">
        <v>5.4</v>
      </c>
      <c r="AR53" s="348">
        <v>-2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3536049</v>
      </c>
      <c r="AN54" s="352">
        <v>27445</v>
      </c>
      <c r="AO54" s="353">
        <v>39.5</v>
      </c>
      <c r="AP54" s="354">
        <v>28343</v>
      </c>
      <c r="AQ54" s="355">
        <v>11.7</v>
      </c>
      <c r="AR54" s="356">
        <v>27.8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9060335</v>
      </c>
      <c r="AN55" s="344">
        <v>69489</v>
      </c>
      <c r="AO55" s="345">
        <v>32.200000000000003</v>
      </c>
      <c r="AP55" s="346">
        <v>46440</v>
      </c>
      <c r="AQ55" s="347">
        <v>-13.4</v>
      </c>
      <c r="AR55" s="348">
        <v>45.6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3731282</v>
      </c>
      <c r="AN56" s="352">
        <v>28617</v>
      </c>
      <c r="AO56" s="353">
        <v>4.3</v>
      </c>
      <c r="AP56" s="354">
        <v>27658</v>
      </c>
      <c r="AQ56" s="355">
        <v>-2.4</v>
      </c>
      <c r="AR56" s="356">
        <v>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10562182</v>
      </c>
      <c r="AN57" s="344">
        <v>80274</v>
      </c>
      <c r="AO57" s="345">
        <v>15.5</v>
      </c>
      <c r="AP57" s="346">
        <v>63257</v>
      </c>
      <c r="AQ57" s="347">
        <v>36.200000000000003</v>
      </c>
      <c r="AR57" s="348">
        <v>-20.7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3704596</v>
      </c>
      <c r="AN58" s="352">
        <v>28156</v>
      </c>
      <c r="AO58" s="353">
        <v>-1.6</v>
      </c>
      <c r="AP58" s="354">
        <v>27259</v>
      </c>
      <c r="AQ58" s="355">
        <v>-1.4</v>
      </c>
      <c r="AR58" s="356">
        <v>-0.2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16667638</v>
      </c>
      <c r="AN59" s="344">
        <v>125429</v>
      </c>
      <c r="AO59" s="345">
        <v>56.3</v>
      </c>
      <c r="AP59" s="346">
        <v>52308</v>
      </c>
      <c r="AQ59" s="347">
        <v>-17.3</v>
      </c>
      <c r="AR59" s="348">
        <v>73.599999999999994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3694564</v>
      </c>
      <c r="AN60" s="352">
        <v>27803</v>
      </c>
      <c r="AO60" s="353">
        <v>-1.3</v>
      </c>
      <c r="AP60" s="354">
        <v>28695</v>
      </c>
      <c r="AQ60" s="355">
        <v>5.3</v>
      </c>
      <c r="AR60" s="356">
        <v>-6.6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9908924</v>
      </c>
      <c r="AN61" s="359">
        <v>75723</v>
      </c>
      <c r="AO61" s="360">
        <v>23.2</v>
      </c>
      <c r="AP61" s="361">
        <v>53290</v>
      </c>
      <c r="AQ61" s="362">
        <v>5.6</v>
      </c>
      <c r="AR61" s="348">
        <v>17.600000000000001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3434644</v>
      </c>
      <c r="AN62" s="352">
        <v>26338</v>
      </c>
      <c r="AO62" s="353">
        <v>10</v>
      </c>
      <c r="AP62" s="354">
        <v>27464</v>
      </c>
      <c r="AQ62" s="355">
        <v>4.5</v>
      </c>
      <c r="AR62" s="356">
        <v>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a7ABJEtxvuzjpmecoWSthBbllQ9QynxO+cVtaP6z2Xys0cuTMJv9Y7ZEbAedydKSkfTDIP5FqXUTWTPJBF1Jg==" saltValue="M0RzCv1FMTKrS/LNvtSo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PFOSJPYAyuBM7l7xSSmBUEj0wefaFYMMmDU/XTs00v13VhNsCfpuM4i5ZhMuutlNuBvvXUfM5jz7sa0dERtGQ==" saltValue="68nt5uyGq8A6qUXdm8ql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zwk7qZcFv15xhao/A8VSFU93KahTL6jSn8J0lKzonVkp3zG5kciLBkPcekNA5vCuPBvtiXnolwUCDLbI5OqcA==" saltValue="e86amqGBttMSsX8/UbTb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9" t="s">
        <v>3</v>
      </c>
      <c r="D47" s="1179"/>
      <c r="E47" s="1180"/>
      <c r="F47" s="11">
        <v>19.350000000000001</v>
      </c>
      <c r="G47" s="12">
        <v>20.399999999999999</v>
      </c>
      <c r="H47" s="12">
        <v>19.489999999999998</v>
      </c>
      <c r="I47" s="12">
        <v>17.96</v>
      </c>
      <c r="J47" s="13">
        <v>19.68</v>
      </c>
    </row>
    <row r="48" spans="2:10" ht="57.75" customHeight="1" x14ac:dyDescent="0.15">
      <c r="B48" s="14"/>
      <c r="C48" s="1181" t="s">
        <v>4</v>
      </c>
      <c r="D48" s="1181"/>
      <c r="E48" s="1182"/>
      <c r="F48" s="15">
        <v>1.55</v>
      </c>
      <c r="G48" s="16">
        <v>1.72</v>
      </c>
      <c r="H48" s="16">
        <v>1.78</v>
      </c>
      <c r="I48" s="16">
        <v>1.46</v>
      </c>
      <c r="J48" s="17">
        <v>1.82</v>
      </c>
    </row>
    <row r="49" spans="2:10" ht="57.75" customHeight="1" thickBot="1" x14ac:dyDescent="0.2">
      <c r="B49" s="18"/>
      <c r="C49" s="1183" t="s">
        <v>5</v>
      </c>
      <c r="D49" s="1183"/>
      <c r="E49" s="1184"/>
      <c r="F49" s="19">
        <v>0.73</v>
      </c>
      <c r="G49" s="20">
        <v>0.98</v>
      </c>
      <c r="H49" s="20" t="s">
        <v>564</v>
      </c>
      <c r="I49" s="20" t="s">
        <v>565</v>
      </c>
      <c r="J49" s="21">
        <v>2.08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kMaFleChFicl9oT70fZ6A1O6DeILO29xS6s8Ho01SHlrJ/zwMVPbDg7RvS9Y0Er//QN2jeOnKhxUmECJboYow==" saltValue="L4s8FnESdeTNY3PYfFSt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91" t="s">
        <v>566</v>
      </c>
      <c r="D34" s="1191"/>
      <c r="E34" s="1192"/>
      <c r="F34" s="32">
        <v>14.67</v>
      </c>
      <c r="G34" s="33">
        <v>13.8</v>
      </c>
      <c r="H34" s="33">
        <v>13.43</v>
      </c>
      <c r="I34" s="33">
        <v>13.7</v>
      </c>
      <c r="J34" s="34">
        <v>13.79</v>
      </c>
      <c r="K34" s="22"/>
      <c r="L34" s="22"/>
      <c r="M34" s="22"/>
      <c r="N34" s="22"/>
      <c r="O34" s="22"/>
      <c r="P34" s="22"/>
    </row>
    <row r="35" spans="1:16" ht="39" customHeight="1" x14ac:dyDescent="0.15">
      <c r="A35" s="22"/>
      <c r="B35" s="35"/>
      <c r="C35" s="1185" t="s">
        <v>567</v>
      </c>
      <c r="D35" s="1186"/>
      <c r="E35" s="1187"/>
      <c r="F35" s="36">
        <v>1.38</v>
      </c>
      <c r="G35" s="37">
        <v>1.73</v>
      </c>
      <c r="H35" s="37">
        <v>1.17</v>
      </c>
      <c r="I35" s="37">
        <v>2.44</v>
      </c>
      <c r="J35" s="38">
        <v>2.74</v>
      </c>
      <c r="K35" s="22"/>
      <c r="L35" s="22"/>
      <c r="M35" s="22"/>
      <c r="N35" s="22"/>
      <c r="O35" s="22"/>
      <c r="P35" s="22"/>
    </row>
    <row r="36" spans="1:16" ht="39" customHeight="1" x14ac:dyDescent="0.15">
      <c r="A36" s="22"/>
      <c r="B36" s="35"/>
      <c r="C36" s="1185" t="s">
        <v>568</v>
      </c>
      <c r="D36" s="1186"/>
      <c r="E36" s="1187"/>
      <c r="F36" s="36">
        <v>1.54</v>
      </c>
      <c r="G36" s="37">
        <v>1.72</v>
      </c>
      <c r="H36" s="37">
        <v>1.77</v>
      </c>
      <c r="I36" s="37">
        <v>1.46</v>
      </c>
      <c r="J36" s="38">
        <v>1.82</v>
      </c>
      <c r="K36" s="22"/>
      <c r="L36" s="22"/>
      <c r="M36" s="22"/>
      <c r="N36" s="22"/>
      <c r="O36" s="22"/>
      <c r="P36" s="22"/>
    </row>
    <row r="37" spans="1:16" ht="39" customHeight="1" x14ac:dyDescent="0.15">
      <c r="A37" s="22"/>
      <c r="B37" s="35"/>
      <c r="C37" s="1185" t="s">
        <v>569</v>
      </c>
      <c r="D37" s="1186"/>
      <c r="E37" s="1187"/>
      <c r="F37" s="36" t="s">
        <v>532</v>
      </c>
      <c r="G37" s="37">
        <v>0.39</v>
      </c>
      <c r="H37" s="37">
        <v>0.44</v>
      </c>
      <c r="I37" s="37">
        <v>0.44</v>
      </c>
      <c r="J37" s="38">
        <v>0.4</v>
      </c>
      <c r="K37" s="22"/>
      <c r="L37" s="22"/>
      <c r="M37" s="22"/>
      <c r="N37" s="22"/>
      <c r="O37" s="22"/>
      <c r="P37" s="22"/>
    </row>
    <row r="38" spans="1:16" ht="39" customHeight="1" x14ac:dyDescent="0.15">
      <c r="A38" s="22"/>
      <c r="B38" s="35"/>
      <c r="C38" s="1185" t="s">
        <v>570</v>
      </c>
      <c r="D38" s="1186"/>
      <c r="E38" s="1187"/>
      <c r="F38" s="36">
        <v>0.65</v>
      </c>
      <c r="G38" s="37">
        <v>0.28999999999999998</v>
      </c>
      <c r="H38" s="37">
        <v>0.4</v>
      </c>
      <c r="I38" s="37">
        <v>0.72</v>
      </c>
      <c r="J38" s="38">
        <v>0.37</v>
      </c>
      <c r="K38" s="22"/>
      <c r="L38" s="22"/>
      <c r="M38" s="22"/>
      <c r="N38" s="22"/>
      <c r="O38" s="22"/>
      <c r="P38" s="22"/>
    </row>
    <row r="39" spans="1:16" ht="39" customHeight="1" x14ac:dyDescent="0.15">
      <c r="A39" s="22"/>
      <c r="B39" s="35"/>
      <c r="C39" s="1185" t="s">
        <v>571</v>
      </c>
      <c r="D39" s="1186"/>
      <c r="E39" s="1187"/>
      <c r="F39" s="36">
        <v>0.02</v>
      </c>
      <c r="G39" s="37">
        <v>0.02</v>
      </c>
      <c r="H39" s="37">
        <v>0.01</v>
      </c>
      <c r="I39" s="37">
        <v>0.03</v>
      </c>
      <c r="J39" s="38">
        <v>0.02</v>
      </c>
      <c r="K39" s="22"/>
      <c r="L39" s="22"/>
      <c r="M39" s="22"/>
      <c r="N39" s="22"/>
      <c r="O39" s="22"/>
      <c r="P39" s="22"/>
    </row>
    <row r="40" spans="1:16" ht="39" customHeight="1" x14ac:dyDescent="0.15">
      <c r="A40" s="22"/>
      <c r="B40" s="35"/>
      <c r="C40" s="1185" t="s">
        <v>572</v>
      </c>
      <c r="D40" s="1186"/>
      <c r="E40" s="1187"/>
      <c r="F40" s="36">
        <v>0</v>
      </c>
      <c r="G40" s="37">
        <v>0</v>
      </c>
      <c r="H40" s="37">
        <v>0</v>
      </c>
      <c r="I40" s="37">
        <v>0</v>
      </c>
      <c r="J40" s="38">
        <v>0</v>
      </c>
      <c r="K40" s="22"/>
      <c r="L40" s="22"/>
      <c r="M40" s="22"/>
      <c r="N40" s="22"/>
      <c r="O40" s="22"/>
      <c r="P40" s="22"/>
    </row>
    <row r="41" spans="1:16" ht="39" customHeight="1" x14ac:dyDescent="0.15">
      <c r="A41" s="22"/>
      <c r="B41" s="35"/>
      <c r="C41" s="1185" t="s">
        <v>573</v>
      </c>
      <c r="D41" s="1186"/>
      <c r="E41" s="1187"/>
      <c r="F41" s="36">
        <v>0</v>
      </c>
      <c r="G41" s="37">
        <v>0</v>
      </c>
      <c r="H41" s="37">
        <v>0</v>
      </c>
      <c r="I41" s="37">
        <v>0</v>
      </c>
      <c r="J41" s="38">
        <v>0</v>
      </c>
      <c r="K41" s="22"/>
      <c r="L41" s="22"/>
      <c r="M41" s="22"/>
      <c r="N41" s="22"/>
      <c r="O41" s="22"/>
      <c r="P41" s="22"/>
    </row>
    <row r="42" spans="1:16" ht="39" customHeight="1" x14ac:dyDescent="0.15">
      <c r="A42" s="22"/>
      <c r="B42" s="39"/>
      <c r="C42" s="1185" t="s">
        <v>574</v>
      </c>
      <c r="D42" s="1186"/>
      <c r="E42" s="1187"/>
      <c r="F42" s="36" t="s">
        <v>532</v>
      </c>
      <c r="G42" s="37" t="s">
        <v>532</v>
      </c>
      <c r="H42" s="37" t="s">
        <v>532</v>
      </c>
      <c r="I42" s="37" t="s">
        <v>532</v>
      </c>
      <c r="J42" s="38" t="s">
        <v>532</v>
      </c>
      <c r="K42" s="22"/>
      <c r="L42" s="22"/>
      <c r="M42" s="22"/>
      <c r="N42" s="22"/>
      <c r="O42" s="22"/>
      <c r="P42" s="22"/>
    </row>
    <row r="43" spans="1:16" ht="39" customHeight="1" thickBot="1" x14ac:dyDescent="0.2">
      <c r="A43" s="22"/>
      <c r="B43" s="40"/>
      <c r="C43" s="1188" t="s">
        <v>575</v>
      </c>
      <c r="D43" s="1189"/>
      <c r="E43" s="1190"/>
      <c r="F43" s="41">
        <v>0.2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abjN1zokhbwEi+e+SL+RTUowBXH0DAYuhY0rcQXnOddH5rn+RLzmJTyigr8OgeG7oqkmKPaV9GTOS4fQ9dYeA==" saltValue="h6GfNtyDnEhaX7fKAQXk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4154</v>
      </c>
      <c r="L45" s="60">
        <v>4529</v>
      </c>
      <c r="M45" s="60">
        <v>4384</v>
      </c>
      <c r="N45" s="60">
        <v>4507</v>
      </c>
      <c r="O45" s="61">
        <v>4440</v>
      </c>
      <c r="P45" s="48"/>
      <c r="Q45" s="48"/>
      <c r="R45" s="48"/>
      <c r="S45" s="48"/>
      <c r="T45" s="48"/>
      <c r="U45" s="48"/>
    </row>
    <row r="46" spans="1:21" ht="30.75" customHeight="1" x14ac:dyDescent="0.15">
      <c r="A46" s="48"/>
      <c r="B46" s="1203"/>
      <c r="C46" s="1204"/>
      <c r="D46" s="62"/>
      <c r="E46" s="1195" t="s">
        <v>13</v>
      </c>
      <c r="F46" s="1195"/>
      <c r="G46" s="1195"/>
      <c r="H46" s="1195"/>
      <c r="I46" s="1195"/>
      <c r="J46" s="1196"/>
      <c r="K46" s="63" t="s">
        <v>532</v>
      </c>
      <c r="L46" s="64" t="s">
        <v>532</v>
      </c>
      <c r="M46" s="64" t="s">
        <v>532</v>
      </c>
      <c r="N46" s="64" t="s">
        <v>532</v>
      </c>
      <c r="O46" s="65" t="s">
        <v>532</v>
      </c>
      <c r="P46" s="48"/>
      <c r="Q46" s="48"/>
      <c r="R46" s="48"/>
      <c r="S46" s="48"/>
      <c r="T46" s="48"/>
      <c r="U46" s="48"/>
    </row>
    <row r="47" spans="1:21" ht="30.75" customHeight="1" x14ac:dyDescent="0.15">
      <c r="A47" s="48"/>
      <c r="B47" s="1203"/>
      <c r="C47" s="1204"/>
      <c r="D47" s="62"/>
      <c r="E47" s="1195" t="s">
        <v>14</v>
      </c>
      <c r="F47" s="1195"/>
      <c r="G47" s="1195"/>
      <c r="H47" s="1195"/>
      <c r="I47" s="1195"/>
      <c r="J47" s="1196"/>
      <c r="K47" s="63" t="s">
        <v>532</v>
      </c>
      <c r="L47" s="64" t="s">
        <v>532</v>
      </c>
      <c r="M47" s="64" t="s">
        <v>532</v>
      </c>
      <c r="N47" s="64" t="s">
        <v>532</v>
      </c>
      <c r="O47" s="65" t="s">
        <v>532</v>
      </c>
      <c r="P47" s="48"/>
      <c r="Q47" s="48"/>
      <c r="R47" s="48"/>
      <c r="S47" s="48"/>
      <c r="T47" s="48"/>
      <c r="U47" s="48"/>
    </row>
    <row r="48" spans="1:21" ht="30.75" customHeight="1" x14ac:dyDescent="0.15">
      <c r="A48" s="48"/>
      <c r="B48" s="1203"/>
      <c r="C48" s="1204"/>
      <c r="D48" s="62"/>
      <c r="E48" s="1195" t="s">
        <v>15</v>
      </c>
      <c r="F48" s="1195"/>
      <c r="G48" s="1195"/>
      <c r="H48" s="1195"/>
      <c r="I48" s="1195"/>
      <c r="J48" s="1196"/>
      <c r="K48" s="63">
        <v>1458</v>
      </c>
      <c r="L48" s="64">
        <v>1262</v>
      </c>
      <c r="M48" s="64">
        <v>1340</v>
      </c>
      <c r="N48" s="64">
        <v>1292</v>
      </c>
      <c r="O48" s="65">
        <v>1287</v>
      </c>
      <c r="P48" s="48"/>
      <c r="Q48" s="48"/>
      <c r="R48" s="48"/>
      <c r="S48" s="48"/>
      <c r="T48" s="48"/>
      <c r="U48" s="48"/>
    </row>
    <row r="49" spans="1:21" ht="30.75" customHeight="1" x14ac:dyDescent="0.15">
      <c r="A49" s="48"/>
      <c r="B49" s="1203"/>
      <c r="C49" s="1204"/>
      <c r="D49" s="62"/>
      <c r="E49" s="1195" t="s">
        <v>16</v>
      </c>
      <c r="F49" s="1195"/>
      <c r="G49" s="1195"/>
      <c r="H49" s="1195"/>
      <c r="I49" s="1195"/>
      <c r="J49" s="1196"/>
      <c r="K49" s="63">
        <v>218</v>
      </c>
      <c r="L49" s="64">
        <v>223</v>
      </c>
      <c r="M49" s="64">
        <v>188</v>
      </c>
      <c r="N49" s="64">
        <v>119</v>
      </c>
      <c r="O49" s="65">
        <v>143</v>
      </c>
      <c r="P49" s="48"/>
      <c r="Q49" s="48"/>
      <c r="R49" s="48"/>
      <c r="S49" s="48"/>
      <c r="T49" s="48"/>
      <c r="U49" s="48"/>
    </row>
    <row r="50" spans="1:21" ht="30.75" customHeight="1" x14ac:dyDescent="0.15">
      <c r="A50" s="48"/>
      <c r="B50" s="1203"/>
      <c r="C50" s="1204"/>
      <c r="D50" s="62"/>
      <c r="E50" s="1195" t="s">
        <v>17</v>
      </c>
      <c r="F50" s="1195"/>
      <c r="G50" s="1195"/>
      <c r="H50" s="1195"/>
      <c r="I50" s="1195"/>
      <c r="J50" s="1196"/>
      <c r="K50" s="63">
        <v>52</v>
      </c>
      <c r="L50" s="64">
        <v>52</v>
      </c>
      <c r="M50" s="64">
        <v>52</v>
      </c>
      <c r="N50" s="64">
        <v>52</v>
      </c>
      <c r="O50" s="65" t="s">
        <v>532</v>
      </c>
      <c r="P50" s="48"/>
      <c r="Q50" s="48"/>
      <c r="R50" s="48"/>
      <c r="S50" s="48"/>
      <c r="T50" s="48"/>
      <c r="U50" s="48"/>
    </row>
    <row r="51" spans="1:21" ht="30.75" customHeight="1" x14ac:dyDescent="0.15">
      <c r="A51" s="48"/>
      <c r="B51" s="1205"/>
      <c r="C51" s="1206"/>
      <c r="D51" s="66"/>
      <c r="E51" s="1195" t="s">
        <v>18</v>
      </c>
      <c r="F51" s="1195"/>
      <c r="G51" s="1195"/>
      <c r="H51" s="1195"/>
      <c r="I51" s="1195"/>
      <c r="J51" s="1196"/>
      <c r="K51" s="63" t="s">
        <v>532</v>
      </c>
      <c r="L51" s="64" t="s">
        <v>532</v>
      </c>
      <c r="M51" s="64" t="s">
        <v>532</v>
      </c>
      <c r="N51" s="64" t="s">
        <v>532</v>
      </c>
      <c r="O51" s="65" t="s">
        <v>532</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5024</v>
      </c>
      <c r="L52" s="64">
        <v>5054</v>
      </c>
      <c r="M52" s="64">
        <v>4621</v>
      </c>
      <c r="N52" s="64">
        <v>4610</v>
      </c>
      <c r="O52" s="65">
        <v>4437</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858</v>
      </c>
      <c r="L53" s="69">
        <v>1012</v>
      </c>
      <c r="M53" s="69">
        <v>1343</v>
      </c>
      <c r="N53" s="69">
        <v>1360</v>
      </c>
      <c r="O53" s="70">
        <v>1433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Mo5bLh4QNk+W9xKQJV6sfGscg3HFcbXchZw92/Qr7T/Yt/tn0JQ9XjFFASnjOpPJzpjQ9fS/QY1Xisa6Iqy/w==" saltValue="t8AGWMT1CewbunXmu5F/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09" t="s">
        <v>24</v>
      </c>
      <c r="C41" s="1210"/>
      <c r="D41" s="81"/>
      <c r="E41" s="1215" t="s">
        <v>25</v>
      </c>
      <c r="F41" s="1215"/>
      <c r="G41" s="1215"/>
      <c r="H41" s="1216"/>
      <c r="I41" s="82">
        <v>37857</v>
      </c>
      <c r="J41" s="83">
        <v>37453</v>
      </c>
      <c r="K41" s="83">
        <v>38528</v>
      </c>
      <c r="L41" s="83">
        <v>40011</v>
      </c>
      <c r="M41" s="84">
        <v>45714</v>
      </c>
    </row>
    <row r="42" spans="2:13" ht="27.75" customHeight="1" x14ac:dyDescent="0.15">
      <c r="B42" s="1211"/>
      <c r="C42" s="1212"/>
      <c r="D42" s="85"/>
      <c r="E42" s="1217" t="s">
        <v>26</v>
      </c>
      <c r="F42" s="1217"/>
      <c r="G42" s="1217"/>
      <c r="H42" s="1218"/>
      <c r="I42" s="86">
        <v>156</v>
      </c>
      <c r="J42" s="87">
        <v>104</v>
      </c>
      <c r="K42" s="87">
        <v>52</v>
      </c>
      <c r="L42" s="87" t="s">
        <v>532</v>
      </c>
      <c r="M42" s="88" t="s">
        <v>532</v>
      </c>
    </row>
    <row r="43" spans="2:13" ht="27.75" customHeight="1" x14ac:dyDescent="0.15">
      <c r="B43" s="1211"/>
      <c r="C43" s="1212"/>
      <c r="D43" s="85"/>
      <c r="E43" s="1217" t="s">
        <v>27</v>
      </c>
      <c r="F43" s="1217"/>
      <c r="G43" s="1217"/>
      <c r="H43" s="1218"/>
      <c r="I43" s="86">
        <v>11679</v>
      </c>
      <c r="J43" s="87">
        <v>13141</v>
      </c>
      <c r="K43" s="87">
        <v>11806</v>
      </c>
      <c r="L43" s="87">
        <v>10689</v>
      </c>
      <c r="M43" s="88">
        <v>10152</v>
      </c>
    </row>
    <row r="44" spans="2:13" ht="27.75" customHeight="1" x14ac:dyDescent="0.15">
      <c r="B44" s="1211"/>
      <c r="C44" s="1212"/>
      <c r="D44" s="85"/>
      <c r="E44" s="1217" t="s">
        <v>28</v>
      </c>
      <c r="F44" s="1217"/>
      <c r="G44" s="1217"/>
      <c r="H44" s="1218"/>
      <c r="I44" s="86">
        <v>1344</v>
      </c>
      <c r="J44" s="87">
        <v>1330</v>
      </c>
      <c r="K44" s="87">
        <v>1179</v>
      </c>
      <c r="L44" s="87">
        <v>1326</v>
      </c>
      <c r="M44" s="88">
        <v>1256</v>
      </c>
    </row>
    <row r="45" spans="2:13" ht="27.75" customHeight="1" x14ac:dyDescent="0.15">
      <c r="B45" s="1211"/>
      <c r="C45" s="1212"/>
      <c r="D45" s="85"/>
      <c r="E45" s="1217" t="s">
        <v>29</v>
      </c>
      <c r="F45" s="1217"/>
      <c r="G45" s="1217"/>
      <c r="H45" s="1218"/>
      <c r="I45" s="86">
        <v>5273</v>
      </c>
      <c r="J45" s="87">
        <v>4660</v>
      </c>
      <c r="K45" s="87">
        <v>4621</v>
      </c>
      <c r="L45" s="87">
        <v>4179</v>
      </c>
      <c r="M45" s="88">
        <v>3893</v>
      </c>
    </row>
    <row r="46" spans="2:13" ht="27.75" customHeight="1" x14ac:dyDescent="0.15">
      <c r="B46" s="1211"/>
      <c r="C46" s="1212"/>
      <c r="D46" s="89"/>
      <c r="E46" s="1217" t="s">
        <v>30</v>
      </c>
      <c r="F46" s="1217"/>
      <c r="G46" s="1217"/>
      <c r="H46" s="1218"/>
      <c r="I46" s="86">
        <v>2052</v>
      </c>
      <c r="J46" s="87">
        <v>1951</v>
      </c>
      <c r="K46" s="87">
        <v>2084</v>
      </c>
      <c r="L46" s="87">
        <v>1</v>
      </c>
      <c r="M46" s="88" t="s">
        <v>532</v>
      </c>
    </row>
    <row r="47" spans="2:13" ht="27.75" customHeight="1" x14ac:dyDescent="0.15">
      <c r="B47" s="1211"/>
      <c r="C47" s="1212"/>
      <c r="D47" s="90"/>
      <c r="E47" s="1219" t="s">
        <v>31</v>
      </c>
      <c r="F47" s="1220"/>
      <c r="G47" s="1220"/>
      <c r="H47" s="1221"/>
      <c r="I47" s="86" t="s">
        <v>532</v>
      </c>
      <c r="J47" s="87" t="s">
        <v>532</v>
      </c>
      <c r="K47" s="87" t="s">
        <v>532</v>
      </c>
      <c r="L47" s="87" t="s">
        <v>532</v>
      </c>
      <c r="M47" s="88" t="s">
        <v>532</v>
      </c>
    </row>
    <row r="48" spans="2:13" ht="27.75" customHeight="1" x14ac:dyDescent="0.15">
      <c r="B48" s="1211"/>
      <c r="C48" s="1212"/>
      <c r="D48" s="85"/>
      <c r="E48" s="1217" t="s">
        <v>32</v>
      </c>
      <c r="F48" s="1217"/>
      <c r="G48" s="1217"/>
      <c r="H48" s="1218"/>
      <c r="I48" s="86" t="s">
        <v>532</v>
      </c>
      <c r="J48" s="87" t="s">
        <v>532</v>
      </c>
      <c r="K48" s="87" t="s">
        <v>532</v>
      </c>
      <c r="L48" s="87" t="s">
        <v>532</v>
      </c>
      <c r="M48" s="88" t="s">
        <v>532</v>
      </c>
    </row>
    <row r="49" spans="2:13" ht="27.75" customHeight="1" x14ac:dyDescent="0.15">
      <c r="B49" s="1213"/>
      <c r="C49" s="1214"/>
      <c r="D49" s="85"/>
      <c r="E49" s="1217" t="s">
        <v>33</v>
      </c>
      <c r="F49" s="1217"/>
      <c r="G49" s="1217"/>
      <c r="H49" s="1218"/>
      <c r="I49" s="86" t="s">
        <v>532</v>
      </c>
      <c r="J49" s="87" t="s">
        <v>532</v>
      </c>
      <c r="K49" s="87" t="s">
        <v>532</v>
      </c>
      <c r="L49" s="87" t="s">
        <v>532</v>
      </c>
      <c r="M49" s="88" t="s">
        <v>532</v>
      </c>
    </row>
    <row r="50" spans="2:13" ht="27.75" customHeight="1" x14ac:dyDescent="0.15">
      <c r="B50" s="1222" t="s">
        <v>34</v>
      </c>
      <c r="C50" s="1223"/>
      <c r="D50" s="91"/>
      <c r="E50" s="1217" t="s">
        <v>35</v>
      </c>
      <c r="F50" s="1217"/>
      <c r="G50" s="1217"/>
      <c r="H50" s="1218"/>
      <c r="I50" s="86">
        <v>17353</v>
      </c>
      <c r="J50" s="87">
        <v>18283</v>
      </c>
      <c r="K50" s="87">
        <v>17819</v>
      </c>
      <c r="L50" s="87">
        <v>15942</v>
      </c>
      <c r="M50" s="88">
        <v>16301</v>
      </c>
    </row>
    <row r="51" spans="2:13" ht="27.75" customHeight="1" x14ac:dyDescent="0.15">
      <c r="B51" s="1211"/>
      <c r="C51" s="1212"/>
      <c r="D51" s="85"/>
      <c r="E51" s="1217" t="s">
        <v>36</v>
      </c>
      <c r="F51" s="1217"/>
      <c r="G51" s="1217"/>
      <c r="H51" s="1218"/>
      <c r="I51" s="86">
        <v>8612</v>
      </c>
      <c r="J51" s="87">
        <v>8926</v>
      </c>
      <c r="K51" s="87">
        <v>7904</v>
      </c>
      <c r="L51" s="87">
        <v>8419</v>
      </c>
      <c r="M51" s="88">
        <v>11269</v>
      </c>
    </row>
    <row r="52" spans="2:13" ht="27.75" customHeight="1" x14ac:dyDescent="0.15">
      <c r="B52" s="1213"/>
      <c r="C52" s="1214"/>
      <c r="D52" s="85"/>
      <c r="E52" s="1217" t="s">
        <v>37</v>
      </c>
      <c r="F52" s="1217"/>
      <c r="G52" s="1217"/>
      <c r="H52" s="1218"/>
      <c r="I52" s="86">
        <v>38929</v>
      </c>
      <c r="J52" s="87">
        <v>38264</v>
      </c>
      <c r="K52" s="87">
        <v>38180</v>
      </c>
      <c r="L52" s="87">
        <v>37943</v>
      </c>
      <c r="M52" s="88">
        <v>39760</v>
      </c>
    </row>
    <row r="53" spans="2:13" ht="27.75" customHeight="1" thickBot="1" x14ac:dyDescent="0.2">
      <c r="B53" s="1224" t="s">
        <v>21</v>
      </c>
      <c r="C53" s="1225"/>
      <c r="D53" s="92"/>
      <c r="E53" s="1226" t="s">
        <v>38</v>
      </c>
      <c r="F53" s="1226"/>
      <c r="G53" s="1226"/>
      <c r="H53" s="1227"/>
      <c r="I53" s="93">
        <v>-6532</v>
      </c>
      <c r="J53" s="94">
        <v>-6835</v>
      </c>
      <c r="K53" s="94">
        <v>-5633</v>
      </c>
      <c r="L53" s="94">
        <v>-6098</v>
      </c>
      <c r="M53" s="95">
        <v>-6314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a7VZVI7IOCDtNRtGy+dUCpf9ZygPCzhDWDBlsvIhy3+Id1xsDqh/10ym5UQo+rcSPkbcXAl3stu6N4dWodHEQ==" saltValue="x0VCQ0YDKBtPEioqo7q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36" t="s">
        <v>41</v>
      </c>
      <c r="D55" s="1236"/>
      <c r="E55" s="1237"/>
      <c r="F55" s="107">
        <v>4871</v>
      </c>
      <c r="G55" s="107">
        <v>4598</v>
      </c>
      <c r="H55" s="108">
        <v>5038</v>
      </c>
    </row>
    <row r="56" spans="2:8" ht="52.5" customHeight="1" x14ac:dyDescent="0.15">
      <c r="B56" s="109"/>
      <c r="C56" s="1238" t="s">
        <v>42</v>
      </c>
      <c r="D56" s="1238"/>
      <c r="E56" s="1239"/>
      <c r="F56" s="110">
        <v>2922</v>
      </c>
      <c r="G56" s="110">
        <v>2925</v>
      </c>
      <c r="H56" s="111">
        <v>2527</v>
      </c>
    </row>
    <row r="57" spans="2:8" ht="53.25" customHeight="1" x14ac:dyDescent="0.15">
      <c r="B57" s="109"/>
      <c r="C57" s="1240" t="s">
        <v>43</v>
      </c>
      <c r="D57" s="1240"/>
      <c r="E57" s="1241"/>
      <c r="F57" s="112">
        <v>8146</v>
      </c>
      <c r="G57" s="112">
        <v>6790</v>
      </c>
      <c r="H57" s="113">
        <v>6976</v>
      </c>
    </row>
    <row r="58" spans="2:8" ht="45.75" customHeight="1" x14ac:dyDescent="0.15">
      <c r="B58" s="114"/>
      <c r="C58" s="1228" t="s">
        <v>593</v>
      </c>
      <c r="D58" s="1229"/>
      <c r="E58" s="1230"/>
      <c r="F58" s="115">
        <v>4813</v>
      </c>
      <c r="G58" s="115">
        <v>3804</v>
      </c>
      <c r="H58" s="116">
        <v>4606</v>
      </c>
    </row>
    <row r="59" spans="2:8" ht="45.75" customHeight="1" x14ac:dyDescent="0.15">
      <c r="B59" s="114"/>
      <c r="C59" s="1228" t="s">
        <v>594</v>
      </c>
      <c r="D59" s="1229"/>
      <c r="E59" s="1230"/>
      <c r="F59" s="115">
        <v>1752</v>
      </c>
      <c r="G59" s="115">
        <v>1753</v>
      </c>
      <c r="H59" s="116">
        <v>1755</v>
      </c>
    </row>
    <row r="60" spans="2:8" ht="45.75" customHeight="1" x14ac:dyDescent="0.15">
      <c r="B60" s="114"/>
      <c r="C60" s="1228" t="s">
        <v>596</v>
      </c>
      <c r="D60" s="1229"/>
      <c r="E60" s="1230"/>
      <c r="F60" s="115">
        <v>281</v>
      </c>
      <c r="G60" s="115">
        <v>247</v>
      </c>
      <c r="H60" s="116">
        <v>295</v>
      </c>
    </row>
    <row r="61" spans="2:8" ht="45.75" customHeight="1" x14ac:dyDescent="0.15">
      <c r="B61" s="114"/>
      <c r="C61" s="1228" t="s">
        <v>595</v>
      </c>
      <c r="D61" s="1229"/>
      <c r="E61" s="1230"/>
      <c r="F61" s="115">
        <v>1053</v>
      </c>
      <c r="G61" s="115">
        <v>919</v>
      </c>
      <c r="H61" s="116">
        <v>254</v>
      </c>
    </row>
    <row r="62" spans="2:8" ht="45.75" customHeight="1" thickBot="1" x14ac:dyDescent="0.2">
      <c r="B62" s="117"/>
      <c r="C62" s="1231" t="s">
        <v>597</v>
      </c>
      <c r="D62" s="1232"/>
      <c r="E62" s="1233"/>
      <c r="F62" s="118">
        <v>247</v>
      </c>
      <c r="G62" s="118">
        <v>67</v>
      </c>
      <c r="H62" s="119">
        <v>67</v>
      </c>
    </row>
    <row r="63" spans="2:8" ht="52.5" customHeight="1" thickBot="1" x14ac:dyDescent="0.2">
      <c r="B63" s="120"/>
      <c r="C63" s="1234" t="s">
        <v>44</v>
      </c>
      <c r="D63" s="1234"/>
      <c r="E63" s="1235"/>
      <c r="F63" s="121">
        <v>15939</v>
      </c>
      <c r="G63" s="121">
        <v>14313</v>
      </c>
      <c r="H63" s="122">
        <v>14541</v>
      </c>
    </row>
    <row r="64" spans="2:8" ht="15" customHeight="1" x14ac:dyDescent="0.15"/>
    <row r="65" ht="0" hidden="1" customHeight="1" x14ac:dyDescent="0.15"/>
    <row r="66" ht="0" hidden="1" customHeight="1" x14ac:dyDescent="0.15"/>
  </sheetData>
  <sheetProtection algorithmName="SHA-512" hashValue="pVjvZPp1IfiRuMKUBTQC1wUO+GZFEGfTA1z06lpjy3CbzOu8yRHVYViG1kZlg/T5zE50g0iEfOBIvICTg3SbZQ==" saltValue="l6E9L9wh7+hjDrHPQuYQ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9" zoomScaleNormal="59" zoomScaleSheetLayoutView="55" workbookViewId="0"/>
  </sheetViews>
  <sheetFormatPr defaultColWidth="0" defaultRowHeight="13.5" customHeight="1" zeroHeight="1" x14ac:dyDescent="0.15"/>
  <cols>
    <col min="1" max="1" width="6.375" style="1244" customWidth="1"/>
    <col min="2" max="107" width="2.5" style="1244" customWidth="1"/>
    <col min="108" max="108" width="6.125" style="1252" customWidth="1"/>
    <col min="109" max="109" width="5.875" style="1251" customWidth="1"/>
    <col min="110" max="110" width="19.125" style="1244" hidden="1"/>
    <col min="111" max="115" width="12.625" style="1244" hidden="1"/>
    <col min="116" max="349" width="8.625" style="1244" hidden="1"/>
    <col min="350" max="355" width="14.875" style="1244" hidden="1"/>
    <col min="356" max="357" width="15.875" style="1244" hidden="1"/>
    <col min="358" max="363" width="16.125" style="1244" hidden="1"/>
    <col min="364" max="364" width="6.125" style="1244" hidden="1"/>
    <col min="365" max="365" width="3" style="1244" hidden="1"/>
    <col min="366" max="605" width="8.625" style="1244" hidden="1"/>
    <col min="606" max="611" width="14.875" style="1244" hidden="1"/>
    <col min="612" max="613" width="15.875" style="1244" hidden="1"/>
    <col min="614" max="619" width="16.125" style="1244" hidden="1"/>
    <col min="620" max="620" width="6.125" style="1244" hidden="1"/>
    <col min="621" max="621" width="3" style="1244" hidden="1"/>
    <col min="622" max="861" width="8.625" style="1244" hidden="1"/>
    <col min="862" max="867" width="14.875" style="1244" hidden="1"/>
    <col min="868" max="869" width="15.875" style="1244" hidden="1"/>
    <col min="870" max="875" width="16.125" style="1244" hidden="1"/>
    <col min="876" max="876" width="6.125" style="1244" hidden="1"/>
    <col min="877" max="877" width="3" style="1244" hidden="1"/>
    <col min="878" max="1117" width="8.625" style="1244" hidden="1"/>
    <col min="1118" max="1123" width="14.875" style="1244" hidden="1"/>
    <col min="1124" max="1125" width="15.875" style="1244" hidden="1"/>
    <col min="1126" max="1131" width="16.125" style="1244" hidden="1"/>
    <col min="1132" max="1132" width="6.125" style="1244" hidden="1"/>
    <col min="1133" max="1133" width="3" style="1244" hidden="1"/>
    <col min="1134" max="1373" width="8.625" style="1244" hidden="1"/>
    <col min="1374" max="1379" width="14.875" style="1244" hidden="1"/>
    <col min="1380" max="1381" width="15.875" style="1244" hidden="1"/>
    <col min="1382" max="1387" width="16.125" style="1244" hidden="1"/>
    <col min="1388" max="1388" width="6.125" style="1244" hidden="1"/>
    <col min="1389" max="1389" width="3" style="1244" hidden="1"/>
    <col min="1390" max="1629" width="8.625" style="1244" hidden="1"/>
    <col min="1630" max="1635" width="14.875" style="1244" hidden="1"/>
    <col min="1636" max="1637" width="15.875" style="1244" hidden="1"/>
    <col min="1638" max="1643" width="16.125" style="1244" hidden="1"/>
    <col min="1644" max="1644" width="6.125" style="1244" hidden="1"/>
    <col min="1645" max="1645" width="3" style="1244" hidden="1"/>
    <col min="1646" max="1885" width="8.625" style="1244" hidden="1"/>
    <col min="1886" max="1891" width="14.875" style="1244" hidden="1"/>
    <col min="1892" max="1893" width="15.875" style="1244" hidden="1"/>
    <col min="1894" max="1899" width="16.125" style="1244" hidden="1"/>
    <col min="1900" max="1900" width="6.125" style="1244" hidden="1"/>
    <col min="1901" max="1901" width="3" style="1244" hidden="1"/>
    <col min="1902" max="2141" width="8.625" style="1244" hidden="1"/>
    <col min="2142" max="2147" width="14.875" style="1244" hidden="1"/>
    <col min="2148" max="2149" width="15.875" style="1244" hidden="1"/>
    <col min="2150" max="2155" width="16.125" style="1244" hidden="1"/>
    <col min="2156" max="2156" width="6.125" style="1244" hidden="1"/>
    <col min="2157" max="2157" width="3" style="1244" hidden="1"/>
    <col min="2158" max="2397" width="8.625" style="1244" hidden="1"/>
    <col min="2398" max="2403" width="14.875" style="1244" hidden="1"/>
    <col min="2404" max="2405" width="15.875" style="1244" hidden="1"/>
    <col min="2406" max="2411" width="16.125" style="1244" hidden="1"/>
    <col min="2412" max="2412" width="6.125" style="1244" hidden="1"/>
    <col min="2413" max="2413" width="3" style="1244" hidden="1"/>
    <col min="2414" max="2653" width="8.625" style="1244" hidden="1"/>
    <col min="2654" max="2659" width="14.875" style="1244" hidden="1"/>
    <col min="2660" max="2661" width="15.875" style="1244" hidden="1"/>
    <col min="2662" max="2667" width="16.125" style="1244" hidden="1"/>
    <col min="2668" max="2668" width="6.125" style="1244" hidden="1"/>
    <col min="2669" max="2669" width="3" style="1244" hidden="1"/>
    <col min="2670" max="2909" width="8.625" style="1244" hidden="1"/>
    <col min="2910" max="2915" width="14.875" style="1244" hidden="1"/>
    <col min="2916" max="2917" width="15.875" style="1244" hidden="1"/>
    <col min="2918" max="2923" width="16.125" style="1244" hidden="1"/>
    <col min="2924" max="2924" width="6.125" style="1244" hidden="1"/>
    <col min="2925" max="2925" width="3" style="1244" hidden="1"/>
    <col min="2926" max="3165" width="8.625" style="1244" hidden="1"/>
    <col min="3166" max="3171" width="14.875" style="1244" hidden="1"/>
    <col min="3172" max="3173" width="15.875" style="1244" hidden="1"/>
    <col min="3174" max="3179" width="16.125" style="1244" hidden="1"/>
    <col min="3180" max="3180" width="6.125" style="1244" hidden="1"/>
    <col min="3181" max="3181" width="3" style="1244" hidden="1"/>
    <col min="3182" max="3421" width="8.625" style="1244" hidden="1"/>
    <col min="3422" max="3427" width="14.875" style="1244" hidden="1"/>
    <col min="3428" max="3429" width="15.875" style="1244" hidden="1"/>
    <col min="3430" max="3435" width="16.125" style="1244" hidden="1"/>
    <col min="3436" max="3436" width="6.125" style="1244" hidden="1"/>
    <col min="3437" max="3437" width="3" style="1244" hidden="1"/>
    <col min="3438" max="3677" width="8.625" style="1244" hidden="1"/>
    <col min="3678" max="3683" width="14.875" style="1244" hidden="1"/>
    <col min="3684" max="3685" width="15.875" style="1244" hidden="1"/>
    <col min="3686" max="3691" width="16.125" style="1244" hidden="1"/>
    <col min="3692" max="3692" width="6.125" style="1244" hidden="1"/>
    <col min="3693" max="3693" width="3" style="1244" hidden="1"/>
    <col min="3694" max="3933" width="8.625" style="1244" hidden="1"/>
    <col min="3934" max="3939" width="14.875" style="1244" hidden="1"/>
    <col min="3940" max="3941" width="15.875" style="1244" hidden="1"/>
    <col min="3942" max="3947" width="16.125" style="1244" hidden="1"/>
    <col min="3948" max="3948" width="6.125" style="1244" hidden="1"/>
    <col min="3949" max="3949" width="3" style="1244" hidden="1"/>
    <col min="3950" max="4189" width="8.625" style="1244" hidden="1"/>
    <col min="4190" max="4195" width="14.875" style="1244" hidden="1"/>
    <col min="4196" max="4197" width="15.875" style="1244" hidden="1"/>
    <col min="4198" max="4203" width="16.125" style="1244" hidden="1"/>
    <col min="4204" max="4204" width="6.125" style="1244" hidden="1"/>
    <col min="4205" max="4205" width="3" style="1244" hidden="1"/>
    <col min="4206" max="4445" width="8.625" style="1244" hidden="1"/>
    <col min="4446" max="4451" width="14.875" style="1244" hidden="1"/>
    <col min="4452" max="4453" width="15.875" style="1244" hidden="1"/>
    <col min="4454" max="4459" width="16.125" style="1244" hidden="1"/>
    <col min="4460" max="4460" width="6.125" style="1244" hidden="1"/>
    <col min="4461" max="4461" width="3" style="1244" hidden="1"/>
    <col min="4462" max="4701" width="8.625" style="1244" hidden="1"/>
    <col min="4702" max="4707" width="14.875" style="1244" hidden="1"/>
    <col min="4708" max="4709" width="15.875" style="1244" hidden="1"/>
    <col min="4710" max="4715" width="16.125" style="1244" hidden="1"/>
    <col min="4716" max="4716" width="6.125" style="1244" hidden="1"/>
    <col min="4717" max="4717" width="3" style="1244" hidden="1"/>
    <col min="4718" max="4957" width="8.625" style="1244" hidden="1"/>
    <col min="4958" max="4963" width="14.875" style="1244" hidden="1"/>
    <col min="4964" max="4965" width="15.875" style="1244" hidden="1"/>
    <col min="4966" max="4971" width="16.125" style="1244" hidden="1"/>
    <col min="4972" max="4972" width="6.125" style="1244" hidden="1"/>
    <col min="4973" max="4973" width="3" style="1244" hidden="1"/>
    <col min="4974" max="5213" width="8.625" style="1244" hidden="1"/>
    <col min="5214" max="5219" width="14.875" style="1244" hidden="1"/>
    <col min="5220" max="5221" width="15.875" style="1244" hidden="1"/>
    <col min="5222" max="5227" width="16.125" style="1244" hidden="1"/>
    <col min="5228" max="5228" width="6.125" style="1244" hidden="1"/>
    <col min="5229" max="5229" width="3" style="1244" hidden="1"/>
    <col min="5230" max="5469" width="8.625" style="1244" hidden="1"/>
    <col min="5470" max="5475" width="14.875" style="1244" hidden="1"/>
    <col min="5476" max="5477" width="15.875" style="1244" hidden="1"/>
    <col min="5478" max="5483" width="16.125" style="1244" hidden="1"/>
    <col min="5484" max="5484" width="6.125" style="1244" hidden="1"/>
    <col min="5485" max="5485" width="3" style="1244" hidden="1"/>
    <col min="5486" max="5725" width="8.625" style="1244" hidden="1"/>
    <col min="5726" max="5731" width="14.875" style="1244" hidden="1"/>
    <col min="5732" max="5733" width="15.875" style="1244" hidden="1"/>
    <col min="5734" max="5739" width="16.125" style="1244" hidden="1"/>
    <col min="5740" max="5740" width="6.125" style="1244" hidden="1"/>
    <col min="5741" max="5741" width="3" style="1244" hidden="1"/>
    <col min="5742" max="5981" width="8.625" style="1244" hidden="1"/>
    <col min="5982" max="5987" width="14.875" style="1244" hidden="1"/>
    <col min="5988" max="5989" width="15.875" style="1244" hidden="1"/>
    <col min="5990" max="5995" width="16.125" style="1244" hidden="1"/>
    <col min="5996" max="5996" width="6.125" style="1244" hidden="1"/>
    <col min="5997" max="5997" width="3" style="1244" hidden="1"/>
    <col min="5998" max="6237" width="8.625" style="1244" hidden="1"/>
    <col min="6238" max="6243" width="14.875" style="1244" hidden="1"/>
    <col min="6244" max="6245" width="15.875" style="1244" hidden="1"/>
    <col min="6246" max="6251" width="16.125" style="1244" hidden="1"/>
    <col min="6252" max="6252" width="6.125" style="1244" hidden="1"/>
    <col min="6253" max="6253" width="3" style="1244" hidden="1"/>
    <col min="6254" max="6493" width="8.625" style="1244" hidden="1"/>
    <col min="6494" max="6499" width="14.875" style="1244" hidden="1"/>
    <col min="6500" max="6501" width="15.875" style="1244" hidden="1"/>
    <col min="6502" max="6507" width="16.125" style="1244" hidden="1"/>
    <col min="6508" max="6508" width="6.125" style="1244" hidden="1"/>
    <col min="6509" max="6509" width="3" style="1244" hidden="1"/>
    <col min="6510" max="6749" width="8.625" style="1244" hidden="1"/>
    <col min="6750" max="6755" width="14.875" style="1244" hidden="1"/>
    <col min="6756" max="6757" width="15.875" style="1244" hidden="1"/>
    <col min="6758" max="6763" width="16.125" style="1244" hidden="1"/>
    <col min="6764" max="6764" width="6.125" style="1244" hidden="1"/>
    <col min="6765" max="6765" width="3" style="1244" hidden="1"/>
    <col min="6766" max="7005" width="8.625" style="1244" hidden="1"/>
    <col min="7006" max="7011" width="14.875" style="1244" hidden="1"/>
    <col min="7012" max="7013" width="15.875" style="1244" hidden="1"/>
    <col min="7014" max="7019" width="16.125" style="1244" hidden="1"/>
    <col min="7020" max="7020" width="6.125" style="1244" hidden="1"/>
    <col min="7021" max="7021" width="3" style="1244" hidden="1"/>
    <col min="7022" max="7261" width="8.625" style="1244" hidden="1"/>
    <col min="7262" max="7267" width="14.875" style="1244" hidden="1"/>
    <col min="7268" max="7269" width="15.875" style="1244" hidden="1"/>
    <col min="7270" max="7275" width="16.125" style="1244" hidden="1"/>
    <col min="7276" max="7276" width="6.125" style="1244" hidden="1"/>
    <col min="7277" max="7277" width="3" style="1244" hidden="1"/>
    <col min="7278" max="7517" width="8.625" style="1244" hidden="1"/>
    <col min="7518" max="7523" width="14.875" style="1244" hidden="1"/>
    <col min="7524" max="7525" width="15.875" style="1244" hidden="1"/>
    <col min="7526" max="7531" width="16.125" style="1244" hidden="1"/>
    <col min="7532" max="7532" width="6.125" style="1244" hidden="1"/>
    <col min="7533" max="7533" width="3" style="1244" hidden="1"/>
    <col min="7534" max="7773" width="8.625" style="1244" hidden="1"/>
    <col min="7774" max="7779" width="14.875" style="1244" hidden="1"/>
    <col min="7780" max="7781" width="15.875" style="1244" hidden="1"/>
    <col min="7782" max="7787" width="16.125" style="1244" hidden="1"/>
    <col min="7788" max="7788" width="6.125" style="1244" hidden="1"/>
    <col min="7789" max="7789" width="3" style="1244" hidden="1"/>
    <col min="7790" max="8029" width="8.625" style="1244" hidden="1"/>
    <col min="8030" max="8035" width="14.875" style="1244" hidden="1"/>
    <col min="8036" max="8037" width="15.875" style="1244" hidden="1"/>
    <col min="8038" max="8043" width="16.125" style="1244" hidden="1"/>
    <col min="8044" max="8044" width="6.125" style="1244" hidden="1"/>
    <col min="8045" max="8045" width="3" style="1244" hidden="1"/>
    <col min="8046" max="8285" width="8.625" style="1244" hidden="1"/>
    <col min="8286" max="8291" width="14.875" style="1244" hidden="1"/>
    <col min="8292" max="8293" width="15.875" style="1244" hidden="1"/>
    <col min="8294" max="8299" width="16.125" style="1244" hidden="1"/>
    <col min="8300" max="8300" width="6.125" style="1244" hidden="1"/>
    <col min="8301" max="8301" width="3" style="1244" hidden="1"/>
    <col min="8302" max="8541" width="8.625" style="1244" hidden="1"/>
    <col min="8542" max="8547" width="14.875" style="1244" hidden="1"/>
    <col min="8548" max="8549" width="15.875" style="1244" hidden="1"/>
    <col min="8550" max="8555" width="16.125" style="1244" hidden="1"/>
    <col min="8556" max="8556" width="6.125" style="1244" hidden="1"/>
    <col min="8557" max="8557" width="3" style="1244" hidden="1"/>
    <col min="8558" max="8797" width="8.625" style="1244" hidden="1"/>
    <col min="8798" max="8803" width="14.875" style="1244" hidden="1"/>
    <col min="8804" max="8805" width="15.875" style="1244" hidden="1"/>
    <col min="8806" max="8811" width="16.125" style="1244" hidden="1"/>
    <col min="8812" max="8812" width="6.125" style="1244" hidden="1"/>
    <col min="8813" max="8813" width="3" style="1244" hidden="1"/>
    <col min="8814" max="9053" width="8.625" style="1244" hidden="1"/>
    <col min="9054" max="9059" width="14.875" style="1244" hidden="1"/>
    <col min="9060" max="9061" width="15.875" style="1244" hidden="1"/>
    <col min="9062" max="9067" width="16.125" style="1244" hidden="1"/>
    <col min="9068" max="9068" width="6.125" style="1244" hidden="1"/>
    <col min="9069" max="9069" width="3" style="1244" hidden="1"/>
    <col min="9070" max="9309" width="8.625" style="1244" hidden="1"/>
    <col min="9310" max="9315" width="14.875" style="1244" hidden="1"/>
    <col min="9316" max="9317" width="15.875" style="1244" hidden="1"/>
    <col min="9318" max="9323" width="16.125" style="1244" hidden="1"/>
    <col min="9324" max="9324" width="6.125" style="1244" hidden="1"/>
    <col min="9325" max="9325" width="3" style="1244" hidden="1"/>
    <col min="9326" max="9565" width="8.625" style="1244" hidden="1"/>
    <col min="9566" max="9571" width="14.875" style="1244" hidden="1"/>
    <col min="9572" max="9573" width="15.875" style="1244" hidden="1"/>
    <col min="9574" max="9579" width="16.125" style="1244" hidden="1"/>
    <col min="9580" max="9580" width="6.125" style="1244" hidden="1"/>
    <col min="9581" max="9581" width="3" style="1244" hidden="1"/>
    <col min="9582" max="9821" width="8.625" style="1244" hidden="1"/>
    <col min="9822" max="9827" width="14.875" style="1244" hidden="1"/>
    <col min="9828" max="9829" width="15.875" style="1244" hidden="1"/>
    <col min="9830" max="9835" width="16.125" style="1244" hidden="1"/>
    <col min="9836" max="9836" width="6.125" style="1244" hidden="1"/>
    <col min="9837" max="9837" width="3" style="1244" hidden="1"/>
    <col min="9838" max="10077" width="8.625" style="1244" hidden="1"/>
    <col min="10078" max="10083" width="14.875" style="1244" hidden="1"/>
    <col min="10084" max="10085" width="15.875" style="1244" hidden="1"/>
    <col min="10086" max="10091" width="16.125" style="1244" hidden="1"/>
    <col min="10092" max="10092" width="6.125" style="1244" hidden="1"/>
    <col min="10093" max="10093" width="3" style="1244" hidden="1"/>
    <col min="10094" max="10333" width="8.625" style="1244" hidden="1"/>
    <col min="10334" max="10339" width="14.875" style="1244" hidden="1"/>
    <col min="10340" max="10341" width="15.875" style="1244" hidden="1"/>
    <col min="10342" max="10347" width="16.125" style="1244" hidden="1"/>
    <col min="10348" max="10348" width="6.125" style="1244" hidden="1"/>
    <col min="10349" max="10349" width="3" style="1244" hidden="1"/>
    <col min="10350" max="10589" width="8.625" style="1244" hidden="1"/>
    <col min="10590" max="10595" width="14.875" style="1244" hidden="1"/>
    <col min="10596" max="10597" width="15.875" style="1244" hidden="1"/>
    <col min="10598" max="10603" width="16.125" style="1244" hidden="1"/>
    <col min="10604" max="10604" width="6.125" style="1244" hidden="1"/>
    <col min="10605" max="10605" width="3" style="1244" hidden="1"/>
    <col min="10606" max="10845" width="8.625" style="1244" hidden="1"/>
    <col min="10846" max="10851" width="14.875" style="1244" hidden="1"/>
    <col min="10852" max="10853" width="15.875" style="1244" hidden="1"/>
    <col min="10854" max="10859" width="16.125" style="1244" hidden="1"/>
    <col min="10860" max="10860" width="6.125" style="1244" hidden="1"/>
    <col min="10861" max="10861" width="3" style="1244" hidden="1"/>
    <col min="10862" max="11101" width="8.625" style="1244" hidden="1"/>
    <col min="11102" max="11107" width="14.875" style="1244" hidden="1"/>
    <col min="11108" max="11109" width="15.875" style="1244" hidden="1"/>
    <col min="11110" max="11115" width="16.125" style="1244" hidden="1"/>
    <col min="11116" max="11116" width="6.125" style="1244" hidden="1"/>
    <col min="11117" max="11117" width="3" style="1244" hidden="1"/>
    <col min="11118" max="11357" width="8.625" style="1244" hidden="1"/>
    <col min="11358" max="11363" width="14.875" style="1244" hidden="1"/>
    <col min="11364" max="11365" width="15.875" style="1244" hidden="1"/>
    <col min="11366" max="11371" width="16.125" style="1244" hidden="1"/>
    <col min="11372" max="11372" width="6.125" style="1244" hidden="1"/>
    <col min="11373" max="11373" width="3" style="1244" hidden="1"/>
    <col min="11374" max="11613" width="8.625" style="1244" hidden="1"/>
    <col min="11614" max="11619" width="14.875" style="1244" hidden="1"/>
    <col min="11620" max="11621" width="15.875" style="1244" hidden="1"/>
    <col min="11622" max="11627" width="16.125" style="1244" hidden="1"/>
    <col min="11628" max="11628" width="6.125" style="1244" hidden="1"/>
    <col min="11629" max="11629" width="3" style="1244" hidden="1"/>
    <col min="11630" max="11869" width="8.625" style="1244" hidden="1"/>
    <col min="11870" max="11875" width="14.875" style="1244" hidden="1"/>
    <col min="11876" max="11877" width="15.875" style="1244" hidden="1"/>
    <col min="11878" max="11883" width="16.125" style="1244" hidden="1"/>
    <col min="11884" max="11884" width="6.125" style="1244" hidden="1"/>
    <col min="11885" max="11885" width="3" style="1244" hidden="1"/>
    <col min="11886" max="12125" width="8.625" style="1244" hidden="1"/>
    <col min="12126" max="12131" width="14.875" style="1244" hidden="1"/>
    <col min="12132" max="12133" width="15.875" style="1244" hidden="1"/>
    <col min="12134" max="12139" width="16.125" style="1244" hidden="1"/>
    <col min="12140" max="12140" width="6.125" style="1244" hidden="1"/>
    <col min="12141" max="12141" width="3" style="1244" hidden="1"/>
    <col min="12142" max="12381" width="8.625" style="1244" hidden="1"/>
    <col min="12382" max="12387" width="14.875" style="1244" hidden="1"/>
    <col min="12388" max="12389" width="15.875" style="1244" hidden="1"/>
    <col min="12390" max="12395" width="16.125" style="1244" hidden="1"/>
    <col min="12396" max="12396" width="6.125" style="1244" hidden="1"/>
    <col min="12397" max="12397" width="3" style="1244" hidden="1"/>
    <col min="12398" max="12637" width="8.625" style="1244" hidden="1"/>
    <col min="12638" max="12643" width="14.875" style="1244" hidden="1"/>
    <col min="12644" max="12645" width="15.875" style="1244" hidden="1"/>
    <col min="12646" max="12651" width="16.125" style="1244" hidden="1"/>
    <col min="12652" max="12652" width="6.125" style="1244" hidden="1"/>
    <col min="12653" max="12653" width="3" style="1244" hidden="1"/>
    <col min="12654" max="12893" width="8.625" style="1244" hidden="1"/>
    <col min="12894" max="12899" width="14.875" style="1244" hidden="1"/>
    <col min="12900" max="12901" width="15.875" style="1244" hidden="1"/>
    <col min="12902" max="12907" width="16.125" style="1244" hidden="1"/>
    <col min="12908" max="12908" width="6.125" style="1244" hidden="1"/>
    <col min="12909" max="12909" width="3" style="1244" hidden="1"/>
    <col min="12910" max="13149" width="8.625" style="1244" hidden="1"/>
    <col min="13150" max="13155" width="14.875" style="1244" hidden="1"/>
    <col min="13156" max="13157" width="15.875" style="1244" hidden="1"/>
    <col min="13158" max="13163" width="16.125" style="1244" hidden="1"/>
    <col min="13164" max="13164" width="6.125" style="1244" hidden="1"/>
    <col min="13165" max="13165" width="3" style="1244" hidden="1"/>
    <col min="13166" max="13405" width="8.625" style="1244" hidden="1"/>
    <col min="13406" max="13411" width="14.875" style="1244" hidden="1"/>
    <col min="13412" max="13413" width="15.875" style="1244" hidden="1"/>
    <col min="13414" max="13419" width="16.125" style="1244" hidden="1"/>
    <col min="13420" max="13420" width="6.125" style="1244" hidden="1"/>
    <col min="13421" max="13421" width="3" style="1244" hidden="1"/>
    <col min="13422" max="13661" width="8.625" style="1244" hidden="1"/>
    <col min="13662" max="13667" width="14.875" style="1244" hidden="1"/>
    <col min="13668" max="13669" width="15.875" style="1244" hidden="1"/>
    <col min="13670" max="13675" width="16.125" style="1244" hidden="1"/>
    <col min="13676" max="13676" width="6.125" style="1244" hidden="1"/>
    <col min="13677" max="13677" width="3" style="1244" hidden="1"/>
    <col min="13678" max="13917" width="8.625" style="1244" hidden="1"/>
    <col min="13918" max="13923" width="14.875" style="1244" hidden="1"/>
    <col min="13924" max="13925" width="15.875" style="1244" hidden="1"/>
    <col min="13926" max="13931" width="16.125" style="1244" hidden="1"/>
    <col min="13932" max="13932" width="6.125" style="1244" hidden="1"/>
    <col min="13933" max="13933" width="3" style="1244" hidden="1"/>
    <col min="13934" max="14173" width="8.625" style="1244" hidden="1"/>
    <col min="14174" max="14179" width="14.875" style="1244" hidden="1"/>
    <col min="14180" max="14181" width="15.875" style="1244" hidden="1"/>
    <col min="14182" max="14187" width="16.125" style="1244" hidden="1"/>
    <col min="14188" max="14188" width="6.125" style="1244" hidden="1"/>
    <col min="14189" max="14189" width="3" style="1244" hidden="1"/>
    <col min="14190" max="14429" width="8.625" style="1244" hidden="1"/>
    <col min="14430" max="14435" width="14.875" style="1244" hidden="1"/>
    <col min="14436" max="14437" width="15.875" style="1244" hidden="1"/>
    <col min="14438" max="14443" width="16.125" style="1244" hidden="1"/>
    <col min="14444" max="14444" width="6.125" style="1244" hidden="1"/>
    <col min="14445" max="14445" width="3" style="1244" hidden="1"/>
    <col min="14446" max="14685" width="8.625" style="1244" hidden="1"/>
    <col min="14686" max="14691" width="14.875" style="1244" hidden="1"/>
    <col min="14692" max="14693" width="15.875" style="1244" hidden="1"/>
    <col min="14694" max="14699" width="16.125" style="1244" hidden="1"/>
    <col min="14700" max="14700" width="6.125" style="1244" hidden="1"/>
    <col min="14701" max="14701" width="3" style="1244" hidden="1"/>
    <col min="14702" max="14941" width="8.625" style="1244" hidden="1"/>
    <col min="14942" max="14947" width="14.875" style="1244" hidden="1"/>
    <col min="14948" max="14949" width="15.875" style="1244" hidden="1"/>
    <col min="14950" max="14955" width="16.125" style="1244" hidden="1"/>
    <col min="14956" max="14956" width="6.125" style="1244" hidden="1"/>
    <col min="14957" max="14957" width="3" style="1244" hidden="1"/>
    <col min="14958" max="15197" width="8.625" style="1244" hidden="1"/>
    <col min="15198" max="15203" width="14.875" style="1244" hidden="1"/>
    <col min="15204" max="15205" width="15.875" style="1244" hidden="1"/>
    <col min="15206" max="15211" width="16.125" style="1244" hidden="1"/>
    <col min="15212" max="15212" width="6.125" style="1244" hidden="1"/>
    <col min="15213" max="15213" width="3" style="1244" hidden="1"/>
    <col min="15214" max="15453" width="8.625" style="1244" hidden="1"/>
    <col min="15454" max="15459" width="14.875" style="1244" hidden="1"/>
    <col min="15460" max="15461" width="15.875" style="1244" hidden="1"/>
    <col min="15462" max="15467" width="16.125" style="1244" hidden="1"/>
    <col min="15468" max="15468" width="6.125" style="1244" hidden="1"/>
    <col min="15469" max="15469" width="3" style="1244" hidden="1"/>
    <col min="15470" max="15709" width="8.625" style="1244" hidden="1"/>
    <col min="15710" max="15715" width="14.875" style="1244" hidden="1"/>
    <col min="15716" max="15717" width="15.875" style="1244" hidden="1"/>
    <col min="15718" max="15723" width="16.125" style="1244" hidden="1"/>
    <col min="15724" max="15724" width="6.125" style="1244" hidden="1"/>
    <col min="15725" max="15725" width="3" style="1244" hidden="1"/>
    <col min="15726" max="15965" width="8.625" style="1244" hidden="1"/>
    <col min="15966" max="15971" width="14.875" style="1244" hidden="1"/>
    <col min="15972" max="15973" width="15.875" style="1244" hidden="1"/>
    <col min="15974" max="15979" width="16.125" style="1244" hidden="1"/>
    <col min="15980" max="15980" width="6.125" style="1244" hidden="1"/>
    <col min="15981" max="15981" width="3" style="1244" hidden="1"/>
    <col min="15982" max="16221" width="8.625" style="1244" hidden="1"/>
    <col min="16222" max="16227" width="14.875" style="1244" hidden="1"/>
    <col min="16228" max="16229" width="15.875" style="1244" hidden="1"/>
    <col min="16230" max="16235" width="16.125" style="1244" hidden="1"/>
    <col min="16236" max="16236" width="6.125" style="1244" hidden="1"/>
    <col min="16237" max="16237" width="3" style="1244" hidden="1"/>
    <col min="16238" max="16384" width="8.625" style="1244" hidden="1"/>
  </cols>
  <sheetData>
    <row r="1" spans="1:143" ht="42.75" customHeight="1" x14ac:dyDescent="0.15">
      <c r="A1" s="1242"/>
      <c r="B1" s="1243"/>
      <c r="DD1" s="1244"/>
      <c r="DE1" s="1244"/>
    </row>
    <row r="2" spans="1:143"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43"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43" s="270"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4"/>
      <c r="DE19" s="1244"/>
    </row>
    <row r="20" spans="1:351" x14ac:dyDescent="0.15">
      <c r="DD20" s="1244"/>
      <c r="DE20" s="1244"/>
    </row>
    <row r="21" spans="1:351" ht="17.25"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c r="MM21" s="1250"/>
    </row>
    <row r="22" spans="1:351" ht="17.25" x14ac:dyDescent="0.15">
      <c r="B22" s="1251"/>
      <c r="MM22" s="1250"/>
    </row>
    <row r="23" spans="1:351" x14ac:dyDescent="0.15">
      <c r="B23" s="1251"/>
    </row>
    <row r="24" spans="1:351" x14ac:dyDescent="0.15">
      <c r="B24" s="1251"/>
    </row>
    <row r="25" spans="1:351" x14ac:dyDescent="0.15">
      <c r="B25" s="1251"/>
    </row>
    <row r="26" spans="1:351" x14ac:dyDescent="0.15">
      <c r="B26" s="1251"/>
    </row>
    <row r="27" spans="1:351" x14ac:dyDescent="0.15">
      <c r="B27" s="1251"/>
    </row>
    <row r="28" spans="1:351" x14ac:dyDescent="0.15">
      <c r="B28" s="1251"/>
    </row>
    <row r="29" spans="1:351" x14ac:dyDescent="0.15">
      <c r="B29" s="1251"/>
    </row>
    <row r="30" spans="1:351" x14ac:dyDescent="0.15">
      <c r="B30" s="1251"/>
    </row>
    <row r="31" spans="1:351" x14ac:dyDescent="0.15">
      <c r="B31" s="1251"/>
    </row>
    <row r="32" spans="1:351"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4"/>
    </row>
    <row r="41" spans="2:109" ht="17.25" x14ac:dyDescent="0.15">
      <c r="B41" s="1257" t="s">
        <v>599</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1"/>
      <c r="G42" s="1258"/>
      <c r="I42" s="1259"/>
      <c r="J42" s="1259"/>
      <c r="K42" s="1259"/>
      <c r="AM42" s="1258"/>
      <c r="AN42" s="1258" t="s">
        <v>600</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601</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4" t="s">
        <v>602</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559</v>
      </c>
      <c r="BQ50" s="1276"/>
      <c r="BR50" s="1276"/>
      <c r="BS50" s="1276"/>
      <c r="BT50" s="1276"/>
      <c r="BU50" s="1276"/>
      <c r="BV50" s="1276"/>
      <c r="BW50" s="1276"/>
      <c r="BX50" s="1276" t="s">
        <v>560</v>
      </c>
      <c r="BY50" s="1276"/>
      <c r="BZ50" s="1276"/>
      <c r="CA50" s="1276"/>
      <c r="CB50" s="1276"/>
      <c r="CC50" s="1276"/>
      <c r="CD50" s="1276"/>
      <c r="CE50" s="1276"/>
      <c r="CF50" s="1276" t="s">
        <v>561</v>
      </c>
      <c r="CG50" s="1276"/>
      <c r="CH50" s="1276"/>
      <c r="CI50" s="1276"/>
      <c r="CJ50" s="1276"/>
      <c r="CK50" s="1276"/>
      <c r="CL50" s="1276"/>
      <c r="CM50" s="1276"/>
      <c r="CN50" s="1276" t="s">
        <v>562</v>
      </c>
      <c r="CO50" s="1276"/>
      <c r="CP50" s="1276"/>
      <c r="CQ50" s="1276"/>
      <c r="CR50" s="1276"/>
      <c r="CS50" s="1276"/>
      <c r="CT50" s="1276"/>
      <c r="CU50" s="1276"/>
      <c r="CV50" s="1276" t="s">
        <v>563</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81"/>
      <c r="BQ51" s="1282"/>
      <c r="BR51" s="1282"/>
      <c r="BS51" s="1282"/>
      <c r="BT51" s="1282"/>
      <c r="BU51" s="1282"/>
      <c r="BV51" s="1282"/>
      <c r="BW51" s="1282"/>
      <c r="BX51" s="1281"/>
      <c r="BY51" s="1282"/>
      <c r="BZ51" s="1282"/>
      <c r="CA51" s="1282"/>
      <c r="CB51" s="1282"/>
      <c r="CC51" s="1282"/>
      <c r="CD51" s="1282"/>
      <c r="CE51" s="1282"/>
      <c r="CF51" s="1281"/>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81"/>
      <c r="BQ53" s="1282"/>
      <c r="BR53" s="1282"/>
      <c r="BS53" s="1282"/>
      <c r="BT53" s="1282"/>
      <c r="BU53" s="1282"/>
      <c r="BV53" s="1282"/>
      <c r="BW53" s="1282"/>
      <c r="BX53" s="1281"/>
      <c r="BY53" s="1282"/>
      <c r="BZ53" s="1282"/>
      <c r="CA53" s="1282"/>
      <c r="CB53" s="1282"/>
      <c r="CC53" s="1282"/>
      <c r="CD53" s="1282"/>
      <c r="CE53" s="1282"/>
      <c r="CF53" s="1281"/>
      <c r="CG53" s="1282"/>
      <c r="CH53" s="1282"/>
      <c r="CI53" s="1282"/>
      <c r="CJ53" s="1282"/>
      <c r="CK53" s="1282"/>
      <c r="CL53" s="1282"/>
      <c r="CM53" s="1282"/>
      <c r="CN53" s="1282">
        <v>49.3</v>
      </c>
      <c r="CO53" s="1282"/>
      <c r="CP53" s="1282"/>
      <c r="CQ53" s="1282"/>
      <c r="CR53" s="1282"/>
      <c r="CS53" s="1282"/>
      <c r="CT53" s="1282"/>
      <c r="CU53" s="1282"/>
      <c r="CV53" s="1282">
        <v>48.1</v>
      </c>
      <c r="CW53" s="1282"/>
      <c r="CX53" s="1282"/>
      <c r="CY53" s="1282"/>
      <c r="CZ53" s="1282"/>
      <c r="DA53" s="1282"/>
      <c r="DB53" s="1282"/>
      <c r="DC53" s="1282"/>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1259"/>
      <c r="B55" s="1251"/>
      <c r="G55" s="1270"/>
      <c r="H55" s="1270"/>
      <c r="I55" s="1270"/>
      <c r="J55" s="1270"/>
      <c r="K55" s="1279"/>
      <c r="L55" s="1279"/>
      <c r="M55" s="1279"/>
      <c r="N55" s="1279"/>
      <c r="AN55" s="1276" t="s">
        <v>606</v>
      </c>
      <c r="AO55" s="1276"/>
      <c r="AP55" s="1276"/>
      <c r="AQ55" s="1276"/>
      <c r="AR55" s="1276"/>
      <c r="AS55" s="1276"/>
      <c r="AT55" s="1276"/>
      <c r="AU55" s="1276"/>
      <c r="AV55" s="1276"/>
      <c r="AW55" s="1276"/>
      <c r="AX55" s="1276"/>
      <c r="AY55" s="1276"/>
      <c r="AZ55" s="1276"/>
      <c r="BA55" s="1276"/>
      <c r="BB55" s="1280" t="s">
        <v>604</v>
      </c>
      <c r="BC55" s="1280"/>
      <c r="BD55" s="1280"/>
      <c r="BE55" s="1280"/>
      <c r="BF55" s="1280"/>
      <c r="BG55" s="1280"/>
      <c r="BH55" s="1280"/>
      <c r="BI55" s="1280"/>
      <c r="BJ55" s="1280"/>
      <c r="BK55" s="1280"/>
      <c r="BL55" s="1280"/>
      <c r="BM55" s="1280"/>
      <c r="BN55" s="1280"/>
      <c r="BO55" s="1280"/>
      <c r="BP55" s="1281"/>
      <c r="BQ55" s="1282"/>
      <c r="BR55" s="1282"/>
      <c r="BS55" s="1282"/>
      <c r="BT55" s="1282"/>
      <c r="BU55" s="1282"/>
      <c r="BV55" s="1282"/>
      <c r="BW55" s="1282"/>
      <c r="BX55" s="1281"/>
      <c r="BY55" s="1282"/>
      <c r="BZ55" s="1282"/>
      <c r="CA55" s="1282"/>
      <c r="CB55" s="1282"/>
      <c r="CC55" s="1282"/>
      <c r="CD55" s="1282"/>
      <c r="CE55" s="1282"/>
      <c r="CF55" s="1281"/>
      <c r="CG55" s="1282"/>
      <c r="CH55" s="1282"/>
      <c r="CI55" s="1282"/>
      <c r="CJ55" s="1282"/>
      <c r="CK55" s="1282"/>
      <c r="CL55" s="1282"/>
      <c r="CM55" s="1282"/>
      <c r="CN55" s="1282">
        <v>6.5</v>
      </c>
      <c r="CO55" s="1282"/>
      <c r="CP55" s="1282"/>
      <c r="CQ55" s="1282"/>
      <c r="CR55" s="1282"/>
      <c r="CS55" s="1282"/>
      <c r="CT55" s="1282"/>
      <c r="CU55" s="1282"/>
      <c r="CV55" s="1282">
        <v>5.8</v>
      </c>
      <c r="CW55" s="1282"/>
      <c r="CX55" s="1282"/>
      <c r="CY55" s="1282"/>
      <c r="CZ55" s="1282"/>
      <c r="DA55" s="1282"/>
      <c r="DB55" s="1282"/>
      <c r="DC55" s="1282"/>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59" customFormat="1" x14ac:dyDescent="0.15">
      <c r="B57" s="1283"/>
      <c r="G57" s="1270"/>
      <c r="H57" s="1270"/>
      <c r="I57" s="1284"/>
      <c r="J57" s="1284"/>
      <c r="K57" s="1279"/>
      <c r="L57" s="1279"/>
      <c r="M57" s="1279"/>
      <c r="N57" s="1279"/>
      <c r="AM57" s="1244"/>
      <c r="AN57" s="1276"/>
      <c r="AO57" s="1276"/>
      <c r="AP57" s="1276"/>
      <c r="AQ57" s="1276"/>
      <c r="AR57" s="1276"/>
      <c r="AS57" s="1276"/>
      <c r="AT57" s="1276"/>
      <c r="AU57" s="1276"/>
      <c r="AV57" s="1276"/>
      <c r="AW57" s="1276"/>
      <c r="AX57" s="1276"/>
      <c r="AY57" s="1276"/>
      <c r="AZ57" s="1276"/>
      <c r="BA57" s="1276"/>
      <c r="BB57" s="1280" t="s">
        <v>607</v>
      </c>
      <c r="BC57" s="1280"/>
      <c r="BD57" s="1280"/>
      <c r="BE57" s="1280"/>
      <c r="BF57" s="1280"/>
      <c r="BG57" s="1280"/>
      <c r="BH57" s="1280"/>
      <c r="BI57" s="1280"/>
      <c r="BJ57" s="1280"/>
      <c r="BK57" s="1280"/>
      <c r="BL57" s="1280"/>
      <c r="BM57" s="1280"/>
      <c r="BN57" s="1280"/>
      <c r="BO57" s="1280"/>
      <c r="BP57" s="1281"/>
      <c r="BQ57" s="1282"/>
      <c r="BR57" s="1282"/>
      <c r="BS57" s="1282"/>
      <c r="BT57" s="1282"/>
      <c r="BU57" s="1282"/>
      <c r="BV57" s="1282"/>
      <c r="BW57" s="1282"/>
      <c r="BX57" s="1281"/>
      <c r="BY57" s="1282"/>
      <c r="BZ57" s="1282"/>
      <c r="CA57" s="1282"/>
      <c r="CB57" s="1282"/>
      <c r="CC57" s="1282"/>
      <c r="CD57" s="1282"/>
      <c r="CE57" s="1282"/>
      <c r="CF57" s="1281"/>
      <c r="CG57" s="1282"/>
      <c r="CH57" s="1282"/>
      <c r="CI57" s="1282"/>
      <c r="CJ57" s="1282"/>
      <c r="CK57" s="1282"/>
      <c r="CL57" s="1282"/>
      <c r="CM57" s="1282"/>
      <c r="CN57" s="1282">
        <v>57.2</v>
      </c>
      <c r="CO57" s="1282"/>
      <c r="CP57" s="1282"/>
      <c r="CQ57" s="1282"/>
      <c r="CR57" s="1282"/>
      <c r="CS57" s="1282"/>
      <c r="CT57" s="1282"/>
      <c r="CU57" s="1282"/>
      <c r="CV57" s="1282">
        <v>58.5</v>
      </c>
      <c r="CW57" s="1282"/>
      <c r="CX57" s="1282"/>
      <c r="CY57" s="1282"/>
      <c r="CZ57" s="1282"/>
      <c r="DA57" s="1282"/>
      <c r="DB57" s="1282"/>
      <c r="DC57" s="1282"/>
      <c r="DD57" s="1285"/>
      <c r="DE57" s="1283"/>
    </row>
    <row r="58" spans="1:109" s="1259" customFormat="1" x14ac:dyDescent="0.15">
      <c r="A58" s="1244"/>
      <c r="B58" s="1283"/>
      <c r="G58" s="1270"/>
      <c r="H58" s="1270"/>
      <c r="I58" s="1284"/>
      <c r="J58" s="1284"/>
      <c r="K58" s="1279"/>
      <c r="L58" s="1279"/>
      <c r="M58" s="1279"/>
      <c r="N58" s="1279"/>
      <c r="AM58" s="1244"/>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59" customFormat="1" x14ac:dyDescent="0.15">
      <c r="A59" s="1244"/>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59" customFormat="1" x14ac:dyDescent="0.15">
      <c r="A60" s="1244"/>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59" customFormat="1" x14ac:dyDescent="0.15">
      <c r="A61" s="1244"/>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4"/>
    </row>
    <row r="63" spans="1:109" ht="17.25" x14ac:dyDescent="0.15">
      <c r="B63" s="1291" t="s">
        <v>608</v>
      </c>
    </row>
    <row r="64" spans="1:109" x14ac:dyDescent="0.15">
      <c r="B64" s="1251"/>
      <c r="G64" s="1258"/>
      <c r="I64" s="1292"/>
      <c r="J64" s="1292"/>
      <c r="K64" s="1292"/>
      <c r="L64" s="1292"/>
      <c r="M64" s="1292"/>
      <c r="N64" s="1293"/>
      <c r="AM64" s="1258"/>
      <c r="AN64" s="1258" t="s">
        <v>600</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609</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4"/>
      <c r="I70" s="1294"/>
      <c r="J70" s="1295"/>
      <c r="K70" s="1295"/>
      <c r="L70" s="1296"/>
      <c r="M70" s="1295"/>
      <c r="N70" s="1296"/>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7"/>
      <c r="I71" s="1298"/>
      <c r="J71" s="1295"/>
      <c r="K71" s="1295"/>
      <c r="L71" s="1296"/>
      <c r="M71" s="1295"/>
      <c r="N71" s="1296"/>
      <c r="AM71" s="1297"/>
      <c r="AN71" s="1244" t="s">
        <v>602</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559</v>
      </c>
      <c r="BQ72" s="1276"/>
      <c r="BR72" s="1276"/>
      <c r="BS72" s="1276"/>
      <c r="BT72" s="1276"/>
      <c r="BU72" s="1276"/>
      <c r="BV72" s="1276"/>
      <c r="BW72" s="1276"/>
      <c r="BX72" s="1276" t="s">
        <v>560</v>
      </c>
      <c r="BY72" s="1276"/>
      <c r="BZ72" s="1276"/>
      <c r="CA72" s="1276"/>
      <c r="CB72" s="1276"/>
      <c r="CC72" s="1276"/>
      <c r="CD72" s="1276"/>
      <c r="CE72" s="1276"/>
      <c r="CF72" s="1276" t="s">
        <v>561</v>
      </c>
      <c r="CG72" s="1276"/>
      <c r="CH72" s="1276"/>
      <c r="CI72" s="1276"/>
      <c r="CJ72" s="1276"/>
      <c r="CK72" s="1276"/>
      <c r="CL72" s="1276"/>
      <c r="CM72" s="1276"/>
      <c r="CN72" s="1276" t="s">
        <v>562</v>
      </c>
      <c r="CO72" s="1276"/>
      <c r="CP72" s="1276"/>
      <c r="CQ72" s="1276"/>
      <c r="CR72" s="1276"/>
      <c r="CS72" s="1276"/>
      <c r="CT72" s="1276"/>
      <c r="CU72" s="1276"/>
      <c r="CV72" s="1276" t="s">
        <v>563</v>
      </c>
      <c r="CW72" s="1276"/>
      <c r="CX72" s="1276"/>
      <c r="CY72" s="1276"/>
      <c r="CZ72" s="1276"/>
      <c r="DA72" s="1276"/>
      <c r="DB72" s="1276"/>
      <c r="DC72" s="1276"/>
    </row>
    <row r="73" spans="2:107" x14ac:dyDescent="0.15">
      <c r="B73" s="1251"/>
      <c r="G73" s="1277"/>
      <c r="H73" s="1277"/>
      <c r="I73" s="1277"/>
      <c r="J73" s="1277"/>
      <c r="K73" s="1299"/>
      <c r="L73" s="1299"/>
      <c r="M73" s="1299"/>
      <c r="N73" s="1299"/>
      <c r="AM73" s="1269"/>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x14ac:dyDescent="0.15">
      <c r="B74" s="1251"/>
      <c r="G74" s="1277"/>
      <c r="H74" s="1277"/>
      <c r="I74" s="1277"/>
      <c r="J74" s="1277"/>
      <c r="K74" s="1299"/>
      <c r="L74" s="1299"/>
      <c r="M74" s="1299"/>
      <c r="N74" s="1299"/>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82">
        <v>3.1</v>
      </c>
      <c r="BQ75" s="1282"/>
      <c r="BR75" s="1282"/>
      <c r="BS75" s="1282"/>
      <c r="BT75" s="1282"/>
      <c r="BU75" s="1282"/>
      <c r="BV75" s="1282"/>
      <c r="BW75" s="1282"/>
      <c r="BX75" s="1282">
        <v>4.3</v>
      </c>
      <c r="BY75" s="1282"/>
      <c r="BZ75" s="1282"/>
      <c r="CA75" s="1282"/>
      <c r="CB75" s="1282"/>
      <c r="CC75" s="1282"/>
      <c r="CD75" s="1282"/>
      <c r="CE75" s="1282"/>
      <c r="CF75" s="1282">
        <v>5</v>
      </c>
      <c r="CG75" s="1282"/>
      <c r="CH75" s="1282"/>
      <c r="CI75" s="1282"/>
      <c r="CJ75" s="1282"/>
      <c r="CK75" s="1282"/>
      <c r="CL75" s="1282"/>
      <c r="CM75" s="1282"/>
      <c r="CN75" s="1282">
        <v>5.7</v>
      </c>
      <c r="CO75" s="1282"/>
      <c r="CP75" s="1282"/>
      <c r="CQ75" s="1282"/>
      <c r="CR75" s="1282"/>
      <c r="CS75" s="1282"/>
      <c r="CT75" s="1282"/>
      <c r="CU75" s="1282"/>
      <c r="CV75" s="1282">
        <v>6.2</v>
      </c>
      <c r="CW75" s="1282"/>
      <c r="CX75" s="1282"/>
      <c r="CY75" s="1282"/>
      <c r="CZ75" s="1282"/>
      <c r="DA75" s="1282"/>
      <c r="DB75" s="1282"/>
      <c r="DC75" s="1282"/>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1251"/>
      <c r="G77" s="1270"/>
      <c r="H77" s="1270"/>
      <c r="I77" s="1270"/>
      <c r="J77" s="1270"/>
      <c r="K77" s="1299"/>
      <c r="L77" s="1299"/>
      <c r="M77" s="1299"/>
      <c r="N77" s="1299"/>
      <c r="AN77" s="1276" t="s">
        <v>611</v>
      </c>
      <c r="AO77" s="1276"/>
      <c r="AP77" s="1276"/>
      <c r="AQ77" s="1276"/>
      <c r="AR77" s="1276"/>
      <c r="AS77" s="1276"/>
      <c r="AT77" s="1276"/>
      <c r="AU77" s="1276"/>
      <c r="AV77" s="1276"/>
      <c r="AW77" s="1276"/>
      <c r="AX77" s="1276"/>
      <c r="AY77" s="1276"/>
      <c r="AZ77" s="1276"/>
      <c r="BA77" s="1276"/>
      <c r="BB77" s="1280" t="s">
        <v>604</v>
      </c>
      <c r="BC77" s="1280"/>
      <c r="BD77" s="1280"/>
      <c r="BE77" s="1280"/>
      <c r="BF77" s="1280"/>
      <c r="BG77" s="1280"/>
      <c r="BH77" s="1280"/>
      <c r="BI77" s="1280"/>
      <c r="BJ77" s="1280"/>
      <c r="BK77" s="1280"/>
      <c r="BL77" s="1280"/>
      <c r="BM77" s="1280"/>
      <c r="BN77" s="1280"/>
      <c r="BO77" s="1280"/>
      <c r="BP77" s="1282">
        <v>37.6</v>
      </c>
      <c r="BQ77" s="1282"/>
      <c r="BR77" s="1282"/>
      <c r="BS77" s="1282"/>
      <c r="BT77" s="1282"/>
      <c r="BU77" s="1282"/>
      <c r="BV77" s="1282"/>
      <c r="BW77" s="1282"/>
      <c r="BX77" s="1282">
        <v>33.799999999999997</v>
      </c>
      <c r="BY77" s="1282"/>
      <c r="BZ77" s="1282"/>
      <c r="CA77" s="1282"/>
      <c r="CB77" s="1282"/>
      <c r="CC77" s="1282"/>
      <c r="CD77" s="1282"/>
      <c r="CE77" s="1282"/>
      <c r="CF77" s="1282">
        <v>15.8</v>
      </c>
      <c r="CG77" s="1282"/>
      <c r="CH77" s="1282"/>
      <c r="CI77" s="1282"/>
      <c r="CJ77" s="1282"/>
      <c r="CK77" s="1282"/>
      <c r="CL77" s="1282"/>
      <c r="CM77" s="1282"/>
      <c r="CN77" s="1282">
        <v>6.5</v>
      </c>
      <c r="CO77" s="1282"/>
      <c r="CP77" s="1282"/>
      <c r="CQ77" s="1282"/>
      <c r="CR77" s="1282"/>
      <c r="CS77" s="1282"/>
      <c r="CT77" s="1282"/>
      <c r="CU77" s="1282"/>
      <c r="CV77" s="1282">
        <v>5.8</v>
      </c>
      <c r="CW77" s="1282"/>
      <c r="CX77" s="1282"/>
      <c r="CY77" s="1282"/>
      <c r="CZ77" s="1282"/>
      <c r="DA77" s="1282"/>
      <c r="DB77" s="1282"/>
      <c r="DC77" s="1282"/>
    </row>
    <row r="78" spans="2:107" x14ac:dyDescent="0.15">
      <c r="B78" s="1251"/>
      <c r="G78" s="1270"/>
      <c r="H78" s="1270"/>
      <c r="I78" s="1270"/>
      <c r="J78" s="1270"/>
      <c r="K78" s="1299"/>
      <c r="L78" s="1299"/>
      <c r="M78" s="1299"/>
      <c r="N78" s="1299"/>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1251"/>
      <c r="G79" s="1270"/>
      <c r="H79" s="1270"/>
      <c r="I79" s="1284"/>
      <c r="J79" s="1284"/>
      <c r="K79" s="1300"/>
      <c r="L79" s="1300"/>
      <c r="M79" s="1300"/>
      <c r="N79" s="1300"/>
      <c r="AN79" s="1276"/>
      <c r="AO79" s="1276"/>
      <c r="AP79" s="1276"/>
      <c r="AQ79" s="1276"/>
      <c r="AR79" s="1276"/>
      <c r="AS79" s="1276"/>
      <c r="AT79" s="1276"/>
      <c r="AU79" s="1276"/>
      <c r="AV79" s="1276"/>
      <c r="AW79" s="1276"/>
      <c r="AX79" s="1276"/>
      <c r="AY79" s="1276"/>
      <c r="AZ79" s="1276"/>
      <c r="BA79" s="1276"/>
      <c r="BB79" s="1280" t="s">
        <v>610</v>
      </c>
      <c r="BC79" s="1280"/>
      <c r="BD79" s="1280"/>
      <c r="BE79" s="1280"/>
      <c r="BF79" s="1280"/>
      <c r="BG79" s="1280"/>
      <c r="BH79" s="1280"/>
      <c r="BI79" s="1280"/>
      <c r="BJ79" s="1280"/>
      <c r="BK79" s="1280"/>
      <c r="BL79" s="1280"/>
      <c r="BM79" s="1280"/>
      <c r="BN79" s="1280"/>
      <c r="BO79" s="1280"/>
      <c r="BP79" s="1282">
        <v>7.9</v>
      </c>
      <c r="BQ79" s="1282"/>
      <c r="BR79" s="1282"/>
      <c r="BS79" s="1282"/>
      <c r="BT79" s="1282"/>
      <c r="BU79" s="1282"/>
      <c r="BV79" s="1282"/>
      <c r="BW79" s="1282"/>
      <c r="BX79" s="1282">
        <v>7.1</v>
      </c>
      <c r="BY79" s="1282"/>
      <c r="BZ79" s="1282"/>
      <c r="CA79" s="1282"/>
      <c r="CB79" s="1282"/>
      <c r="CC79" s="1282"/>
      <c r="CD79" s="1282"/>
      <c r="CE79" s="1282"/>
      <c r="CF79" s="1282">
        <v>6.2</v>
      </c>
      <c r="CG79" s="1282"/>
      <c r="CH79" s="1282"/>
      <c r="CI79" s="1282"/>
      <c r="CJ79" s="1282"/>
      <c r="CK79" s="1282"/>
      <c r="CL79" s="1282"/>
      <c r="CM79" s="1282"/>
      <c r="CN79" s="1282">
        <v>5.9</v>
      </c>
      <c r="CO79" s="1282"/>
      <c r="CP79" s="1282"/>
      <c r="CQ79" s="1282"/>
      <c r="CR79" s="1282"/>
      <c r="CS79" s="1282"/>
      <c r="CT79" s="1282"/>
      <c r="CU79" s="1282"/>
      <c r="CV79" s="1282">
        <v>5.3</v>
      </c>
      <c r="CW79" s="1282"/>
      <c r="CX79" s="1282"/>
      <c r="CY79" s="1282"/>
      <c r="CZ79" s="1282"/>
      <c r="DA79" s="1282"/>
      <c r="DB79" s="1282"/>
      <c r="DC79" s="1282"/>
    </row>
    <row r="80" spans="2:107" x14ac:dyDescent="0.15">
      <c r="B80" s="1251"/>
      <c r="G80" s="1270"/>
      <c r="H80" s="1270"/>
      <c r="I80" s="1284"/>
      <c r="J80" s="1284"/>
      <c r="K80" s="1300"/>
      <c r="L80" s="1300"/>
      <c r="M80" s="1300"/>
      <c r="N80" s="1300"/>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1251"/>
    </row>
    <row r="82" spans="2:109" ht="17.25" x14ac:dyDescent="0.15">
      <c r="B82" s="1251"/>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4"/>
      <c r="DE84" s="1244"/>
    </row>
    <row r="85" spans="2:109" x14ac:dyDescent="0.15">
      <c r="DD85" s="1244"/>
      <c r="DE85" s="1244"/>
    </row>
    <row r="86" spans="2:109" hidden="1" x14ac:dyDescent="0.15">
      <c r="DD86" s="1244"/>
      <c r="DE86" s="1244"/>
    </row>
    <row r="87" spans="2:109" hidden="1" x14ac:dyDescent="0.15">
      <c r="K87" s="1302"/>
      <c r="AQ87" s="1302"/>
      <c r="BC87" s="1302"/>
      <c r="BO87" s="1302"/>
      <c r="CA87" s="1302"/>
      <c r="CM87" s="1302"/>
      <c r="CY87" s="1302"/>
      <c r="DD87" s="1244"/>
      <c r="DE87" s="1244"/>
    </row>
    <row r="88" spans="2:109" hidden="1" x14ac:dyDescent="0.15">
      <c r="DD88" s="1244"/>
      <c r="DE88" s="1244"/>
    </row>
    <row r="89" spans="2:109" hidden="1" x14ac:dyDescent="0.15">
      <c r="DD89" s="1244"/>
      <c r="DE89" s="1244"/>
    </row>
    <row r="90" spans="2:109" hidden="1" x14ac:dyDescent="0.15">
      <c r="DD90" s="1244"/>
      <c r="DE90" s="1244"/>
    </row>
    <row r="91" spans="2:109" hidden="1" x14ac:dyDescent="0.15">
      <c r="DD91" s="1244"/>
      <c r="DE91" s="1244"/>
    </row>
    <row r="92" spans="2:109" ht="13.5" hidden="1" customHeight="1" x14ac:dyDescent="0.15">
      <c r="DD92" s="1244"/>
      <c r="DE92" s="1244"/>
    </row>
    <row r="93" spans="2:109" ht="13.5" hidden="1" customHeight="1" x14ac:dyDescent="0.15">
      <c r="DD93" s="1244"/>
      <c r="DE93" s="1244"/>
    </row>
    <row r="94" spans="2:109" ht="13.5" hidden="1" customHeight="1" x14ac:dyDescent="0.15">
      <c r="DD94" s="1244"/>
      <c r="DE94" s="1244"/>
    </row>
    <row r="95" spans="2:109" ht="13.5" hidden="1" customHeight="1" x14ac:dyDescent="0.15">
      <c r="DD95" s="1244"/>
      <c r="DE95" s="1244"/>
    </row>
    <row r="96" spans="2:109" ht="13.5" hidden="1" customHeight="1" x14ac:dyDescent="0.15">
      <c r="DD96" s="1244"/>
      <c r="DE96" s="1244"/>
    </row>
    <row r="97" spans="108:109" ht="13.5" hidden="1" customHeight="1" x14ac:dyDescent="0.15">
      <c r="DD97" s="1244"/>
      <c r="DE97" s="1244"/>
    </row>
    <row r="98" spans="108:109" ht="13.5" hidden="1" customHeight="1" x14ac:dyDescent="0.15">
      <c r="DD98" s="1244"/>
      <c r="DE98" s="1244"/>
    </row>
    <row r="99" spans="108:109" ht="13.5" hidden="1" customHeight="1" x14ac:dyDescent="0.15">
      <c r="DD99" s="1244"/>
      <c r="DE99" s="1244"/>
    </row>
    <row r="100" spans="108:109" ht="13.5" hidden="1" customHeight="1" x14ac:dyDescent="0.15">
      <c r="DD100" s="1244"/>
      <c r="DE100" s="1244"/>
    </row>
    <row r="101" spans="108:109" ht="13.5" hidden="1" customHeight="1" x14ac:dyDescent="0.15">
      <c r="DD101" s="1244"/>
      <c r="DE101" s="1244"/>
    </row>
    <row r="102" spans="108:109" ht="13.5" hidden="1" customHeight="1" x14ac:dyDescent="0.15">
      <c r="DD102" s="1244"/>
      <c r="DE102" s="1244"/>
    </row>
    <row r="103" spans="108:109" ht="13.5" hidden="1" customHeight="1" x14ac:dyDescent="0.15">
      <c r="DD103" s="1244"/>
      <c r="DE103" s="1244"/>
    </row>
    <row r="104" spans="108:109" ht="13.5" hidden="1" customHeight="1" x14ac:dyDescent="0.15">
      <c r="DD104" s="1244"/>
      <c r="DE104" s="1244"/>
    </row>
    <row r="105" spans="108:109" ht="13.5" hidden="1" customHeight="1" x14ac:dyDescent="0.15">
      <c r="DD105" s="1244"/>
      <c r="DE105" s="1244"/>
    </row>
    <row r="106" spans="108:109" ht="13.5" hidden="1" customHeight="1" x14ac:dyDescent="0.15">
      <c r="DD106" s="1244"/>
      <c r="DE106" s="1244"/>
    </row>
    <row r="107" spans="108:109" ht="13.5" hidden="1" customHeight="1" x14ac:dyDescent="0.15">
      <c r="DD107" s="1244"/>
      <c r="DE107" s="1244"/>
    </row>
    <row r="108" spans="108:109" ht="13.5" hidden="1" customHeight="1" x14ac:dyDescent="0.15">
      <c r="DD108" s="1244"/>
      <c r="DE108" s="1244"/>
    </row>
    <row r="109" spans="108:109" ht="13.5" hidden="1" customHeight="1" x14ac:dyDescent="0.15">
      <c r="DD109" s="1244"/>
      <c r="DE109" s="1244"/>
    </row>
    <row r="110" spans="108:109" ht="13.5" hidden="1" customHeight="1" x14ac:dyDescent="0.15">
      <c r="DD110" s="1244"/>
      <c r="DE110" s="1244"/>
    </row>
    <row r="111" spans="108:109" ht="13.5" hidden="1" customHeight="1" x14ac:dyDescent="0.15">
      <c r="DD111" s="1244"/>
      <c r="DE111" s="1244"/>
    </row>
    <row r="112" spans="108:109" ht="13.5" hidden="1" customHeight="1" x14ac:dyDescent="0.15">
      <c r="DD112" s="1244"/>
      <c r="DE112" s="1244"/>
    </row>
    <row r="113" spans="108:109" ht="13.5" hidden="1" customHeight="1" x14ac:dyDescent="0.15">
      <c r="DD113" s="1244"/>
      <c r="DE113" s="1244"/>
    </row>
    <row r="114" spans="108:109" ht="13.5" hidden="1" customHeight="1" x14ac:dyDescent="0.15">
      <c r="DD114" s="1244"/>
      <c r="DE114" s="1244"/>
    </row>
    <row r="115" spans="108:109" ht="13.5" hidden="1" customHeight="1" x14ac:dyDescent="0.15">
      <c r="DD115" s="1244"/>
      <c r="DE115" s="1244"/>
    </row>
    <row r="116" spans="108:109" ht="13.5" hidden="1" customHeight="1" x14ac:dyDescent="0.15">
      <c r="DD116" s="1244"/>
      <c r="DE116" s="1244"/>
    </row>
    <row r="117" spans="108:109" ht="13.5" hidden="1" customHeight="1" x14ac:dyDescent="0.15">
      <c r="DD117" s="1244"/>
      <c r="DE117" s="1244"/>
    </row>
    <row r="118" spans="108:109" ht="13.5" hidden="1" customHeight="1" x14ac:dyDescent="0.15">
      <c r="DD118" s="1244"/>
      <c r="DE118" s="1244"/>
    </row>
    <row r="119" spans="108:109" ht="13.5" hidden="1" customHeight="1" x14ac:dyDescent="0.15">
      <c r="DD119" s="1244"/>
      <c r="DE119" s="1244"/>
    </row>
    <row r="120" spans="108:109" ht="13.5" hidden="1" customHeight="1" x14ac:dyDescent="0.15">
      <c r="DD120" s="1244"/>
      <c r="DE120" s="1244"/>
    </row>
    <row r="121" spans="108:109" ht="13.5" hidden="1" customHeight="1" x14ac:dyDescent="0.15">
      <c r="DD121" s="1244"/>
      <c r="DE121" s="1244"/>
    </row>
    <row r="122" spans="108:109" ht="13.5" hidden="1" customHeight="1" x14ac:dyDescent="0.15">
      <c r="DD122" s="1244"/>
      <c r="DE122" s="1244"/>
    </row>
    <row r="123" spans="108:109" ht="13.5" hidden="1" customHeight="1" x14ac:dyDescent="0.15">
      <c r="DD123" s="1244"/>
      <c r="DE123" s="1244"/>
    </row>
    <row r="124" spans="108:109" ht="13.5" hidden="1" customHeight="1" x14ac:dyDescent="0.15">
      <c r="DD124" s="1244"/>
      <c r="DE124" s="1244"/>
    </row>
    <row r="125" spans="108:109" ht="13.5" hidden="1" customHeight="1" x14ac:dyDescent="0.15">
      <c r="DD125" s="1244"/>
      <c r="DE125" s="1244"/>
    </row>
    <row r="126" spans="108:109" ht="13.5" hidden="1" customHeight="1" x14ac:dyDescent="0.15">
      <c r="DD126" s="1244"/>
      <c r="DE126" s="1244"/>
    </row>
    <row r="127" spans="108:109" ht="13.5" hidden="1" customHeight="1" x14ac:dyDescent="0.15">
      <c r="DD127" s="1244"/>
      <c r="DE127" s="1244"/>
    </row>
    <row r="128" spans="108:109" ht="13.5" hidden="1" customHeight="1" x14ac:dyDescent="0.15">
      <c r="DD128" s="1244"/>
      <c r="DE128" s="1244"/>
    </row>
    <row r="129" spans="108:109" ht="13.5" hidden="1" customHeight="1" x14ac:dyDescent="0.15">
      <c r="DD129" s="1244"/>
      <c r="DE129" s="1244"/>
    </row>
    <row r="130" spans="108:109" ht="13.5" hidden="1" customHeight="1" x14ac:dyDescent="0.15">
      <c r="DD130" s="1244"/>
      <c r="DE130" s="1244"/>
    </row>
    <row r="131" spans="108:109" ht="13.5" hidden="1" customHeight="1" x14ac:dyDescent="0.15">
      <c r="DD131" s="1244"/>
      <c r="DE131" s="1244"/>
    </row>
    <row r="132" spans="108:109" ht="13.5" hidden="1" customHeight="1" x14ac:dyDescent="0.15">
      <c r="DD132" s="1244"/>
      <c r="DE132" s="1244"/>
    </row>
    <row r="133" spans="108:109" ht="13.5" hidden="1" customHeight="1" x14ac:dyDescent="0.15">
      <c r="DD133" s="1244"/>
      <c r="DE133" s="1244"/>
    </row>
    <row r="134" spans="108:109" ht="13.5" hidden="1" customHeight="1" x14ac:dyDescent="0.15">
      <c r="DD134" s="1244"/>
      <c r="DE134" s="1244"/>
    </row>
    <row r="135" spans="108:109" ht="13.5" hidden="1" customHeight="1" x14ac:dyDescent="0.15">
      <c r="DD135" s="1244"/>
      <c r="DE135" s="1244"/>
    </row>
    <row r="136" spans="108:109" ht="13.5" hidden="1" customHeight="1" x14ac:dyDescent="0.15">
      <c r="DD136" s="1244"/>
      <c r="DE136" s="1244"/>
    </row>
    <row r="137" spans="108:109" ht="13.5" hidden="1" customHeight="1" x14ac:dyDescent="0.15">
      <c r="DD137" s="1244"/>
      <c r="DE137" s="1244"/>
    </row>
    <row r="138" spans="108:109" ht="13.5" hidden="1" customHeight="1" x14ac:dyDescent="0.15">
      <c r="DD138" s="1244"/>
      <c r="DE138" s="1244"/>
    </row>
    <row r="139" spans="108:109" ht="13.5" hidden="1" customHeight="1" x14ac:dyDescent="0.15">
      <c r="DD139" s="1244"/>
      <c r="DE139" s="1244"/>
    </row>
    <row r="140" spans="108:109" ht="13.5" hidden="1" customHeight="1" x14ac:dyDescent="0.15">
      <c r="DD140" s="1244"/>
      <c r="DE140" s="1244"/>
    </row>
    <row r="141" spans="108:109" ht="13.5" hidden="1" customHeight="1" x14ac:dyDescent="0.15">
      <c r="DD141" s="1244"/>
      <c r="DE141" s="1244"/>
    </row>
    <row r="142" spans="108:109" ht="13.5" hidden="1" customHeight="1" x14ac:dyDescent="0.15">
      <c r="DD142" s="1244"/>
      <c r="DE142" s="1244"/>
    </row>
    <row r="143" spans="108:109" ht="13.5" hidden="1" customHeight="1" x14ac:dyDescent="0.15">
      <c r="DD143" s="1244"/>
      <c r="DE143" s="1244"/>
    </row>
    <row r="144" spans="108:109" ht="13.5" hidden="1" customHeight="1" x14ac:dyDescent="0.15">
      <c r="DD144" s="1244"/>
      <c r="DE144" s="1244"/>
    </row>
    <row r="145" spans="108:109" ht="13.5" hidden="1" customHeight="1" x14ac:dyDescent="0.15">
      <c r="DD145" s="1244"/>
      <c r="DE145" s="1244"/>
    </row>
    <row r="146" spans="108:109" ht="13.5" hidden="1" customHeight="1" x14ac:dyDescent="0.15">
      <c r="DD146" s="1244"/>
      <c r="DE146" s="1244"/>
    </row>
    <row r="147" spans="108:109" ht="13.5" hidden="1" customHeight="1" x14ac:dyDescent="0.15">
      <c r="DD147" s="1244"/>
      <c r="DE147" s="1244"/>
    </row>
    <row r="148" spans="108:109" ht="13.5" hidden="1" customHeight="1" x14ac:dyDescent="0.15">
      <c r="DD148" s="1244"/>
      <c r="DE148" s="1244"/>
    </row>
    <row r="149" spans="108:109" ht="13.5" hidden="1" customHeight="1" x14ac:dyDescent="0.15">
      <c r="DD149" s="1244"/>
      <c r="DE149" s="1244"/>
    </row>
    <row r="150" spans="108:109" ht="13.5" hidden="1" customHeight="1" x14ac:dyDescent="0.15">
      <c r="DD150" s="1244"/>
      <c r="DE150" s="1244"/>
    </row>
    <row r="151" spans="108:109" ht="13.5" hidden="1" customHeight="1" x14ac:dyDescent="0.15">
      <c r="DD151" s="1244"/>
      <c r="DE151" s="1244"/>
    </row>
    <row r="152" spans="108:109" ht="13.5" hidden="1" customHeight="1" x14ac:dyDescent="0.15">
      <c r="DD152" s="1244"/>
      <c r="DE152" s="1244"/>
    </row>
    <row r="153" spans="108:109" ht="13.5" hidden="1" customHeight="1" x14ac:dyDescent="0.15">
      <c r="DD153" s="1244"/>
      <c r="DE153" s="1244"/>
    </row>
    <row r="154" spans="108:109" ht="13.5" hidden="1" customHeight="1" x14ac:dyDescent="0.15">
      <c r="DD154" s="1244"/>
      <c r="DE154" s="1244"/>
    </row>
    <row r="155" spans="108:109" ht="13.5" hidden="1" customHeight="1" x14ac:dyDescent="0.15">
      <c r="DD155" s="1244"/>
      <c r="DE155" s="1244"/>
    </row>
    <row r="156" spans="108:109" ht="13.5" hidden="1" customHeight="1" x14ac:dyDescent="0.15">
      <c r="DD156" s="1244"/>
      <c r="DE156" s="1244"/>
    </row>
    <row r="157" spans="108:109" ht="13.5" hidden="1" customHeight="1" x14ac:dyDescent="0.15">
      <c r="DD157" s="1244"/>
      <c r="DE157" s="1244"/>
    </row>
    <row r="158" spans="108:109" ht="13.5" hidden="1" customHeight="1" x14ac:dyDescent="0.15">
      <c r="DD158" s="1244"/>
      <c r="DE158" s="1244"/>
    </row>
    <row r="159" spans="108:109" ht="13.5" hidden="1" customHeight="1" x14ac:dyDescent="0.15">
      <c r="DD159" s="1244"/>
      <c r="DE159" s="1244"/>
    </row>
    <row r="160" spans="108:109" ht="13.5" hidden="1" customHeight="1" x14ac:dyDescent="0.15">
      <c r="DD160" s="1244"/>
      <c r="DE160" s="1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DO2HgqakMzwuyVPV6Is330A8cviVmZTOjFXBHqMuOCtWnK5bebddb3Yf6yxk3+iOXO9lGFBwamIeHdlR/zKoA==" saltValue="7KMpJxRlUR5T6Aait98p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7" zoomScaleNormal="57"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UhMJgiSaPnneR4E3yREsz3y2c/I+E4Eb8wZxUoIHzxeMjdTwcFVIzdFv+ASnTnDR5XpFi+kvXVCBa5LfmubSA==" saltValue="fGyImTuvVR+uikSIZe48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3" zoomScaleNormal="53"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5fSi7xVniosICZUVc1/lad0K2AbHgJWJXBrcg4f08C1oC/dl5t/hM7bR7x2pTorLSLfCqP6ZfwqCNhCm5udw==" saltValue="2+vG26hsN2BN3XVTMi1iz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50858</v>
      </c>
      <c r="E3" s="141"/>
      <c r="F3" s="142">
        <v>50840</v>
      </c>
      <c r="G3" s="143"/>
      <c r="H3" s="144"/>
    </row>
    <row r="4" spans="1:8" x14ac:dyDescent="0.15">
      <c r="A4" s="145"/>
      <c r="B4" s="146"/>
      <c r="C4" s="147"/>
      <c r="D4" s="148">
        <v>19669</v>
      </c>
      <c r="E4" s="149"/>
      <c r="F4" s="150">
        <v>25367</v>
      </c>
      <c r="G4" s="151"/>
      <c r="H4" s="152"/>
    </row>
    <row r="5" spans="1:8" x14ac:dyDescent="0.15">
      <c r="A5" s="133" t="s">
        <v>551</v>
      </c>
      <c r="B5" s="138"/>
      <c r="C5" s="139"/>
      <c r="D5" s="140">
        <v>52567</v>
      </c>
      <c r="E5" s="141"/>
      <c r="F5" s="142">
        <v>53605</v>
      </c>
      <c r="G5" s="143"/>
      <c r="H5" s="144"/>
    </row>
    <row r="6" spans="1:8" x14ac:dyDescent="0.15">
      <c r="A6" s="145"/>
      <c r="B6" s="146"/>
      <c r="C6" s="147"/>
      <c r="D6" s="148">
        <v>27445</v>
      </c>
      <c r="E6" s="149"/>
      <c r="F6" s="150">
        <v>28343</v>
      </c>
      <c r="G6" s="151"/>
      <c r="H6" s="152"/>
    </row>
    <row r="7" spans="1:8" x14ac:dyDescent="0.15">
      <c r="A7" s="133" t="s">
        <v>552</v>
      </c>
      <c r="B7" s="138"/>
      <c r="C7" s="139"/>
      <c r="D7" s="140">
        <v>69489</v>
      </c>
      <c r="E7" s="141"/>
      <c r="F7" s="142">
        <v>46440</v>
      </c>
      <c r="G7" s="143"/>
      <c r="H7" s="144"/>
    </row>
    <row r="8" spans="1:8" x14ac:dyDescent="0.15">
      <c r="A8" s="145"/>
      <c r="B8" s="146"/>
      <c r="C8" s="147"/>
      <c r="D8" s="148">
        <v>28617</v>
      </c>
      <c r="E8" s="149"/>
      <c r="F8" s="150">
        <v>27658</v>
      </c>
      <c r="G8" s="151"/>
      <c r="H8" s="152"/>
    </row>
    <row r="9" spans="1:8" x14ac:dyDescent="0.15">
      <c r="A9" s="133" t="s">
        <v>553</v>
      </c>
      <c r="B9" s="138"/>
      <c r="C9" s="139"/>
      <c r="D9" s="140">
        <v>80274</v>
      </c>
      <c r="E9" s="141"/>
      <c r="F9" s="142">
        <v>63257</v>
      </c>
      <c r="G9" s="143"/>
      <c r="H9" s="144"/>
    </row>
    <row r="10" spans="1:8" x14ac:dyDescent="0.15">
      <c r="A10" s="145"/>
      <c r="B10" s="146"/>
      <c r="C10" s="147"/>
      <c r="D10" s="148">
        <v>28156</v>
      </c>
      <c r="E10" s="149"/>
      <c r="F10" s="150">
        <v>27259</v>
      </c>
      <c r="G10" s="151"/>
      <c r="H10" s="152"/>
    </row>
    <row r="11" spans="1:8" x14ac:dyDescent="0.15">
      <c r="A11" s="133" t="s">
        <v>554</v>
      </c>
      <c r="B11" s="138"/>
      <c r="C11" s="139"/>
      <c r="D11" s="140">
        <v>125429</v>
      </c>
      <c r="E11" s="141"/>
      <c r="F11" s="142">
        <v>52308</v>
      </c>
      <c r="G11" s="143"/>
      <c r="H11" s="144"/>
    </row>
    <row r="12" spans="1:8" x14ac:dyDescent="0.15">
      <c r="A12" s="145"/>
      <c r="B12" s="146"/>
      <c r="C12" s="153"/>
      <c r="D12" s="148">
        <v>27803</v>
      </c>
      <c r="E12" s="149"/>
      <c r="F12" s="150">
        <v>28695</v>
      </c>
      <c r="G12" s="151"/>
      <c r="H12" s="152"/>
    </row>
    <row r="13" spans="1:8" x14ac:dyDescent="0.15">
      <c r="A13" s="133"/>
      <c r="B13" s="138"/>
      <c r="C13" s="154"/>
      <c r="D13" s="155">
        <v>75723</v>
      </c>
      <c r="E13" s="156"/>
      <c r="F13" s="157">
        <v>53290</v>
      </c>
      <c r="G13" s="158"/>
      <c r="H13" s="144"/>
    </row>
    <row r="14" spans="1:8" x14ac:dyDescent="0.15">
      <c r="A14" s="145"/>
      <c r="B14" s="146"/>
      <c r="C14" s="147"/>
      <c r="D14" s="148">
        <v>26338</v>
      </c>
      <c r="E14" s="149"/>
      <c r="F14" s="150">
        <v>27464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1.55</v>
      </c>
      <c r="C19" s="159">
        <f>ROUND(VALUE(SUBSTITUTE(実質収支比率等に係る経年分析!G$48,"▲","-")),2)</f>
        <v>1.72</v>
      </c>
      <c r="D19" s="159">
        <f>ROUND(VALUE(SUBSTITUTE(実質収支比率等に係る経年分析!H$48,"▲","-")),2)</f>
        <v>1.78</v>
      </c>
      <c r="E19" s="159">
        <f>ROUND(VALUE(SUBSTITUTE(実質収支比率等に係る経年分析!I$48,"▲","-")),2)</f>
        <v>1.46</v>
      </c>
      <c r="F19" s="159">
        <f>ROUND(VALUE(SUBSTITUTE(実質収支比率等に係る経年分析!J$48,"▲","-")),2)</f>
        <v>1.82</v>
      </c>
    </row>
    <row r="20" spans="1:11" x14ac:dyDescent="0.15">
      <c r="A20" s="159" t="s">
        <v>48</v>
      </c>
      <c r="B20" s="159">
        <f>ROUND(VALUE(SUBSTITUTE(実質収支比率等に係る経年分析!F$47,"▲","-")),2)</f>
        <v>19.350000000000001</v>
      </c>
      <c r="C20" s="159">
        <f>ROUND(VALUE(SUBSTITUTE(実質収支比率等に係る経年分析!G$47,"▲","-")),2)</f>
        <v>20.399999999999999</v>
      </c>
      <c r="D20" s="159">
        <f>ROUND(VALUE(SUBSTITUTE(実質収支比率等に係る経年分析!H$47,"▲","-")),2)</f>
        <v>19.489999999999998</v>
      </c>
      <c r="E20" s="159">
        <f>ROUND(VALUE(SUBSTITUTE(実質収支比率等に係る経年分析!I$47,"▲","-")),2)</f>
        <v>17.96</v>
      </c>
      <c r="F20" s="159">
        <f>ROUND(VALUE(SUBSTITUTE(実質収支比率等に係る経年分析!J$47,"▲","-")),2)</f>
        <v>19.68</v>
      </c>
    </row>
    <row r="21" spans="1:11" x14ac:dyDescent="0.15">
      <c r="A21" s="159" t="s">
        <v>49</v>
      </c>
      <c r="B21" s="159">
        <f>IF(ISNUMBER(VALUE(SUBSTITUTE(実質収支比率等に係る経年分析!F$49,"▲","-"))),ROUND(VALUE(SUBSTITUTE(実質収支比率等に係る経年分析!F$49,"▲","-")),2),NA())</f>
        <v>0.73</v>
      </c>
      <c r="C21" s="159">
        <f>IF(ISNUMBER(VALUE(SUBSTITUTE(実質収支比率等に係る経年分析!G$49,"▲","-"))),ROUND(VALUE(SUBSTITUTE(実質収支比率等に係る経年分析!G$49,"▲","-")),2),NA())</f>
        <v>0.98</v>
      </c>
      <c r="D21" s="159">
        <f>IF(ISNUMBER(VALUE(SUBSTITUTE(実質収支比率等に係る経年分析!H$49,"▲","-"))),ROUND(VALUE(SUBSTITUTE(実質収支比率等に係る経年分析!H$49,"▲","-")),2),NA())</f>
        <v>-0.65</v>
      </c>
      <c r="E21" s="159">
        <f>IF(ISNUMBER(VALUE(SUBSTITUTE(実質収支比率等に係る経年分析!I$49,"▲","-"))),ROUND(VALUE(SUBSTITUTE(実質収支比率等に係る経年分析!I$49,"▲","-")),2),NA())</f>
        <v>-1.34</v>
      </c>
      <c r="F21" s="159">
        <f>IF(ISNUMBER(VALUE(SUBSTITUTE(実質収支比率等に係る経年分析!J$49,"▲","-"))),ROUND(VALUE(SUBSTITUTE(実質収支比率等に係る経年分析!J$49,"▲","-")),2),NA())</f>
        <v>2.08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学校給食センター特別会計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1.82</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13.79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5024</v>
      </c>
      <c r="E42" s="161"/>
      <c r="F42" s="161"/>
      <c r="G42" s="161">
        <f>'実質公債費比率（分子）の構造'!L$52</f>
        <v>5054</v>
      </c>
      <c r="H42" s="161"/>
      <c r="I42" s="161"/>
      <c r="J42" s="161">
        <f>'実質公債費比率（分子）の構造'!M$52</f>
        <v>4621</v>
      </c>
      <c r="K42" s="161"/>
      <c r="L42" s="161"/>
      <c r="M42" s="161">
        <f>'実質公債費比率（分子）の構造'!N$52</f>
        <v>4610</v>
      </c>
      <c r="N42" s="161"/>
      <c r="O42" s="161"/>
      <c r="P42" s="161">
        <f>'実質公債費比率（分子）の構造'!O$52</f>
        <v>4437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52</v>
      </c>
      <c r="C44" s="161"/>
      <c r="D44" s="161"/>
      <c r="E44" s="161">
        <f>'実質公債費比率（分子）の構造'!L$50</f>
        <v>52</v>
      </c>
      <c r="F44" s="161"/>
      <c r="G44" s="161"/>
      <c r="H44" s="161">
        <f>'実質公債費比率（分子）の構造'!M$50</f>
        <v>52</v>
      </c>
      <c r="I44" s="161"/>
      <c r="J44" s="161"/>
      <c r="K44" s="161">
        <f>'実質公債費比率（分子）の構造'!N$50</f>
        <v>52</v>
      </c>
      <c r="L44" s="161"/>
      <c r="M44" s="161"/>
      <c r="N44" s="161" t="str">
        <f>'実質公債費比率（分子）の構造'!O$50</f>
        <v>-</v>
      </c>
      <c r="O44" s="161"/>
      <c r="P44" s="161"/>
    </row>
    <row r="45" spans="1:16" x14ac:dyDescent="0.15">
      <c r="A45" s="161" t="s">
        <v>59</v>
      </c>
      <c r="B45" s="161">
        <f>'実質公債費比率（分子）の構造'!K$49</f>
        <v>218</v>
      </c>
      <c r="C45" s="161"/>
      <c r="D45" s="161"/>
      <c r="E45" s="161">
        <f>'実質公債費比率（分子）の構造'!L$49</f>
        <v>223</v>
      </c>
      <c r="F45" s="161"/>
      <c r="G45" s="161"/>
      <c r="H45" s="161">
        <f>'実質公債費比率（分子）の構造'!M$49</f>
        <v>188</v>
      </c>
      <c r="I45" s="161"/>
      <c r="J45" s="161"/>
      <c r="K45" s="161">
        <f>'実質公債費比率（分子）の構造'!N$49</f>
        <v>119</v>
      </c>
      <c r="L45" s="161"/>
      <c r="M45" s="161"/>
      <c r="N45" s="161">
        <f>'実質公債費比率（分子）の構造'!O$49</f>
        <v>143</v>
      </c>
      <c r="O45" s="161"/>
      <c r="P45" s="161"/>
    </row>
    <row r="46" spans="1:16" x14ac:dyDescent="0.15">
      <c r="A46" s="161" t="s">
        <v>60</v>
      </c>
      <c r="B46" s="161">
        <f>'実質公債費比率（分子）の構造'!K$48</f>
        <v>1458</v>
      </c>
      <c r="C46" s="161"/>
      <c r="D46" s="161"/>
      <c r="E46" s="161">
        <f>'実質公債費比率（分子）の構造'!L$48</f>
        <v>1262</v>
      </c>
      <c r="F46" s="161"/>
      <c r="G46" s="161"/>
      <c r="H46" s="161">
        <f>'実質公債費比率（分子）の構造'!M$48</f>
        <v>1340</v>
      </c>
      <c r="I46" s="161"/>
      <c r="J46" s="161"/>
      <c r="K46" s="161">
        <f>'実質公債費比率（分子）の構造'!N$48</f>
        <v>1292</v>
      </c>
      <c r="L46" s="161"/>
      <c r="M46" s="161"/>
      <c r="N46" s="161">
        <f>'実質公債費比率（分子）の構造'!O$48</f>
        <v>1287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4154</v>
      </c>
      <c r="C49" s="161"/>
      <c r="D49" s="161"/>
      <c r="E49" s="161">
        <f>'実質公債費比率（分子）の構造'!L$45</f>
        <v>4529</v>
      </c>
      <c r="F49" s="161"/>
      <c r="G49" s="161"/>
      <c r="H49" s="161">
        <f>'実質公債費比率（分子）の構造'!M$45</f>
        <v>4384</v>
      </c>
      <c r="I49" s="161"/>
      <c r="J49" s="161"/>
      <c r="K49" s="161">
        <f>'実質公債費比率（分子）の構造'!N$45</f>
        <v>4507</v>
      </c>
      <c r="L49" s="161"/>
      <c r="M49" s="161"/>
      <c r="N49" s="161">
        <f>'実質公債費比率（分子）の構造'!O$45</f>
        <v>4440</v>
      </c>
      <c r="O49" s="161"/>
      <c r="P49" s="161"/>
    </row>
    <row r="50" spans="1:16" x14ac:dyDescent="0.15">
      <c r="A50" s="161" t="s">
        <v>64</v>
      </c>
      <c r="B50" s="161" t="e">
        <f>NA()</f>
        <v>#N/A</v>
      </c>
      <c r="C50" s="161">
        <f>IF(ISNUMBER('実質公債費比率（分子）の構造'!K$53),'実質公債費比率（分子）の構造'!K$53,NA())</f>
        <v>858</v>
      </c>
      <c r="D50" s="161" t="e">
        <f>NA()</f>
        <v>#N/A</v>
      </c>
      <c r="E50" s="161" t="e">
        <f>NA()</f>
        <v>#N/A</v>
      </c>
      <c r="F50" s="161">
        <f>IF(ISNUMBER('実質公債費比率（分子）の構造'!L$53),'実質公債費比率（分子）の構造'!L$53,NA())</f>
        <v>1012</v>
      </c>
      <c r="G50" s="161" t="e">
        <f>NA()</f>
        <v>#N/A</v>
      </c>
      <c r="H50" s="161" t="e">
        <f>NA()</f>
        <v>#N/A</v>
      </c>
      <c r="I50" s="161">
        <f>IF(ISNUMBER('実質公債費比率（分子）の構造'!M$53),'実質公債費比率（分子）の構造'!M$53,NA())</f>
        <v>1343</v>
      </c>
      <c r="J50" s="161" t="e">
        <f>NA()</f>
        <v>#N/A</v>
      </c>
      <c r="K50" s="161" t="e">
        <f>NA()</f>
        <v>#N/A</v>
      </c>
      <c r="L50" s="161">
        <f>IF(ISNUMBER('実質公債費比率（分子）の構造'!N$53),'実質公債費比率（分子）の構造'!N$53,NA())</f>
        <v>1360</v>
      </c>
      <c r="M50" s="161" t="e">
        <f>NA()</f>
        <v>#N/A</v>
      </c>
      <c r="N50" s="161" t="e">
        <f>NA()</f>
        <v>#N/A</v>
      </c>
      <c r="O50" s="161">
        <f>IF(ISNUMBER('実質公債費比率（分子）の構造'!O$53),'実質公債費比率（分子）の構造'!O$53,NA())</f>
        <v>1433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38929</v>
      </c>
      <c r="E56" s="160"/>
      <c r="F56" s="160"/>
      <c r="G56" s="160">
        <f>'将来負担比率（分子）の構造'!J$52</f>
        <v>38264</v>
      </c>
      <c r="H56" s="160"/>
      <c r="I56" s="160"/>
      <c r="J56" s="160">
        <f>'将来負担比率（分子）の構造'!K$52</f>
        <v>38180</v>
      </c>
      <c r="K56" s="160"/>
      <c r="L56" s="160"/>
      <c r="M56" s="160">
        <f>'将来負担比率（分子）の構造'!L$52</f>
        <v>37943</v>
      </c>
      <c r="N56" s="160"/>
      <c r="O56" s="160"/>
      <c r="P56" s="160">
        <f>'将来負担比率（分子）の構造'!M$52</f>
        <v>39760</v>
      </c>
    </row>
    <row r="57" spans="1:16" x14ac:dyDescent="0.15">
      <c r="A57" s="160" t="s">
        <v>36</v>
      </c>
      <c r="B57" s="160"/>
      <c r="C57" s="160"/>
      <c r="D57" s="160">
        <f>'将来負担比率（分子）の構造'!I$51</f>
        <v>8612</v>
      </c>
      <c r="E57" s="160"/>
      <c r="F57" s="160"/>
      <c r="G57" s="160">
        <f>'将来負担比率（分子）の構造'!J$51</f>
        <v>8926</v>
      </c>
      <c r="H57" s="160"/>
      <c r="I57" s="160"/>
      <c r="J57" s="160">
        <f>'将来負担比率（分子）の構造'!K$51</f>
        <v>7904</v>
      </c>
      <c r="K57" s="160"/>
      <c r="L57" s="160"/>
      <c r="M57" s="160">
        <f>'将来負担比率（分子）の構造'!L$51</f>
        <v>8419</v>
      </c>
      <c r="N57" s="160"/>
      <c r="O57" s="160"/>
      <c r="P57" s="160">
        <f>'将来負担比率（分子）の構造'!M$51</f>
        <v>11269</v>
      </c>
    </row>
    <row r="58" spans="1:16" x14ac:dyDescent="0.15">
      <c r="A58" s="160" t="s">
        <v>35</v>
      </c>
      <c r="B58" s="160"/>
      <c r="C58" s="160"/>
      <c r="D58" s="160">
        <f>'将来負担比率（分子）の構造'!I$50</f>
        <v>17353</v>
      </c>
      <c r="E58" s="160"/>
      <c r="F58" s="160"/>
      <c r="G58" s="160">
        <f>'将来負担比率（分子）の構造'!J$50</f>
        <v>18283</v>
      </c>
      <c r="H58" s="160"/>
      <c r="I58" s="160"/>
      <c r="J58" s="160">
        <f>'将来負担比率（分子）の構造'!K$50</f>
        <v>17819</v>
      </c>
      <c r="K58" s="160"/>
      <c r="L58" s="160"/>
      <c r="M58" s="160">
        <f>'将来負担比率（分子）の構造'!L$50</f>
        <v>15942</v>
      </c>
      <c r="N58" s="160"/>
      <c r="O58" s="160"/>
      <c r="P58" s="160">
        <f>'将来負担比率（分子）の構造'!M$50</f>
        <v>16301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2052</v>
      </c>
      <c r="C61" s="160"/>
      <c r="D61" s="160"/>
      <c r="E61" s="160">
        <f>'将来負担比率（分子）の構造'!J$46</f>
        <v>1951</v>
      </c>
      <c r="F61" s="160"/>
      <c r="G61" s="160"/>
      <c r="H61" s="160">
        <f>'将来負担比率（分子）の構造'!K$46</f>
        <v>2084</v>
      </c>
      <c r="I61" s="160"/>
      <c r="J61" s="160"/>
      <c r="K61" s="160">
        <f>'将来負担比率（分子）の構造'!L$46</f>
        <v>1</v>
      </c>
      <c r="L61" s="160"/>
      <c r="M61" s="160"/>
      <c r="N61" s="160" t="str">
        <f>'将来負担比率（分子）の構造'!M$46</f>
        <v>-</v>
      </c>
      <c r="O61" s="160"/>
      <c r="P61" s="160"/>
    </row>
    <row r="62" spans="1:16" x14ac:dyDescent="0.15">
      <c r="A62" s="160" t="s">
        <v>29</v>
      </c>
      <c r="B62" s="160">
        <f>'将来負担比率（分子）の構造'!I$45</f>
        <v>5273</v>
      </c>
      <c r="C62" s="160"/>
      <c r="D62" s="160"/>
      <c r="E62" s="160">
        <f>'将来負担比率（分子）の構造'!J$45</f>
        <v>4660</v>
      </c>
      <c r="F62" s="160"/>
      <c r="G62" s="160"/>
      <c r="H62" s="160">
        <f>'将来負担比率（分子）の構造'!K$45</f>
        <v>4621</v>
      </c>
      <c r="I62" s="160"/>
      <c r="J62" s="160"/>
      <c r="K62" s="160">
        <f>'将来負担比率（分子）の構造'!L$45</f>
        <v>4179</v>
      </c>
      <c r="L62" s="160"/>
      <c r="M62" s="160"/>
      <c r="N62" s="160">
        <f>'将来負担比率（分子）の構造'!M$45</f>
        <v>3893</v>
      </c>
      <c r="O62" s="160"/>
      <c r="P62" s="160"/>
    </row>
    <row r="63" spans="1:16" x14ac:dyDescent="0.15">
      <c r="A63" s="160" t="s">
        <v>28</v>
      </c>
      <c r="B63" s="160">
        <f>'将来負担比率（分子）の構造'!I$44</f>
        <v>1344</v>
      </c>
      <c r="C63" s="160"/>
      <c r="D63" s="160"/>
      <c r="E63" s="160">
        <f>'将来負担比率（分子）の構造'!J$44</f>
        <v>1330</v>
      </c>
      <c r="F63" s="160"/>
      <c r="G63" s="160"/>
      <c r="H63" s="160">
        <f>'将来負担比率（分子）の構造'!K$44</f>
        <v>1179</v>
      </c>
      <c r="I63" s="160"/>
      <c r="J63" s="160"/>
      <c r="K63" s="160">
        <f>'将来負担比率（分子）の構造'!L$44</f>
        <v>1326</v>
      </c>
      <c r="L63" s="160"/>
      <c r="M63" s="160"/>
      <c r="N63" s="160">
        <f>'将来負担比率（分子）の構造'!M$44</f>
        <v>1256</v>
      </c>
      <c r="O63" s="160"/>
      <c r="P63" s="160"/>
    </row>
    <row r="64" spans="1:16" x14ac:dyDescent="0.15">
      <c r="A64" s="160" t="s">
        <v>27</v>
      </c>
      <c r="B64" s="160">
        <f>'将来負担比率（分子）の構造'!I$43</f>
        <v>11679</v>
      </c>
      <c r="C64" s="160"/>
      <c r="D64" s="160"/>
      <c r="E64" s="160">
        <f>'将来負担比率（分子）の構造'!J$43</f>
        <v>13141</v>
      </c>
      <c r="F64" s="160"/>
      <c r="G64" s="160"/>
      <c r="H64" s="160">
        <f>'将来負担比率（分子）の構造'!K$43</f>
        <v>11806</v>
      </c>
      <c r="I64" s="160"/>
      <c r="J64" s="160"/>
      <c r="K64" s="160">
        <f>'将来負担比率（分子）の構造'!L$43</f>
        <v>10689</v>
      </c>
      <c r="L64" s="160"/>
      <c r="M64" s="160"/>
      <c r="N64" s="160">
        <f>'将来負担比率（分子）の構造'!M$43</f>
        <v>10152</v>
      </c>
      <c r="O64" s="160"/>
      <c r="P64" s="160"/>
    </row>
    <row r="65" spans="1:16" x14ac:dyDescent="0.15">
      <c r="A65" s="160" t="s">
        <v>26</v>
      </c>
      <c r="B65" s="160">
        <f>'将来負担比率（分子）の構造'!I$42</f>
        <v>156</v>
      </c>
      <c r="C65" s="160"/>
      <c r="D65" s="160"/>
      <c r="E65" s="160">
        <f>'将来負担比率（分子）の構造'!J$42</f>
        <v>104</v>
      </c>
      <c r="F65" s="160"/>
      <c r="G65" s="160"/>
      <c r="H65" s="160">
        <f>'将来負担比率（分子）の構造'!K$42</f>
        <v>52</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37857</v>
      </c>
      <c r="C66" s="160"/>
      <c r="D66" s="160"/>
      <c r="E66" s="160">
        <f>'将来負担比率（分子）の構造'!J$41</f>
        <v>37453</v>
      </c>
      <c r="F66" s="160"/>
      <c r="G66" s="160"/>
      <c r="H66" s="160">
        <f>'将来負担比率（分子）の構造'!K$41</f>
        <v>38528</v>
      </c>
      <c r="I66" s="160"/>
      <c r="J66" s="160"/>
      <c r="K66" s="160">
        <f>'将来負担比率（分子）の構造'!L$41</f>
        <v>40011</v>
      </c>
      <c r="L66" s="160"/>
      <c r="M66" s="160"/>
      <c r="N66" s="160">
        <f>'将来負担比率（分子）の構造'!M$41</f>
        <v>45714</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4871</v>
      </c>
      <c r="C72" s="164">
        <f>基金残高に係る経年分析!G55</f>
        <v>4598</v>
      </c>
      <c r="D72" s="164">
        <f>基金残高に係る経年分析!H55</f>
        <v>5038</v>
      </c>
    </row>
    <row r="73" spans="1:16" x14ac:dyDescent="0.15">
      <c r="A73" s="163" t="s">
        <v>71</v>
      </c>
      <c r="B73" s="164">
        <f>基金残高に係る経年分析!F56</f>
        <v>2922</v>
      </c>
      <c r="C73" s="164">
        <f>基金残高に係る経年分析!G56</f>
        <v>2925</v>
      </c>
      <c r="D73" s="164">
        <f>基金残高に係る経年分析!H56</f>
        <v>2527</v>
      </c>
    </row>
    <row r="74" spans="1:16" x14ac:dyDescent="0.15">
      <c r="A74" s="163" t="s">
        <v>72</v>
      </c>
      <c r="B74" s="164">
        <f>基金残高に係る経年分析!F57</f>
        <v>8146</v>
      </c>
      <c r="C74" s="164">
        <f>基金残高に係る経年分析!G57</f>
        <v>6790</v>
      </c>
      <c r="D74" s="164">
        <f>基金残高に係る経年分析!H57</f>
        <v>6976</v>
      </c>
    </row>
  </sheetData>
  <sheetProtection algorithmName="SHA-512" hashValue="kar3V+WOB6iP6U49RXMBPmRnez3HB8P0VvxKSXNihokFiQbJeLvxqsRwQgndSPLjUNV9rDsnkPFOU4iCiUD0Gw==" saltValue="ZdL3Be1p/qWf36ikQ62h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2019-10-23T23:51:20Z</cp:lastPrinted>
  <dcterms:created xsi:type="dcterms:W3CDTF">2019-02-14T03:31:27Z</dcterms:created>
  <dcterms:modified xsi:type="dcterms:W3CDTF">2019-10-23T23:54:14Z</dcterms:modified>
  <cp:category/>
</cp:coreProperties>
</file>