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195" windowWidth="11970" windowHeight="3255"/>
  </bookViews>
  <sheets>
    <sheet name="１歳半3歳半" sheetId="1" r:id="rId1"/>
  </sheets>
  <calcPr calcId="145621"/>
</workbook>
</file>

<file path=xl/calcChain.xml><?xml version="1.0" encoding="utf-8"?>
<calcChain xmlns="http://schemas.openxmlformats.org/spreadsheetml/2006/main">
  <c r="S9" i="1" l="1"/>
  <c r="U19" i="1"/>
  <c r="H19" i="1"/>
  <c r="F9" i="1"/>
  <c r="N19" i="1"/>
  <c r="G19" i="1"/>
  <c r="F19" i="1"/>
  <c r="AF19" i="1"/>
  <c r="AD19" i="1"/>
  <c r="AC19" i="1"/>
  <c r="AA19" i="1"/>
  <c r="Z19" i="1"/>
  <c r="Y19" i="1"/>
  <c r="X19" i="1"/>
  <c r="W19" i="1"/>
  <c r="Q19" i="1"/>
  <c r="P19" i="1"/>
  <c r="M19" i="1"/>
  <c r="L19" i="1"/>
  <c r="K19" i="1"/>
  <c r="J19" i="1"/>
  <c r="V19" i="1"/>
  <c r="R19" i="1"/>
  <c r="I19" i="1"/>
  <c r="C19" i="1"/>
  <c r="E19" i="1"/>
  <c r="D19" i="1"/>
  <c r="C9" i="1"/>
  <c r="AI9" i="1"/>
  <c r="AH9" i="1"/>
  <c r="AG9" i="1"/>
  <c r="AF9" i="1"/>
  <c r="AE9" i="1"/>
  <c r="AD9" i="1"/>
  <c r="AC9" i="1"/>
  <c r="AA9" i="1"/>
  <c r="Z9" i="1"/>
  <c r="Y9" i="1"/>
  <c r="X9" i="1"/>
  <c r="W9" i="1"/>
  <c r="U9" i="1"/>
  <c r="Q9" i="1"/>
  <c r="P9" i="1"/>
  <c r="M9" i="1"/>
  <c r="L9" i="1"/>
  <c r="K9" i="1"/>
  <c r="I9" i="1"/>
  <c r="H9" i="1"/>
  <c r="G9" i="1"/>
  <c r="V9" i="1"/>
  <c r="R9" i="1"/>
  <c r="D9" i="1"/>
  <c r="J9" i="1"/>
  <c r="N9" i="1"/>
  <c r="O9" i="1"/>
  <c r="O19" i="1"/>
  <c r="T9" i="1"/>
  <c r="E9" i="1"/>
  <c r="AE19" i="1"/>
  <c r="S19" i="1"/>
  <c r="T19" i="1"/>
  <c r="AB19" i="1"/>
  <c r="AB9" i="1"/>
</calcChain>
</file>

<file path=xl/sharedStrings.xml><?xml version="1.0" encoding="utf-8"?>
<sst xmlns="http://schemas.openxmlformats.org/spreadsheetml/2006/main" count="168" uniqueCount="75">
  <si>
    <t>要観察歯</t>
  </si>
  <si>
    <t>う蝕のある者</t>
  </si>
  <si>
    <t>ｃ</t>
  </si>
  <si>
    <t>ｅ</t>
  </si>
  <si>
    <t>ｆ</t>
  </si>
  <si>
    <t>計</t>
  </si>
  <si>
    <t>なし</t>
  </si>
  <si>
    <t>区分</t>
    <rPh sb="0" eb="2">
      <t>クブン</t>
    </rPh>
    <phoneticPr fontId="4"/>
  </si>
  <si>
    <t>型不明</t>
    <rPh sb="0" eb="1">
      <t>カタ</t>
    </rPh>
    <phoneticPr fontId="4"/>
  </si>
  <si>
    <t>フッ素塗布</t>
    <rPh sb="2" eb="3">
      <t>ソ</t>
    </rPh>
    <rPh sb="3" eb="5">
      <t>トフ</t>
    </rPh>
    <phoneticPr fontId="4"/>
  </si>
  <si>
    <t>罹患者率</t>
    <rPh sb="0" eb="2">
      <t>リカン</t>
    </rPh>
    <phoneticPr fontId="4"/>
  </si>
  <si>
    <t>う触の状況</t>
    <rPh sb="1" eb="2">
      <t>ショク</t>
    </rPh>
    <phoneticPr fontId="4"/>
  </si>
  <si>
    <t>う触のない者</t>
    <rPh sb="1" eb="2">
      <t>ショク</t>
    </rPh>
    <phoneticPr fontId="4"/>
  </si>
  <si>
    <t>未処置歯数</t>
    <rPh sb="1" eb="3">
      <t>ショチ</t>
    </rPh>
    <rPh sb="3" eb="4">
      <t>ハ</t>
    </rPh>
    <rPh sb="4" eb="5">
      <t>スウ</t>
    </rPh>
    <phoneticPr fontId="4"/>
  </si>
  <si>
    <t>処置歯数</t>
    <rPh sb="2" eb="3">
      <t>ハ</t>
    </rPh>
    <rPh sb="3" eb="4">
      <t>スウ</t>
    </rPh>
    <phoneticPr fontId="4"/>
  </si>
  <si>
    <t>う歯総数</t>
    <rPh sb="1" eb="2">
      <t>ハ</t>
    </rPh>
    <rPh sb="2" eb="4">
      <t>ソウスウ</t>
    </rPh>
    <phoneticPr fontId="4"/>
  </si>
  <si>
    <t>反対咬合</t>
    <rPh sb="0" eb="2">
      <t>ハンタイ</t>
    </rPh>
    <rPh sb="2" eb="4">
      <t>コウゴウ</t>
    </rPh>
    <phoneticPr fontId="4"/>
  </si>
  <si>
    <t>う歯数</t>
    <phoneticPr fontId="4"/>
  </si>
  <si>
    <t>咬合異常</t>
    <phoneticPr fontId="4"/>
  </si>
  <si>
    <t>口腔軟組織疾患</t>
    <phoneticPr fontId="4"/>
  </si>
  <si>
    <t>対象児数</t>
    <rPh sb="2" eb="3">
      <t>ジ</t>
    </rPh>
    <rPh sb="3" eb="4">
      <t>スウ</t>
    </rPh>
    <phoneticPr fontId="4"/>
  </si>
  <si>
    <t>受診児数</t>
    <rPh sb="2" eb="3">
      <t>ジ</t>
    </rPh>
    <rPh sb="3" eb="4">
      <t>スウ</t>
    </rPh>
    <phoneticPr fontId="4"/>
  </si>
  <si>
    <t>受診率</t>
    <rPh sb="2" eb="3">
      <t>リツ</t>
    </rPh>
    <phoneticPr fontId="4"/>
  </si>
  <si>
    <t>上顎前突</t>
    <rPh sb="0" eb="1">
      <t>ウエ</t>
    </rPh>
    <rPh sb="1" eb="2">
      <t>アゴ</t>
    </rPh>
    <rPh sb="2" eb="3">
      <t>ゼン</t>
    </rPh>
    <rPh sb="3" eb="4">
      <t>トツ</t>
    </rPh>
    <phoneticPr fontId="4"/>
  </si>
  <si>
    <t>開咬</t>
    <rPh sb="0" eb="1">
      <t>カイ</t>
    </rPh>
    <rPh sb="1" eb="2">
      <t>コウ</t>
    </rPh>
    <phoneticPr fontId="4"/>
  </si>
  <si>
    <t>そう生</t>
    <rPh sb="2" eb="3">
      <t>セイ</t>
    </rPh>
    <phoneticPr fontId="4"/>
  </si>
  <si>
    <t>正中離開</t>
    <rPh sb="0" eb="2">
      <t>セイチュウ</t>
    </rPh>
    <rPh sb="2" eb="3">
      <t>リ</t>
    </rPh>
    <rPh sb="3" eb="4">
      <t>カイ</t>
    </rPh>
    <phoneticPr fontId="4"/>
  </si>
  <si>
    <t>その他</t>
    <rPh sb="2" eb="3">
      <t>タ</t>
    </rPh>
    <phoneticPr fontId="4"/>
  </si>
  <si>
    <t>指吸癖</t>
    <rPh sb="0" eb="1">
      <t>ユビ</t>
    </rPh>
    <rPh sb="1" eb="2">
      <t>ス</t>
    </rPh>
    <rPh sb="2" eb="3">
      <t>ヘキ</t>
    </rPh>
    <phoneticPr fontId="4"/>
  </si>
  <si>
    <t>歯列等</t>
    <rPh sb="0" eb="2">
      <t>シレツ</t>
    </rPh>
    <rPh sb="2" eb="3">
      <t>トウ</t>
    </rPh>
    <phoneticPr fontId="4"/>
  </si>
  <si>
    <t>要フォロー</t>
    <phoneticPr fontId="4"/>
  </si>
  <si>
    <t>(再掲)</t>
    <rPh sb="1" eb="3">
      <t>サイケイ</t>
    </rPh>
    <phoneticPr fontId="4"/>
  </si>
  <si>
    <t>(人)</t>
    <phoneticPr fontId="4"/>
  </si>
  <si>
    <t>(人）</t>
    <phoneticPr fontId="4"/>
  </si>
  <si>
    <t>(％)</t>
    <phoneticPr fontId="4"/>
  </si>
  <si>
    <t>(本）</t>
    <rPh sb="1" eb="2">
      <t>ホン</t>
    </rPh>
    <phoneticPr fontId="4"/>
  </si>
  <si>
    <t>(本)</t>
    <rPh sb="1" eb="2">
      <t>ホン</t>
    </rPh>
    <phoneticPr fontId="4"/>
  </si>
  <si>
    <t>(O)</t>
    <phoneticPr fontId="4"/>
  </si>
  <si>
    <t>計</t>
    <rPh sb="0" eb="1">
      <t>ケイ</t>
    </rPh>
    <phoneticPr fontId="4"/>
  </si>
  <si>
    <t>う歯数</t>
    <phoneticPr fontId="4"/>
  </si>
  <si>
    <t>咬合異常</t>
    <phoneticPr fontId="4"/>
  </si>
  <si>
    <t>口腔軟組織疾患</t>
    <phoneticPr fontId="4"/>
  </si>
  <si>
    <t>要フォロー</t>
    <phoneticPr fontId="4"/>
  </si>
  <si>
    <t>(人)</t>
    <phoneticPr fontId="4"/>
  </si>
  <si>
    <t>(人）</t>
    <phoneticPr fontId="4"/>
  </si>
  <si>
    <t>(％)</t>
    <phoneticPr fontId="4"/>
  </si>
  <si>
    <t>(人)</t>
    <phoneticPr fontId="4"/>
  </si>
  <si>
    <t>(人）</t>
    <phoneticPr fontId="4"/>
  </si>
  <si>
    <t>う触なし</t>
    <rPh sb="1" eb="2">
      <t>ショク</t>
    </rPh>
    <phoneticPr fontId="4"/>
  </si>
  <si>
    <t>C不明型</t>
    <rPh sb="1" eb="3">
      <t>フメイ</t>
    </rPh>
    <rPh sb="3" eb="4">
      <t>カタ</t>
    </rPh>
    <phoneticPr fontId="4"/>
  </si>
  <si>
    <t>要観察歯数</t>
    <rPh sb="4" eb="5">
      <t>スウ</t>
    </rPh>
    <phoneticPr fontId="4"/>
  </si>
  <si>
    <t>甲賀市</t>
    <rPh sb="0" eb="2">
      <t>コウガ</t>
    </rPh>
    <rPh sb="2" eb="3">
      <t>シ</t>
    </rPh>
    <phoneticPr fontId="4"/>
  </si>
  <si>
    <t>湖南市</t>
    <rPh sb="0" eb="2">
      <t>コナン</t>
    </rPh>
    <rPh sb="2" eb="3">
      <t>シ</t>
    </rPh>
    <phoneticPr fontId="4"/>
  </si>
  <si>
    <t>未処置のう歯</t>
    <rPh sb="0" eb="3">
      <t>ミショチ</t>
    </rPh>
    <rPh sb="5" eb="6">
      <t>ハ</t>
    </rPh>
    <phoneticPr fontId="4"/>
  </si>
  <si>
    <t>O2型</t>
    <rPh sb="2" eb="3">
      <t>ガタ</t>
    </rPh>
    <phoneticPr fontId="4"/>
  </si>
  <si>
    <t>O1型</t>
    <phoneticPr fontId="4"/>
  </si>
  <si>
    <t>O型不明</t>
    <phoneticPr fontId="4"/>
  </si>
  <si>
    <t>A型</t>
    <phoneticPr fontId="4"/>
  </si>
  <si>
    <t>B型</t>
    <phoneticPr fontId="4"/>
  </si>
  <si>
    <t>C型</t>
    <phoneticPr fontId="4"/>
  </si>
  <si>
    <t>1人あたりのう歯数</t>
    <rPh sb="7" eb="8">
      <t>ハ</t>
    </rPh>
    <rPh sb="8" eb="9">
      <t>スウ</t>
    </rPh>
    <phoneticPr fontId="4"/>
  </si>
  <si>
    <t>A型</t>
    <phoneticPr fontId="4"/>
  </si>
  <si>
    <t>B型</t>
    <phoneticPr fontId="4"/>
  </si>
  <si>
    <t>C1型</t>
    <phoneticPr fontId="4"/>
  </si>
  <si>
    <t>C2型</t>
    <phoneticPr fontId="4"/>
  </si>
  <si>
    <t>a</t>
    <phoneticPr fontId="4"/>
  </si>
  <si>
    <t>b</t>
    <phoneticPr fontId="4"/>
  </si>
  <si>
    <t>d</t>
    <phoneticPr fontId="4"/>
  </si>
  <si>
    <t>L型</t>
    <rPh sb="1" eb="2">
      <t>カタ</t>
    </rPh>
    <phoneticPr fontId="4"/>
  </si>
  <si>
    <t>S型</t>
    <rPh sb="1" eb="2">
      <t>カタ</t>
    </rPh>
    <phoneticPr fontId="4"/>
  </si>
  <si>
    <t>(C)</t>
    <phoneticPr fontId="4"/>
  </si>
  <si>
    <t>(CO)</t>
    <phoneticPr fontId="4"/>
  </si>
  <si>
    <t>その他要指導</t>
    <rPh sb="3" eb="4">
      <t>ヨウ</t>
    </rPh>
    <phoneticPr fontId="4"/>
  </si>
  <si>
    <t>2　平成30年度　1歳6ケ月歯科健康診査実施結果集計</t>
    <phoneticPr fontId="4"/>
  </si>
  <si>
    <t>3　平成30年度　3歳6ケ月歯科健康診査実施結果集計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</si>
</sst>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"/>
    <numFmt numFmtId="179" formatCode="0.0_ "/>
    <numFmt numFmtId="180" formatCode="0.00_);[Red]\(0.00\)"/>
    <numFmt numFmtId="181" formatCode="#,##0.0_ ;[Red]\-#,##0.0\ "/>
    <numFmt numFmtId="182" formatCode="0.0_);[Red]\(0.0\)"/>
    <numFmt numFmtId="183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255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distributed" textRotation="255" wrapText="1"/>
    </xf>
    <xf numFmtId="0" fontId="2" fillId="0" borderId="8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distributed" textRotation="255" wrapText="1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distributed" textRotation="255" wrapText="1"/>
    </xf>
    <xf numFmtId="0" fontId="2" fillId="0" borderId="10" xfId="0" applyFont="1" applyFill="1" applyBorder="1" applyAlignment="1">
      <alignment horizontal="center" vertical="distributed" textRotation="255" wrapText="1"/>
    </xf>
    <xf numFmtId="0" fontId="2" fillId="0" borderId="11" xfId="0" applyFont="1" applyFill="1" applyBorder="1" applyAlignment="1">
      <alignment horizontal="center" vertical="distributed" textRotation="255" wrapText="1"/>
    </xf>
    <xf numFmtId="0" fontId="2" fillId="0" borderId="1" xfId="0" applyFont="1" applyFill="1" applyBorder="1" applyAlignment="1">
      <alignment horizontal="center" vertical="distributed" textRotation="255" wrapText="1"/>
    </xf>
    <xf numFmtId="0" fontId="2" fillId="0" borderId="8" xfId="0" applyFont="1" applyBorder="1" applyAlignment="1">
      <alignment vertical="distributed" textRotation="255" wrapText="1"/>
    </xf>
    <xf numFmtId="0" fontId="2" fillId="0" borderId="11" xfId="0" applyFont="1" applyFill="1" applyBorder="1" applyAlignment="1">
      <alignment vertical="distributed" textRotation="255" wrapText="1"/>
    </xf>
    <xf numFmtId="0" fontId="2" fillId="0" borderId="7" xfId="0" applyFont="1" applyBorder="1" applyAlignment="1">
      <alignment horizontal="center" vertical="distributed" wrapText="1"/>
    </xf>
    <xf numFmtId="0" fontId="2" fillId="0" borderId="1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2" fillId="0" borderId="15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18" xfId="0" applyFont="1" applyBorder="1" applyAlignment="1">
      <alignment horizontal="center" vertical="distributed" wrapText="1"/>
    </xf>
    <xf numFmtId="0" fontId="2" fillId="0" borderId="16" xfId="0" applyFont="1" applyBorder="1" applyAlignment="1">
      <alignment horizontal="center" vertical="distributed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distributed" wrapText="1"/>
    </xf>
    <xf numFmtId="0" fontId="2" fillId="0" borderId="19" xfId="0" applyFont="1" applyFill="1" applyBorder="1" applyAlignment="1">
      <alignment horizontal="center" vertical="distributed" wrapText="1"/>
    </xf>
    <xf numFmtId="0" fontId="2" fillId="0" borderId="2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vertical="center" textRotation="255"/>
    </xf>
    <xf numFmtId="0" fontId="5" fillId="0" borderId="11" xfId="0" applyFont="1" applyBorder="1" applyAlignment="1">
      <alignment horizontal="center" vertical="distributed" wrapText="1"/>
    </xf>
    <xf numFmtId="0" fontId="2" fillId="0" borderId="18" xfId="0" applyFont="1" applyFill="1" applyBorder="1" applyAlignment="1">
      <alignment horizontal="center" vertical="distributed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" vertical="distributed"/>
    </xf>
    <xf numFmtId="0" fontId="2" fillId="0" borderId="7" xfId="0" applyFont="1" applyBorder="1" applyAlignment="1">
      <alignment vertical="distributed" textRotation="255"/>
    </xf>
    <xf numFmtId="0" fontId="5" fillId="0" borderId="10" xfId="0" applyFont="1" applyBorder="1" applyAlignment="1">
      <alignment horizontal="center" textRotation="255" wrapText="1"/>
    </xf>
    <xf numFmtId="0" fontId="2" fillId="0" borderId="20" xfId="0" applyFont="1" applyFill="1" applyBorder="1" applyAlignment="1">
      <alignment horizontal="center"/>
    </xf>
    <xf numFmtId="38" fontId="2" fillId="0" borderId="15" xfId="2" applyFont="1" applyFill="1" applyBorder="1" applyAlignment="1">
      <alignment horizontal="right"/>
    </xf>
    <xf numFmtId="0" fontId="2" fillId="0" borderId="22" xfId="0" applyFont="1" applyFill="1" applyBorder="1"/>
    <xf numFmtId="0" fontId="2" fillId="0" borderId="23" xfId="0" applyFont="1" applyFill="1" applyBorder="1"/>
    <xf numFmtId="0" fontId="2" fillId="0" borderId="0" xfId="0" applyFont="1" applyFill="1" applyBorder="1" applyAlignment="1">
      <alignment horizontal="center"/>
    </xf>
    <xf numFmtId="38" fontId="2" fillId="0" borderId="0" xfId="2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38" fontId="2" fillId="0" borderId="20" xfId="2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38" fontId="2" fillId="0" borderId="29" xfId="2" applyFont="1" applyFill="1" applyBorder="1" applyAlignment="1">
      <alignment horizontal="right"/>
    </xf>
    <xf numFmtId="180" fontId="2" fillId="0" borderId="14" xfId="2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3" xfId="0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2" fillId="0" borderId="30" xfId="0" applyFont="1" applyFill="1" applyBorder="1"/>
    <xf numFmtId="0" fontId="2" fillId="0" borderId="0" xfId="0" applyFont="1" applyBorder="1" applyAlignment="1">
      <alignment textRotation="255"/>
    </xf>
    <xf numFmtId="38" fontId="2" fillId="0" borderId="25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right" vertical="center"/>
    </xf>
    <xf numFmtId="181" fontId="2" fillId="0" borderId="24" xfId="0" applyNumberFormat="1" applyFont="1" applyFill="1" applyBorder="1" applyAlignment="1">
      <alignment horizontal="right" vertical="center" wrapText="1"/>
    </xf>
    <xf numFmtId="38" fontId="2" fillId="0" borderId="28" xfId="2" applyFont="1" applyFill="1" applyBorder="1" applyAlignment="1">
      <alignment horizontal="right" vertical="center"/>
    </xf>
    <xf numFmtId="38" fontId="2" fillId="0" borderId="26" xfId="2" applyFont="1" applyFill="1" applyBorder="1" applyAlignment="1">
      <alignment horizontal="right" vertical="center"/>
    </xf>
    <xf numFmtId="181" fontId="2" fillId="0" borderId="26" xfId="0" applyNumberFormat="1" applyFont="1" applyFill="1" applyBorder="1" applyAlignment="1">
      <alignment horizontal="right" vertical="center" wrapText="1"/>
    </xf>
    <xf numFmtId="38" fontId="2" fillId="0" borderId="27" xfId="2" applyFont="1" applyFill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40" fontId="2" fillId="0" borderId="31" xfId="0" applyNumberFormat="1" applyFont="1" applyFill="1" applyBorder="1" applyAlignment="1">
      <alignment horizontal="right" vertical="center" wrapText="1"/>
    </xf>
    <xf numFmtId="40" fontId="2" fillId="0" borderId="32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/>
    </xf>
    <xf numFmtId="38" fontId="2" fillId="0" borderId="22" xfId="2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38" fontId="2" fillId="0" borderId="33" xfId="2" applyFont="1" applyFill="1" applyBorder="1" applyAlignment="1">
      <alignment horizontal="right" vertical="center"/>
    </xf>
    <xf numFmtId="38" fontId="2" fillId="0" borderId="34" xfId="2" applyFont="1" applyFill="1" applyBorder="1" applyAlignment="1">
      <alignment horizontal="right" vertical="center"/>
    </xf>
    <xf numFmtId="3" fontId="2" fillId="0" borderId="31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0" borderId="36" xfId="0" applyNumberFormat="1" applyFont="1" applyFill="1" applyBorder="1" applyAlignment="1">
      <alignment horizontal="right" vertical="center"/>
    </xf>
    <xf numFmtId="3" fontId="2" fillId="0" borderId="37" xfId="0" applyNumberFormat="1" applyFont="1" applyFill="1" applyBorder="1" applyAlignment="1">
      <alignment horizontal="right" vertical="center"/>
    </xf>
    <xf numFmtId="38" fontId="0" fillId="0" borderId="0" xfId="0" applyNumberFormat="1"/>
    <xf numFmtId="38" fontId="2" fillId="0" borderId="15" xfId="0" applyNumberFormat="1" applyFont="1" applyBorder="1" applyAlignment="1">
      <alignment horizontal="right"/>
    </xf>
    <xf numFmtId="38" fontId="2" fillId="0" borderId="16" xfId="0" applyNumberFormat="1" applyFont="1" applyFill="1" applyBorder="1" applyAlignment="1">
      <alignment horizontal="right"/>
    </xf>
    <xf numFmtId="183" fontId="2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80" fontId="2" fillId="0" borderId="27" xfId="2" applyNumberFormat="1" applyFont="1" applyFill="1" applyBorder="1" applyAlignment="1">
      <alignment horizontal="right" vertical="center"/>
    </xf>
    <xf numFmtId="177" fontId="0" fillId="0" borderId="0" xfId="0" applyNumberFormat="1"/>
    <xf numFmtId="182" fontId="2" fillId="0" borderId="24" xfId="0" applyNumberFormat="1" applyFont="1" applyFill="1" applyBorder="1" applyAlignment="1">
      <alignment horizontal="right" vertical="center"/>
    </xf>
    <xf numFmtId="182" fontId="2" fillId="0" borderId="26" xfId="0" applyNumberFormat="1" applyFont="1" applyFill="1" applyBorder="1" applyAlignment="1">
      <alignment horizontal="right" vertical="center"/>
    </xf>
    <xf numFmtId="38" fontId="2" fillId="0" borderId="19" xfId="0" applyNumberFormat="1" applyFont="1" applyFill="1" applyBorder="1" applyAlignment="1">
      <alignment horizontal="right"/>
    </xf>
    <xf numFmtId="179" fontId="2" fillId="0" borderId="24" xfId="1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" xfId="0" applyFont="1" applyBorder="1" applyAlignment="1">
      <alignment horizontal="center" vertical="distributed" textRotation="255" wrapText="1"/>
    </xf>
    <xf numFmtId="0" fontId="0" fillId="0" borderId="2" xfId="0" applyBorder="1" applyAlignment="1">
      <alignment horizontal="center" vertical="distributed" textRotation="255" wrapText="1"/>
    </xf>
    <xf numFmtId="0" fontId="2" fillId="0" borderId="5" xfId="0" applyFont="1" applyBorder="1" applyAlignment="1">
      <alignment horizontal="center" vertical="distributed" textRotation="255" wrapText="1"/>
    </xf>
    <xf numFmtId="0" fontId="0" fillId="0" borderId="1" xfId="0" applyBorder="1" applyAlignment="1">
      <alignment horizontal="center" vertical="distributed" textRotation="255" wrapText="1"/>
    </xf>
    <xf numFmtId="0" fontId="2" fillId="0" borderId="5" xfId="0" applyFont="1" applyFill="1" applyBorder="1" applyAlignment="1">
      <alignment horizontal="center" vertical="distributed" textRotation="255" wrapText="1"/>
    </xf>
    <xf numFmtId="0" fontId="0" fillId="0" borderId="5" xfId="0" applyBorder="1" applyAlignment="1">
      <alignment horizontal="center" vertical="distributed" textRotation="255" wrapText="1"/>
    </xf>
    <xf numFmtId="0" fontId="2" fillId="0" borderId="39" xfId="0" applyFont="1" applyFill="1" applyBorder="1" applyAlignment="1">
      <alignment vertical="distributed" textRotation="255"/>
    </xf>
    <xf numFmtId="0" fontId="0" fillId="0" borderId="40" xfId="0" applyBorder="1" applyAlignment="1">
      <alignment vertical="distributed"/>
    </xf>
    <xf numFmtId="0" fontId="0" fillId="0" borderId="41" xfId="0" applyBorder="1" applyAlignment="1">
      <alignment vertical="distributed"/>
    </xf>
    <xf numFmtId="0" fontId="2" fillId="0" borderId="12" xfId="0" applyFont="1" applyFill="1" applyBorder="1" applyAlignment="1">
      <alignment vertical="distributed" textRotation="255"/>
    </xf>
    <xf numFmtId="0" fontId="0" fillId="0" borderId="5" xfId="0" applyBorder="1" applyAlignment="1">
      <alignment vertical="distributed"/>
    </xf>
    <xf numFmtId="0" fontId="0" fillId="0" borderId="1" xfId="0" applyBorder="1" applyAlignment="1">
      <alignment vertical="distributed"/>
    </xf>
    <xf numFmtId="0" fontId="0" fillId="0" borderId="5" xfId="0" applyBorder="1" applyAlignment="1"/>
    <xf numFmtId="0" fontId="0" fillId="0" borderId="1" xfId="0" applyBorder="1" applyAlignment="1"/>
    <xf numFmtId="0" fontId="2" fillId="0" borderId="21" xfId="0" applyFont="1" applyBorder="1" applyAlignment="1">
      <alignment vertical="distributed" textRotation="255"/>
    </xf>
    <xf numFmtId="0" fontId="0" fillId="0" borderId="42" xfId="0" applyBorder="1" applyAlignment="1">
      <alignment vertical="distributed" textRotation="255"/>
    </xf>
    <xf numFmtId="0" fontId="0" fillId="0" borderId="45" xfId="0" applyBorder="1" applyAlignment="1">
      <alignment vertical="distributed"/>
    </xf>
    <xf numFmtId="0" fontId="2" fillId="0" borderId="22" xfId="0" applyFont="1" applyBorder="1" applyAlignment="1">
      <alignment vertical="distributed" textRotation="255"/>
    </xf>
    <xf numFmtId="0" fontId="0" fillId="0" borderId="38" xfId="0" applyBorder="1" applyAlignment="1">
      <alignment vertical="distributed" textRotation="255"/>
    </xf>
    <xf numFmtId="0" fontId="0" fillId="0" borderId="46" xfId="0" applyBorder="1" applyAlignment="1">
      <alignment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0" fillId="0" borderId="38" xfId="0" applyBorder="1" applyAlignment="1">
      <alignment horizontal="center" vertical="distributed" textRotation="255"/>
    </xf>
    <xf numFmtId="0" fontId="0" fillId="0" borderId="46" xfId="0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 wrapText="1"/>
    </xf>
    <xf numFmtId="0" fontId="0" fillId="0" borderId="6" xfId="0" applyBorder="1" applyAlignment="1">
      <alignment horizontal="center" vertical="distributed" textRotation="255" wrapText="1"/>
    </xf>
    <xf numFmtId="0" fontId="0" fillId="0" borderId="10" xfId="0" applyBorder="1" applyAlignment="1">
      <alignment horizontal="center" vertical="distributed" textRotation="255" wrapText="1"/>
    </xf>
    <xf numFmtId="0" fontId="3" fillId="0" borderId="2" xfId="0" applyFont="1" applyBorder="1" applyAlignment="1">
      <alignment horizontal="center" textRotation="255"/>
    </xf>
    <xf numFmtId="0" fontId="0" fillId="0" borderId="7" xfId="0" applyBorder="1" applyAlignment="1">
      <alignment textRotation="255"/>
    </xf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1"/>
  <sheetViews>
    <sheetView tabSelected="1" zoomScaleNormal="100" workbookViewId="0">
      <selection activeCell="Q19" sqref="Q19"/>
    </sheetView>
  </sheetViews>
  <sheetFormatPr defaultRowHeight="13.5"/>
  <cols>
    <col min="1" max="1" width="0.75" customWidth="1"/>
    <col min="2" max="2" width="5.625" customWidth="1"/>
    <col min="3" max="6" width="4.75" style="1" customWidth="1"/>
    <col min="7" max="7" width="5.125" customWidth="1"/>
    <col min="8" max="14" width="4.25" customWidth="1"/>
    <col min="15" max="15" width="4.625" customWidth="1"/>
    <col min="16" max="19" width="4.25" customWidth="1"/>
    <col min="20" max="20" width="4.625" customWidth="1"/>
    <col min="21" max="30" width="4.25" customWidth="1"/>
    <col min="31" max="31" width="5.375" customWidth="1"/>
    <col min="32" max="34" width="4.25" customWidth="1"/>
    <col min="35" max="35" width="4" customWidth="1"/>
  </cols>
  <sheetData>
    <row r="1" spans="2:35" ht="20.25" customHeight="1" thickBot="1">
      <c r="B1" s="113" t="s">
        <v>73</v>
      </c>
    </row>
    <row r="2" spans="2:35" s="1" customFormat="1" ht="29.25" customHeight="1">
      <c r="B2" s="121" t="s">
        <v>7</v>
      </c>
      <c r="C2" s="131" t="s">
        <v>20</v>
      </c>
      <c r="D2" s="134" t="s">
        <v>21</v>
      </c>
      <c r="E2" s="134" t="s">
        <v>22</v>
      </c>
      <c r="F2" s="139" t="s">
        <v>9</v>
      </c>
      <c r="G2" s="34" t="s">
        <v>11</v>
      </c>
      <c r="H2" s="32"/>
      <c r="I2" s="32"/>
      <c r="J2" s="32"/>
      <c r="K2" s="32"/>
      <c r="L2" s="32"/>
      <c r="M2" s="32"/>
      <c r="N2" s="32"/>
      <c r="O2" s="32"/>
      <c r="P2" s="35"/>
      <c r="Q2" s="34" t="s">
        <v>17</v>
      </c>
      <c r="R2" s="32"/>
      <c r="S2" s="32"/>
      <c r="T2" s="35"/>
      <c r="U2" s="142" t="s">
        <v>0</v>
      </c>
      <c r="V2" s="34" t="s">
        <v>18</v>
      </c>
      <c r="W2" s="32"/>
      <c r="X2" s="32"/>
      <c r="Y2" s="32"/>
      <c r="Z2" s="32"/>
      <c r="AA2" s="32"/>
      <c r="AB2" s="35"/>
      <c r="AC2" s="36" t="s">
        <v>19</v>
      </c>
      <c r="AD2" s="33"/>
      <c r="AE2" s="37"/>
      <c r="AF2" s="36" t="s">
        <v>72</v>
      </c>
      <c r="AG2" s="33"/>
      <c r="AH2" s="53"/>
      <c r="AI2" s="145" t="s">
        <v>30</v>
      </c>
    </row>
    <row r="3" spans="2:35" s="1" customFormat="1" ht="26.25" customHeight="1">
      <c r="B3" s="122"/>
      <c r="C3" s="132"/>
      <c r="D3" s="135"/>
      <c r="E3" s="137"/>
      <c r="F3" s="140"/>
      <c r="G3" s="6" t="s">
        <v>12</v>
      </c>
      <c r="H3" s="7"/>
      <c r="I3" s="7"/>
      <c r="J3" s="8" t="s">
        <v>1</v>
      </c>
      <c r="K3" s="8"/>
      <c r="L3" s="8"/>
      <c r="M3" s="8"/>
      <c r="N3" s="8"/>
      <c r="O3" s="8"/>
      <c r="P3" s="9"/>
      <c r="Q3" s="125" t="s">
        <v>13</v>
      </c>
      <c r="R3" s="127" t="s">
        <v>14</v>
      </c>
      <c r="S3" s="129" t="s">
        <v>15</v>
      </c>
      <c r="T3" s="148" t="s">
        <v>60</v>
      </c>
      <c r="U3" s="143"/>
      <c r="V3" s="14" t="s">
        <v>65</v>
      </c>
      <c r="W3" s="15" t="s">
        <v>66</v>
      </c>
      <c r="X3" s="15" t="s">
        <v>2</v>
      </c>
      <c r="Y3" s="15" t="s">
        <v>67</v>
      </c>
      <c r="Z3" s="15" t="s">
        <v>3</v>
      </c>
      <c r="AA3" s="15" t="s">
        <v>4</v>
      </c>
      <c r="AB3" s="26"/>
      <c r="AC3" s="17"/>
      <c r="AD3" s="18"/>
      <c r="AE3" s="19"/>
      <c r="AF3" s="17"/>
      <c r="AG3" s="18"/>
      <c r="AH3" s="19"/>
      <c r="AI3" s="146"/>
    </row>
    <row r="4" spans="2:35" s="1" customFormat="1" ht="66.75" customHeight="1">
      <c r="B4" s="122"/>
      <c r="C4" s="133"/>
      <c r="D4" s="136"/>
      <c r="E4" s="138"/>
      <c r="F4" s="141"/>
      <c r="G4" s="4" t="s">
        <v>55</v>
      </c>
      <c r="H4" s="2" t="s">
        <v>54</v>
      </c>
      <c r="I4" s="2" t="s">
        <v>56</v>
      </c>
      <c r="J4" s="3" t="s">
        <v>57</v>
      </c>
      <c r="K4" s="3" t="s">
        <v>58</v>
      </c>
      <c r="L4" s="3" t="s">
        <v>59</v>
      </c>
      <c r="M4" s="3" t="s">
        <v>8</v>
      </c>
      <c r="N4" s="24" t="s">
        <v>5</v>
      </c>
      <c r="O4" s="28" t="s">
        <v>10</v>
      </c>
      <c r="P4" s="56" t="s">
        <v>53</v>
      </c>
      <c r="Q4" s="126"/>
      <c r="R4" s="128"/>
      <c r="S4" s="130"/>
      <c r="T4" s="149"/>
      <c r="U4" s="144"/>
      <c r="V4" s="55" t="s">
        <v>16</v>
      </c>
      <c r="W4" s="29" t="s">
        <v>23</v>
      </c>
      <c r="X4" s="29" t="s">
        <v>24</v>
      </c>
      <c r="Y4" s="29" t="s">
        <v>25</v>
      </c>
      <c r="Z4" s="29" t="s">
        <v>26</v>
      </c>
      <c r="AA4" s="29" t="s">
        <v>27</v>
      </c>
      <c r="AB4" s="30" t="s">
        <v>38</v>
      </c>
      <c r="AC4" s="12" t="s">
        <v>68</v>
      </c>
      <c r="AD4" s="13" t="s">
        <v>69</v>
      </c>
      <c r="AE4" s="50" t="s">
        <v>6</v>
      </c>
      <c r="AF4" s="10" t="s">
        <v>28</v>
      </c>
      <c r="AG4" s="11" t="s">
        <v>29</v>
      </c>
      <c r="AH4" s="16" t="s">
        <v>27</v>
      </c>
      <c r="AI4" s="147"/>
    </row>
    <row r="5" spans="2:35" s="1" customFormat="1" ht="24" customHeight="1">
      <c r="B5" s="123"/>
      <c r="C5" s="43"/>
      <c r="D5" s="44"/>
      <c r="E5" s="44"/>
      <c r="F5" s="45"/>
      <c r="G5" s="21"/>
      <c r="H5" s="22"/>
      <c r="I5" s="22"/>
      <c r="J5" s="23"/>
      <c r="K5" s="23"/>
      <c r="L5" s="23"/>
      <c r="M5" s="23"/>
      <c r="N5" s="46"/>
      <c r="O5" s="25"/>
      <c r="P5" s="51" t="s">
        <v>31</v>
      </c>
      <c r="Q5" s="31" t="s">
        <v>70</v>
      </c>
      <c r="R5" s="47" t="s">
        <v>37</v>
      </c>
      <c r="S5" s="128"/>
      <c r="T5" s="150"/>
      <c r="U5" s="5" t="s">
        <v>71</v>
      </c>
      <c r="V5" s="10"/>
      <c r="W5" s="11"/>
      <c r="X5" s="11"/>
      <c r="Y5" s="11"/>
      <c r="Z5" s="11"/>
      <c r="AA5" s="11"/>
      <c r="AB5" s="27"/>
      <c r="AC5" s="12"/>
      <c r="AD5" s="13"/>
      <c r="AE5" s="50"/>
      <c r="AF5" s="10"/>
      <c r="AG5" s="11"/>
      <c r="AH5" s="16"/>
      <c r="AI5" s="20"/>
    </row>
    <row r="6" spans="2:35" s="1" customFormat="1" ht="29.25" customHeight="1" thickBot="1">
      <c r="B6" s="124"/>
      <c r="C6" s="38" t="s">
        <v>32</v>
      </c>
      <c r="D6" s="39" t="s">
        <v>33</v>
      </c>
      <c r="E6" s="39" t="s">
        <v>34</v>
      </c>
      <c r="F6" s="40" t="s">
        <v>32</v>
      </c>
      <c r="G6" s="52" t="s">
        <v>32</v>
      </c>
      <c r="H6" s="39" t="s">
        <v>33</v>
      </c>
      <c r="I6" s="39" t="s">
        <v>33</v>
      </c>
      <c r="J6" s="39" t="s">
        <v>33</v>
      </c>
      <c r="K6" s="39" t="s">
        <v>33</v>
      </c>
      <c r="L6" s="39" t="s">
        <v>33</v>
      </c>
      <c r="M6" s="39" t="s">
        <v>33</v>
      </c>
      <c r="N6" s="39" t="s">
        <v>33</v>
      </c>
      <c r="O6" s="39" t="s">
        <v>34</v>
      </c>
      <c r="P6" s="40" t="s">
        <v>32</v>
      </c>
      <c r="Q6" s="41" t="s">
        <v>35</v>
      </c>
      <c r="R6" s="42" t="s">
        <v>36</v>
      </c>
      <c r="S6" s="42" t="s">
        <v>36</v>
      </c>
      <c r="T6" s="48" t="s">
        <v>36</v>
      </c>
      <c r="U6" s="49" t="s">
        <v>36</v>
      </c>
      <c r="V6" s="52" t="s">
        <v>32</v>
      </c>
      <c r="W6" s="39" t="s">
        <v>33</v>
      </c>
      <c r="X6" s="39" t="s">
        <v>33</v>
      </c>
      <c r="Y6" s="39" t="s">
        <v>33</v>
      </c>
      <c r="Z6" s="39" t="s">
        <v>33</v>
      </c>
      <c r="AA6" s="39" t="s">
        <v>33</v>
      </c>
      <c r="AB6" s="40" t="s">
        <v>32</v>
      </c>
      <c r="AC6" s="52" t="s">
        <v>32</v>
      </c>
      <c r="AD6" s="39" t="s">
        <v>33</v>
      </c>
      <c r="AE6" s="40" t="s">
        <v>32</v>
      </c>
      <c r="AF6" s="52" t="s">
        <v>32</v>
      </c>
      <c r="AG6" s="39" t="s">
        <v>33</v>
      </c>
      <c r="AH6" s="40" t="s">
        <v>32</v>
      </c>
      <c r="AI6" s="54" t="s">
        <v>32</v>
      </c>
    </row>
    <row r="7" spans="2:35" s="1" customFormat="1" ht="24.95" customHeight="1">
      <c r="B7" s="59" t="s">
        <v>51</v>
      </c>
      <c r="C7" s="71">
        <v>695</v>
      </c>
      <c r="D7" s="70">
        <v>676</v>
      </c>
      <c r="E7" s="119">
        <v>97.2</v>
      </c>
      <c r="F7" s="76">
        <v>0</v>
      </c>
      <c r="G7" s="71">
        <v>654</v>
      </c>
      <c r="H7" s="70">
        <v>14</v>
      </c>
      <c r="I7" s="70">
        <v>0</v>
      </c>
      <c r="J7" s="70">
        <v>8</v>
      </c>
      <c r="K7" s="70">
        <v>0</v>
      </c>
      <c r="L7" s="70">
        <v>0</v>
      </c>
      <c r="M7" s="70">
        <v>0</v>
      </c>
      <c r="N7" s="70">
        <v>8</v>
      </c>
      <c r="O7" s="116">
        <v>1.2</v>
      </c>
      <c r="P7" s="101">
        <v>8</v>
      </c>
      <c r="Q7" s="103">
        <v>15</v>
      </c>
      <c r="R7" s="104">
        <v>0</v>
      </c>
      <c r="S7" s="104">
        <v>15</v>
      </c>
      <c r="T7" s="80">
        <v>2.1999999999999999E-2</v>
      </c>
      <c r="U7" s="106">
        <v>22</v>
      </c>
      <c r="V7" s="103">
        <v>23</v>
      </c>
      <c r="W7" s="104">
        <v>5</v>
      </c>
      <c r="X7" s="104">
        <v>6</v>
      </c>
      <c r="Y7" s="104">
        <v>2</v>
      </c>
      <c r="Z7" s="104">
        <v>0</v>
      </c>
      <c r="AA7" s="104">
        <v>5</v>
      </c>
      <c r="AB7" s="76">
        <v>41</v>
      </c>
      <c r="AC7" s="71">
        <v>4</v>
      </c>
      <c r="AD7" s="70">
        <v>0</v>
      </c>
      <c r="AE7" s="101">
        <v>672</v>
      </c>
      <c r="AF7" s="103">
        <v>25</v>
      </c>
      <c r="AG7" s="104">
        <v>0</v>
      </c>
      <c r="AH7" s="76">
        <v>0</v>
      </c>
      <c r="AI7" s="81">
        <v>0</v>
      </c>
    </row>
    <row r="8" spans="2:35" s="1" customFormat="1" ht="24.95" customHeight="1" thickBot="1">
      <c r="B8" s="60" t="s">
        <v>52</v>
      </c>
      <c r="C8" s="75">
        <v>457</v>
      </c>
      <c r="D8" s="72">
        <v>456</v>
      </c>
      <c r="E8" s="73">
        <v>99.78</v>
      </c>
      <c r="F8" s="74">
        <v>274</v>
      </c>
      <c r="G8" s="75">
        <v>0</v>
      </c>
      <c r="H8" s="72">
        <v>0</v>
      </c>
      <c r="I8" s="72">
        <v>456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117">
        <v>0</v>
      </c>
      <c r="P8" s="102">
        <v>0</v>
      </c>
      <c r="Q8" s="105">
        <v>0</v>
      </c>
      <c r="R8" s="72">
        <v>0</v>
      </c>
      <c r="S8" s="72">
        <v>0</v>
      </c>
      <c r="T8" s="114">
        <v>1.968503937007874E-3</v>
      </c>
      <c r="U8" s="107">
        <v>2</v>
      </c>
      <c r="V8" s="105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4">
        <v>0</v>
      </c>
      <c r="AC8" s="75">
        <v>0</v>
      </c>
      <c r="AD8" s="72">
        <v>0</v>
      </c>
      <c r="AE8" s="102">
        <v>456</v>
      </c>
      <c r="AF8" s="105">
        <v>2</v>
      </c>
      <c r="AG8" s="72">
        <v>0</v>
      </c>
      <c r="AH8" s="74">
        <v>0</v>
      </c>
      <c r="AI8" s="82">
        <v>0</v>
      </c>
    </row>
    <row r="9" spans="2:35" s="1" customFormat="1" ht="24.95" customHeight="1" thickBot="1">
      <c r="B9" s="57" t="s">
        <v>38</v>
      </c>
      <c r="C9" s="58">
        <f>SUM(C7:C8)</f>
        <v>1152</v>
      </c>
      <c r="D9" s="58">
        <f>SUM(D7:D8)</f>
        <v>1132</v>
      </c>
      <c r="E9" s="67">
        <f>D9/C9*100</f>
        <v>98.263888888888886</v>
      </c>
      <c r="F9" s="68">
        <f>SUM(F7:F8)</f>
        <v>274</v>
      </c>
      <c r="G9" s="58">
        <f t="shared" ref="G9:M9" si="0">SUM(G7:G8)</f>
        <v>654</v>
      </c>
      <c r="H9" s="58">
        <f t="shared" si="0"/>
        <v>14</v>
      </c>
      <c r="I9" s="58">
        <f t="shared" si="0"/>
        <v>456</v>
      </c>
      <c r="J9" s="58">
        <f t="shared" si="0"/>
        <v>8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77">
        <f>SUM(J9:M9)</f>
        <v>8</v>
      </c>
      <c r="O9" s="67">
        <f>N9/D9*100</f>
        <v>0.70671378091872794</v>
      </c>
      <c r="P9" s="68">
        <f>SUM(P7:P8)</f>
        <v>8</v>
      </c>
      <c r="Q9" s="58">
        <f>SUM(Q7:Q8)</f>
        <v>15</v>
      </c>
      <c r="R9" s="58">
        <f>SUM(R7:R8)</f>
        <v>0</v>
      </c>
      <c r="S9" s="58">
        <f>SUM(S7:S8)</f>
        <v>15</v>
      </c>
      <c r="T9" s="78">
        <f>S9/D9</f>
        <v>1.3250883392226149E-2</v>
      </c>
      <c r="U9" s="69">
        <f t="shared" ref="U9:AA9" si="1">SUM(U7:U8)</f>
        <v>24</v>
      </c>
      <c r="V9" s="58">
        <f t="shared" si="1"/>
        <v>23</v>
      </c>
      <c r="W9" s="58">
        <f t="shared" si="1"/>
        <v>5</v>
      </c>
      <c r="X9" s="58">
        <f t="shared" si="1"/>
        <v>6</v>
      </c>
      <c r="Y9" s="58">
        <f t="shared" si="1"/>
        <v>2</v>
      </c>
      <c r="Z9" s="58">
        <f t="shared" si="1"/>
        <v>0</v>
      </c>
      <c r="AA9" s="58">
        <f t="shared" si="1"/>
        <v>5</v>
      </c>
      <c r="AB9" s="118">
        <f>SUM(V9:AA9)</f>
        <v>41</v>
      </c>
      <c r="AC9" s="58">
        <f t="shared" ref="AC9:AI9" si="2">SUM(AC7:AC8)</f>
        <v>4</v>
      </c>
      <c r="AD9" s="58">
        <f t="shared" si="2"/>
        <v>0</v>
      </c>
      <c r="AE9" s="112">
        <f t="shared" si="2"/>
        <v>1128</v>
      </c>
      <c r="AF9" s="58">
        <f t="shared" si="2"/>
        <v>27</v>
      </c>
      <c r="AG9" s="58">
        <f t="shared" si="2"/>
        <v>0</v>
      </c>
      <c r="AH9" s="68">
        <f t="shared" si="2"/>
        <v>0</v>
      </c>
      <c r="AI9" s="79">
        <f t="shared" si="2"/>
        <v>0</v>
      </c>
    </row>
    <row r="10" spans="2:35" s="1" customFormat="1" ht="38.25" customHeight="1">
      <c r="B10" s="61"/>
      <c r="C10" s="62"/>
      <c r="D10" s="62"/>
      <c r="E10" s="63"/>
      <c r="F10" s="62"/>
      <c r="G10" s="62"/>
      <c r="H10" s="62"/>
      <c r="I10" s="62"/>
      <c r="J10" s="62"/>
      <c r="K10" s="62"/>
      <c r="L10" s="62"/>
      <c r="M10" s="62"/>
      <c r="N10" s="64"/>
      <c r="O10" s="65"/>
      <c r="P10" s="62"/>
      <c r="Q10" s="62"/>
      <c r="R10" s="62"/>
      <c r="S10" s="64"/>
      <c r="T10" s="64"/>
      <c r="U10" s="62"/>
      <c r="V10" s="62"/>
      <c r="W10" s="62"/>
      <c r="X10" s="62"/>
      <c r="Y10" s="62"/>
      <c r="Z10" s="62"/>
      <c r="AA10" s="62"/>
      <c r="AB10" s="64"/>
      <c r="AC10" s="62"/>
      <c r="AD10" s="62"/>
      <c r="AE10" s="66"/>
      <c r="AF10" s="62"/>
      <c r="AG10" s="62"/>
      <c r="AH10" s="62"/>
      <c r="AI10" s="62"/>
    </row>
    <row r="11" spans="2:35" ht="20.25" customHeight="1" thickBot="1">
      <c r="B11" s="113" t="s">
        <v>74</v>
      </c>
    </row>
    <row r="12" spans="2:35" s="1" customFormat="1" ht="29.25" customHeight="1">
      <c r="B12" s="121" t="s">
        <v>7</v>
      </c>
      <c r="C12" s="131" t="s">
        <v>20</v>
      </c>
      <c r="D12" s="134" t="s">
        <v>21</v>
      </c>
      <c r="E12" s="134" t="s">
        <v>22</v>
      </c>
      <c r="F12" s="139" t="s">
        <v>9</v>
      </c>
      <c r="G12" s="34" t="s">
        <v>11</v>
      </c>
      <c r="H12" s="32"/>
      <c r="I12" s="32"/>
      <c r="J12" s="32"/>
      <c r="K12" s="32"/>
      <c r="L12" s="32"/>
      <c r="M12" s="32"/>
      <c r="N12" s="32"/>
      <c r="O12" s="32"/>
      <c r="P12" s="35"/>
      <c r="Q12" s="34" t="s">
        <v>39</v>
      </c>
      <c r="R12" s="32"/>
      <c r="S12" s="32"/>
      <c r="T12" s="35"/>
      <c r="U12" s="142" t="s">
        <v>50</v>
      </c>
      <c r="V12" s="34" t="s">
        <v>40</v>
      </c>
      <c r="W12" s="32"/>
      <c r="X12" s="32"/>
      <c r="Y12" s="32"/>
      <c r="Z12" s="32"/>
      <c r="AA12" s="32"/>
      <c r="AB12" s="35"/>
      <c r="AC12" s="36" t="s">
        <v>41</v>
      </c>
      <c r="AD12" s="33"/>
      <c r="AE12" s="37"/>
      <c r="AF12" s="145" t="s">
        <v>42</v>
      </c>
    </row>
    <row r="13" spans="2:35" s="1" customFormat="1" ht="26.25" customHeight="1">
      <c r="B13" s="122"/>
      <c r="C13" s="132"/>
      <c r="D13" s="135"/>
      <c r="E13" s="137"/>
      <c r="F13" s="140"/>
      <c r="G13" s="151" t="s">
        <v>48</v>
      </c>
      <c r="H13" s="153" t="s">
        <v>1</v>
      </c>
      <c r="I13" s="154"/>
      <c r="J13" s="154"/>
      <c r="K13" s="154"/>
      <c r="L13" s="154"/>
      <c r="M13" s="154"/>
      <c r="N13" s="154"/>
      <c r="O13" s="154"/>
      <c r="P13" s="155"/>
      <c r="Q13" s="125" t="s">
        <v>13</v>
      </c>
      <c r="R13" s="127" t="s">
        <v>14</v>
      </c>
      <c r="S13" s="129" t="s">
        <v>15</v>
      </c>
      <c r="T13" s="148" t="s">
        <v>60</v>
      </c>
      <c r="U13" s="143"/>
      <c r="V13" s="14" t="s">
        <v>65</v>
      </c>
      <c r="W13" s="15" t="s">
        <v>66</v>
      </c>
      <c r="X13" s="15" t="s">
        <v>2</v>
      </c>
      <c r="Y13" s="15" t="s">
        <v>67</v>
      </c>
      <c r="Z13" s="15" t="s">
        <v>3</v>
      </c>
      <c r="AA13" s="15" t="s">
        <v>4</v>
      </c>
      <c r="AB13" s="26"/>
      <c r="AC13" s="17"/>
      <c r="AD13" s="18"/>
      <c r="AE13" s="19"/>
      <c r="AF13" s="146"/>
    </row>
    <row r="14" spans="2:35" s="1" customFormat="1" ht="66.75" customHeight="1">
      <c r="B14" s="122"/>
      <c r="C14" s="133"/>
      <c r="D14" s="136"/>
      <c r="E14" s="138"/>
      <c r="F14" s="141"/>
      <c r="G14" s="152"/>
      <c r="H14" s="3" t="s">
        <v>61</v>
      </c>
      <c r="I14" s="3" t="s">
        <v>62</v>
      </c>
      <c r="J14" s="3" t="s">
        <v>63</v>
      </c>
      <c r="K14" s="3" t="s">
        <v>64</v>
      </c>
      <c r="L14" s="85" t="s">
        <v>49</v>
      </c>
      <c r="M14" s="3" t="s">
        <v>8</v>
      </c>
      <c r="N14" s="24" t="s">
        <v>5</v>
      </c>
      <c r="O14" s="28" t="s">
        <v>10</v>
      </c>
      <c r="P14" s="56" t="s">
        <v>53</v>
      </c>
      <c r="Q14" s="126"/>
      <c r="R14" s="128"/>
      <c r="S14" s="130"/>
      <c r="T14" s="149"/>
      <c r="U14" s="144"/>
      <c r="V14" s="55" t="s">
        <v>16</v>
      </c>
      <c r="W14" s="29" t="s">
        <v>23</v>
      </c>
      <c r="X14" s="29" t="s">
        <v>24</v>
      </c>
      <c r="Y14" s="29" t="s">
        <v>25</v>
      </c>
      <c r="Z14" s="29" t="s">
        <v>26</v>
      </c>
      <c r="AA14" s="29" t="s">
        <v>27</v>
      </c>
      <c r="AB14" s="30" t="s">
        <v>38</v>
      </c>
      <c r="AC14" s="12" t="s">
        <v>68</v>
      </c>
      <c r="AD14" s="13" t="s">
        <v>69</v>
      </c>
      <c r="AE14" s="50" t="s">
        <v>6</v>
      </c>
      <c r="AF14" s="147"/>
    </row>
    <row r="15" spans="2:35" s="1" customFormat="1" ht="24" customHeight="1">
      <c r="B15" s="123"/>
      <c r="C15" s="43"/>
      <c r="D15" s="44"/>
      <c r="E15" s="44"/>
      <c r="F15" s="45"/>
      <c r="G15" s="21"/>
      <c r="H15" s="22"/>
      <c r="I15" s="22"/>
      <c r="J15" s="23"/>
      <c r="K15" s="23"/>
      <c r="L15" s="23"/>
      <c r="M15" s="23"/>
      <c r="N15" s="46"/>
      <c r="O15" s="25"/>
      <c r="P15" s="51" t="s">
        <v>31</v>
      </c>
      <c r="Q15" s="31" t="s">
        <v>70</v>
      </c>
      <c r="R15" s="47" t="s">
        <v>37</v>
      </c>
      <c r="S15" s="128"/>
      <c r="T15" s="150"/>
      <c r="U15" s="5" t="s">
        <v>71</v>
      </c>
      <c r="V15" s="10"/>
      <c r="W15" s="11"/>
      <c r="X15" s="11"/>
      <c r="Y15" s="11"/>
      <c r="Z15" s="11"/>
      <c r="AA15" s="11"/>
      <c r="AB15" s="27"/>
      <c r="AC15" s="12"/>
      <c r="AD15" s="13"/>
      <c r="AE15" s="50"/>
      <c r="AF15" s="20"/>
    </row>
    <row r="16" spans="2:35" s="1" customFormat="1" ht="29.25" customHeight="1" thickBot="1">
      <c r="B16" s="124"/>
      <c r="C16" s="38" t="s">
        <v>43</v>
      </c>
      <c r="D16" s="39" t="s">
        <v>44</v>
      </c>
      <c r="E16" s="39" t="s">
        <v>45</v>
      </c>
      <c r="F16" s="40" t="s">
        <v>43</v>
      </c>
      <c r="G16" s="52" t="s">
        <v>43</v>
      </c>
      <c r="H16" s="39" t="s">
        <v>44</v>
      </c>
      <c r="I16" s="39" t="s">
        <v>44</v>
      </c>
      <c r="J16" s="39" t="s">
        <v>44</v>
      </c>
      <c r="K16" s="39" t="s">
        <v>44</v>
      </c>
      <c r="L16" s="39" t="s">
        <v>44</v>
      </c>
      <c r="M16" s="39" t="s">
        <v>44</v>
      </c>
      <c r="N16" s="39" t="s">
        <v>44</v>
      </c>
      <c r="O16" s="39" t="s">
        <v>45</v>
      </c>
      <c r="P16" s="40" t="s">
        <v>43</v>
      </c>
      <c r="Q16" s="41" t="s">
        <v>35</v>
      </c>
      <c r="R16" s="42" t="s">
        <v>36</v>
      </c>
      <c r="S16" s="42" t="s">
        <v>36</v>
      </c>
      <c r="T16" s="48" t="s">
        <v>36</v>
      </c>
      <c r="U16" s="49" t="s">
        <v>36</v>
      </c>
      <c r="V16" s="52" t="s">
        <v>46</v>
      </c>
      <c r="W16" s="39" t="s">
        <v>47</v>
      </c>
      <c r="X16" s="39" t="s">
        <v>47</v>
      </c>
      <c r="Y16" s="39" t="s">
        <v>47</v>
      </c>
      <c r="Z16" s="39" t="s">
        <v>47</v>
      </c>
      <c r="AA16" s="39" t="s">
        <v>47</v>
      </c>
      <c r="AB16" s="40" t="s">
        <v>46</v>
      </c>
      <c r="AC16" s="52" t="s">
        <v>46</v>
      </c>
      <c r="AD16" s="39" t="s">
        <v>47</v>
      </c>
      <c r="AE16" s="40" t="s">
        <v>46</v>
      </c>
      <c r="AF16" s="54" t="s">
        <v>46</v>
      </c>
    </row>
    <row r="17" spans="2:33" s="1" customFormat="1" ht="24.95" customHeight="1">
      <c r="B17" s="84" t="s">
        <v>51</v>
      </c>
      <c r="C17" s="86">
        <v>745</v>
      </c>
      <c r="D17" s="87">
        <v>689</v>
      </c>
      <c r="E17" s="88">
        <v>92.5</v>
      </c>
      <c r="F17" s="93">
        <v>0</v>
      </c>
      <c r="G17" s="86">
        <v>602</v>
      </c>
      <c r="H17" s="87">
        <v>62</v>
      </c>
      <c r="I17" s="87">
        <v>20</v>
      </c>
      <c r="J17" s="87">
        <v>0</v>
      </c>
      <c r="K17" s="87">
        <v>5</v>
      </c>
      <c r="L17" s="87">
        <v>0</v>
      </c>
      <c r="M17" s="87">
        <v>0</v>
      </c>
      <c r="N17" s="87">
        <v>87</v>
      </c>
      <c r="O17" s="88">
        <v>12.62</v>
      </c>
      <c r="P17" s="93">
        <v>67</v>
      </c>
      <c r="Q17" s="86">
        <v>211</v>
      </c>
      <c r="R17" s="87">
        <v>40</v>
      </c>
      <c r="S17" s="87">
        <v>251</v>
      </c>
      <c r="T17" s="94">
        <v>0.36</v>
      </c>
      <c r="U17" s="97">
        <v>143</v>
      </c>
      <c r="V17" s="86">
        <v>17</v>
      </c>
      <c r="W17" s="87">
        <v>2</v>
      </c>
      <c r="X17" s="87">
        <v>11</v>
      </c>
      <c r="Y17" s="87">
        <v>11</v>
      </c>
      <c r="Z17" s="87">
        <v>1</v>
      </c>
      <c r="AA17" s="87">
        <v>6</v>
      </c>
      <c r="AB17" s="93">
        <v>48</v>
      </c>
      <c r="AC17" s="86">
        <v>8</v>
      </c>
      <c r="AD17" s="87">
        <v>0</v>
      </c>
      <c r="AE17" s="93">
        <v>689</v>
      </c>
      <c r="AF17" s="99">
        <v>0</v>
      </c>
      <c r="AG17" s="83"/>
    </row>
    <row r="18" spans="2:33" s="1" customFormat="1" ht="24.95" customHeight="1" thickBot="1">
      <c r="B18" s="60" t="s">
        <v>52</v>
      </c>
      <c r="C18" s="89">
        <v>469</v>
      </c>
      <c r="D18" s="90">
        <v>445</v>
      </c>
      <c r="E18" s="91">
        <v>94.88</v>
      </c>
      <c r="F18" s="92">
        <v>178</v>
      </c>
      <c r="G18" s="89">
        <v>385</v>
      </c>
      <c r="H18" s="90">
        <v>36</v>
      </c>
      <c r="I18" s="90">
        <v>21</v>
      </c>
      <c r="J18" s="90">
        <v>2</v>
      </c>
      <c r="K18" s="90">
        <v>0</v>
      </c>
      <c r="L18" s="90">
        <v>0</v>
      </c>
      <c r="M18" s="90">
        <v>1</v>
      </c>
      <c r="N18" s="90">
        <v>60</v>
      </c>
      <c r="O18" s="120">
        <v>13.48</v>
      </c>
      <c r="P18" s="92">
        <v>60</v>
      </c>
      <c r="Q18" s="89">
        <v>203</v>
      </c>
      <c r="R18" s="90">
        <v>26</v>
      </c>
      <c r="S18" s="90">
        <v>229</v>
      </c>
      <c r="T18" s="95">
        <v>0.51400000000000001</v>
      </c>
      <c r="U18" s="98">
        <v>62</v>
      </c>
      <c r="V18" s="89">
        <v>16</v>
      </c>
      <c r="W18" s="90">
        <v>30</v>
      </c>
      <c r="X18" s="90">
        <v>8</v>
      </c>
      <c r="Y18" s="90">
        <v>4</v>
      </c>
      <c r="Z18" s="90">
        <v>0</v>
      </c>
      <c r="AA18" s="90">
        <v>17</v>
      </c>
      <c r="AB18" s="92">
        <v>75</v>
      </c>
      <c r="AC18" s="89">
        <v>1</v>
      </c>
      <c r="AD18" s="90">
        <v>0</v>
      </c>
      <c r="AE18" s="92">
        <v>444</v>
      </c>
      <c r="AF18" s="100">
        <v>44</v>
      </c>
      <c r="AG18" s="83"/>
    </row>
    <row r="19" spans="2:33" s="1" customFormat="1" ht="24.95" customHeight="1" thickBot="1">
      <c r="B19" s="57" t="s">
        <v>38</v>
      </c>
      <c r="C19" s="58">
        <f>SUM(C17:C18)</f>
        <v>1214</v>
      </c>
      <c r="D19" s="58">
        <f>SUM(D17:D18)</f>
        <v>1134</v>
      </c>
      <c r="E19" s="67">
        <f>D19/C19*100</f>
        <v>93.410214168039545</v>
      </c>
      <c r="F19" s="68">
        <f>SUM(F17:F18)</f>
        <v>178</v>
      </c>
      <c r="G19" s="109">
        <f>SUM(G17:G18)</f>
        <v>987</v>
      </c>
      <c r="H19" s="109">
        <f>SUM(H17:H18)</f>
        <v>98</v>
      </c>
      <c r="I19" s="58">
        <f t="shared" ref="I19:N19" si="3">SUM(I17:I18)</f>
        <v>41</v>
      </c>
      <c r="J19" s="58">
        <f t="shared" si="3"/>
        <v>2</v>
      </c>
      <c r="K19" s="58">
        <f t="shared" si="3"/>
        <v>5</v>
      </c>
      <c r="L19" s="58">
        <f t="shared" si="3"/>
        <v>0</v>
      </c>
      <c r="M19" s="58">
        <f t="shared" si="3"/>
        <v>1</v>
      </c>
      <c r="N19" s="110">
        <f t="shared" si="3"/>
        <v>147</v>
      </c>
      <c r="O19" s="67">
        <f>N19/D19*100</f>
        <v>12.962962962962962</v>
      </c>
      <c r="P19" s="68">
        <f>SUM(P17:P18)</f>
        <v>127</v>
      </c>
      <c r="Q19" s="58">
        <f>SUM(Q17:Q18)</f>
        <v>414</v>
      </c>
      <c r="R19" s="58">
        <f>SUM(R17:R18)</f>
        <v>66</v>
      </c>
      <c r="S19" s="77">
        <f>+R19+Q19</f>
        <v>480</v>
      </c>
      <c r="T19" s="96">
        <f>S19/D19</f>
        <v>0.42328042328042326</v>
      </c>
      <c r="U19" s="69">
        <f>SUM(U17:U18)</f>
        <v>205</v>
      </c>
      <c r="V19" s="58">
        <f>SUM(V17:V18)</f>
        <v>33</v>
      </c>
      <c r="W19" s="58">
        <f>SUM(W17:W18)</f>
        <v>32</v>
      </c>
      <c r="X19" s="58">
        <f>SUM(X17:X18)</f>
        <v>19</v>
      </c>
      <c r="Y19" s="58">
        <f>SUM(Y17:Y18)</f>
        <v>15</v>
      </c>
      <c r="Z19" s="58">
        <f t="shared" ref="Z19:AF19" si="4">SUM(Z17:Z18)</f>
        <v>1</v>
      </c>
      <c r="AA19" s="58">
        <f t="shared" si="4"/>
        <v>23</v>
      </c>
      <c r="AB19" s="78">
        <f>SUM(V19:AA19)</f>
        <v>123</v>
      </c>
      <c r="AC19" s="58">
        <f t="shared" si="4"/>
        <v>9</v>
      </c>
      <c r="AD19" s="58">
        <f t="shared" si="4"/>
        <v>0</v>
      </c>
      <c r="AE19" s="111">
        <f>+D19-(+AC19+AD19)</f>
        <v>1125</v>
      </c>
      <c r="AF19" s="69">
        <f t="shared" si="4"/>
        <v>44</v>
      </c>
    </row>
    <row r="20" spans="2:33">
      <c r="G20" s="108"/>
    </row>
    <row r="21" spans="2:33">
      <c r="O21" s="115"/>
    </row>
  </sheetData>
  <mergeCells count="24">
    <mergeCell ref="B12:B16"/>
    <mergeCell ref="Q13:Q14"/>
    <mergeCell ref="R13:R14"/>
    <mergeCell ref="S13:S15"/>
    <mergeCell ref="C12:C14"/>
    <mergeCell ref="D12:D14"/>
    <mergeCell ref="G13:G14"/>
    <mergeCell ref="H13:P13"/>
    <mergeCell ref="E12:E14"/>
    <mergeCell ref="F12:F14"/>
    <mergeCell ref="U2:U4"/>
    <mergeCell ref="AI2:AI4"/>
    <mergeCell ref="T3:T5"/>
    <mergeCell ref="U12:U14"/>
    <mergeCell ref="AF12:AF14"/>
    <mergeCell ref="T13:T15"/>
    <mergeCell ref="B2:B6"/>
    <mergeCell ref="Q3:Q4"/>
    <mergeCell ref="R3:R4"/>
    <mergeCell ref="S3:S5"/>
    <mergeCell ref="C2:C4"/>
    <mergeCell ref="D2:D4"/>
    <mergeCell ref="E2:E4"/>
    <mergeCell ref="F2:F4"/>
  </mergeCells>
  <phoneticPr fontId="4"/>
  <pageMargins left="0.43307086614173229" right="0" top="0.59055118110236227" bottom="0.59055118110236227" header="0.51181102362204722" footer="0.51181102362204722"/>
  <pageSetup paperSize="9" scale="92" firstPageNumber="10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１歳半3歳半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ＮＡＳＵ</dc:creator>
  <cp:lastModifiedBy>w</cp:lastModifiedBy>
  <cp:lastPrinted>2019-10-31T06:36:43Z</cp:lastPrinted>
  <dcterms:created xsi:type="dcterms:W3CDTF">1998-03-12T08:29:26Z</dcterms:created>
  <dcterms:modified xsi:type="dcterms:W3CDTF">2019-10-31T06:36:58Z</dcterms:modified>
</cp:coreProperties>
</file>