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8610" windowHeight="11160" tabRatio="598"/>
  </bookViews>
  <sheets>
    <sheet name="全日制" sheetId="1" r:id="rId1"/>
  </sheets>
  <definedNames>
    <definedName name="_xlnm._FilterDatabase" localSheetId="0" hidden="1">全日制!$D$11:$U$111</definedName>
    <definedName name="_xlnm.Print_Area" localSheetId="0">全日制!$A$1:$U$113</definedName>
    <definedName name="_xlnm.Print_Titles" localSheetId="0">全日制!$1:$5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03" i="1" l="1"/>
  <c r="O103" i="1"/>
  <c r="I50" i="1"/>
  <c r="I54" i="1"/>
  <c r="I65" i="1"/>
  <c r="I59" i="1"/>
  <c r="I94" i="1"/>
  <c r="I87" i="1"/>
  <c r="I81" i="1"/>
  <c r="I77" i="1"/>
  <c r="I11" i="1" l="1"/>
  <c r="I107" i="1"/>
  <c r="I103" i="1"/>
  <c r="I99" i="1"/>
  <c r="I46" i="1"/>
  <c r="I40" i="1"/>
  <c r="I32" i="1"/>
  <c r="I27" i="1"/>
  <c r="I23" i="1"/>
  <c r="I20" i="1"/>
  <c r="I17" i="1"/>
  <c r="S72" i="1"/>
  <c r="P72" i="1"/>
  <c r="M72" i="1"/>
  <c r="L72" i="1"/>
  <c r="K72" i="1"/>
  <c r="J72" i="1" s="1"/>
  <c r="S96" i="1"/>
  <c r="P96" i="1"/>
  <c r="M96" i="1"/>
  <c r="L96" i="1"/>
  <c r="K96" i="1"/>
  <c r="H7" i="1"/>
  <c r="G7" i="1"/>
  <c r="F69" i="1"/>
  <c r="S101" i="1"/>
  <c r="M62" i="1"/>
  <c r="P62" i="1"/>
  <c r="M61" i="1"/>
  <c r="S69" i="1"/>
  <c r="P69" i="1"/>
  <c r="M69" i="1"/>
  <c r="L69" i="1"/>
  <c r="K69" i="1"/>
  <c r="L41" i="1"/>
  <c r="K41" i="1"/>
  <c r="K43" i="1"/>
  <c r="L43" i="1"/>
  <c r="S16" i="1"/>
  <c r="P16" i="1"/>
  <c r="M16" i="1"/>
  <c r="L16" i="1"/>
  <c r="K16" i="1"/>
  <c r="F16" i="1"/>
  <c r="N107" i="1"/>
  <c r="O107" i="1"/>
  <c r="Q107" i="1"/>
  <c r="R107" i="1"/>
  <c r="K95" i="1"/>
  <c r="L95" i="1"/>
  <c r="P53" i="1"/>
  <c r="P51" i="1"/>
  <c r="K13" i="1"/>
  <c r="L13" i="1"/>
  <c r="F73" i="1"/>
  <c r="U81" i="1"/>
  <c r="T81" i="1"/>
  <c r="R81" i="1"/>
  <c r="Q81" i="1"/>
  <c r="O81" i="1"/>
  <c r="N81" i="1"/>
  <c r="S84" i="1"/>
  <c r="P84" i="1"/>
  <c r="M84" i="1"/>
  <c r="L84" i="1"/>
  <c r="K84" i="1"/>
  <c r="S83" i="1"/>
  <c r="P83" i="1"/>
  <c r="M83" i="1"/>
  <c r="L83" i="1"/>
  <c r="K83" i="1"/>
  <c r="S82" i="1"/>
  <c r="P82" i="1"/>
  <c r="M82" i="1"/>
  <c r="L82" i="1"/>
  <c r="K82" i="1"/>
  <c r="S73" i="1"/>
  <c r="P73" i="1"/>
  <c r="M73" i="1"/>
  <c r="L73" i="1"/>
  <c r="K73" i="1"/>
  <c r="J73" i="1" s="1"/>
  <c r="U59" i="1"/>
  <c r="T59" i="1"/>
  <c r="R59" i="1"/>
  <c r="Q59" i="1"/>
  <c r="O59" i="1"/>
  <c r="N59" i="1"/>
  <c r="S62" i="1"/>
  <c r="L62" i="1"/>
  <c r="J62" i="1" s="1"/>
  <c r="K62" i="1"/>
  <c r="S61" i="1"/>
  <c r="P61" i="1"/>
  <c r="L61" i="1"/>
  <c r="K61" i="1"/>
  <c r="S60" i="1"/>
  <c r="P60" i="1"/>
  <c r="M60" i="1"/>
  <c r="L60" i="1"/>
  <c r="K60" i="1"/>
  <c r="U40" i="1"/>
  <c r="T40" i="1"/>
  <c r="R40" i="1"/>
  <c r="Q40" i="1"/>
  <c r="O40" i="1"/>
  <c r="N40" i="1"/>
  <c r="S43" i="1"/>
  <c r="P43" i="1"/>
  <c r="M43" i="1"/>
  <c r="S42" i="1"/>
  <c r="P42" i="1"/>
  <c r="M42" i="1"/>
  <c r="L42" i="1"/>
  <c r="K42" i="1"/>
  <c r="S41" i="1"/>
  <c r="P41" i="1"/>
  <c r="M41" i="1"/>
  <c r="K68" i="1"/>
  <c r="K71" i="1"/>
  <c r="K36" i="1"/>
  <c r="K44" i="1"/>
  <c r="K90" i="1"/>
  <c r="K79" i="1"/>
  <c r="L68" i="1"/>
  <c r="L71" i="1"/>
  <c r="L36" i="1"/>
  <c r="J36" i="1" s="1"/>
  <c r="L44" i="1"/>
  <c r="L90" i="1"/>
  <c r="L79" i="1"/>
  <c r="M68" i="1"/>
  <c r="M71" i="1"/>
  <c r="M36" i="1"/>
  <c r="M44" i="1"/>
  <c r="M90" i="1"/>
  <c r="M79" i="1"/>
  <c r="P68" i="1"/>
  <c r="P71" i="1"/>
  <c r="P36" i="1"/>
  <c r="P44" i="1"/>
  <c r="P90" i="1"/>
  <c r="P79" i="1"/>
  <c r="S68" i="1"/>
  <c r="S71" i="1"/>
  <c r="S36" i="1"/>
  <c r="S44" i="1"/>
  <c r="S90" i="1"/>
  <c r="S79" i="1"/>
  <c r="L28" i="1"/>
  <c r="K12" i="1"/>
  <c r="K14" i="1"/>
  <c r="K15" i="1"/>
  <c r="K18" i="1"/>
  <c r="K21" i="1"/>
  <c r="K30" i="1"/>
  <c r="K31" i="1"/>
  <c r="J31" i="1" s="1"/>
  <c r="K37" i="1"/>
  <c r="K38" i="1"/>
  <c r="K39" i="1"/>
  <c r="K45" i="1"/>
  <c r="K55" i="1"/>
  <c r="K57" i="1"/>
  <c r="K58" i="1"/>
  <c r="K63" i="1"/>
  <c r="K64" i="1"/>
  <c r="K66" i="1"/>
  <c r="K70" i="1"/>
  <c r="K74" i="1"/>
  <c r="K75" i="1"/>
  <c r="K76" i="1"/>
  <c r="K78" i="1"/>
  <c r="K80" i="1"/>
  <c r="J80" i="1" s="1"/>
  <c r="K85" i="1"/>
  <c r="K86" i="1"/>
  <c r="K88" i="1"/>
  <c r="K91" i="1"/>
  <c r="K24" i="1"/>
  <c r="K25" i="1"/>
  <c r="K26" i="1"/>
  <c r="K33" i="1"/>
  <c r="K34" i="1"/>
  <c r="K35" i="1"/>
  <c r="K47" i="1"/>
  <c r="K48" i="1"/>
  <c r="K49" i="1"/>
  <c r="K28" i="1"/>
  <c r="K29" i="1"/>
  <c r="J29" i="1" s="1"/>
  <c r="K51" i="1"/>
  <c r="K52" i="1"/>
  <c r="K53" i="1"/>
  <c r="K19" i="1"/>
  <c r="K22" i="1"/>
  <c r="K89" i="1"/>
  <c r="K67" i="1"/>
  <c r="K65" i="1" s="1"/>
  <c r="K56" i="1"/>
  <c r="J56" i="1" s="1"/>
  <c r="L12" i="1"/>
  <c r="L14" i="1"/>
  <c r="L15" i="1"/>
  <c r="L18" i="1"/>
  <c r="L21" i="1"/>
  <c r="L30" i="1"/>
  <c r="L31" i="1"/>
  <c r="L37" i="1"/>
  <c r="L38" i="1"/>
  <c r="L39" i="1"/>
  <c r="L45" i="1"/>
  <c r="L55" i="1"/>
  <c r="L57" i="1"/>
  <c r="L58" i="1"/>
  <c r="L63" i="1"/>
  <c r="L64" i="1"/>
  <c r="L66" i="1"/>
  <c r="L70" i="1"/>
  <c r="L74" i="1"/>
  <c r="L75" i="1"/>
  <c r="L76" i="1"/>
  <c r="L78" i="1"/>
  <c r="L80" i="1"/>
  <c r="L85" i="1"/>
  <c r="L86" i="1"/>
  <c r="L88" i="1"/>
  <c r="L91" i="1"/>
  <c r="M28" i="1"/>
  <c r="L24" i="1"/>
  <c r="L25" i="1"/>
  <c r="L26" i="1"/>
  <c r="L23" i="1" s="1"/>
  <c r="L33" i="1"/>
  <c r="L34" i="1"/>
  <c r="L35" i="1"/>
  <c r="L47" i="1"/>
  <c r="L48" i="1"/>
  <c r="L49" i="1"/>
  <c r="L29" i="1"/>
  <c r="L51" i="1"/>
  <c r="L52" i="1"/>
  <c r="L53" i="1"/>
  <c r="L19" i="1"/>
  <c r="L22" i="1"/>
  <c r="L89" i="1"/>
  <c r="L67" i="1"/>
  <c r="L56" i="1"/>
  <c r="M12" i="1"/>
  <c r="M14" i="1"/>
  <c r="M15" i="1"/>
  <c r="M18" i="1"/>
  <c r="M21" i="1"/>
  <c r="M30" i="1"/>
  <c r="M31" i="1"/>
  <c r="M37" i="1"/>
  <c r="M38" i="1"/>
  <c r="M39" i="1"/>
  <c r="M45" i="1"/>
  <c r="M55" i="1"/>
  <c r="M57" i="1"/>
  <c r="M58" i="1"/>
  <c r="M63" i="1"/>
  <c r="M64" i="1"/>
  <c r="M66" i="1"/>
  <c r="M70" i="1"/>
  <c r="M74" i="1"/>
  <c r="M75" i="1"/>
  <c r="M76" i="1"/>
  <c r="M78" i="1"/>
  <c r="M77" i="1" s="1"/>
  <c r="M80" i="1"/>
  <c r="M85" i="1"/>
  <c r="M86" i="1"/>
  <c r="M88" i="1"/>
  <c r="M91" i="1"/>
  <c r="M24" i="1"/>
  <c r="M25" i="1"/>
  <c r="M26" i="1"/>
  <c r="M33" i="1"/>
  <c r="M34" i="1"/>
  <c r="M35" i="1"/>
  <c r="M32" i="1" s="1"/>
  <c r="M47" i="1"/>
  <c r="M48" i="1"/>
  <c r="M49" i="1"/>
  <c r="M29" i="1"/>
  <c r="M51" i="1"/>
  <c r="M52" i="1"/>
  <c r="M53" i="1"/>
  <c r="M19" i="1"/>
  <c r="M22" i="1"/>
  <c r="M13" i="1"/>
  <c r="M89" i="1"/>
  <c r="M87" i="1" s="1"/>
  <c r="M67" i="1"/>
  <c r="M56" i="1"/>
  <c r="N23" i="1"/>
  <c r="N32" i="1"/>
  <c r="N46" i="1"/>
  <c r="N27" i="1"/>
  <c r="N50" i="1"/>
  <c r="P28" i="1"/>
  <c r="O23" i="1"/>
  <c r="O32" i="1"/>
  <c r="O46" i="1"/>
  <c r="O27" i="1"/>
  <c r="O50" i="1"/>
  <c r="P12" i="1"/>
  <c r="P14" i="1"/>
  <c r="P15" i="1"/>
  <c r="P18" i="1"/>
  <c r="P17" i="1" s="1"/>
  <c r="P21" i="1"/>
  <c r="P30" i="1"/>
  <c r="P31" i="1"/>
  <c r="P37" i="1"/>
  <c r="P38" i="1"/>
  <c r="P39" i="1"/>
  <c r="P45" i="1"/>
  <c r="P55" i="1"/>
  <c r="P57" i="1"/>
  <c r="P58" i="1"/>
  <c r="P63" i="1"/>
  <c r="P64" i="1"/>
  <c r="P66" i="1"/>
  <c r="P70" i="1"/>
  <c r="P74" i="1"/>
  <c r="P75" i="1"/>
  <c r="P76" i="1"/>
  <c r="P78" i="1"/>
  <c r="P80" i="1"/>
  <c r="P85" i="1"/>
  <c r="P86" i="1"/>
  <c r="P88" i="1"/>
  <c r="P91" i="1"/>
  <c r="P24" i="1"/>
  <c r="P25" i="1"/>
  <c r="P26" i="1"/>
  <c r="P33" i="1"/>
  <c r="P34" i="1"/>
  <c r="P35" i="1"/>
  <c r="P47" i="1"/>
  <c r="P48" i="1"/>
  <c r="P49" i="1"/>
  <c r="P29" i="1"/>
  <c r="P52" i="1"/>
  <c r="P19" i="1"/>
  <c r="P22" i="1"/>
  <c r="P13" i="1"/>
  <c r="P11" i="1" s="1"/>
  <c r="P89" i="1"/>
  <c r="P87" i="1" s="1"/>
  <c r="P67" i="1"/>
  <c r="P56" i="1"/>
  <c r="Q23" i="1"/>
  <c r="Q32" i="1"/>
  <c r="Q46" i="1"/>
  <c r="Q27" i="1"/>
  <c r="Q50" i="1"/>
  <c r="S28" i="1"/>
  <c r="R23" i="1"/>
  <c r="R32" i="1"/>
  <c r="R46" i="1"/>
  <c r="R27" i="1"/>
  <c r="R50" i="1"/>
  <c r="S12" i="1"/>
  <c r="S14" i="1"/>
  <c r="S15" i="1"/>
  <c r="S18" i="1"/>
  <c r="S17" i="1" s="1"/>
  <c r="S21" i="1"/>
  <c r="S30" i="1"/>
  <c r="S31" i="1"/>
  <c r="S37" i="1"/>
  <c r="S38" i="1"/>
  <c r="S39" i="1"/>
  <c r="S45" i="1"/>
  <c r="S55" i="1"/>
  <c r="S57" i="1"/>
  <c r="S58" i="1"/>
  <c r="S63" i="1"/>
  <c r="S64" i="1"/>
  <c r="S66" i="1"/>
  <c r="S65" i="1" s="1"/>
  <c r="S70" i="1"/>
  <c r="S74" i="1"/>
  <c r="S75" i="1"/>
  <c r="S76" i="1"/>
  <c r="S78" i="1"/>
  <c r="S80" i="1"/>
  <c r="S85" i="1"/>
  <c r="S86" i="1"/>
  <c r="S88" i="1"/>
  <c r="S91" i="1"/>
  <c r="S24" i="1"/>
  <c r="S25" i="1"/>
  <c r="S26" i="1"/>
  <c r="S33" i="1"/>
  <c r="S34" i="1"/>
  <c r="S35" i="1"/>
  <c r="S47" i="1"/>
  <c r="S48" i="1"/>
  <c r="S49" i="1"/>
  <c r="S29" i="1"/>
  <c r="S51" i="1"/>
  <c r="S52" i="1"/>
  <c r="S53" i="1"/>
  <c r="S19" i="1"/>
  <c r="S22" i="1"/>
  <c r="S13" i="1"/>
  <c r="S89" i="1"/>
  <c r="S67" i="1"/>
  <c r="S56" i="1"/>
  <c r="T23" i="1"/>
  <c r="T32" i="1"/>
  <c r="T46" i="1"/>
  <c r="T27" i="1"/>
  <c r="T50" i="1"/>
  <c r="U23" i="1"/>
  <c r="U32" i="1"/>
  <c r="U46" i="1"/>
  <c r="U27" i="1"/>
  <c r="U50" i="1"/>
  <c r="P93" i="1"/>
  <c r="P95" i="1"/>
  <c r="P94" i="1" s="1"/>
  <c r="P98" i="1"/>
  <c r="P100" i="1"/>
  <c r="P104" i="1"/>
  <c r="P106" i="1"/>
  <c r="P108" i="1"/>
  <c r="P110" i="1"/>
  <c r="P111" i="1"/>
  <c r="S93" i="1"/>
  <c r="S95" i="1"/>
  <c r="S98" i="1"/>
  <c r="S100" i="1"/>
  <c r="S104" i="1"/>
  <c r="S106" i="1"/>
  <c r="S108" i="1"/>
  <c r="S110" i="1"/>
  <c r="S111" i="1"/>
  <c r="K105" i="1"/>
  <c r="L105" i="1"/>
  <c r="K104" i="1"/>
  <c r="L104" i="1"/>
  <c r="M109" i="1"/>
  <c r="K108" i="1"/>
  <c r="K109" i="1"/>
  <c r="L108" i="1"/>
  <c r="L109" i="1"/>
  <c r="M108" i="1"/>
  <c r="P109" i="1"/>
  <c r="S109" i="1"/>
  <c r="T107" i="1"/>
  <c r="U107" i="1"/>
  <c r="K100" i="1"/>
  <c r="L100" i="1"/>
  <c r="K101" i="1"/>
  <c r="L101" i="1"/>
  <c r="G8" i="1"/>
  <c r="G6" i="1" s="1"/>
  <c r="H8" i="1"/>
  <c r="K93" i="1"/>
  <c r="L93" i="1"/>
  <c r="J93" i="1" s="1"/>
  <c r="K97" i="1"/>
  <c r="L97" i="1"/>
  <c r="K102" i="1"/>
  <c r="L102" i="1"/>
  <c r="K106" i="1"/>
  <c r="L106" i="1"/>
  <c r="K111" i="1"/>
  <c r="L111" i="1"/>
  <c r="K110" i="1"/>
  <c r="L110" i="1"/>
  <c r="K98" i="1"/>
  <c r="L98" i="1"/>
  <c r="M93" i="1"/>
  <c r="M95" i="1"/>
  <c r="M97" i="1"/>
  <c r="M100" i="1"/>
  <c r="M101" i="1"/>
  <c r="M102" i="1"/>
  <c r="M104" i="1"/>
  <c r="M105" i="1"/>
  <c r="M106" i="1"/>
  <c r="M111" i="1"/>
  <c r="M110" i="1"/>
  <c r="M98" i="1"/>
  <c r="N94" i="1"/>
  <c r="N99" i="1"/>
  <c r="O94" i="1"/>
  <c r="O99" i="1"/>
  <c r="P97" i="1"/>
  <c r="P101" i="1"/>
  <c r="P102" i="1"/>
  <c r="P105" i="1"/>
  <c r="Q94" i="1"/>
  <c r="Q99" i="1"/>
  <c r="Q103" i="1"/>
  <c r="R94" i="1"/>
  <c r="R99" i="1"/>
  <c r="R103" i="1"/>
  <c r="S97" i="1"/>
  <c r="S102" i="1"/>
  <c r="S105" i="1"/>
  <c r="T94" i="1"/>
  <c r="T99" i="1"/>
  <c r="T103" i="1"/>
  <c r="U94" i="1"/>
  <c r="U99" i="1"/>
  <c r="U103" i="1"/>
  <c r="F93" i="1"/>
  <c r="F94" i="1"/>
  <c r="F99" i="1"/>
  <c r="F102" i="1"/>
  <c r="F103" i="1"/>
  <c r="F106" i="1"/>
  <c r="F111" i="1"/>
  <c r="F107" i="1"/>
  <c r="F110" i="1"/>
  <c r="F98" i="1"/>
  <c r="U65" i="1"/>
  <c r="N11" i="1"/>
  <c r="O11" i="1"/>
  <c r="Q11" i="1"/>
  <c r="R11" i="1"/>
  <c r="T11" i="1"/>
  <c r="U11" i="1"/>
  <c r="F91" i="1"/>
  <c r="F90" i="1"/>
  <c r="F87" i="1"/>
  <c r="F86" i="1"/>
  <c r="F85" i="1"/>
  <c r="F81" i="1"/>
  <c r="F80" i="1"/>
  <c r="F77" i="1"/>
  <c r="F76" i="1"/>
  <c r="F75" i="1"/>
  <c r="F74" i="1"/>
  <c r="F72" i="1"/>
  <c r="F71" i="1"/>
  <c r="F70" i="1"/>
  <c r="F68" i="1"/>
  <c r="F65" i="1"/>
  <c r="F64" i="1"/>
  <c r="F63" i="1"/>
  <c r="F59" i="1"/>
  <c r="F58" i="1"/>
  <c r="F57" i="1"/>
  <c r="F54" i="1"/>
  <c r="F50" i="1"/>
  <c r="F46" i="1"/>
  <c r="F45" i="1"/>
  <c r="F44" i="1"/>
  <c r="F40" i="1"/>
  <c r="F39" i="1"/>
  <c r="F38" i="1"/>
  <c r="F37" i="1"/>
  <c r="F36" i="1"/>
  <c r="F32" i="1"/>
  <c r="F31" i="1"/>
  <c r="F30" i="1"/>
  <c r="F27" i="1"/>
  <c r="F23" i="1"/>
  <c r="F20" i="1"/>
  <c r="F17" i="1"/>
  <c r="F15" i="1"/>
  <c r="F14" i="1"/>
  <c r="F11" i="1"/>
  <c r="N17" i="1"/>
  <c r="Q17" i="1"/>
  <c r="T17" i="1"/>
  <c r="O17" i="1"/>
  <c r="R17" i="1"/>
  <c r="U17" i="1"/>
  <c r="N20" i="1"/>
  <c r="N54" i="1"/>
  <c r="N65" i="1"/>
  <c r="N77" i="1"/>
  <c r="N87" i="1"/>
  <c r="O20" i="1"/>
  <c r="O54" i="1"/>
  <c r="O65" i="1"/>
  <c r="O77" i="1"/>
  <c r="O87" i="1"/>
  <c r="Q20" i="1"/>
  <c r="Q54" i="1"/>
  <c r="Q65" i="1"/>
  <c r="Q77" i="1"/>
  <c r="Q87" i="1"/>
  <c r="R20" i="1"/>
  <c r="R54" i="1"/>
  <c r="R65" i="1"/>
  <c r="R77" i="1"/>
  <c r="R87" i="1"/>
  <c r="T20" i="1"/>
  <c r="T54" i="1"/>
  <c r="T65" i="1"/>
  <c r="T77" i="1"/>
  <c r="T87" i="1"/>
  <c r="U20" i="1"/>
  <c r="U54" i="1"/>
  <c r="U77" i="1"/>
  <c r="U87" i="1"/>
  <c r="S77" i="1"/>
  <c r="P40" i="1"/>
  <c r="I7" i="1" l="1"/>
  <c r="H6" i="1"/>
  <c r="J61" i="1"/>
  <c r="S81" i="1"/>
  <c r="S103" i="1"/>
  <c r="P107" i="1"/>
  <c r="M40" i="1"/>
  <c r="S32" i="1"/>
  <c r="S27" i="1"/>
  <c r="P103" i="1"/>
  <c r="S23" i="1"/>
  <c r="P50" i="1"/>
  <c r="J52" i="1"/>
  <c r="K77" i="1"/>
  <c r="M23" i="1"/>
  <c r="J14" i="1"/>
  <c r="M59" i="1"/>
  <c r="M81" i="1"/>
  <c r="J104" i="1"/>
  <c r="L32" i="1"/>
  <c r="J64" i="1"/>
  <c r="J95" i="1"/>
  <c r="P59" i="1"/>
  <c r="J111" i="1"/>
  <c r="M103" i="1"/>
  <c r="S99" i="1"/>
  <c r="L99" i="1"/>
  <c r="S94" i="1"/>
  <c r="M94" i="1"/>
  <c r="J44" i="1"/>
  <c r="J71" i="1"/>
  <c r="J90" i="1"/>
  <c r="P77" i="1"/>
  <c r="S87" i="1"/>
  <c r="L87" i="1"/>
  <c r="L11" i="1"/>
  <c r="K54" i="1"/>
  <c r="P20" i="1"/>
  <c r="M20" i="1"/>
  <c r="M50" i="1"/>
  <c r="P27" i="1"/>
  <c r="P23" i="1"/>
  <c r="J25" i="1"/>
  <c r="K23" i="1"/>
  <c r="S46" i="1"/>
  <c r="J49" i="1"/>
  <c r="P46" i="1"/>
  <c r="J34" i="1"/>
  <c r="S59" i="1"/>
  <c r="K59" i="1"/>
  <c r="J76" i="1"/>
  <c r="J86" i="1"/>
  <c r="J85" i="1"/>
  <c r="J63" i="1"/>
  <c r="J58" i="1"/>
  <c r="J15" i="1"/>
  <c r="J45" i="1"/>
  <c r="N8" i="1"/>
  <c r="M107" i="1"/>
  <c r="J110" i="1"/>
  <c r="J108" i="1"/>
  <c r="J109" i="1"/>
  <c r="L107" i="1"/>
  <c r="K107" i="1"/>
  <c r="J105" i="1"/>
  <c r="J106" i="1"/>
  <c r="U8" i="1"/>
  <c r="J101" i="1"/>
  <c r="J102" i="1"/>
  <c r="J100" i="1"/>
  <c r="O8" i="1"/>
  <c r="M99" i="1"/>
  <c r="M8" i="1" s="1"/>
  <c r="K94" i="1"/>
  <c r="T8" i="1"/>
  <c r="J98" i="1"/>
  <c r="Q8" i="1"/>
  <c r="R8" i="1"/>
  <c r="J97" i="1"/>
  <c r="J96" i="1"/>
  <c r="J91" i="1"/>
  <c r="J88" i="1"/>
  <c r="L81" i="1"/>
  <c r="J83" i="1"/>
  <c r="P81" i="1"/>
  <c r="J82" i="1"/>
  <c r="K81" i="1"/>
  <c r="J84" i="1"/>
  <c r="L77" i="1"/>
  <c r="J78" i="1"/>
  <c r="J75" i="1"/>
  <c r="J69" i="1"/>
  <c r="J67" i="1"/>
  <c r="L65" i="1"/>
  <c r="P65" i="1"/>
  <c r="J70" i="1"/>
  <c r="J74" i="1"/>
  <c r="J66" i="1"/>
  <c r="J60" i="1"/>
  <c r="J59" i="1" s="1"/>
  <c r="L59" i="1"/>
  <c r="S54" i="1"/>
  <c r="J57" i="1"/>
  <c r="L54" i="1"/>
  <c r="J55" i="1"/>
  <c r="J54" i="1" s="1"/>
  <c r="M54" i="1"/>
  <c r="L50" i="1"/>
  <c r="J53" i="1"/>
  <c r="J51" i="1"/>
  <c r="K50" i="1"/>
  <c r="M46" i="1"/>
  <c r="L40" i="1"/>
  <c r="S40" i="1"/>
  <c r="J43" i="1"/>
  <c r="J42" i="1"/>
  <c r="J41" i="1"/>
  <c r="J37" i="1"/>
  <c r="J39" i="1"/>
  <c r="K32" i="1"/>
  <c r="J38" i="1"/>
  <c r="J35" i="1"/>
  <c r="J30" i="1"/>
  <c r="L27" i="1"/>
  <c r="O7" i="1"/>
  <c r="J26" i="1"/>
  <c r="J24" i="1"/>
  <c r="S20" i="1"/>
  <c r="Q7" i="1"/>
  <c r="L20" i="1"/>
  <c r="J22" i="1"/>
  <c r="T7" i="1"/>
  <c r="J19" i="1"/>
  <c r="L17" i="1"/>
  <c r="K17" i="1"/>
  <c r="J18" i="1"/>
  <c r="R7" i="1"/>
  <c r="J16" i="1"/>
  <c r="J13" i="1"/>
  <c r="I8" i="1"/>
  <c r="F7" i="1"/>
  <c r="S107" i="1"/>
  <c r="K40" i="1"/>
  <c r="J79" i="1"/>
  <c r="F8" i="1"/>
  <c r="N7" i="1"/>
  <c r="J89" i="1"/>
  <c r="K87" i="1"/>
  <c r="K11" i="1"/>
  <c r="J12" i="1"/>
  <c r="K99" i="1"/>
  <c r="P54" i="1"/>
  <c r="J28" i="1"/>
  <c r="J27" i="1" s="1"/>
  <c r="K27" i="1"/>
  <c r="K20" i="1"/>
  <c r="J21" i="1"/>
  <c r="J20" i="1" s="1"/>
  <c r="U7" i="1"/>
  <c r="S11" i="1"/>
  <c r="M11" i="1"/>
  <c r="J68" i="1"/>
  <c r="L94" i="1"/>
  <c r="L103" i="1"/>
  <c r="K103" i="1"/>
  <c r="P99" i="1"/>
  <c r="P8" i="1" s="1"/>
  <c r="S50" i="1"/>
  <c r="P32" i="1"/>
  <c r="M17" i="1"/>
  <c r="M27" i="1"/>
  <c r="M65" i="1"/>
  <c r="L46" i="1"/>
  <c r="J48" i="1"/>
  <c r="J47" i="1"/>
  <c r="K46" i="1"/>
  <c r="J33" i="1"/>
  <c r="J32" i="1" s="1"/>
  <c r="I6" i="1" l="1"/>
  <c r="J46" i="1"/>
  <c r="J107" i="1"/>
  <c r="U6" i="1"/>
  <c r="J103" i="1"/>
  <c r="T6" i="1"/>
  <c r="S8" i="1"/>
  <c r="R6" i="1"/>
  <c r="J77" i="1"/>
  <c r="J50" i="1"/>
  <c r="P7" i="1"/>
  <c r="P6" i="1" s="1"/>
  <c r="J40" i="1"/>
  <c r="N6" i="1"/>
  <c r="O6" i="1"/>
  <c r="L8" i="1"/>
  <c r="J99" i="1"/>
  <c r="Q6" i="1"/>
  <c r="J94" i="1"/>
  <c r="J81" i="1"/>
  <c r="J65" i="1"/>
  <c r="J23" i="1"/>
  <c r="L7" i="1"/>
  <c r="J17" i="1"/>
  <c r="F6" i="1"/>
  <c r="K7" i="1"/>
  <c r="S7" i="1"/>
  <c r="K8" i="1"/>
  <c r="J87" i="1"/>
  <c r="M7" i="1"/>
  <c r="M6" i="1" s="1"/>
  <c r="J11" i="1"/>
  <c r="J8" i="1" l="1"/>
  <c r="L6" i="1"/>
  <c r="S6" i="1"/>
  <c r="J7" i="1"/>
  <c r="K6" i="1"/>
  <c r="J6" i="1" l="1"/>
</calcChain>
</file>

<file path=xl/sharedStrings.xml><?xml version="1.0" encoding="utf-8"?>
<sst xmlns="http://schemas.openxmlformats.org/spreadsheetml/2006/main" count="202" uniqueCount="111">
  <si>
    <t>本務教員数</t>
  </si>
  <si>
    <t>学</t>
  </si>
  <si>
    <t>総数</t>
  </si>
  <si>
    <t>１年生</t>
  </si>
  <si>
    <t>２年生</t>
  </si>
  <si>
    <t>３年生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</si>
  <si>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</si>
  <si>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</si>
  <si>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</si>
  <si>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</si>
  <si>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</si>
  <si>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</si>
  <si>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</si>
  <si>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</si>
  <si>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</si>
  <si>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</si>
  <si>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</si>
  <si>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>理 数</t>
  </si>
  <si>
    <t>理　　数</t>
  </si>
  <si>
    <t>家 庭</t>
  </si>
  <si>
    <t>家庭科学</t>
  </si>
  <si>
    <t>音 楽</t>
  </si>
  <si>
    <t>音　　楽</t>
  </si>
  <si>
    <t>機　　械</t>
  </si>
  <si>
    <t>電　　気</t>
  </si>
  <si>
    <t>工 業</t>
  </si>
  <si>
    <t>化学工業</t>
  </si>
  <si>
    <t>商　　業</t>
  </si>
  <si>
    <t>商 業</t>
  </si>
  <si>
    <t>国際経済</t>
  </si>
  <si>
    <t>情報処理</t>
  </si>
  <si>
    <t>総　　合</t>
  </si>
  <si>
    <t>長浜農業</t>
  </si>
  <si>
    <t>農 業</t>
  </si>
  <si>
    <t>長浜北星</t>
  </si>
  <si>
    <t>八　　幡</t>
  </si>
  <si>
    <t>八幡工業</t>
  </si>
  <si>
    <t>八幡商業</t>
  </si>
  <si>
    <t>八 日 市</t>
  </si>
  <si>
    <t>八日市南</t>
  </si>
  <si>
    <t>草 津 東</t>
  </si>
  <si>
    <t>体 育</t>
  </si>
  <si>
    <t>体　　育</t>
  </si>
  <si>
    <t>草　　津</t>
  </si>
  <si>
    <t>玉　　川</t>
  </si>
  <si>
    <t>湖南農業</t>
  </si>
  <si>
    <t>守　　山</t>
  </si>
  <si>
    <t>守 山 北</t>
  </si>
  <si>
    <t>栗　　東</t>
  </si>
  <si>
    <t>美 術</t>
  </si>
  <si>
    <t>美　　術</t>
  </si>
  <si>
    <t>国際情報</t>
  </si>
  <si>
    <t>石　　部</t>
  </si>
  <si>
    <t>甲　　西</t>
  </si>
  <si>
    <t>水　　口</t>
  </si>
  <si>
    <t>水 口 東</t>
  </si>
  <si>
    <t>信　　楽</t>
  </si>
  <si>
    <t>日　　野</t>
  </si>
  <si>
    <t>能 登 川</t>
  </si>
  <si>
    <t>愛　　知</t>
  </si>
  <si>
    <t>伊　　吹</t>
  </si>
  <si>
    <t>米　　原</t>
  </si>
  <si>
    <t>虎　　姫</t>
  </si>
  <si>
    <t>伊　　香</t>
  </si>
  <si>
    <t>高　　島</t>
  </si>
  <si>
    <t>安 曇 川</t>
  </si>
  <si>
    <t>近　　江</t>
  </si>
  <si>
    <t>商    業</t>
  </si>
  <si>
    <t>近江兄弟社</t>
  </si>
  <si>
    <t>光　　泉</t>
  </si>
  <si>
    <t>環境化学</t>
    <rPh sb="0" eb="2">
      <t>カンキョウ</t>
    </rPh>
    <rPh sb="2" eb="4">
      <t>カガク</t>
    </rPh>
    <phoneticPr fontId="6"/>
  </si>
  <si>
    <t>介護福祉</t>
    <rPh sb="0" eb="2">
      <t>カイゴ</t>
    </rPh>
    <rPh sb="2" eb="4">
      <t>フクシ</t>
    </rPh>
    <phoneticPr fontId="6"/>
  </si>
  <si>
    <t xml:space="preserve">  　　私　 　    　　立     </t>
    <rPh sb="4" eb="5">
      <t>シ</t>
    </rPh>
    <phoneticPr fontId="6"/>
  </si>
  <si>
    <t>総合ﾋﾞｼﾞﾈｽ</t>
    <rPh sb="0" eb="2">
      <t>ソウゴウ</t>
    </rPh>
    <phoneticPr fontId="6"/>
  </si>
  <si>
    <t>情報ｼｽﾃﾑ</t>
    <rPh sb="0" eb="2">
      <t>ジョウホウ</t>
    </rPh>
    <phoneticPr fontId="6"/>
  </si>
  <si>
    <t>総　　合</t>
    <rPh sb="0" eb="1">
      <t>フサ</t>
    </rPh>
    <rPh sb="3" eb="4">
      <t>ゴウ</t>
    </rPh>
    <phoneticPr fontId="6"/>
  </si>
  <si>
    <t>立命館守山</t>
    <rPh sb="0" eb="3">
      <t>リツメイカン</t>
    </rPh>
    <rPh sb="3" eb="5">
      <t>モリヤマ</t>
    </rPh>
    <phoneticPr fontId="6"/>
  </si>
  <si>
    <t>綾羽</t>
    <rPh sb="0" eb="2">
      <t>アヤハ</t>
    </rPh>
    <phoneticPr fontId="6"/>
  </si>
  <si>
    <t>滋賀短大附</t>
    <rPh sb="2" eb="4">
      <t>タンダイ</t>
    </rPh>
    <rPh sb="4" eb="5">
      <t>フ</t>
    </rPh>
    <phoneticPr fontId="6"/>
  </si>
  <si>
    <t>彦 根 総 合</t>
    <rPh sb="4" eb="5">
      <t>フサ</t>
    </rPh>
    <rPh sb="6" eb="7">
      <t>ゴウ</t>
    </rPh>
    <phoneticPr fontId="6"/>
  </si>
  <si>
    <t>比  叡  山</t>
    <phoneticPr fontId="6"/>
  </si>
  <si>
    <t>甲南</t>
    <rPh sb="0" eb="2">
      <t>コウナン</t>
    </rPh>
    <phoneticPr fontId="6"/>
  </si>
  <si>
    <t>彦根東</t>
    <phoneticPr fontId="6"/>
  </si>
  <si>
    <t>河瀬</t>
    <phoneticPr fontId="6"/>
  </si>
  <si>
    <t>彦根工業</t>
    <phoneticPr fontId="6"/>
  </si>
  <si>
    <t>普　　通</t>
    <phoneticPr fontId="6"/>
  </si>
  <si>
    <t>普　　通</t>
    <phoneticPr fontId="6"/>
  </si>
  <si>
    <t>滋 賀 学 園</t>
    <phoneticPr fontId="6"/>
  </si>
  <si>
    <t>膳所</t>
    <phoneticPr fontId="6"/>
  </si>
  <si>
    <t>堅　　　田</t>
    <phoneticPr fontId="6"/>
  </si>
  <si>
    <t>東大津</t>
    <phoneticPr fontId="6"/>
  </si>
  <si>
    <t>大津</t>
    <phoneticPr fontId="6"/>
  </si>
  <si>
    <t>石山</t>
    <phoneticPr fontId="6"/>
  </si>
  <si>
    <t>瀬田工業</t>
    <phoneticPr fontId="6"/>
  </si>
  <si>
    <t>大津商業</t>
    <phoneticPr fontId="6"/>
  </si>
  <si>
    <t>人間総合</t>
    <rPh sb="0" eb="2">
      <t>ニンゲン</t>
    </rPh>
    <rPh sb="2" eb="4">
      <t>ソウゴウ</t>
    </rPh>
    <phoneticPr fontId="6"/>
  </si>
  <si>
    <t>国際コミュニケーション</t>
    <rPh sb="0" eb="2">
      <t>コクサイ</t>
    </rPh>
    <phoneticPr fontId="6"/>
  </si>
  <si>
    <t>建　　設</t>
    <rPh sb="0" eb="1">
      <t>ケン</t>
    </rPh>
    <rPh sb="3" eb="4">
      <t>セツ</t>
    </rPh>
    <phoneticPr fontId="6"/>
  </si>
  <si>
    <t>農　　業</t>
    <rPh sb="0" eb="1">
      <t>ノウ</t>
    </rPh>
    <rPh sb="3" eb="4">
      <t>ギョウ</t>
    </rPh>
    <phoneticPr fontId="6"/>
  </si>
  <si>
    <t>食　　品</t>
    <rPh sb="0" eb="1">
      <t>ショク</t>
    </rPh>
    <rPh sb="3" eb="4">
      <t>ヒン</t>
    </rPh>
    <phoneticPr fontId="6"/>
  </si>
  <si>
    <t>花　　緑</t>
    <rPh sb="0" eb="1">
      <t>ハナ</t>
    </rPh>
    <rPh sb="3" eb="4">
      <t>ミドリ</t>
    </rPh>
    <phoneticPr fontId="6"/>
  </si>
  <si>
    <t>花緑ﾃﾞｻﾞｲﾝ</t>
    <rPh sb="0" eb="1">
      <t>ハナ</t>
    </rPh>
    <phoneticPr fontId="6"/>
  </si>
  <si>
    <t>野　　洲</t>
    <rPh sb="0" eb="1">
      <t>ノ</t>
    </rPh>
    <rPh sb="3" eb="4">
      <t>シュウ</t>
    </rPh>
    <phoneticPr fontId="6"/>
  </si>
  <si>
    <t>園　　芸</t>
    <rPh sb="0" eb="1">
      <t>エン</t>
    </rPh>
    <rPh sb="3" eb="4">
      <t>ゲイ</t>
    </rPh>
    <phoneticPr fontId="6"/>
  </si>
  <si>
    <t>北大津</t>
  </si>
  <si>
    <t>彦根翔西館</t>
    <rPh sb="2" eb="3">
      <t>ショウ</t>
    </rPh>
    <rPh sb="3" eb="4">
      <t>セイ</t>
    </rPh>
    <rPh sb="4" eb="5">
      <t>カン</t>
    </rPh>
    <phoneticPr fontId="6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</si>
  <si>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6"/>
  </si>
  <si>
    <t>大津</t>
    <phoneticPr fontId="6"/>
  </si>
  <si>
    <t>長浜北</t>
  </si>
  <si>
    <t>生活ﾃﾞｻﾞｲﾝ</t>
    <rPh sb="0" eb="2">
      <t>セイカツ</t>
    </rPh>
    <phoneticPr fontId="6"/>
  </si>
  <si>
    <t>12  高等学校（全日制）（生徒数・本務教員数・学級数）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</si>
</sst>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centerContinuous" vertical="center"/>
    </xf>
    <xf numFmtId="37" fontId="2" fillId="0" borderId="3" xfId="0" applyNumberFormat="1" applyFont="1" applyFill="1" applyBorder="1" applyAlignment="1" applyProtection="1">
      <alignment horizontal="centerContinuous" vertical="center"/>
    </xf>
    <xf numFmtId="37" fontId="2" fillId="0" borderId="11" xfId="0" applyNumberFormat="1" applyFont="1" applyFill="1" applyBorder="1" applyAlignment="1" applyProtection="1">
      <alignment horizontal="centerContinuous" vertical="center"/>
    </xf>
    <xf numFmtId="37" fontId="2" fillId="0" borderId="4" xfId="0" applyNumberFormat="1" applyFont="1" applyFill="1" applyBorder="1" applyAlignment="1" applyProtection="1">
      <alignment horizontal="centerContinuous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3" xfId="0" applyNumberFormat="1" applyFont="1" applyFill="1" applyBorder="1" applyAlignment="1" applyProtection="1">
      <alignment horizontal="center" vertical="center"/>
    </xf>
    <xf numFmtId="37" fontId="2" fillId="0" borderId="11" xfId="0" applyNumberFormat="1" applyFont="1" applyFill="1" applyBorder="1" applyAlignment="1" applyProtection="1">
      <alignment horizontal="center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37" fontId="2" fillId="0" borderId="9" xfId="0" applyNumberFormat="1" applyFont="1" applyFill="1" applyBorder="1" applyAlignment="1" applyProtection="1">
      <alignment vertical="center"/>
    </xf>
    <xf numFmtId="37" fontId="2" fillId="0" borderId="9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distributed" vertical="center"/>
    </xf>
    <xf numFmtId="37" fontId="2" fillId="0" borderId="10" xfId="0" applyNumberFormat="1" applyFont="1" applyFill="1" applyBorder="1" applyAlignment="1" applyProtection="1">
      <alignment vertical="center"/>
    </xf>
    <xf numFmtId="37" fontId="2" fillId="0" borderId="12" xfId="0" applyNumberFormat="1" applyFont="1" applyFill="1" applyBorder="1" applyAlignment="1" applyProtection="1">
      <alignment horizontal="centerContinuous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13" xfId="0" applyNumberFormat="1" applyFont="1" applyFill="1" applyBorder="1" applyAlignment="1" applyProtection="1">
      <alignment horizontal="centerContinuous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7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7" fontId="2" fillId="0" borderId="15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vertical="center"/>
    </xf>
    <xf numFmtId="37" fontId="2" fillId="0" borderId="5" xfId="0" applyNumberFormat="1" applyFont="1" applyFill="1" applyBorder="1" applyAlignment="1" applyProtection="1">
      <alignment vertical="center"/>
    </xf>
    <xf numFmtId="37" fontId="2" fillId="0" borderId="16" xfId="0" applyNumberFormat="1" applyFont="1" applyFill="1" applyBorder="1" applyAlignment="1" applyProtection="1">
      <alignment vertical="center"/>
    </xf>
    <xf numFmtId="37" fontId="2" fillId="0" borderId="17" xfId="0" applyNumberFormat="1" applyFont="1" applyFill="1" applyBorder="1" applyAlignment="1" applyProtection="1">
      <alignment vertical="center"/>
    </xf>
    <xf numFmtId="37" fontId="2" fillId="0" borderId="18" xfId="0" applyNumberFormat="1" applyFont="1" applyFill="1" applyBorder="1" applyAlignment="1" applyProtection="1">
      <alignment horizontal="centerContinuous" vertical="center"/>
    </xf>
    <xf numFmtId="37" fontId="2" fillId="0" borderId="5" xfId="0" applyNumberFormat="1" applyFont="1" applyFill="1" applyBorder="1" applyAlignment="1" applyProtection="1">
      <alignment horizontal="centerContinuous" vertical="center"/>
    </xf>
    <xf numFmtId="37" fontId="2" fillId="0" borderId="2" xfId="0" applyNumberFormat="1" applyFont="1" applyFill="1" applyBorder="1" applyAlignment="1" applyProtection="1">
      <alignment vertical="center"/>
    </xf>
    <xf numFmtId="37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horizontal="centerContinuous" vertical="center"/>
    </xf>
    <xf numFmtId="37" fontId="2" fillId="0" borderId="1" xfId="0" applyNumberFormat="1" applyFont="1" applyFill="1" applyBorder="1" applyAlignment="1" applyProtection="1">
      <alignment vertical="center"/>
    </xf>
    <xf numFmtId="37" fontId="2" fillId="0" borderId="4" xfId="0" applyNumberFormat="1" applyFont="1" applyFill="1" applyBorder="1" applyAlignment="1" applyProtection="1">
      <alignment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centerContinuous" vertical="center"/>
    </xf>
    <xf numFmtId="176" fontId="5" fillId="3" borderId="0" xfId="0" applyNumberFormat="1" applyFont="1" applyFill="1" applyAlignment="1">
      <alignment vertical="center"/>
    </xf>
    <xf numFmtId="176" fontId="5" fillId="3" borderId="0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176" fontId="3" fillId="3" borderId="0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76" fontId="3" fillId="3" borderId="2" xfId="0" applyNumberFormat="1" applyFont="1" applyFill="1" applyBorder="1" applyAlignment="1">
      <alignment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37" fontId="3" fillId="0" borderId="12" xfId="0" applyNumberFormat="1" applyFont="1" applyFill="1" applyBorder="1" applyAlignment="1" applyProtection="1">
      <alignment horizontal="center" vertical="center" shrinkToFit="1"/>
    </xf>
    <xf numFmtId="37" fontId="3" fillId="0" borderId="4" xfId="0" applyNumberFormat="1" applyFont="1" applyFill="1" applyBorder="1" applyAlignment="1" applyProtection="1">
      <alignment horizontal="center" vertical="center" shrinkToFit="1"/>
    </xf>
    <xf numFmtId="37" fontId="2" fillId="0" borderId="1" xfId="0" applyNumberFormat="1" applyFont="1" applyFill="1" applyBorder="1" applyAlignment="1" applyProtection="1">
      <alignment horizontal="center" vertical="center" shrinkToFit="1"/>
    </xf>
    <xf numFmtId="37" fontId="2" fillId="0" borderId="4" xfId="0" applyNumberFormat="1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7" fontId="2" fillId="0" borderId="15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31"/>
  <sheetViews>
    <sheetView showGridLines="0" showZeros="0" tabSelected="1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I2" sqref="I2"/>
    </sheetView>
  </sheetViews>
  <sheetFormatPr defaultRowHeight="11.25"/>
  <cols>
    <col min="1" max="1" width="1.75" style="6" customWidth="1"/>
    <col min="2" max="2" width="10.625" style="8" customWidth="1"/>
    <col min="3" max="3" width="1.75" style="6" customWidth="1"/>
    <col min="4" max="4" width="7" style="6" customWidth="1"/>
    <col min="5" max="5" width="9.625" style="6" customWidth="1"/>
    <col min="6" max="21" width="6.625" style="6" customWidth="1"/>
    <col min="22" max="22" width="3.25" style="6" customWidth="1"/>
    <col min="23" max="26" width="6.625" style="6" customWidth="1"/>
    <col min="27" max="27" width="6.125" style="6" customWidth="1"/>
    <col min="28" max="16384" width="9" style="6"/>
  </cols>
  <sheetData>
    <row r="1" spans="1:25" s="51" customFormat="1" ht="15" customHeight="1">
      <c r="A1" s="50" t="s">
        <v>110</v>
      </c>
      <c r="B1" s="50"/>
      <c r="V1" s="52"/>
    </row>
    <row r="2" spans="1:25" s="4" customFormat="1" ht="6" customHeight="1">
      <c r="A2" s="42"/>
      <c r="B2" s="42"/>
      <c r="C2" s="42"/>
      <c r="D2" s="42"/>
      <c r="E2" s="42"/>
    </row>
    <row r="3" spans="1:25" s="4" customFormat="1" ht="15" customHeight="1">
      <c r="A3" s="7"/>
      <c r="B3" s="7"/>
      <c r="D3" s="7"/>
      <c r="E3" s="10"/>
      <c r="F3" s="11" t="s">
        <v>0</v>
      </c>
      <c r="G3" s="11"/>
      <c r="H3" s="12"/>
      <c r="I3" s="13" t="s">
        <v>1</v>
      </c>
      <c r="J3" s="11" t="s">
        <v>2</v>
      </c>
      <c r="K3" s="11"/>
      <c r="L3" s="12"/>
      <c r="M3" s="11" t="s">
        <v>3</v>
      </c>
      <c r="N3" s="11"/>
      <c r="O3" s="12"/>
      <c r="P3" s="11" t="s">
        <v>4</v>
      </c>
      <c r="Q3" s="11"/>
      <c r="R3" s="12"/>
      <c r="S3" s="11" t="s">
        <v>5</v>
      </c>
      <c r="T3" s="11"/>
      <c r="U3" s="11"/>
    </row>
    <row r="4" spans="1:25" s="4" customFormat="1" ht="15" customHeight="1">
      <c r="A4" s="14"/>
      <c r="B4" s="14" t="s">
        <v>6</v>
      </c>
      <c r="C4" s="14"/>
      <c r="D4" s="14"/>
      <c r="E4" s="15"/>
      <c r="F4" s="15"/>
      <c r="G4" s="16"/>
      <c r="H4" s="16"/>
      <c r="I4" s="17" t="s">
        <v>7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5" s="4" customFormat="1" ht="15" customHeight="1">
      <c r="A5" s="2"/>
      <c r="B5" s="2"/>
      <c r="C5" s="2"/>
      <c r="D5" s="2"/>
      <c r="E5" s="3"/>
      <c r="F5" s="21" t="s">
        <v>8</v>
      </c>
      <c r="G5" s="18" t="s">
        <v>9</v>
      </c>
      <c r="H5" s="18" t="s">
        <v>10</v>
      </c>
      <c r="I5" s="18" t="s">
        <v>11</v>
      </c>
      <c r="J5" s="18" t="s">
        <v>8</v>
      </c>
      <c r="K5" s="18" t="s">
        <v>9</v>
      </c>
      <c r="L5" s="18" t="s">
        <v>10</v>
      </c>
      <c r="M5" s="18" t="s">
        <v>8</v>
      </c>
      <c r="N5" s="18" t="s">
        <v>9</v>
      </c>
      <c r="O5" s="18" t="s">
        <v>10</v>
      </c>
      <c r="P5" s="18" t="s">
        <v>8</v>
      </c>
      <c r="Q5" s="18" t="s">
        <v>9</v>
      </c>
      <c r="R5" s="18" t="s">
        <v>10</v>
      </c>
      <c r="S5" s="18" t="s">
        <v>8</v>
      </c>
      <c r="T5" s="18" t="s">
        <v>9</v>
      </c>
      <c r="U5" s="18" t="s">
        <v>10</v>
      </c>
    </row>
    <row r="6" spans="1:25" s="4" customFormat="1" ht="15" customHeight="1">
      <c r="A6" s="7"/>
      <c r="B6" s="86" t="s">
        <v>12</v>
      </c>
      <c r="C6" s="86"/>
      <c r="D6" s="86"/>
      <c r="E6" s="87"/>
      <c r="F6" s="71">
        <f t="shared" ref="F6:U6" si="0">SUM(F7:F8)</f>
        <v>2708</v>
      </c>
      <c r="G6" s="71">
        <f t="shared" si="0"/>
        <v>1789</v>
      </c>
      <c r="H6" s="71">
        <f t="shared" si="0"/>
        <v>919</v>
      </c>
      <c r="I6" s="71">
        <f t="shared" si="0"/>
        <v>1001</v>
      </c>
      <c r="J6" s="71">
        <f t="shared" si="0"/>
        <v>37673</v>
      </c>
      <c r="K6" s="71">
        <f t="shared" si="0"/>
        <v>19521</v>
      </c>
      <c r="L6" s="71">
        <f t="shared" si="0"/>
        <v>18152</v>
      </c>
      <c r="M6" s="71">
        <f t="shared" si="0"/>
        <v>12509</v>
      </c>
      <c r="N6" s="71">
        <f t="shared" si="0"/>
        <v>6528</v>
      </c>
      <c r="O6" s="71">
        <f t="shared" si="0"/>
        <v>5981</v>
      </c>
      <c r="P6" s="71">
        <f t="shared" si="0"/>
        <v>12595</v>
      </c>
      <c r="Q6" s="71">
        <f t="shared" si="0"/>
        <v>6478</v>
      </c>
      <c r="R6" s="71">
        <f t="shared" si="0"/>
        <v>6117</v>
      </c>
      <c r="S6" s="71">
        <f t="shared" si="0"/>
        <v>12569</v>
      </c>
      <c r="T6" s="71">
        <f t="shared" si="0"/>
        <v>6515</v>
      </c>
      <c r="U6" s="71">
        <f t="shared" si="0"/>
        <v>6054</v>
      </c>
      <c r="W6" s="73"/>
      <c r="X6" s="73"/>
      <c r="Y6" s="73"/>
    </row>
    <row r="7" spans="1:25" s="4" customFormat="1" ht="15" customHeight="1">
      <c r="A7" s="7"/>
      <c r="B7" s="88" t="s">
        <v>13</v>
      </c>
      <c r="C7" s="88"/>
      <c r="D7" s="88"/>
      <c r="E7" s="89"/>
      <c r="F7" s="71">
        <f t="shared" ref="F7:U7" si="1">F11+F14+F15+F16+F17+F20+F23+F27+F30+F31+F32+F36+F37+F40+F44+F45+F46+F50+F54+F57+F58+F59+F63+F64+F65+F68+F69+F70+F71+F72+F73+F74+F75+F76+F77+F80+F85+F81+F87+F86+F90+F91+F38+F39</f>
        <v>2168</v>
      </c>
      <c r="G7" s="71">
        <f t="shared" si="1"/>
        <v>1400</v>
      </c>
      <c r="H7" s="71">
        <f t="shared" si="1"/>
        <v>768</v>
      </c>
      <c r="I7" s="71">
        <f t="shared" si="1"/>
        <v>773</v>
      </c>
      <c r="J7" s="71">
        <f t="shared" si="1"/>
        <v>29886</v>
      </c>
      <c r="K7" s="71">
        <f t="shared" si="1"/>
        <v>15057</v>
      </c>
      <c r="L7" s="71">
        <f t="shared" si="1"/>
        <v>14829</v>
      </c>
      <c r="M7" s="71">
        <f t="shared" si="1"/>
        <v>9988</v>
      </c>
      <c r="N7" s="71">
        <f t="shared" si="1"/>
        <v>5119</v>
      </c>
      <c r="O7" s="71">
        <f t="shared" si="1"/>
        <v>4869</v>
      </c>
      <c r="P7" s="71">
        <f t="shared" si="1"/>
        <v>9957</v>
      </c>
      <c r="Q7" s="71">
        <f t="shared" si="1"/>
        <v>4964</v>
      </c>
      <c r="R7" s="71">
        <f t="shared" si="1"/>
        <v>4993</v>
      </c>
      <c r="S7" s="71">
        <f t="shared" si="1"/>
        <v>9941</v>
      </c>
      <c r="T7" s="71">
        <f t="shared" si="1"/>
        <v>4974</v>
      </c>
      <c r="U7" s="71">
        <f t="shared" si="1"/>
        <v>4967</v>
      </c>
      <c r="V7" s="20"/>
      <c r="W7" s="71"/>
      <c r="X7" s="71"/>
      <c r="Y7" s="71"/>
    </row>
    <row r="8" spans="1:25" s="4" customFormat="1" ht="15" customHeight="1">
      <c r="A8" s="7"/>
      <c r="B8" s="88" t="s">
        <v>14</v>
      </c>
      <c r="C8" s="88"/>
      <c r="D8" s="88"/>
      <c r="E8" s="89"/>
      <c r="F8" s="72">
        <f>F93+F94+F99+F102+F103+F106+F111+F107+F110+F98</f>
        <v>540</v>
      </c>
      <c r="G8" s="72">
        <f t="shared" ref="G8:U8" si="2">G93+G94+G99+G102+G103+G106+G111+G107+G110+G98</f>
        <v>389</v>
      </c>
      <c r="H8" s="72">
        <f t="shared" si="2"/>
        <v>151</v>
      </c>
      <c r="I8" s="72">
        <f t="shared" si="2"/>
        <v>228</v>
      </c>
      <c r="J8" s="72">
        <f t="shared" si="2"/>
        <v>7787</v>
      </c>
      <c r="K8" s="72">
        <f t="shared" si="2"/>
        <v>4464</v>
      </c>
      <c r="L8" s="72">
        <f t="shared" si="2"/>
        <v>3323</v>
      </c>
      <c r="M8" s="72">
        <f t="shared" si="2"/>
        <v>2521</v>
      </c>
      <c r="N8" s="72">
        <f t="shared" si="2"/>
        <v>1409</v>
      </c>
      <c r="O8" s="72">
        <f t="shared" si="2"/>
        <v>1112</v>
      </c>
      <c r="P8" s="72">
        <f t="shared" si="2"/>
        <v>2638</v>
      </c>
      <c r="Q8" s="72">
        <f t="shared" si="2"/>
        <v>1514</v>
      </c>
      <c r="R8" s="72">
        <f t="shared" si="2"/>
        <v>1124</v>
      </c>
      <c r="S8" s="72">
        <f t="shared" si="2"/>
        <v>2628</v>
      </c>
      <c r="T8" s="72">
        <f t="shared" si="2"/>
        <v>1541</v>
      </c>
      <c r="U8" s="72">
        <f t="shared" si="2"/>
        <v>1087</v>
      </c>
      <c r="V8" s="19"/>
      <c r="W8" s="72"/>
      <c r="X8" s="72"/>
      <c r="Y8" s="72"/>
    </row>
    <row r="9" spans="1:25" s="4" customFormat="1" ht="15" customHeight="1">
      <c r="A9" s="7"/>
      <c r="B9" s="7"/>
      <c r="E9" s="1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5" s="4" customFormat="1" ht="15" customHeight="1">
      <c r="A10" s="1"/>
      <c r="B10" s="55" t="s">
        <v>15</v>
      </c>
      <c r="C10" s="1"/>
      <c r="D10" s="1"/>
      <c r="E10" s="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5" s="9" customFormat="1" ht="15" customHeight="1">
      <c r="A11" s="22"/>
      <c r="B11" s="77" t="s">
        <v>88</v>
      </c>
      <c r="C11" s="23"/>
      <c r="D11" s="24" t="s">
        <v>8</v>
      </c>
      <c r="E11" s="25"/>
      <c r="F11" s="74">
        <f>G11+H11</f>
        <v>81</v>
      </c>
      <c r="G11" s="39">
        <v>56</v>
      </c>
      <c r="H11" s="39">
        <v>25</v>
      </c>
      <c r="I11" s="74">
        <f>SUM(I12:I13)</f>
        <v>33</v>
      </c>
      <c r="J11" s="74">
        <f>SUM(J12:J13)</f>
        <v>1307</v>
      </c>
      <c r="K11" s="74">
        <f>SUM(K12:K13)</f>
        <v>690</v>
      </c>
      <c r="L11" s="74">
        <f>SUM(L12:L13)</f>
        <v>617</v>
      </c>
      <c r="M11" s="74">
        <f t="shared" ref="M11:U11" si="3">SUM(M12:M13)</f>
        <v>444</v>
      </c>
      <c r="N11" s="74">
        <f t="shared" si="3"/>
        <v>230</v>
      </c>
      <c r="O11" s="74">
        <f t="shared" si="3"/>
        <v>214</v>
      </c>
      <c r="P11" s="74">
        <f t="shared" si="3"/>
        <v>433</v>
      </c>
      <c r="Q11" s="74">
        <f t="shared" si="3"/>
        <v>244</v>
      </c>
      <c r="R11" s="74">
        <f t="shared" si="3"/>
        <v>189</v>
      </c>
      <c r="S11" s="74">
        <f t="shared" si="3"/>
        <v>430</v>
      </c>
      <c r="T11" s="74">
        <f t="shared" si="3"/>
        <v>216</v>
      </c>
      <c r="U11" s="74">
        <f t="shared" si="3"/>
        <v>214</v>
      </c>
      <c r="W11" s="75"/>
    </row>
    <row r="12" spans="1:25" s="9" customFormat="1" ht="15" customHeight="1">
      <c r="A12" s="22"/>
      <c r="B12" s="78"/>
      <c r="C12" s="23"/>
      <c r="D12" s="26" t="s">
        <v>16</v>
      </c>
      <c r="E12" s="27"/>
      <c r="F12" s="39"/>
      <c r="G12" s="39"/>
      <c r="H12" s="39"/>
      <c r="I12" s="39">
        <v>30</v>
      </c>
      <c r="J12" s="74">
        <f>K12+L12</f>
        <v>1187</v>
      </c>
      <c r="K12" s="74">
        <f>N12+Q12+T12</f>
        <v>610</v>
      </c>
      <c r="L12" s="74">
        <f t="shared" ref="L12:L19" si="4">O12+R12+U12</f>
        <v>577</v>
      </c>
      <c r="M12" s="74">
        <f t="shared" ref="M12:M18" si="5">N12+O12</f>
        <v>404</v>
      </c>
      <c r="N12" s="40">
        <v>204</v>
      </c>
      <c r="O12" s="40">
        <v>200</v>
      </c>
      <c r="P12" s="74">
        <f>Q12+R12</f>
        <v>393</v>
      </c>
      <c r="Q12" s="40">
        <v>214</v>
      </c>
      <c r="R12" s="40">
        <v>179</v>
      </c>
      <c r="S12" s="74">
        <f>T12+U12</f>
        <v>390</v>
      </c>
      <c r="T12" s="40">
        <v>192</v>
      </c>
      <c r="U12" s="40">
        <v>198</v>
      </c>
      <c r="X12" s="40"/>
      <c r="Y12" s="40"/>
    </row>
    <row r="13" spans="1:25" s="9" customFormat="1" ht="15" customHeight="1">
      <c r="A13" s="44"/>
      <c r="B13" s="79"/>
      <c r="C13" s="29"/>
      <c r="D13" s="30" t="s">
        <v>17</v>
      </c>
      <c r="E13" s="30" t="s">
        <v>18</v>
      </c>
      <c r="F13" s="39"/>
      <c r="G13" s="39"/>
      <c r="H13" s="39"/>
      <c r="I13" s="39">
        <v>3</v>
      </c>
      <c r="J13" s="74">
        <f>K13+L13</f>
        <v>120</v>
      </c>
      <c r="K13" s="74">
        <f>N13+Q13+T13</f>
        <v>80</v>
      </c>
      <c r="L13" s="74">
        <f t="shared" si="4"/>
        <v>40</v>
      </c>
      <c r="M13" s="74">
        <f t="shared" si="5"/>
        <v>40</v>
      </c>
      <c r="N13" s="40">
        <v>26</v>
      </c>
      <c r="O13" s="40">
        <v>14</v>
      </c>
      <c r="P13" s="74">
        <f>Q13+R13</f>
        <v>40</v>
      </c>
      <c r="Q13" s="40">
        <v>30</v>
      </c>
      <c r="R13" s="40">
        <v>10</v>
      </c>
      <c r="S13" s="74">
        <f>T13+U13</f>
        <v>40</v>
      </c>
      <c r="T13" s="40">
        <v>24</v>
      </c>
      <c r="U13" s="40">
        <v>16</v>
      </c>
      <c r="X13" s="40"/>
      <c r="Y13" s="40"/>
    </row>
    <row r="14" spans="1:25" s="9" customFormat="1" ht="15" customHeight="1">
      <c r="A14" s="44"/>
      <c r="B14" s="28" t="s">
        <v>89</v>
      </c>
      <c r="C14" s="29"/>
      <c r="D14" s="26" t="s">
        <v>16</v>
      </c>
      <c r="E14" s="24"/>
      <c r="F14" s="74">
        <f>G14+H14</f>
        <v>41</v>
      </c>
      <c r="G14" s="39">
        <v>27</v>
      </c>
      <c r="H14" s="39">
        <v>14</v>
      </c>
      <c r="I14" s="39">
        <v>15</v>
      </c>
      <c r="J14" s="74">
        <f>K14+L14</f>
        <v>590</v>
      </c>
      <c r="K14" s="74">
        <f>N14+Q14+T14</f>
        <v>293</v>
      </c>
      <c r="L14" s="74">
        <f>O14+R14+U14</f>
        <v>297</v>
      </c>
      <c r="M14" s="74">
        <f>N14+O14</f>
        <v>200</v>
      </c>
      <c r="N14" s="40">
        <v>104</v>
      </c>
      <c r="O14" s="40">
        <v>96</v>
      </c>
      <c r="P14" s="74">
        <f>Q14+R14</f>
        <v>198</v>
      </c>
      <c r="Q14" s="40">
        <v>98</v>
      </c>
      <c r="R14" s="40">
        <v>100</v>
      </c>
      <c r="S14" s="74">
        <f>T14+U14</f>
        <v>192</v>
      </c>
      <c r="T14" s="40">
        <v>91</v>
      </c>
      <c r="U14" s="40">
        <v>101</v>
      </c>
      <c r="W14" s="75"/>
      <c r="X14" s="40"/>
      <c r="Y14" s="40"/>
    </row>
    <row r="15" spans="1:25" s="9" customFormat="1" ht="15" customHeight="1">
      <c r="A15" s="44"/>
      <c r="B15" s="28" t="s">
        <v>90</v>
      </c>
      <c r="C15" s="29"/>
      <c r="D15" s="26" t="s">
        <v>16</v>
      </c>
      <c r="E15" s="26"/>
      <c r="F15" s="74">
        <f>G15+H15</f>
        <v>73</v>
      </c>
      <c r="G15" s="39">
        <v>47</v>
      </c>
      <c r="H15" s="39">
        <v>26</v>
      </c>
      <c r="I15" s="39">
        <v>30</v>
      </c>
      <c r="J15" s="74">
        <f t="shared" ref="J15:J29" si="6">K15+L15</f>
        <v>1194</v>
      </c>
      <c r="K15" s="74">
        <f>N15+Q15+T15</f>
        <v>612</v>
      </c>
      <c r="L15" s="74">
        <f t="shared" si="4"/>
        <v>582</v>
      </c>
      <c r="M15" s="74">
        <f t="shared" si="5"/>
        <v>401</v>
      </c>
      <c r="N15" s="40">
        <v>208</v>
      </c>
      <c r="O15" s="40">
        <v>193</v>
      </c>
      <c r="P15" s="74">
        <f>Q15+R15</f>
        <v>397</v>
      </c>
      <c r="Q15" s="40">
        <v>208</v>
      </c>
      <c r="R15" s="40">
        <v>189</v>
      </c>
      <c r="S15" s="74">
        <f t="shared" ref="S15:S29" si="7">T15+U15</f>
        <v>396</v>
      </c>
      <c r="T15" s="40">
        <v>196</v>
      </c>
      <c r="U15" s="40">
        <v>200</v>
      </c>
      <c r="W15" s="75"/>
      <c r="X15" s="40"/>
      <c r="Y15" s="40"/>
    </row>
    <row r="16" spans="1:25" s="9" customFormat="1" ht="15" customHeight="1">
      <c r="A16" s="49"/>
      <c r="B16" s="34" t="s">
        <v>104</v>
      </c>
      <c r="C16" s="31"/>
      <c r="D16" s="26" t="s">
        <v>16</v>
      </c>
      <c r="E16" s="27"/>
      <c r="F16" s="74">
        <f>G16+H16</f>
        <v>41</v>
      </c>
      <c r="G16" s="39">
        <v>31</v>
      </c>
      <c r="H16" s="39">
        <v>10</v>
      </c>
      <c r="I16" s="39">
        <v>14</v>
      </c>
      <c r="J16" s="74">
        <f>K16+L16</f>
        <v>419</v>
      </c>
      <c r="K16" s="74">
        <f>N16+Q16+T16</f>
        <v>234</v>
      </c>
      <c r="L16" s="74">
        <f>O16+R16+U16</f>
        <v>185</v>
      </c>
      <c r="M16" s="74">
        <f>N16+O16</f>
        <v>162</v>
      </c>
      <c r="N16" s="39">
        <v>85</v>
      </c>
      <c r="O16" s="39">
        <v>77</v>
      </c>
      <c r="P16" s="74">
        <f>Q16+R16</f>
        <v>112</v>
      </c>
      <c r="Q16" s="39">
        <v>59</v>
      </c>
      <c r="R16" s="39">
        <v>53</v>
      </c>
      <c r="S16" s="74">
        <f>T16+U16</f>
        <v>145</v>
      </c>
      <c r="T16" s="39">
        <v>90</v>
      </c>
      <c r="U16" s="39">
        <v>55</v>
      </c>
      <c r="W16" s="75"/>
      <c r="X16" s="39"/>
      <c r="Y16" s="39"/>
    </row>
    <row r="17" spans="1:25" s="9" customFormat="1" ht="15" customHeight="1">
      <c r="A17" s="22"/>
      <c r="B17" s="77" t="s">
        <v>107</v>
      </c>
      <c r="C17" s="23"/>
      <c r="D17" s="26" t="s">
        <v>8</v>
      </c>
      <c r="E17" s="25"/>
      <c r="F17" s="74">
        <f>G17+H17</f>
        <v>61</v>
      </c>
      <c r="G17" s="39">
        <v>31</v>
      </c>
      <c r="H17" s="39">
        <v>30</v>
      </c>
      <c r="I17" s="74">
        <f>SUM(I18:I19)</f>
        <v>24</v>
      </c>
      <c r="J17" s="74">
        <f>SUM(J18:J19)</f>
        <v>954</v>
      </c>
      <c r="K17" s="74">
        <f>SUM(K18:K19)</f>
        <v>252</v>
      </c>
      <c r="L17" s="74">
        <f>SUM(L18:L19)</f>
        <v>702</v>
      </c>
      <c r="M17" s="74">
        <f t="shared" ref="M17:U17" si="8">SUM(M18:M19)</f>
        <v>320</v>
      </c>
      <c r="N17" s="74">
        <f t="shared" si="8"/>
        <v>82</v>
      </c>
      <c r="O17" s="74">
        <f t="shared" si="8"/>
        <v>238</v>
      </c>
      <c r="P17" s="74">
        <f t="shared" si="8"/>
        <v>319</v>
      </c>
      <c r="Q17" s="74">
        <f t="shared" si="8"/>
        <v>77</v>
      </c>
      <c r="R17" s="74">
        <f t="shared" si="8"/>
        <v>242</v>
      </c>
      <c r="S17" s="74">
        <f t="shared" si="8"/>
        <v>315</v>
      </c>
      <c r="T17" s="74">
        <f t="shared" si="8"/>
        <v>93</v>
      </c>
      <c r="U17" s="74">
        <f t="shared" si="8"/>
        <v>222</v>
      </c>
      <c r="W17" s="75"/>
    </row>
    <row r="18" spans="1:25" s="9" customFormat="1" ht="15" customHeight="1">
      <c r="A18" s="22"/>
      <c r="B18" s="78" t="s">
        <v>91</v>
      </c>
      <c r="C18" s="23"/>
      <c r="D18" s="26" t="s">
        <v>16</v>
      </c>
      <c r="E18" s="27"/>
      <c r="F18" s="39"/>
      <c r="G18" s="39"/>
      <c r="H18" s="39"/>
      <c r="I18" s="39">
        <v>18</v>
      </c>
      <c r="J18" s="74">
        <f t="shared" si="6"/>
        <v>715</v>
      </c>
      <c r="K18" s="74">
        <f>N18+Q18+T18</f>
        <v>252</v>
      </c>
      <c r="L18" s="74">
        <f t="shared" si="4"/>
        <v>463</v>
      </c>
      <c r="M18" s="74">
        <f t="shared" si="5"/>
        <v>240</v>
      </c>
      <c r="N18" s="40">
        <v>82</v>
      </c>
      <c r="O18" s="40">
        <v>158</v>
      </c>
      <c r="P18" s="74">
        <f t="shared" ref="P18:P29" si="9">Q18+R18</f>
        <v>239</v>
      </c>
      <c r="Q18" s="40">
        <v>77</v>
      </c>
      <c r="R18" s="40">
        <v>162</v>
      </c>
      <c r="S18" s="74">
        <f t="shared" si="7"/>
        <v>236</v>
      </c>
      <c r="T18" s="40">
        <v>93</v>
      </c>
      <c r="U18" s="40">
        <v>143</v>
      </c>
    </row>
    <row r="19" spans="1:25" s="9" customFormat="1" ht="15" customHeight="1">
      <c r="A19" s="44"/>
      <c r="B19" s="79"/>
      <c r="C19" s="29"/>
      <c r="D19" s="30" t="s">
        <v>19</v>
      </c>
      <c r="E19" s="31" t="s">
        <v>20</v>
      </c>
      <c r="F19" s="39"/>
      <c r="G19" s="39"/>
      <c r="H19" s="39"/>
      <c r="I19" s="39">
        <v>6</v>
      </c>
      <c r="J19" s="74">
        <f>K19+L19</f>
        <v>239</v>
      </c>
      <c r="K19" s="74">
        <f>N19+Q19+T19</f>
        <v>0</v>
      </c>
      <c r="L19" s="74">
        <f t="shared" si="4"/>
        <v>239</v>
      </c>
      <c r="M19" s="74">
        <f>N19+O19</f>
        <v>80</v>
      </c>
      <c r="N19" s="40"/>
      <c r="O19" s="40">
        <v>80</v>
      </c>
      <c r="P19" s="74">
        <f>Q19+R19</f>
        <v>80</v>
      </c>
      <c r="Q19" s="40"/>
      <c r="R19" s="40">
        <v>80</v>
      </c>
      <c r="S19" s="74">
        <f>T19+U19</f>
        <v>79</v>
      </c>
      <c r="T19" s="40"/>
      <c r="U19" s="40">
        <v>79</v>
      </c>
    </row>
    <row r="20" spans="1:25" s="9" customFormat="1" ht="15" customHeight="1">
      <c r="A20" s="22"/>
      <c r="B20" s="77" t="s">
        <v>92</v>
      </c>
      <c r="C20" s="23"/>
      <c r="D20" s="24" t="s">
        <v>8</v>
      </c>
      <c r="E20" s="25"/>
      <c r="F20" s="74">
        <f>G20+H20</f>
        <v>74</v>
      </c>
      <c r="G20" s="39">
        <v>40</v>
      </c>
      <c r="H20" s="39">
        <v>34</v>
      </c>
      <c r="I20" s="74">
        <f>SUM(I21:I22)</f>
        <v>30</v>
      </c>
      <c r="J20" s="74">
        <f>SUM(J21:J22)</f>
        <v>1163</v>
      </c>
      <c r="K20" s="74">
        <f>SUM(K21:K22)</f>
        <v>523</v>
      </c>
      <c r="L20" s="74">
        <f t="shared" ref="L20:U20" si="10">SUM(L21:L22)</f>
        <v>640</v>
      </c>
      <c r="M20" s="74">
        <f t="shared" si="10"/>
        <v>380</v>
      </c>
      <c r="N20" s="74">
        <f t="shared" si="10"/>
        <v>185</v>
      </c>
      <c r="O20" s="74">
        <f t="shared" si="10"/>
        <v>195</v>
      </c>
      <c r="P20" s="74">
        <f t="shared" si="10"/>
        <v>394</v>
      </c>
      <c r="Q20" s="74">
        <f t="shared" si="10"/>
        <v>160</v>
      </c>
      <c r="R20" s="74">
        <f t="shared" si="10"/>
        <v>234</v>
      </c>
      <c r="S20" s="74">
        <f t="shared" si="10"/>
        <v>389</v>
      </c>
      <c r="T20" s="74">
        <f t="shared" si="10"/>
        <v>178</v>
      </c>
      <c r="U20" s="74">
        <f t="shared" si="10"/>
        <v>211</v>
      </c>
      <c r="W20" s="75"/>
      <c r="X20" s="40"/>
      <c r="Y20" s="40"/>
    </row>
    <row r="21" spans="1:25" s="9" customFormat="1" ht="15" customHeight="1">
      <c r="A21" s="22"/>
      <c r="B21" s="78"/>
      <c r="C21" s="23"/>
      <c r="D21" s="26" t="s">
        <v>16</v>
      </c>
      <c r="E21" s="27"/>
      <c r="F21" s="39"/>
      <c r="G21" s="39"/>
      <c r="H21" s="39"/>
      <c r="I21" s="39">
        <v>27</v>
      </c>
      <c r="J21" s="74">
        <f t="shared" si="6"/>
        <v>1071</v>
      </c>
      <c r="K21" s="74">
        <f>N21+Q21+T21</f>
        <v>513</v>
      </c>
      <c r="L21" s="74">
        <f>O21+R21+U21</f>
        <v>558</v>
      </c>
      <c r="M21" s="74">
        <f>N21+O21</f>
        <v>360</v>
      </c>
      <c r="N21" s="40">
        <v>183</v>
      </c>
      <c r="O21" s="40">
        <v>177</v>
      </c>
      <c r="P21" s="74">
        <f t="shared" si="9"/>
        <v>358</v>
      </c>
      <c r="Q21" s="40">
        <v>153</v>
      </c>
      <c r="R21" s="40">
        <v>205</v>
      </c>
      <c r="S21" s="74">
        <f t="shared" si="7"/>
        <v>353</v>
      </c>
      <c r="T21" s="40">
        <v>177</v>
      </c>
      <c r="U21" s="40">
        <v>176</v>
      </c>
      <c r="X21" s="40"/>
      <c r="Y21" s="40"/>
    </row>
    <row r="22" spans="1:25" s="9" customFormat="1" ht="15" customHeight="1">
      <c r="A22" s="44"/>
      <c r="B22" s="79"/>
      <c r="C22" s="29"/>
      <c r="D22" s="30" t="s">
        <v>21</v>
      </c>
      <c r="E22" s="31" t="s">
        <v>22</v>
      </c>
      <c r="F22" s="39"/>
      <c r="G22" s="39"/>
      <c r="H22" s="39"/>
      <c r="I22" s="39">
        <v>3</v>
      </c>
      <c r="J22" s="74">
        <f t="shared" si="6"/>
        <v>92</v>
      </c>
      <c r="K22" s="74">
        <f t="shared" ref="K22:K33" si="11">N22+Q22+T22</f>
        <v>10</v>
      </c>
      <c r="L22" s="74">
        <f t="shared" ref="L22:L29" si="12">O22+R22+U22</f>
        <v>82</v>
      </c>
      <c r="M22" s="74">
        <f>N22+O22</f>
        <v>20</v>
      </c>
      <c r="N22" s="40">
        <v>2</v>
      </c>
      <c r="O22" s="40">
        <v>18</v>
      </c>
      <c r="P22" s="74">
        <f t="shared" si="9"/>
        <v>36</v>
      </c>
      <c r="Q22" s="40">
        <v>7</v>
      </c>
      <c r="R22" s="40">
        <v>29</v>
      </c>
      <c r="S22" s="74">
        <f t="shared" si="7"/>
        <v>36</v>
      </c>
      <c r="T22" s="40">
        <v>1</v>
      </c>
      <c r="U22" s="40">
        <v>35</v>
      </c>
    </row>
    <row r="23" spans="1:25" s="9" customFormat="1" ht="15" customHeight="1">
      <c r="A23" s="22"/>
      <c r="B23" s="77" t="s">
        <v>93</v>
      </c>
      <c r="C23" s="23"/>
      <c r="D23" s="24" t="s">
        <v>8</v>
      </c>
      <c r="E23" s="25"/>
      <c r="F23" s="74">
        <f>G23+H23</f>
        <v>60</v>
      </c>
      <c r="G23" s="39">
        <v>49</v>
      </c>
      <c r="H23" s="39">
        <v>11</v>
      </c>
      <c r="I23" s="74">
        <f>SUM(I24:I26)</f>
        <v>21</v>
      </c>
      <c r="J23" s="74">
        <f t="shared" ref="J23:U23" si="13">SUM(J24:J26)</f>
        <v>818</v>
      </c>
      <c r="K23" s="74">
        <f t="shared" si="13"/>
        <v>802</v>
      </c>
      <c r="L23" s="74">
        <f t="shared" si="13"/>
        <v>16</v>
      </c>
      <c r="M23" s="74">
        <f t="shared" si="13"/>
        <v>281</v>
      </c>
      <c r="N23" s="74">
        <f t="shared" si="13"/>
        <v>278</v>
      </c>
      <c r="O23" s="74">
        <f t="shared" si="13"/>
        <v>3</v>
      </c>
      <c r="P23" s="74">
        <f t="shared" si="13"/>
        <v>269</v>
      </c>
      <c r="Q23" s="74">
        <f t="shared" si="13"/>
        <v>263</v>
      </c>
      <c r="R23" s="74">
        <f t="shared" si="13"/>
        <v>6</v>
      </c>
      <c r="S23" s="74">
        <f t="shared" si="13"/>
        <v>268</v>
      </c>
      <c r="T23" s="74">
        <f t="shared" si="13"/>
        <v>261</v>
      </c>
      <c r="U23" s="74">
        <f t="shared" si="13"/>
        <v>7</v>
      </c>
      <c r="W23" s="75"/>
      <c r="X23" s="40"/>
      <c r="Y23" s="40"/>
    </row>
    <row r="24" spans="1:25" s="9" customFormat="1" ht="15" customHeight="1">
      <c r="A24" s="22"/>
      <c r="B24" s="78"/>
      <c r="C24" s="23"/>
      <c r="D24" s="32"/>
      <c r="E24" s="31" t="s">
        <v>23</v>
      </c>
      <c r="F24" s="39"/>
      <c r="G24" s="39"/>
      <c r="H24" s="39"/>
      <c r="I24" s="39">
        <v>9</v>
      </c>
      <c r="J24" s="74">
        <f t="shared" si="6"/>
        <v>349</v>
      </c>
      <c r="K24" s="74">
        <f t="shared" si="11"/>
        <v>346</v>
      </c>
      <c r="L24" s="74">
        <f t="shared" si="12"/>
        <v>3</v>
      </c>
      <c r="M24" s="74">
        <f>N24+O24</f>
        <v>121</v>
      </c>
      <c r="N24" s="40">
        <v>121</v>
      </c>
      <c r="O24" s="40"/>
      <c r="P24" s="74">
        <f t="shared" si="9"/>
        <v>114</v>
      </c>
      <c r="Q24" s="40">
        <v>112</v>
      </c>
      <c r="R24" s="40">
        <v>2</v>
      </c>
      <c r="S24" s="74">
        <f t="shared" si="7"/>
        <v>114</v>
      </c>
      <c r="T24" s="40">
        <v>113</v>
      </c>
      <c r="U24" s="40">
        <v>1</v>
      </c>
      <c r="X24" s="40"/>
      <c r="Y24" s="40"/>
    </row>
    <row r="25" spans="1:25" s="9" customFormat="1" ht="15" customHeight="1">
      <c r="A25" s="22"/>
      <c r="B25" s="78"/>
      <c r="C25" s="23"/>
      <c r="D25" s="33" t="s">
        <v>25</v>
      </c>
      <c r="E25" s="31" t="s">
        <v>24</v>
      </c>
      <c r="F25" s="39"/>
      <c r="G25" s="39"/>
      <c r="H25" s="39"/>
      <c r="I25" s="39">
        <v>9</v>
      </c>
      <c r="J25" s="74">
        <f t="shared" si="6"/>
        <v>352</v>
      </c>
      <c r="K25" s="74">
        <f t="shared" si="11"/>
        <v>345</v>
      </c>
      <c r="L25" s="74">
        <f t="shared" si="12"/>
        <v>7</v>
      </c>
      <c r="M25" s="74">
        <f>N25+O25</f>
        <v>120</v>
      </c>
      <c r="N25" s="40">
        <v>118</v>
      </c>
      <c r="O25" s="40">
        <v>2</v>
      </c>
      <c r="P25" s="74">
        <f t="shared" si="9"/>
        <v>116</v>
      </c>
      <c r="Q25" s="40">
        <v>114</v>
      </c>
      <c r="R25" s="40">
        <v>2</v>
      </c>
      <c r="S25" s="74">
        <f t="shared" si="7"/>
        <v>116</v>
      </c>
      <c r="T25" s="40">
        <v>113</v>
      </c>
      <c r="U25" s="40">
        <v>3</v>
      </c>
    </row>
    <row r="26" spans="1:25" s="9" customFormat="1" ht="15" customHeight="1">
      <c r="A26" s="44"/>
      <c r="B26" s="79"/>
      <c r="C26" s="29"/>
      <c r="D26" s="32"/>
      <c r="E26" s="30" t="s">
        <v>26</v>
      </c>
      <c r="F26" s="39"/>
      <c r="G26" s="39"/>
      <c r="H26" s="39"/>
      <c r="I26" s="39">
        <v>3</v>
      </c>
      <c r="J26" s="74">
        <f t="shared" si="6"/>
        <v>117</v>
      </c>
      <c r="K26" s="74">
        <f t="shared" si="11"/>
        <v>111</v>
      </c>
      <c r="L26" s="74">
        <f t="shared" si="12"/>
        <v>6</v>
      </c>
      <c r="M26" s="74">
        <f>N26+O26</f>
        <v>40</v>
      </c>
      <c r="N26" s="40">
        <v>39</v>
      </c>
      <c r="O26" s="40">
        <v>1</v>
      </c>
      <c r="P26" s="74">
        <f t="shared" si="9"/>
        <v>39</v>
      </c>
      <c r="Q26" s="40">
        <v>37</v>
      </c>
      <c r="R26" s="40">
        <v>2</v>
      </c>
      <c r="S26" s="74">
        <f t="shared" si="7"/>
        <v>38</v>
      </c>
      <c r="T26" s="40">
        <v>35</v>
      </c>
      <c r="U26" s="40">
        <v>3</v>
      </c>
    </row>
    <row r="27" spans="1:25" s="9" customFormat="1" ht="15" customHeight="1">
      <c r="A27" s="22"/>
      <c r="B27" s="77" t="s">
        <v>94</v>
      </c>
      <c r="C27" s="23"/>
      <c r="D27" s="26" t="s">
        <v>8</v>
      </c>
      <c r="E27" s="25"/>
      <c r="F27" s="74">
        <f>G27+H27</f>
        <v>59</v>
      </c>
      <c r="G27" s="39">
        <v>34</v>
      </c>
      <c r="H27" s="39">
        <v>25</v>
      </c>
      <c r="I27" s="74">
        <f>SUM(I28:I29)</f>
        <v>21</v>
      </c>
      <c r="J27" s="74">
        <f>SUM(J28:J29)</f>
        <v>836</v>
      </c>
      <c r="K27" s="74">
        <f>SUM(K28:K29)</f>
        <v>281</v>
      </c>
      <c r="L27" s="74">
        <f>SUM(L28:L29)</f>
        <v>555</v>
      </c>
      <c r="M27" s="74">
        <f t="shared" ref="M27:U27" si="14">SUM(M28:M29)</f>
        <v>280</v>
      </c>
      <c r="N27" s="74">
        <f t="shared" si="14"/>
        <v>95</v>
      </c>
      <c r="O27" s="74">
        <f t="shared" si="14"/>
        <v>185</v>
      </c>
      <c r="P27" s="74">
        <f t="shared" si="14"/>
        <v>279</v>
      </c>
      <c r="Q27" s="74">
        <f t="shared" si="14"/>
        <v>98</v>
      </c>
      <c r="R27" s="74">
        <f t="shared" si="14"/>
        <v>181</v>
      </c>
      <c r="S27" s="74">
        <f t="shared" si="14"/>
        <v>277</v>
      </c>
      <c r="T27" s="74">
        <f t="shared" si="14"/>
        <v>88</v>
      </c>
      <c r="U27" s="74">
        <f t="shared" si="14"/>
        <v>189</v>
      </c>
      <c r="W27" s="75"/>
      <c r="X27" s="40"/>
      <c r="Y27" s="40"/>
    </row>
    <row r="28" spans="1:25" s="9" customFormat="1" ht="15" customHeight="1">
      <c r="A28" s="22"/>
      <c r="B28" s="78"/>
      <c r="C28" s="23"/>
      <c r="D28" s="90" t="s">
        <v>28</v>
      </c>
      <c r="E28" s="25" t="s">
        <v>73</v>
      </c>
      <c r="F28" s="39"/>
      <c r="G28" s="39"/>
      <c r="H28" s="39"/>
      <c r="I28" s="39">
        <v>15</v>
      </c>
      <c r="J28" s="74">
        <f t="shared" si="6"/>
        <v>599</v>
      </c>
      <c r="K28" s="74">
        <f t="shared" si="11"/>
        <v>158</v>
      </c>
      <c r="L28" s="74">
        <f t="shared" si="12"/>
        <v>441</v>
      </c>
      <c r="M28" s="74">
        <f>N28+O28</f>
        <v>200</v>
      </c>
      <c r="N28" s="40">
        <v>59</v>
      </c>
      <c r="O28" s="40">
        <v>141</v>
      </c>
      <c r="P28" s="74">
        <f t="shared" si="9"/>
        <v>200</v>
      </c>
      <c r="Q28" s="40">
        <v>54</v>
      </c>
      <c r="R28" s="40">
        <v>146</v>
      </c>
      <c r="S28" s="74">
        <f t="shared" si="7"/>
        <v>199</v>
      </c>
      <c r="T28" s="40">
        <v>45</v>
      </c>
      <c r="U28" s="40">
        <v>154</v>
      </c>
      <c r="X28" s="40"/>
      <c r="Y28" s="40"/>
    </row>
    <row r="29" spans="1:25" s="9" customFormat="1" ht="15" customHeight="1">
      <c r="A29" s="44"/>
      <c r="B29" s="79"/>
      <c r="C29" s="29"/>
      <c r="D29" s="91"/>
      <c r="E29" s="25" t="s">
        <v>74</v>
      </c>
      <c r="F29" s="39"/>
      <c r="G29" s="39"/>
      <c r="H29" s="39"/>
      <c r="I29" s="39">
        <v>6</v>
      </c>
      <c r="J29" s="74">
        <f t="shared" si="6"/>
        <v>237</v>
      </c>
      <c r="K29" s="74">
        <f t="shared" si="11"/>
        <v>123</v>
      </c>
      <c r="L29" s="74">
        <f t="shared" si="12"/>
        <v>114</v>
      </c>
      <c r="M29" s="74">
        <f>N29+O29</f>
        <v>80</v>
      </c>
      <c r="N29" s="40">
        <v>36</v>
      </c>
      <c r="O29" s="40">
        <v>44</v>
      </c>
      <c r="P29" s="74">
        <f t="shared" si="9"/>
        <v>79</v>
      </c>
      <c r="Q29" s="40">
        <v>44</v>
      </c>
      <c r="R29" s="40">
        <v>35</v>
      </c>
      <c r="S29" s="74">
        <f t="shared" si="7"/>
        <v>78</v>
      </c>
      <c r="T29" s="40">
        <v>43</v>
      </c>
      <c r="U29" s="40">
        <v>35</v>
      </c>
      <c r="X29" s="40"/>
      <c r="Y29" s="40"/>
    </row>
    <row r="30" spans="1:25" s="9" customFormat="1" ht="15" customHeight="1">
      <c r="A30" s="44"/>
      <c r="B30" s="28" t="s">
        <v>82</v>
      </c>
      <c r="C30" s="29"/>
      <c r="D30" s="24" t="s">
        <v>16</v>
      </c>
      <c r="E30" s="25"/>
      <c r="F30" s="74">
        <f>G30+H30</f>
        <v>60</v>
      </c>
      <c r="G30" s="39">
        <v>46</v>
      </c>
      <c r="H30" s="39">
        <v>14</v>
      </c>
      <c r="I30" s="39">
        <v>24</v>
      </c>
      <c r="J30" s="74">
        <f>K30+L30</f>
        <v>952</v>
      </c>
      <c r="K30" s="74">
        <f>N30+Q30+T30</f>
        <v>529</v>
      </c>
      <c r="L30" s="74">
        <f>O30+R30+U30</f>
        <v>423</v>
      </c>
      <c r="M30" s="74">
        <f>N30+O30</f>
        <v>321</v>
      </c>
      <c r="N30" s="40">
        <v>170</v>
      </c>
      <c r="O30" s="40">
        <v>151</v>
      </c>
      <c r="P30" s="74">
        <f>Q30+R30</f>
        <v>316</v>
      </c>
      <c r="Q30" s="40">
        <v>173</v>
      </c>
      <c r="R30" s="40">
        <v>143</v>
      </c>
      <c r="S30" s="74">
        <f>T30+U30</f>
        <v>315</v>
      </c>
      <c r="T30" s="40">
        <v>186</v>
      </c>
      <c r="U30" s="40">
        <v>129</v>
      </c>
      <c r="W30" s="75"/>
      <c r="X30" s="40"/>
      <c r="Y30" s="40"/>
    </row>
    <row r="31" spans="1:25" s="9" customFormat="1" ht="15" customHeight="1">
      <c r="A31" s="44"/>
      <c r="B31" s="28" t="s">
        <v>83</v>
      </c>
      <c r="C31" s="29"/>
      <c r="D31" s="26" t="s">
        <v>16</v>
      </c>
      <c r="E31" s="27"/>
      <c r="F31" s="74">
        <f>G31+H31</f>
        <v>52</v>
      </c>
      <c r="G31" s="39">
        <v>31</v>
      </c>
      <c r="H31" s="39">
        <v>21</v>
      </c>
      <c r="I31" s="39">
        <v>18</v>
      </c>
      <c r="J31" s="74">
        <f>K31+L31</f>
        <v>690</v>
      </c>
      <c r="K31" s="74">
        <f>N31+Q31+T31</f>
        <v>336</v>
      </c>
      <c r="L31" s="74">
        <f>O31+R31+U31</f>
        <v>354</v>
      </c>
      <c r="M31" s="74">
        <f>N31+O31</f>
        <v>230</v>
      </c>
      <c r="N31" s="40">
        <v>121</v>
      </c>
      <c r="O31" s="40">
        <v>109</v>
      </c>
      <c r="P31" s="74">
        <f>Q31+R31</f>
        <v>232</v>
      </c>
      <c r="Q31" s="40">
        <v>114</v>
      </c>
      <c r="R31" s="40">
        <v>118</v>
      </c>
      <c r="S31" s="74">
        <f>T31+U31</f>
        <v>228</v>
      </c>
      <c r="T31" s="40">
        <v>101</v>
      </c>
      <c r="U31" s="40">
        <v>127</v>
      </c>
      <c r="W31" s="75"/>
      <c r="X31" s="40"/>
      <c r="Y31" s="40"/>
    </row>
    <row r="32" spans="1:25" s="9" customFormat="1" ht="15" customHeight="1">
      <c r="A32" s="22"/>
      <c r="B32" s="77" t="s">
        <v>84</v>
      </c>
      <c r="C32" s="23"/>
      <c r="D32" s="24" t="s">
        <v>8</v>
      </c>
      <c r="E32" s="25"/>
      <c r="F32" s="74">
        <f>G32+H32</f>
        <v>52</v>
      </c>
      <c r="G32" s="39">
        <v>42</v>
      </c>
      <c r="H32" s="39">
        <v>10</v>
      </c>
      <c r="I32" s="74">
        <f>SUM(I33:I35)</f>
        <v>18</v>
      </c>
      <c r="J32" s="74">
        <f t="shared" ref="J32:U32" si="15">SUM(J33:J35)</f>
        <v>691</v>
      </c>
      <c r="K32" s="74">
        <f t="shared" si="15"/>
        <v>618</v>
      </c>
      <c r="L32" s="74">
        <f t="shared" si="15"/>
        <v>73</v>
      </c>
      <c r="M32" s="74">
        <f t="shared" si="15"/>
        <v>244</v>
      </c>
      <c r="N32" s="74">
        <f t="shared" si="15"/>
        <v>219</v>
      </c>
      <c r="O32" s="74">
        <f t="shared" si="15"/>
        <v>25</v>
      </c>
      <c r="P32" s="74">
        <f t="shared" si="15"/>
        <v>218</v>
      </c>
      <c r="Q32" s="74">
        <f t="shared" si="15"/>
        <v>193</v>
      </c>
      <c r="R32" s="74">
        <f t="shared" si="15"/>
        <v>25</v>
      </c>
      <c r="S32" s="74">
        <f t="shared" si="15"/>
        <v>229</v>
      </c>
      <c r="T32" s="74">
        <f t="shared" si="15"/>
        <v>206</v>
      </c>
      <c r="U32" s="74">
        <f t="shared" si="15"/>
        <v>23</v>
      </c>
      <c r="W32" s="75"/>
      <c r="X32" s="40"/>
      <c r="Y32" s="40"/>
    </row>
    <row r="33" spans="1:25" s="9" customFormat="1" ht="15" customHeight="1">
      <c r="A33" s="22"/>
      <c r="B33" s="78"/>
      <c r="C33" s="23"/>
      <c r="D33" s="32"/>
      <c r="E33" s="31" t="s">
        <v>23</v>
      </c>
      <c r="F33" s="39"/>
      <c r="G33" s="39"/>
      <c r="H33" s="39"/>
      <c r="I33" s="39">
        <v>9</v>
      </c>
      <c r="J33" s="74">
        <f t="shared" ref="J33:J39" si="16">K33+L33</f>
        <v>344</v>
      </c>
      <c r="K33" s="74">
        <f t="shared" si="11"/>
        <v>333</v>
      </c>
      <c r="L33" s="74">
        <f t="shared" ref="L33:L39" si="17">O33+R33+U33</f>
        <v>11</v>
      </c>
      <c r="M33" s="74">
        <f t="shared" ref="M33:M39" si="18">N33+O33</f>
        <v>120</v>
      </c>
      <c r="N33" s="40">
        <v>118</v>
      </c>
      <c r="O33" s="40">
        <v>2</v>
      </c>
      <c r="P33" s="74">
        <f t="shared" ref="P33:P39" si="19">Q33+R33</f>
        <v>110</v>
      </c>
      <c r="Q33" s="40">
        <v>104</v>
      </c>
      <c r="R33" s="40">
        <v>6</v>
      </c>
      <c r="S33" s="74">
        <f t="shared" ref="S33:S39" si="20">T33+U33</f>
        <v>114</v>
      </c>
      <c r="T33" s="40">
        <v>111</v>
      </c>
      <c r="U33" s="40">
        <v>3</v>
      </c>
    </row>
    <row r="34" spans="1:25" s="9" customFormat="1" ht="15" customHeight="1">
      <c r="A34" s="22"/>
      <c r="B34" s="78"/>
      <c r="C34" s="23"/>
      <c r="D34" s="33" t="s">
        <v>25</v>
      </c>
      <c r="E34" s="31" t="s">
        <v>24</v>
      </c>
      <c r="F34" s="39"/>
      <c r="G34" s="39"/>
      <c r="H34" s="39"/>
      <c r="I34" s="39">
        <v>6</v>
      </c>
      <c r="J34" s="74">
        <f t="shared" si="16"/>
        <v>233</v>
      </c>
      <c r="K34" s="74">
        <f t="shared" ref="K34:K39" si="21">N34+Q34+T34</f>
        <v>200</v>
      </c>
      <c r="L34" s="74">
        <f t="shared" si="17"/>
        <v>33</v>
      </c>
      <c r="M34" s="74">
        <f t="shared" si="18"/>
        <v>83</v>
      </c>
      <c r="N34" s="40">
        <v>73</v>
      </c>
      <c r="O34" s="40">
        <v>10</v>
      </c>
      <c r="P34" s="74">
        <f t="shared" si="19"/>
        <v>72</v>
      </c>
      <c r="Q34" s="40">
        <v>59</v>
      </c>
      <c r="R34" s="40">
        <v>13</v>
      </c>
      <c r="S34" s="74">
        <f t="shared" si="20"/>
        <v>78</v>
      </c>
      <c r="T34" s="40">
        <v>68</v>
      </c>
      <c r="U34" s="40">
        <v>10</v>
      </c>
    </row>
    <row r="35" spans="1:25" s="9" customFormat="1" ht="15" customHeight="1">
      <c r="A35" s="44"/>
      <c r="B35" s="79"/>
      <c r="C35" s="29"/>
      <c r="D35" s="35"/>
      <c r="E35" s="31" t="s">
        <v>97</v>
      </c>
      <c r="F35" s="39"/>
      <c r="G35" s="39"/>
      <c r="H35" s="39"/>
      <c r="I35" s="39">
        <v>3</v>
      </c>
      <c r="J35" s="74">
        <f t="shared" si="16"/>
        <v>114</v>
      </c>
      <c r="K35" s="74">
        <f t="shared" si="21"/>
        <v>85</v>
      </c>
      <c r="L35" s="74">
        <f t="shared" si="17"/>
        <v>29</v>
      </c>
      <c r="M35" s="74">
        <f t="shared" si="18"/>
        <v>41</v>
      </c>
      <c r="N35" s="40">
        <v>28</v>
      </c>
      <c r="O35" s="40">
        <v>13</v>
      </c>
      <c r="P35" s="74">
        <f t="shared" si="19"/>
        <v>36</v>
      </c>
      <c r="Q35" s="40">
        <v>30</v>
      </c>
      <c r="R35" s="40">
        <v>6</v>
      </c>
      <c r="S35" s="74">
        <f t="shared" si="20"/>
        <v>37</v>
      </c>
      <c r="T35" s="40">
        <v>27</v>
      </c>
      <c r="U35" s="40">
        <v>10</v>
      </c>
    </row>
    <row r="36" spans="1:25" s="9" customFormat="1" ht="15" customHeight="1">
      <c r="A36" s="49"/>
      <c r="B36" s="34" t="s">
        <v>105</v>
      </c>
      <c r="C36" s="31"/>
      <c r="D36" s="26" t="s">
        <v>31</v>
      </c>
      <c r="E36" s="27"/>
      <c r="F36" s="74">
        <f>G36+H36</f>
        <v>79</v>
      </c>
      <c r="G36" s="39">
        <v>55</v>
      </c>
      <c r="H36" s="39">
        <v>24</v>
      </c>
      <c r="I36" s="39">
        <v>26</v>
      </c>
      <c r="J36" s="74">
        <f t="shared" si="16"/>
        <v>1031</v>
      </c>
      <c r="K36" s="74">
        <f t="shared" si="21"/>
        <v>441</v>
      </c>
      <c r="L36" s="74">
        <f t="shared" si="17"/>
        <v>590</v>
      </c>
      <c r="M36" s="74">
        <f t="shared" si="18"/>
        <v>320</v>
      </c>
      <c r="N36" s="40">
        <v>129</v>
      </c>
      <c r="O36" s="40">
        <v>191</v>
      </c>
      <c r="P36" s="74">
        <f t="shared" si="19"/>
        <v>357</v>
      </c>
      <c r="Q36" s="40">
        <v>149</v>
      </c>
      <c r="R36" s="40">
        <v>208</v>
      </c>
      <c r="S36" s="74">
        <f t="shared" si="20"/>
        <v>354</v>
      </c>
      <c r="T36" s="40">
        <v>163</v>
      </c>
      <c r="U36" s="40">
        <v>191</v>
      </c>
      <c r="W36" s="75"/>
      <c r="X36" s="40"/>
      <c r="Y36" s="40"/>
    </row>
    <row r="37" spans="1:25" s="9" customFormat="1" ht="15" customHeight="1">
      <c r="A37" s="67"/>
      <c r="B37" s="34" t="s">
        <v>108</v>
      </c>
      <c r="C37" s="68"/>
      <c r="D37" s="26" t="s">
        <v>16</v>
      </c>
      <c r="E37" s="27"/>
      <c r="F37" s="74">
        <f>G37+H37</f>
        <v>57</v>
      </c>
      <c r="G37" s="39">
        <v>34</v>
      </c>
      <c r="H37" s="39">
        <v>23</v>
      </c>
      <c r="I37" s="39">
        <v>23</v>
      </c>
      <c r="J37" s="74">
        <f t="shared" si="16"/>
        <v>902</v>
      </c>
      <c r="K37" s="74">
        <f t="shared" si="21"/>
        <v>437</v>
      </c>
      <c r="L37" s="74">
        <f t="shared" si="17"/>
        <v>465</v>
      </c>
      <c r="M37" s="74">
        <f t="shared" si="18"/>
        <v>281</v>
      </c>
      <c r="N37" s="40">
        <v>124</v>
      </c>
      <c r="O37" s="40">
        <v>157</v>
      </c>
      <c r="P37" s="74">
        <f t="shared" si="19"/>
        <v>312</v>
      </c>
      <c r="Q37" s="40">
        <v>149</v>
      </c>
      <c r="R37" s="40">
        <v>163</v>
      </c>
      <c r="S37" s="74">
        <f t="shared" si="20"/>
        <v>309</v>
      </c>
      <c r="T37" s="40">
        <v>164</v>
      </c>
      <c r="U37" s="40">
        <v>145</v>
      </c>
      <c r="W37" s="75"/>
      <c r="X37" s="40"/>
      <c r="Y37" s="40"/>
    </row>
    <row r="38" spans="1:25" s="9" customFormat="1" ht="15" customHeight="1">
      <c r="A38" s="44"/>
      <c r="B38" s="28" t="s">
        <v>62</v>
      </c>
      <c r="C38" s="29"/>
      <c r="D38" s="26" t="s">
        <v>16</v>
      </c>
      <c r="E38" s="27"/>
      <c r="F38" s="74">
        <f>G38+H38</f>
        <v>47</v>
      </c>
      <c r="G38" s="39">
        <v>28</v>
      </c>
      <c r="H38" s="39">
        <v>19</v>
      </c>
      <c r="I38" s="39">
        <v>17</v>
      </c>
      <c r="J38" s="74">
        <f t="shared" si="16"/>
        <v>670</v>
      </c>
      <c r="K38" s="74">
        <f t="shared" si="21"/>
        <v>334</v>
      </c>
      <c r="L38" s="74">
        <f t="shared" si="17"/>
        <v>336</v>
      </c>
      <c r="M38" s="74">
        <f t="shared" si="18"/>
        <v>200</v>
      </c>
      <c r="N38" s="40">
        <v>106</v>
      </c>
      <c r="O38" s="40">
        <v>94</v>
      </c>
      <c r="P38" s="74">
        <f t="shared" si="19"/>
        <v>237</v>
      </c>
      <c r="Q38" s="40">
        <v>110</v>
      </c>
      <c r="R38" s="40">
        <v>127</v>
      </c>
      <c r="S38" s="74">
        <f t="shared" si="20"/>
        <v>233</v>
      </c>
      <c r="T38" s="40">
        <v>118</v>
      </c>
      <c r="U38" s="40">
        <v>115</v>
      </c>
      <c r="W38" s="75"/>
      <c r="X38" s="40"/>
      <c r="Y38" s="40"/>
    </row>
    <row r="39" spans="1:25" s="9" customFormat="1" ht="15" customHeight="1">
      <c r="A39" s="44"/>
      <c r="B39" s="28" t="s">
        <v>63</v>
      </c>
      <c r="C39" s="29"/>
      <c r="D39" s="26" t="s">
        <v>16</v>
      </c>
      <c r="E39" s="27"/>
      <c r="F39" s="74">
        <f>G39+H39</f>
        <v>35</v>
      </c>
      <c r="G39" s="39">
        <v>24</v>
      </c>
      <c r="H39" s="39">
        <v>11</v>
      </c>
      <c r="I39" s="39">
        <v>10</v>
      </c>
      <c r="J39" s="74">
        <f t="shared" si="16"/>
        <v>346</v>
      </c>
      <c r="K39" s="74">
        <f t="shared" si="21"/>
        <v>200</v>
      </c>
      <c r="L39" s="74">
        <f t="shared" si="17"/>
        <v>146</v>
      </c>
      <c r="M39" s="74">
        <f t="shared" si="18"/>
        <v>113</v>
      </c>
      <c r="N39" s="40">
        <v>69</v>
      </c>
      <c r="O39" s="40">
        <v>44</v>
      </c>
      <c r="P39" s="74">
        <f t="shared" si="19"/>
        <v>95</v>
      </c>
      <c r="Q39" s="40">
        <v>52</v>
      </c>
      <c r="R39" s="40">
        <v>43</v>
      </c>
      <c r="S39" s="74">
        <f t="shared" si="20"/>
        <v>138</v>
      </c>
      <c r="T39" s="40">
        <v>79</v>
      </c>
      <c r="U39" s="40">
        <v>59</v>
      </c>
      <c r="W39" s="75"/>
      <c r="X39" s="40"/>
      <c r="Y39" s="40"/>
    </row>
    <row r="40" spans="1:25" s="9" customFormat="1" ht="15" customHeight="1">
      <c r="A40" s="22"/>
      <c r="B40" s="77" t="s">
        <v>32</v>
      </c>
      <c r="C40" s="23"/>
      <c r="D40" s="24" t="s">
        <v>8</v>
      </c>
      <c r="E40" s="25"/>
      <c r="F40" s="74">
        <f>G40+H40</f>
        <v>37</v>
      </c>
      <c r="G40" s="39">
        <v>28</v>
      </c>
      <c r="H40" s="39">
        <v>9</v>
      </c>
      <c r="I40" s="74">
        <f>SUM(I41:I43)</f>
        <v>9</v>
      </c>
      <c r="J40" s="74">
        <f t="shared" ref="J40:U40" si="22">SUM(J41:J43)</f>
        <v>351</v>
      </c>
      <c r="K40" s="74">
        <f t="shared" si="22"/>
        <v>143</v>
      </c>
      <c r="L40" s="74">
        <f t="shared" si="22"/>
        <v>208</v>
      </c>
      <c r="M40" s="74">
        <f t="shared" si="22"/>
        <v>120</v>
      </c>
      <c r="N40" s="74">
        <f t="shared" si="22"/>
        <v>50</v>
      </c>
      <c r="O40" s="74">
        <f t="shared" si="22"/>
        <v>70</v>
      </c>
      <c r="P40" s="74">
        <f t="shared" si="22"/>
        <v>116</v>
      </c>
      <c r="Q40" s="74">
        <f t="shared" si="22"/>
        <v>47</v>
      </c>
      <c r="R40" s="74">
        <f t="shared" si="22"/>
        <v>69</v>
      </c>
      <c r="S40" s="74">
        <f t="shared" si="22"/>
        <v>115</v>
      </c>
      <c r="T40" s="74">
        <f t="shared" si="22"/>
        <v>46</v>
      </c>
      <c r="U40" s="74">
        <f t="shared" si="22"/>
        <v>69</v>
      </c>
      <c r="W40" s="75"/>
      <c r="X40" s="40"/>
      <c r="Y40" s="40"/>
    </row>
    <row r="41" spans="1:25" s="9" customFormat="1" ht="15" customHeight="1">
      <c r="A41" s="22"/>
      <c r="B41" s="78"/>
      <c r="C41" s="23"/>
      <c r="D41" s="32"/>
      <c r="E41" s="31" t="s">
        <v>98</v>
      </c>
      <c r="F41" s="39"/>
      <c r="G41" s="39"/>
      <c r="H41" s="39"/>
      <c r="I41" s="39">
        <v>3</v>
      </c>
      <c r="J41" s="74">
        <f>K41+L41</f>
        <v>116</v>
      </c>
      <c r="K41" s="74">
        <f t="shared" ref="K41:L43" si="23">N41+Q41+T41</f>
        <v>63</v>
      </c>
      <c r="L41" s="74">
        <f t="shared" si="23"/>
        <v>53</v>
      </c>
      <c r="M41" s="74">
        <f>N41+O41</f>
        <v>40</v>
      </c>
      <c r="N41" s="40">
        <v>26</v>
      </c>
      <c r="O41" s="40">
        <v>14</v>
      </c>
      <c r="P41" s="74">
        <f>Q41+R41</f>
        <v>38</v>
      </c>
      <c r="Q41" s="40">
        <v>21</v>
      </c>
      <c r="R41" s="40">
        <v>17</v>
      </c>
      <c r="S41" s="74">
        <f>T41+U41</f>
        <v>38</v>
      </c>
      <c r="T41" s="40">
        <v>16</v>
      </c>
      <c r="U41" s="40">
        <v>22</v>
      </c>
      <c r="X41" s="40"/>
      <c r="Y41" s="40"/>
    </row>
    <row r="42" spans="1:25" s="9" customFormat="1" ht="15" customHeight="1">
      <c r="A42" s="22"/>
      <c r="B42" s="78"/>
      <c r="C42" s="23"/>
      <c r="D42" s="33" t="s">
        <v>33</v>
      </c>
      <c r="E42" s="31" t="s">
        <v>99</v>
      </c>
      <c r="F42" s="39"/>
      <c r="G42" s="39"/>
      <c r="H42" s="39"/>
      <c r="I42" s="39">
        <v>3</v>
      </c>
      <c r="J42" s="74">
        <f>K42+L42</f>
        <v>118</v>
      </c>
      <c r="K42" s="74">
        <f t="shared" si="23"/>
        <v>31</v>
      </c>
      <c r="L42" s="74">
        <f t="shared" si="23"/>
        <v>87</v>
      </c>
      <c r="M42" s="74">
        <f>N42+O42</f>
        <v>40</v>
      </c>
      <c r="N42" s="40">
        <v>8</v>
      </c>
      <c r="O42" s="40">
        <v>32</v>
      </c>
      <c r="P42" s="74">
        <f>Q42+R42</f>
        <v>40</v>
      </c>
      <c r="Q42" s="40">
        <v>12</v>
      </c>
      <c r="R42" s="40">
        <v>28</v>
      </c>
      <c r="S42" s="74">
        <f>T42+U42</f>
        <v>38</v>
      </c>
      <c r="T42" s="40">
        <v>11</v>
      </c>
      <c r="U42" s="40">
        <v>27</v>
      </c>
      <c r="X42" s="40"/>
      <c r="Y42" s="40"/>
    </row>
    <row r="43" spans="1:25" s="9" customFormat="1" ht="15" customHeight="1">
      <c r="A43" s="22"/>
      <c r="B43" s="79"/>
      <c r="C43" s="23"/>
      <c r="D43" s="33"/>
      <c r="E43" s="31" t="s">
        <v>103</v>
      </c>
      <c r="F43" s="39"/>
      <c r="G43" s="39"/>
      <c r="H43" s="39"/>
      <c r="I43" s="39">
        <v>3</v>
      </c>
      <c r="J43" s="74">
        <f>K43+L43</f>
        <v>117</v>
      </c>
      <c r="K43" s="74">
        <f t="shared" si="23"/>
        <v>49</v>
      </c>
      <c r="L43" s="74">
        <f t="shared" si="23"/>
        <v>68</v>
      </c>
      <c r="M43" s="74">
        <f>N43+O43</f>
        <v>40</v>
      </c>
      <c r="N43" s="40">
        <v>16</v>
      </c>
      <c r="O43" s="40">
        <v>24</v>
      </c>
      <c r="P43" s="74">
        <f>Q43+R43</f>
        <v>38</v>
      </c>
      <c r="Q43" s="40">
        <v>14</v>
      </c>
      <c r="R43" s="40">
        <v>24</v>
      </c>
      <c r="S43" s="74">
        <f>T43+U43</f>
        <v>39</v>
      </c>
      <c r="T43" s="40">
        <v>19</v>
      </c>
      <c r="U43" s="40">
        <v>20</v>
      </c>
      <c r="X43" s="40"/>
      <c r="Y43" s="40"/>
    </row>
    <row r="44" spans="1:25" s="9" customFormat="1" ht="15" customHeight="1">
      <c r="A44" s="49"/>
      <c r="B44" s="34" t="s">
        <v>34</v>
      </c>
      <c r="C44" s="31"/>
      <c r="D44" s="26" t="s">
        <v>31</v>
      </c>
      <c r="E44" s="27"/>
      <c r="F44" s="74">
        <f>G44+H44</f>
        <v>55</v>
      </c>
      <c r="G44" s="39">
        <v>38</v>
      </c>
      <c r="H44" s="39">
        <v>17</v>
      </c>
      <c r="I44" s="39">
        <v>16</v>
      </c>
      <c r="J44" s="74">
        <f>K44+L44</f>
        <v>635</v>
      </c>
      <c r="K44" s="74">
        <f>N44+Q44+T44</f>
        <v>275</v>
      </c>
      <c r="L44" s="74">
        <f>O44+R44+U44</f>
        <v>360</v>
      </c>
      <c r="M44" s="74">
        <f>N44+O44</f>
        <v>200</v>
      </c>
      <c r="N44" s="40">
        <v>88</v>
      </c>
      <c r="O44" s="40">
        <v>112</v>
      </c>
      <c r="P44" s="74">
        <f>Q44+R44</f>
        <v>200</v>
      </c>
      <c r="Q44" s="40">
        <v>93</v>
      </c>
      <c r="R44" s="40">
        <v>107</v>
      </c>
      <c r="S44" s="74">
        <f>T44+U44</f>
        <v>235</v>
      </c>
      <c r="T44" s="40">
        <v>94</v>
      </c>
      <c r="U44" s="40">
        <v>141</v>
      </c>
      <c r="W44" s="75"/>
      <c r="X44" s="40"/>
      <c r="Y44" s="40"/>
    </row>
    <row r="45" spans="1:25" s="9" customFormat="1" ht="15" customHeight="1">
      <c r="A45" s="49"/>
      <c r="B45" s="34" t="s">
        <v>35</v>
      </c>
      <c r="C45" s="31"/>
      <c r="D45" s="26" t="s">
        <v>16</v>
      </c>
      <c r="E45" s="27"/>
      <c r="F45" s="74">
        <f>G45+H45</f>
        <v>56</v>
      </c>
      <c r="G45" s="39">
        <v>34</v>
      </c>
      <c r="H45" s="39">
        <v>22</v>
      </c>
      <c r="I45" s="39">
        <v>24</v>
      </c>
      <c r="J45" s="74">
        <f>K45+L45</f>
        <v>944</v>
      </c>
      <c r="K45" s="74">
        <f>N45+Q45+T45</f>
        <v>344</v>
      </c>
      <c r="L45" s="74">
        <f>O45+R45+U45</f>
        <v>600</v>
      </c>
      <c r="M45" s="74">
        <f>N45+O45</f>
        <v>321</v>
      </c>
      <c r="N45" s="40">
        <v>117</v>
      </c>
      <c r="O45" s="40">
        <v>204</v>
      </c>
      <c r="P45" s="74">
        <f>Q45+R45</f>
        <v>316</v>
      </c>
      <c r="Q45" s="40">
        <v>123</v>
      </c>
      <c r="R45" s="40">
        <v>193</v>
      </c>
      <c r="S45" s="74">
        <f>T45+U45</f>
        <v>307</v>
      </c>
      <c r="T45" s="40">
        <v>104</v>
      </c>
      <c r="U45" s="40">
        <v>203</v>
      </c>
      <c r="W45" s="75"/>
      <c r="X45" s="40"/>
      <c r="Y45" s="40"/>
    </row>
    <row r="46" spans="1:25" s="9" customFormat="1" ht="15" customHeight="1">
      <c r="A46" s="22"/>
      <c r="B46" s="77" t="s">
        <v>36</v>
      </c>
      <c r="C46" s="23"/>
      <c r="D46" s="26" t="s">
        <v>8</v>
      </c>
      <c r="E46" s="25"/>
      <c r="F46" s="74">
        <f>G46+H46</f>
        <v>49</v>
      </c>
      <c r="G46" s="39">
        <v>37</v>
      </c>
      <c r="H46" s="39">
        <v>12</v>
      </c>
      <c r="I46" s="74">
        <f>SUM(I47:I49)</f>
        <v>17</v>
      </c>
      <c r="J46" s="74">
        <f t="shared" ref="J46:U46" si="24">SUM(J47:J49)</f>
        <v>660</v>
      </c>
      <c r="K46" s="74">
        <f t="shared" si="24"/>
        <v>634</v>
      </c>
      <c r="L46" s="74">
        <f t="shared" si="24"/>
        <v>26</v>
      </c>
      <c r="M46" s="74">
        <f t="shared" si="24"/>
        <v>205</v>
      </c>
      <c r="N46" s="74">
        <f t="shared" si="24"/>
        <v>195</v>
      </c>
      <c r="O46" s="74">
        <f t="shared" si="24"/>
        <v>10</v>
      </c>
      <c r="P46" s="74">
        <f t="shared" si="24"/>
        <v>227</v>
      </c>
      <c r="Q46" s="74">
        <f t="shared" si="24"/>
        <v>217</v>
      </c>
      <c r="R46" s="74">
        <f t="shared" si="24"/>
        <v>10</v>
      </c>
      <c r="S46" s="74">
        <f t="shared" si="24"/>
        <v>228</v>
      </c>
      <c r="T46" s="74">
        <f t="shared" si="24"/>
        <v>222</v>
      </c>
      <c r="U46" s="74">
        <f t="shared" si="24"/>
        <v>6</v>
      </c>
      <c r="W46" s="75"/>
      <c r="X46" s="40"/>
      <c r="Y46" s="40"/>
    </row>
    <row r="47" spans="1:25" s="9" customFormat="1" ht="15" customHeight="1">
      <c r="A47" s="22"/>
      <c r="B47" s="78"/>
      <c r="C47" s="23"/>
      <c r="D47" s="32"/>
      <c r="E47" s="31" t="s">
        <v>23</v>
      </c>
      <c r="F47" s="39"/>
      <c r="G47" s="39"/>
      <c r="H47" s="39"/>
      <c r="I47" s="39">
        <v>6</v>
      </c>
      <c r="J47" s="74">
        <f>K47+L47</f>
        <v>230</v>
      </c>
      <c r="K47" s="74">
        <f t="shared" ref="K47:L49" si="25">N47+Q47+T47</f>
        <v>224</v>
      </c>
      <c r="L47" s="74">
        <f t="shared" si="25"/>
        <v>6</v>
      </c>
      <c r="M47" s="74">
        <f>N47+O47</f>
        <v>82</v>
      </c>
      <c r="N47" s="40">
        <v>78</v>
      </c>
      <c r="O47" s="40">
        <v>4</v>
      </c>
      <c r="P47" s="74">
        <f>Q47+R47</f>
        <v>72</v>
      </c>
      <c r="Q47" s="40">
        <v>71</v>
      </c>
      <c r="R47" s="40">
        <v>1</v>
      </c>
      <c r="S47" s="74">
        <f>T47+U47</f>
        <v>76</v>
      </c>
      <c r="T47" s="40">
        <v>75</v>
      </c>
      <c r="U47" s="40">
        <v>1</v>
      </c>
      <c r="X47" s="40"/>
      <c r="Y47" s="40"/>
    </row>
    <row r="48" spans="1:25" s="9" customFormat="1" ht="15" customHeight="1">
      <c r="A48" s="22"/>
      <c r="B48" s="78"/>
      <c r="C48" s="23"/>
      <c r="D48" s="33" t="s">
        <v>25</v>
      </c>
      <c r="E48" s="31" t="s">
        <v>24</v>
      </c>
      <c r="F48" s="39"/>
      <c r="G48" s="39"/>
      <c r="H48" s="39"/>
      <c r="I48" s="39">
        <v>8</v>
      </c>
      <c r="J48" s="74">
        <f>K48+L48</f>
        <v>317</v>
      </c>
      <c r="K48" s="74">
        <f>N48+Q48+T48</f>
        <v>308</v>
      </c>
      <c r="L48" s="74">
        <f>O48+R48+U48</f>
        <v>9</v>
      </c>
      <c r="M48" s="74">
        <f>N48+O48</f>
        <v>82</v>
      </c>
      <c r="N48" s="40">
        <v>79</v>
      </c>
      <c r="O48" s="40">
        <v>3</v>
      </c>
      <c r="P48" s="74">
        <f>Q48+R48</f>
        <v>116</v>
      </c>
      <c r="Q48" s="40">
        <v>112</v>
      </c>
      <c r="R48" s="40">
        <v>4</v>
      </c>
      <c r="S48" s="74">
        <f>T48+U48</f>
        <v>119</v>
      </c>
      <c r="T48" s="40">
        <v>117</v>
      </c>
      <c r="U48" s="40">
        <v>2</v>
      </c>
      <c r="X48" s="40"/>
      <c r="Y48" s="40"/>
    </row>
    <row r="49" spans="1:25" s="9" customFormat="1" ht="15" customHeight="1">
      <c r="A49" s="44"/>
      <c r="B49" s="79"/>
      <c r="C49" s="29"/>
      <c r="D49" s="35"/>
      <c r="E49" s="31" t="s">
        <v>70</v>
      </c>
      <c r="F49" s="39"/>
      <c r="G49" s="39"/>
      <c r="H49" s="39"/>
      <c r="I49" s="39">
        <v>3</v>
      </c>
      <c r="J49" s="74">
        <f>K49+L49</f>
        <v>113</v>
      </c>
      <c r="K49" s="74">
        <f t="shared" si="25"/>
        <v>102</v>
      </c>
      <c r="L49" s="74">
        <f t="shared" si="25"/>
        <v>11</v>
      </c>
      <c r="M49" s="74">
        <f>N49+O49</f>
        <v>41</v>
      </c>
      <c r="N49" s="40">
        <v>38</v>
      </c>
      <c r="O49" s="40">
        <v>3</v>
      </c>
      <c r="P49" s="74">
        <f>Q49+R49</f>
        <v>39</v>
      </c>
      <c r="Q49" s="40">
        <v>34</v>
      </c>
      <c r="R49" s="40">
        <v>5</v>
      </c>
      <c r="S49" s="74">
        <f>T49+U49</f>
        <v>33</v>
      </c>
      <c r="T49" s="40">
        <v>30</v>
      </c>
      <c r="U49" s="40">
        <v>3</v>
      </c>
      <c r="X49" s="40"/>
      <c r="Y49" s="40"/>
    </row>
    <row r="50" spans="1:25" s="9" customFormat="1" ht="15" customHeight="1">
      <c r="A50" s="22"/>
      <c r="B50" s="77" t="s">
        <v>37</v>
      </c>
      <c r="C50" s="23"/>
      <c r="D50" s="26" t="s">
        <v>8</v>
      </c>
      <c r="E50" s="25"/>
      <c r="F50" s="74">
        <f>G50+H50</f>
        <v>50</v>
      </c>
      <c r="G50" s="39">
        <v>29</v>
      </c>
      <c r="H50" s="39">
        <v>21</v>
      </c>
      <c r="I50" s="74">
        <f>SUM(I51:I53)</f>
        <v>18</v>
      </c>
      <c r="J50" s="74">
        <f t="shared" ref="J50:U50" si="26">SUM(J51:J53)</f>
        <v>709</v>
      </c>
      <c r="K50" s="74">
        <f t="shared" si="26"/>
        <v>267</v>
      </c>
      <c r="L50" s="74">
        <f t="shared" si="26"/>
        <v>442</v>
      </c>
      <c r="M50" s="74">
        <f t="shared" si="26"/>
        <v>240</v>
      </c>
      <c r="N50" s="74">
        <f t="shared" si="26"/>
        <v>96</v>
      </c>
      <c r="O50" s="74">
        <f t="shared" si="26"/>
        <v>144</v>
      </c>
      <c r="P50" s="74">
        <f t="shared" si="26"/>
        <v>234</v>
      </c>
      <c r="Q50" s="74">
        <f t="shared" si="26"/>
        <v>84</v>
      </c>
      <c r="R50" s="74">
        <f t="shared" si="26"/>
        <v>150</v>
      </c>
      <c r="S50" s="74">
        <f t="shared" si="26"/>
        <v>235</v>
      </c>
      <c r="T50" s="74">
        <f t="shared" si="26"/>
        <v>87</v>
      </c>
      <c r="U50" s="74">
        <f t="shared" si="26"/>
        <v>148</v>
      </c>
      <c r="W50" s="75"/>
      <c r="X50" s="40"/>
      <c r="Y50" s="40"/>
    </row>
    <row r="51" spans="1:25" s="9" customFormat="1" ht="15" customHeight="1">
      <c r="A51" s="22"/>
      <c r="B51" s="78"/>
      <c r="C51" s="23"/>
      <c r="D51" s="32"/>
      <c r="E51" s="31" t="s">
        <v>27</v>
      </c>
      <c r="F51" s="39"/>
      <c r="G51" s="39"/>
      <c r="H51" s="39"/>
      <c r="I51" s="39">
        <v>12</v>
      </c>
      <c r="J51" s="74">
        <f>K51+L51</f>
        <v>474</v>
      </c>
      <c r="K51" s="74">
        <f t="shared" ref="K51:L53" si="27">N51+Q51+T51</f>
        <v>167</v>
      </c>
      <c r="L51" s="74">
        <f t="shared" si="27"/>
        <v>307</v>
      </c>
      <c r="M51" s="74">
        <f>N51+O51</f>
        <v>160</v>
      </c>
      <c r="N51" s="40">
        <v>58</v>
      </c>
      <c r="O51" s="40">
        <v>102</v>
      </c>
      <c r="P51" s="74">
        <f>Q51+R51</f>
        <v>158</v>
      </c>
      <c r="Q51" s="40">
        <v>52</v>
      </c>
      <c r="R51" s="40">
        <v>106</v>
      </c>
      <c r="S51" s="74">
        <f>T51+U51</f>
        <v>156</v>
      </c>
      <c r="T51" s="40">
        <v>57</v>
      </c>
      <c r="U51" s="40">
        <v>99</v>
      </c>
      <c r="X51" s="40"/>
      <c r="Y51" s="40"/>
    </row>
    <row r="52" spans="1:25" s="9" customFormat="1" ht="15" customHeight="1">
      <c r="A52" s="22"/>
      <c r="B52" s="78"/>
      <c r="C52" s="23"/>
      <c r="D52" s="33" t="s">
        <v>28</v>
      </c>
      <c r="E52" s="31" t="s">
        <v>29</v>
      </c>
      <c r="F52" s="39"/>
      <c r="G52" s="39"/>
      <c r="H52" s="39"/>
      <c r="I52" s="39">
        <v>3</v>
      </c>
      <c r="J52" s="74">
        <f>K52+L52</f>
        <v>119</v>
      </c>
      <c r="K52" s="74">
        <f t="shared" si="27"/>
        <v>51</v>
      </c>
      <c r="L52" s="74">
        <f t="shared" si="27"/>
        <v>68</v>
      </c>
      <c r="M52" s="74">
        <f>N52+O52</f>
        <v>40</v>
      </c>
      <c r="N52" s="40">
        <v>21</v>
      </c>
      <c r="O52" s="40">
        <v>19</v>
      </c>
      <c r="P52" s="74">
        <f>Q52+R52</f>
        <v>39</v>
      </c>
      <c r="Q52" s="40">
        <v>16</v>
      </c>
      <c r="R52" s="40">
        <v>23</v>
      </c>
      <c r="S52" s="74">
        <f>T52+U52</f>
        <v>40</v>
      </c>
      <c r="T52" s="40">
        <v>14</v>
      </c>
      <c r="U52" s="40">
        <v>26</v>
      </c>
      <c r="X52" s="40"/>
      <c r="Y52" s="40"/>
    </row>
    <row r="53" spans="1:25" s="9" customFormat="1" ht="15" customHeight="1">
      <c r="A53" s="44"/>
      <c r="B53" s="79"/>
      <c r="C53" s="29"/>
      <c r="D53" s="35"/>
      <c r="E53" s="31" t="s">
        <v>30</v>
      </c>
      <c r="F53" s="39"/>
      <c r="G53" s="39"/>
      <c r="H53" s="39"/>
      <c r="I53" s="39">
        <v>3</v>
      </c>
      <c r="J53" s="74">
        <f>K53+L53</f>
        <v>116</v>
      </c>
      <c r="K53" s="74">
        <f t="shared" si="27"/>
        <v>49</v>
      </c>
      <c r="L53" s="74">
        <f t="shared" si="27"/>
        <v>67</v>
      </c>
      <c r="M53" s="74">
        <f>N53+O53</f>
        <v>40</v>
      </c>
      <c r="N53" s="40">
        <v>17</v>
      </c>
      <c r="O53" s="40">
        <v>23</v>
      </c>
      <c r="P53" s="74">
        <f>Q53+R53</f>
        <v>37</v>
      </c>
      <c r="Q53" s="40">
        <v>16</v>
      </c>
      <c r="R53" s="40">
        <v>21</v>
      </c>
      <c r="S53" s="74">
        <f>T53+U53</f>
        <v>39</v>
      </c>
      <c r="T53" s="40">
        <v>16</v>
      </c>
      <c r="U53" s="40">
        <v>23</v>
      </c>
    </row>
    <row r="54" spans="1:25" s="9" customFormat="1" ht="15" customHeight="1">
      <c r="A54" s="22"/>
      <c r="B54" s="77" t="s">
        <v>40</v>
      </c>
      <c r="C54" s="23"/>
      <c r="D54" s="26" t="s">
        <v>8</v>
      </c>
      <c r="E54" s="25"/>
      <c r="F54" s="74">
        <f>G54+H54</f>
        <v>67</v>
      </c>
      <c r="G54" s="39">
        <v>40</v>
      </c>
      <c r="H54" s="39">
        <v>27</v>
      </c>
      <c r="I54" s="74">
        <f>SUM(I55:I56)</f>
        <v>27</v>
      </c>
      <c r="J54" s="74">
        <f t="shared" ref="J54:U54" si="28">SUM(J55:J56)</f>
        <v>1071</v>
      </c>
      <c r="K54" s="74">
        <f t="shared" si="28"/>
        <v>482</v>
      </c>
      <c r="L54" s="74">
        <f t="shared" si="28"/>
        <v>589</v>
      </c>
      <c r="M54" s="74">
        <f t="shared" si="28"/>
        <v>361</v>
      </c>
      <c r="N54" s="74">
        <f t="shared" si="28"/>
        <v>162</v>
      </c>
      <c r="O54" s="74">
        <f t="shared" si="28"/>
        <v>199</v>
      </c>
      <c r="P54" s="74">
        <f t="shared" si="28"/>
        <v>359</v>
      </c>
      <c r="Q54" s="74">
        <f t="shared" si="28"/>
        <v>151</v>
      </c>
      <c r="R54" s="74">
        <f t="shared" si="28"/>
        <v>208</v>
      </c>
      <c r="S54" s="74">
        <f t="shared" si="28"/>
        <v>351</v>
      </c>
      <c r="T54" s="74">
        <f t="shared" si="28"/>
        <v>169</v>
      </c>
      <c r="U54" s="74">
        <f t="shared" si="28"/>
        <v>182</v>
      </c>
      <c r="W54" s="75"/>
      <c r="X54" s="40"/>
      <c r="Y54" s="40"/>
    </row>
    <row r="55" spans="1:25" s="9" customFormat="1" ht="15" customHeight="1">
      <c r="A55" s="22"/>
      <c r="B55" s="78"/>
      <c r="C55" s="23"/>
      <c r="D55" s="26" t="s">
        <v>16</v>
      </c>
      <c r="E55" s="27"/>
      <c r="F55" s="39"/>
      <c r="G55" s="39"/>
      <c r="H55" s="39"/>
      <c r="I55" s="39">
        <v>24</v>
      </c>
      <c r="J55" s="74">
        <f>K55+L55</f>
        <v>951</v>
      </c>
      <c r="K55" s="74">
        <f t="shared" ref="K55:L58" si="29">N55+Q55+T55</f>
        <v>410</v>
      </c>
      <c r="L55" s="74">
        <f t="shared" si="29"/>
        <v>541</v>
      </c>
      <c r="M55" s="74">
        <f>N55+O55</f>
        <v>321</v>
      </c>
      <c r="N55" s="40">
        <v>139</v>
      </c>
      <c r="O55" s="40">
        <v>182</v>
      </c>
      <c r="P55" s="74">
        <f>Q55+R55</f>
        <v>319</v>
      </c>
      <c r="Q55" s="40">
        <v>126</v>
      </c>
      <c r="R55" s="40">
        <v>193</v>
      </c>
      <c r="S55" s="74">
        <f>T55+U55</f>
        <v>311</v>
      </c>
      <c r="T55" s="40">
        <v>145</v>
      </c>
      <c r="U55" s="40">
        <v>166</v>
      </c>
      <c r="X55" s="40"/>
      <c r="Y55" s="40"/>
    </row>
    <row r="56" spans="1:25" s="9" customFormat="1" ht="15" customHeight="1">
      <c r="A56" s="44"/>
      <c r="B56" s="79"/>
      <c r="C56" s="29"/>
      <c r="D56" s="30" t="s">
        <v>41</v>
      </c>
      <c r="E56" s="31" t="s">
        <v>42</v>
      </c>
      <c r="F56" s="39"/>
      <c r="G56" s="39"/>
      <c r="H56" s="39"/>
      <c r="I56" s="39">
        <v>3</v>
      </c>
      <c r="J56" s="74">
        <f>K56+L56</f>
        <v>120</v>
      </c>
      <c r="K56" s="74">
        <f t="shared" si="29"/>
        <v>72</v>
      </c>
      <c r="L56" s="74">
        <f t="shared" si="29"/>
        <v>48</v>
      </c>
      <c r="M56" s="74">
        <f>N56+O56</f>
        <v>40</v>
      </c>
      <c r="N56" s="40">
        <v>23</v>
      </c>
      <c r="O56" s="40">
        <v>17</v>
      </c>
      <c r="P56" s="74">
        <f>Q56+R56</f>
        <v>40</v>
      </c>
      <c r="Q56" s="40">
        <v>25</v>
      </c>
      <c r="R56" s="40">
        <v>15</v>
      </c>
      <c r="S56" s="74">
        <f>T56+U56</f>
        <v>40</v>
      </c>
      <c r="T56" s="40">
        <v>24</v>
      </c>
      <c r="U56" s="40">
        <v>16</v>
      </c>
      <c r="X56" s="40"/>
      <c r="Y56" s="40"/>
    </row>
    <row r="57" spans="1:25" s="9" customFormat="1" ht="15" customHeight="1">
      <c r="A57" s="44"/>
      <c r="B57" s="28" t="s">
        <v>43</v>
      </c>
      <c r="C57" s="29"/>
      <c r="D57" s="24" t="s">
        <v>16</v>
      </c>
      <c r="E57" s="25"/>
      <c r="F57" s="74">
        <f>G57+H57</f>
        <v>47</v>
      </c>
      <c r="G57" s="39">
        <v>27</v>
      </c>
      <c r="H57" s="39">
        <v>20</v>
      </c>
      <c r="I57" s="39">
        <v>18</v>
      </c>
      <c r="J57" s="74">
        <f>K57+L57</f>
        <v>709</v>
      </c>
      <c r="K57" s="74">
        <f t="shared" si="29"/>
        <v>261</v>
      </c>
      <c r="L57" s="74">
        <f t="shared" si="29"/>
        <v>448</v>
      </c>
      <c r="M57" s="74">
        <f>N57+O57</f>
        <v>240</v>
      </c>
      <c r="N57" s="40">
        <v>95</v>
      </c>
      <c r="O57" s="40">
        <v>145</v>
      </c>
      <c r="P57" s="74">
        <f>Q57+R57</f>
        <v>240</v>
      </c>
      <c r="Q57" s="40">
        <v>88</v>
      </c>
      <c r="R57" s="40">
        <v>152</v>
      </c>
      <c r="S57" s="74">
        <f>T57+U57</f>
        <v>229</v>
      </c>
      <c r="T57" s="40">
        <v>78</v>
      </c>
      <c r="U57" s="40">
        <v>151</v>
      </c>
      <c r="W57" s="75"/>
      <c r="X57" s="40"/>
      <c r="Y57" s="40"/>
    </row>
    <row r="58" spans="1:25" s="9" customFormat="1" ht="15" customHeight="1">
      <c r="A58" s="44"/>
      <c r="B58" s="28" t="s">
        <v>44</v>
      </c>
      <c r="C58" s="29"/>
      <c r="D58" s="26" t="s">
        <v>16</v>
      </c>
      <c r="E58" s="27"/>
      <c r="F58" s="74">
        <f>G58+H58</f>
        <v>61</v>
      </c>
      <c r="G58" s="39">
        <v>34</v>
      </c>
      <c r="H58" s="39">
        <v>27</v>
      </c>
      <c r="I58" s="39">
        <v>24</v>
      </c>
      <c r="J58" s="74">
        <f>K58+L58</f>
        <v>944</v>
      </c>
      <c r="K58" s="74">
        <f t="shared" si="29"/>
        <v>525</v>
      </c>
      <c r="L58" s="74">
        <f t="shared" si="29"/>
        <v>419</v>
      </c>
      <c r="M58" s="74">
        <f>N58+O58</f>
        <v>320</v>
      </c>
      <c r="N58" s="40">
        <v>180</v>
      </c>
      <c r="O58" s="40">
        <v>140</v>
      </c>
      <c r="P58" s="74">
        <f>Q58+R58</f>
        <v>315</v>
      </c>
      <c r="Q58" s="40">
        <v>175</v>
      </c>
      <c r="R58" s="40">
        <v>140</v>
      </c>
      <c r="S58" s="74">
        <f>T58+U58</f>
        <v>309</v>
      </c>
      <c r="T58" s="40">
        <v>170</v>
      </c>
      <c r="U58" s="40">
        <v>139</v>
      </c>
      <c r="W58" s="75"/>
      <c r="X58" s="40"/>
      <c r="Y58" s="40"/>
    </row>
    <row r="59" spans="1:25" s="9" customFormat="1" ht="15" customHeight="1">
      <c r="A59" s="22"/>
      <c r="B59" s="77" t="s">
        <v>45</v>
      </c>
      <c r="C59" s="23"/>
      <c r="D59" s="24" t="s">
        <v>8</v>
      </c>
      <c r="E59" s="25"/>
      <c r="F59" s="74">
        <f>G59+H59</f>
        <v>37</v>
      </c>
      <c r="G59" s="39">
        <v>22</v>
      </c>
      <c r="H59" s="39">
        <v>15</v>
      </c>
      <c r="I59" s="74">
        <f>SUM(I60:I62)</f>
        <v>12</v>
      </c>
      <c r="J59" s="74">
        <f t="shared" ref="J59:U59" si="30">SUM(J60:J62)</f>
        <v>471</v>
      </c>
      <c r="K59" s="74">
        <f t="shared" si="30"/>
        <v>206</v>
      </c>
      <c r="L59" s="74">
        <f t="shared" si="30"/>
        <v>265</v>
      </c>
      <c r="M59" s="74">
        <f t="shared" si="30"/>
        <v>160</v>
      </c>
      <c r="N59" s="74">
        <f t="shared" si="30"/>
        <v>72</v>
      </c>
      <c r="O59" s="74">
        <f t="shared" si="30"/>
        <v>88</v>
      </c>
      <c r="P59" s="74">
        <f t="shared" si="30"/>
        <v>158</v>
      </c>
      <c r="Q59" s="74">
        <f t="shared" si="30"/>
        <v>60</v>
      </c>
      <c r="R59" s="74">
        <f t="shared" si="30"/>
        <v>98</v>
      </c>
      <c r="S59" s="74">
        <f t="shared" si="30"/>
        <v>153</v>
      </c>
      <c r="T59" s="74">
        <f t="shared" si="30"/>
        <v>74</v>
      </c>
      <c r="U59" s="74">
        <f t="shared" si="30"/>
        <v>79</v>
      </c>
      <c r="W59" s="75"/>
      <c r="X59" s="40"/>
      <c r="Y59" s="40"/>
    </row>
    <row r="60" spans="1:25" s="9" customFormat="1" ht="15" customHeight="1">
      <c r="A60" s="22"/>
      <c r="B60" s="78"/>
      <c r="C60" s="23"/>
      <c r="D60" s="32"/>
      <c r="E60" s="31" t="s">
        <v>98</v>
      </c>
      <c r="F60" s="39"/>
      <c r="G60" s="39"/>
      <c r="H60" s="39"/>
      <c r="I60" s="39">
        <v>6</v>
      </c>
      <c r="J60" s="74">
        <f>K60+L60</f>
        <v>238</v>
      </c>
      <c r="K60" s="74">
        <f t="shared" ref="K60:L62" si="31">N60+Q60+T60</f>
        <v>133</v>
      </c>
      <c r="L60" s="74">
        <f t="shared" si="31"/>
        <v>105</v>
      </c>
      <c r="M60" s="74">
        <f>N60+O60</f>
        <v>80</v>
      </c>
      <c r="N60" s="40">
        <v>45</v>
      </c>
      <c r="O60" s="40">
        <v>35</v>
      </c>
      <c r="P60" s="74">
        <f>Q60+R60</f>
        <v>80</v>
      </c>
      <c r="Q60" s="40">
        <v>42</v>
      </c>
      <c r="R60" s="40">
        <v>38</v>
      </c>
      <c r="S60" s="74">
        <f>T60+U60</f>
        <v>78</v>
      </c>
      <c r="T60" s="40">
        <v>46</v>
      </c>
      <c r="U60" s="40">
        <v>32</v>
      </c>
      <c r="X60" s="40"/>
      <c r="Y60" s="40"/>
    </row>
    <row r="61" spans="1:25" s="9" customFormat="1" ht="15" customHeight="1">
      <c r="A61" s="22"/>
      <c r="B61" s="78"/>
      <c r="C61" s="23"/>
      <c r="D61" s="33" t="s">
        <v>33</v>
      </c>
      <c r="E61" s="31" t="s">
        <v>99</v>
      </c>
      <c r="F61" s="39"/>
      <c r="G61" s="39"/>
      <c r="H61" s="39"/>
      <c r="I61" s="39">
        <v>3</v>
      </c>
      <c r="J61" s="74">
        <f>K61+L61</f>
        <v>116</v>
      </c>
      <c r="K61" s="74">
        <f t="shared" si="31"/>
        <v>28</v>
      </c>
      <c r="L61" s="74">
        <f t="shared" si="31"/>
        <v>88</v>
      </c>
      <c r="M61" s="74">
        <f>N61+O61</f>
        <v>40</v>
      </c>
      <c r="N61" s="40">
        <v>14</v>
      </c>
      <c r="O61" s="40">
        <v>26</v>
      </c>
      <c r="P61" s="74">
        <f>Q61+R61</f>
        <v>38</v>
      </c>
      <c r="Q61" s="40">
        <v>5</v>
      </c>
      <c r="R61" s="40">
        <v>33</v>
      </c>
      <c r="S61" s="74">
        <f>T61+U61</f>
        <v>38</v>
      </c>
      <c r="T61" s="40">
        <v>9</v>
      </c>
      <c r="U61" s="40">
        <v>29</v>
      </c>
      <c r="X61" s="40"/>
      <c r="Y61" s="40"/>
    </row>
    <row r="62" spans="1:25" s="9" customFormat="1" ht="15" customHeight="1">
      <c r="A62" s="22"/>
      <c r="B62" s="79"/>
      <c r="C62" s="23"/>
      <c r="D62" s="33"/>
      <c r="E62" s="31" t="s">
        <v>100</v>
      </c>
      <c r="F62" s="39"/>
      <c r="G62" s="39"/>
      <c r="H62" s="39"/>
      <c r="I62" s="39">
        <v>3</v>
      </c>
      <c r="J62" s="74">
        <f>K62+L62</f>
        <v>117</v>
      </c>
      <c r="K62" s="74">
        <f t="shared" si="31"/>
        <v>45</v>
      </c>
      <c r="L62" s="74">
        <f t="shared" si="31"/>
        <v>72</v>
      </c>
      <c r="M62" s="74">
        <f>N62+O62</f>
        <v>40</v>
      </c>
      <c r="N62" s="40">
        <v>13</v>
      </c>
      <c r="O62" s="40">
        <v>27</v>
      </c>
      <c r="P62" s="74">
        <f>Q62+R62</f>
        <v>40</v>
      </c>
      <c r="Q62" s="40">
        <v>13</v>
      </c>
      <c r="R62" s="40">
        <v>27</v>
      </c>
      <c r="S62" s="74">
        <f>T62+U62</f>
        <v>37</v>
      </c>
      <c r="T62" s="40">
        <v>19</v>
      </c>
      <c r="U62" s="40">
        <v>18</v>
      </c>
      <c r="X62" s="40"/>
      <c r="Y62" s="40"/>
    </row>
    <row r="63" spans="1:25" s="9" customFormat="1" ht="15" customHeight="1">
      <c r="A63" s="49"/>
      <c r="B63" s="34" t="s">
        <v>46</v>
      </c>
      <c r="C63" s="31"/>
      <c r="D63" s="26" t="s">
        <v>16</v>
      </c>
      <c r="E63" s="27"/>
      <c r="F63" s="74">
        <f>G63+H63</f>
        <v>55</v>
      </c>
      <c r="G63" s="39">
        <v>35</v>
      </c>
      <c r="H63" s="39">
        <v>20</v>
      </c>
      <c r="I63" s="39">
        <v>21</v>
      </c>
      <c r="J63" s="74">
        <f>K63+L63</f>
        <v>823</v>
      </c>
      <c r="K63" s="74">
        <f>N63+Q63+T63</f>
        <v>328</v>
      </c>
      <c r="L63" s="74">
        <f>O63+R63+U63</f>
        <v>495</v>
      </c>
      <c r="M63" s="74">
        <f>N63+O63</f>
        <v>279</v>
      </c>
      <c r="N63" s="40">
        <v>111</v>
      </c>
      <c r="O63" s="40">
        <v>168</v>
      </c>
      <c r="P63" s="74">
        <f>Q63+R63</f>
        <v>275</v>
      </c>
      <c r="Q63" s="40">
        <v>97</v>
      </c>
      <c r="R63" s="40">
        <v>178</v>
      </c>
      <c r="S63" s="74">
        <f>T63+U63</f>
        <v>269</v>
      </c>
      <c r="T63" s="40">
        <v>120</v>
      </c>
      <c r="U63" s="40">
        <v>149</v>
      </c>
      <c r="W63" s="75"/>
      <c r="X63" s="40"/>
      <c r="Y63" s="40"/>
    </row>
    <row r="64" spans="1:25" s="9" customFormat="1" ht="15" customHeight="1">
      <c r="A64" s="44"/>
      <c r="B64" s="28" t="s">
        <v>47</v>
      </c>
      <c r="C64" s="29"/>
      <c r="D64" s="26" t="s">
        <v>16</v>
      </c>
      <c r="E64" s="27"/>
      <c r="F64" s="74">
        <f>G64+H64</f>
        <v>39</v>
      </c>
      <c r="G64" s="39">
        <v>22</v>
      </c>
      <c r="H64" s="39">
        <v>17</v>
      </c>
      <c r="I64" s="39">
        <v>15</v>
      </c>
      <c r="J64" s="74">
        <f>K64+L64</f>
        <v>570</v>
      </c>
      <c r="K64" s="74">
        <f>N64+Q64+T64</f>
        <v>329</v>
      </c>
      <c r="L64" s="74">
        <f>O64+R64+U64</f>
        <v>241</v>
      </c>
      <c r="M64" s="74">
        <f>N64+O64</f>
        <v>201</v>
      </c>
      <c r="N64" s="40">
        <v>119</v>
      </c>
      <c r="O64" s="40">
        <v>82</v>
      </c>
      <c r="P64" s="74">
        <f>Q64+R64</f>
        <v>192</v>
      </c>
      <c r="Q64" s="40">
        <v>103</v>
      </c>
      <c r="R64" s="40">
        <v>89</v>
      </c>
      <c r="S64" s="74">
        <f>T64+U64</f>
        <v>177</v>
      </c>
      <c r="T64" s="40">
        <v>107</v>
      </c>
      <c r="U64" s="40">
        <v>70</v>
      </c>
      <c r="W64" s="75"/>
      <c r="X64" s="40"/>
      <c r="Y64" s="40"/>
    </row>
    <row r="65" spans="1:25" s="9" customFormat="1" ht="15" customHeight="1">
      <c r="A65" s="22"/>
      <c r="B65" s="77" t="s">
        <v>48</v>
      </c>
      <c r="C65" s="23"/>
      <c r="D65" s="24" t="s">
        <v>8</v>
      </c>
      <c r="E65" s="25"/>
      <c r="F65" s="74">
        <f>G65+H65</f>
        <v>47</v>
      </c>
      <c r="G65" s="39">
        <v>33</v>
      </c>
      <c r="H65" s="39">
        <v>14</v>
      </c>
      <c r="I65" s="74">
        <f>SUM(I66:I67)</f>
        <v>17</v>
      </c>
      <c r="J65" s="74">
        <f>SUM(J66:J67)</f>
        <v>645</v>
      </c>
      <c r="K65" s="74">
        <f t="shared" ref="K65:U65" si="32">SUM(K66:K67)</f>
        <v>309</v>
      </c>
      <c r="L65" s="74">
        <f t="shared" si="32"/>
        <v>336</v>
      </c>
      <c r="M65" s="74">
        <f t="shared" si="32"/>
        <v>203</v>
      </c>
      <c r="N65" s="74">
        <f t="shared" si="32"/>
        <v>106</v>
      </c>
      <c r="O65" s="74">
        <f t="shared" si="32"/>
        <v>97</v>
      </c>
      <c r="P65" s="74">
        <f t="shared" si="32"/>
        <v>227</v>
      </c>
      <c r="Q65" s="74">
        <f t="shared" si="32"/>
        <v>116</v>
      </c>
      <c r="R65" s="74">
        <f t="shared" si="32"/>
        <v>111</v>
      </c>
      <c r="S65" s="74">
        <f t="shared" si="32"/>
        <v>215</v>
      </c>
      <c r="T65" s="74">
        <f t="shared" si="32"/>
        <v>87</v>
      </c>
      <c r="U65" s="74">
        <f t="shared" si="32"/>
        <v>128</v>
      </c>
      <c r="W65" s="75"/>
      <c r="X65" s="40"/>
      <c r="Y65" s="40"/>
    </row>
    <row r="66" spans="1:25" s="9" customFormat="1" ht="15" customHeight="1">
      <c r="A66" s="22"/>
      <c r="B66" s="78"/>
      <c r="C66" s="23"/>
      <c r="D66" s="26" t="s">
        <v>16</v>
      </c>
      <c r="E66" s="27"/>
      <c r="F66" s="39"/>
      <c r="G66" s="39"/>
      <c r="H66" s="39"/>
      <c r="I66" s="39">
        <v>14</v>
      </c>
      <c r="J66" s="74">
        <f t="shared" ref="J66:J72" si="33">K66+L66</f>
        <v>527</v>
      </c>
      <c r="K66" s="74">
        <f t="shared" ref="K66:L69" si="34">N66+Q66+T66</f>
        <v>286</v>
      </c>
      <c r="L66" s="74">
        <f t="shared" si="34"/>
        <v>241</v>
      </c>
      <c r="M66" s="74">
        <f t="shared" ref="M66:M72" si="35">N66+O66</f>
        <v>161</v>
      </c>
      <c r="N66" s="40">
        <v>97</v>
      </c>
      <c r="O66" s="40">
        <v>64</v>
      </c>
      <c r="P66" s="74">
        <f t="shared" ref="P66:P72" si="36">Q66+R66</f>
        <v>190</v>
      </c>
      <c r="Q66" s="40">
        <v>110</v>
      </c>
      <c r="R66" s="40">
        <v>80</v>
      </c>
      <c r="S66" s="74">
        <f t="shared" ref="S66:S72" si="37">T66+U66</f>
        <v>176</v>
      </c>
      <c r="T66" s="40">
        <v>79</v>
      </c>
      <c r="U66" s="40">
        <v>97</v>
      </c>
    </row>
    <row r="67" spans="1:25" s="9" customFormat="1" ht="15" customHeight="1">
      <c r="A67" s="44"/>
      <c r="B67" s="79"/>
      <c r="C67" s="29"/>
      <c r="D67" s="30" t="s">
        <v>49</v>
      </c>
      <c r="E67" s="31" t="s">
        <v>50</v>
      </c>
      <c r="F67" s="39"/>
      <c r="G67" s="39"/>
      <c r="H67" s="39"/>
      <c r="I67" s="39">
        <v>3</v>
      </c>
      <c r="J67" s="74">
        <f t="shared" si="33"/>
        <v>118</v>
      </c>
      <c r="K67" s="74">
        <f t="shared" si="34"/>
        <v>23</v>
      </c>
      <c r="L67" s="74">
        <f t="shared" si="34"/>
        <v>95</v>
      </c>
      <c r="M67" s="74">
        <f t="shared" si="35"/>
        <v>42</v>
      </c>
      <c r="N67" s="40">
        <v>9</v>
      </c>
      <c r="O67" s="40">
        <v>33</v>
      </c>
      <c r="P67" s="74">
        <f t="shared" si="36"/>
        <v>37</v>
      </c>
      <c r="Q67" s="40">
        <v>6</v>
      </c>
      <c r="R67" s="40">
        <v>31</v>
      </c>
      <c r="S67" s="74">
        <f t="shared" si="37"/>
        <v>39</v>
      </c>
      <c r="T67" s="40">
        <v>8</v>
      </c>
      <c r="U67" s="40">
        <v>31</v>
      </c>
    </row>
    <row r="68" spans="1:25" s="9" customFormat="1" ht="15" customHeight="1">
      <c r="A68" s="44"/>
      <c r="B68" s="28" t="s">
        <v>51</v>
      </c>
      <c r="C68" s="29"/>
      <c r="D68" s="26" t="s">
        <v>31</v>
      </c>
      <c r="E68" s="27"/>
      <c r="F68" s="74">
        <f t="shared" ref="F68:F77" si="38">G68+H68</f>
        <v>57</v>
      </c>
      <c r="G68" s="39">
        <v>35</v>
      </c>
      <c r="H68" s="39">
        <v>22</v>
      </c>
      <c r="I68" s="39">
        <v>18</v>
      </c>
      <c r="J68" s="74">
        <f t="shared" si="33"/>
        <v>704</v>
      </c>
      <c r="K68" s="74">
        <f t="shared" si="34"/>
        <v>303</v>
      </c>
      <c r="L68" s="74">
        <f t="shared" si="34"/>
        <v>401</v>
      </c>
      <c r="M68" s="74">
        <f t="shared" si="35"/>
        <v>242</v>
      </c>
      <c r="N68" s="40">
        <v>124</v>
      </c>
      <c r="O68" s="40">
        <v>118</v>
      </c>
      <c r="P68" s="74">
        <f t="shared" si="36"/>
        <v>234</v>
      </c>
      <c r="Q68" s="40">
        <v>90</v>
      </c>
      <c r="R68" s="40">
        <v>144</v>
      </c>
      <c r="S68" s="74">
        <f t="shared" si="37"/>
        <v>228</v>
      </c>
      <c r="T68" s="40">
        <v>89</v>
      </c>
      <c r="U68" s="40">
        <v>139</v>
      </c>
      <c r="W68" s="75"/>
      <c r="X68" s="40"/>
      <c r="Y68" s="40"/>
    </row>
    <row r="69" spans="1:25" s="9" customFormat="1" ht="15" customHeight="1">
      <c r="A69" s="49"/>
      <c r="B69" s="34" t="s">
        <v>54</v>
      </c>
      <c r="C69" s="31"/>
      <c r="D69" s="26" t="s">
        <v>16</v>
      </c>
      <c r="E69" s="25"/>
      <c r="F69" s="74">
        <f t="shared" si="38"/>
        <v>46</v>
      </c>
      <c r="G69" s="39">
        <v>34</v>
      </c>
      <c r="H69" s="39">
        <v>12</v>
      </c>
      <c r="I69" s="39">
        <v>18</v>
      </c>
      <c r="J69" s="74">
        <f t="shared" si="33"/>
        <v>713</v>
      </c>
      <c r="K69" s="74">
        <f t="shared" si="34"/>
        <v>356</v>
      </c>
      <c r="L69" s="74">
        <f t="shared" si="34"/>
        <v>357</v>
      </c>
      <c r="M69" s="74">
        <f t="shared" si="35"/>
        <v>242</v>
      </c>
      <c r="N69" s="39">
        <v>126</v>
      </c>
      <c r="O69" s="39">
        <v>116</v>
      </c>
      <c r="P69" s="74">
        <f t="shared" si="36"/>
        <v>237</v>
      </c>
      <c r="Q69" s="39">
        <v>112</v>
      </c>
      <c r="R69" s="39">
        <v>125</v>
      </c>
      <c r="S69" s="74">
        <f t="shared" si="37"/>
        <v>234</v>
      </c>
      <c r="T69" s="39">
        <v>118</v>
      </c>
      <c r="U69" s="39">
        <v>116</v>
      </c>
      <c r="W69" s="75"/>
      <c r="X69" s="40"/>
      <c r="Y69" s="40"/>
    </row>
    <row r="70" spans="1:25" s="9" customFormat="1" ht="15" customHeight="1">
      <c r="A70" s="44"/>
      <c r="B70" s="28" t="s">
        <v>55</v>
      </c>
      <c r="C70" s="29"/>
      <c r="D70" s="26" t="s">
        <v>16</v>
      </c>
      <c r="E70" s="27"/>
      <c r="F70" s="74">
        <f t="shared" si="38"/>
        <v>47</v>
      </c>
      <c r="G70" s="39">
        <v>27</v>
      </c>
      <c r="H70" s="39">
        <v>20</v>
      </c>
      <c r="I70" s="39">
        <v>18</v>
      </c>
      <c r="J70" s="74">
        <f t="shared" si="33"/>
        <v>696</v>
      </c>
      <c r="K70" s="74">
        <f t="shared" ref="K70:L73" si="39">N70+Q70+T70</f>
        <v>392</v>
      </c>
      <c r="L70" s="74">
        <f t="shared" si="39"/>
        <v>304</v>
      </c>
      <c r="M70" s="74">
        <f t="shared" si="35"/>
        <v>238</v>
      </c>
      <c r="N70" s="40">
        <v>132</v>
      </c>
      <c r="O70" s="40">
        <v>106</v>
      </c>
      <c r="P70" s="74">
        <f t="shared" si="36"/>
        <v>231</v>
      </c>
      <c r="Q70" s="40">
        <v>128</v>
      </c>
      <c r="R70" s="40">
        <v>103</v>
      </c>
      <c r="S70" s="74">
        <f t="shared" si="37"/>
        <v>227</v>
      </c>
      <c r="T70" s="40">
        <v>132</v>
      </c>
      <c r="U70" s="40">
        <v>95</v>
      </c>
      <c r="W70" s="75"/>
      <c r="X70" s="40"/>
      <c r="Y70" s="40"/>
    </row>
    <row r="71" spans="1:25" s="9" customFormat="1" ht="15" customHeight="1">
      <c r="A71" s="44"/>
      <c r="B71" s="28" t="s">
        <v>81</v>
      </c>
      <c r="C71" s="29"/>
      <c r="D71" s="26" t="s">
        <v>75</v>
      </c>
      <c r="E71" s="27"/>
      <c r="F71" s="74">
        <f t="shared" si="38"/>
        <v>37</v>
      </c>
      <c r="G71" s="39">
        <v>20</v>
      </c>
      <c r="H71" s="39">
        <v>17</v>
      </c>
      <c r="I71" s="39">
        <v>9</v>
      </c>
      <c r="J71" s="74">
        <f t="shared" si="33"/>
        <v>341</v>
      </c>
      <c r="K71" s="74">
        <f t="shared" si="39"/>
        <v>185</v>
      </c>
      <c r="L71" s="74">
        <f t="shared" si="39"/>
        <v>156</v>
      </c>
      <c r="M71" s="74">
        <f t="shared" si="35"/>
        <v>120</v>
      </c>
      <c r="N71" s="40">
        <v>61</v>
      </c>
      <c r="O71" s="40">
        <v>59</v>
      </c>
      <c r="P71" s="74">
        <f t="shared" si="36"/>
        <v>120</v>
      </c>
      <c r="Q71" s="40">
        <v>68</v>
      </c>
      <c r="R71" s="40">
        <v>52</v>
      </c>
      <c r="S71" s="74">
        <f t="shared" si="37"/>
        <v>101</v>
      </c>
      <c r="T71" s="40">
        <v>56</v>
      </c>
      <c r="U71" s="40">
        <v>45</v>
      </c>
      <c r="W71" s="75"/>
      <c r="X71" s="39"/>
      <c r="Y71" s="39"/>
    </row>
    <row r="72" spans="1:25" s="9" customFormat="1" ht="15" customHeight="1">
      <c r="A72" s="22"/>
      <c r="B72" s="69" t="s">
        <v>56</v>
      </c>
      <c r="C72" s="23"/>
      <c r="D72" s="26" t="s">
        <v>75</v>
      </c>
      <c r="E72" s="25"/>
      <c r="F72" s="74">
        <f t="shared" si="38"/>
        <v>21</v>
      </c>
      <c r="G72" s="39">
        <v>13</v>
      </c>
      <c r="H72" s="39">
        <v>8</v>
      </c>
      <c r="I72" s="39">
        <v>6</v>
      </c>
      <c r="J72" s="74">
        <f t="shared" si="33"/>
        <v>197</v>
      </c>
      <c r="K72" s="74">
        <f t="shared" si="39"/>
        <v>110</v>
      </c>
      <c r="L72" s="74">
        <f t="shared" si="39"/>
        <v>87</v>
      </c>
      <c r="M72" s="74">
        <f t="shared" si="35"/>
        <v>66</v>
      </c>
      <c r="N72" s="39">
        <v>41</v>
      </c>
      <c r="O72" s="39">
        <v>25</v>
      </c>
      <c r="P72" s="74">
        <f t="shared" si="36"/>
        <v>74</v>
      </c>
      <c r="Q72" s="39">
        <v>38</v>
      </c>
      <c r="R72" s="39">
        <v>36</v>
      </c>
      <c r="S72" s="74">
        <f t="shared" si="37"/>
        <v>57</v>
      </c>
      <c r="T72" s="39">
        <v>31</v>
      </c>
      <c r="U72" s="39">
        <v>26</v>
      </c>
      <c r="W72" s="75"/>
      <c r="X72" s="40"/>
      <c r="Y72" s="40"/>
    </row>
    <row r="73" spans="1:25" s="9" customFormat="1" ht="15" customHeight="1">
      <c r="A73" s="49"/>
      <c r="B73" s="34" t="s">
        <v>102</v>
      </c>
      <c r="C73" s="31"/>
      <c r="D73" s="26" t="s">
        <v>16</v>
      </c>
      <c r="E73" s="27"/>
      <c r="F73" s="74">
        <f t="shared" si="38"/>
        <v>36</v>
      </c>
      <c r="G73" s="39">
        <v>25</v>
      </c>
      <c r="H73" s="39">
        <v>11</v>
      </c>
      <c r="I73" s="39">
        <v>12</v>
      </c>
      <c r="J73" s="74">
        <f>K73+L73</f>
        <v>429</v>
      </c>
      <c r="K73" s="74">
        <f t="shared" si="39"/>
        <v>239</v>
      </c>
      <c r="L73" s="74">
        <f t="shared" si="39"/>
        <v>190</v>
      </c>
      <c r="M73" s="74">
        <f>N73+O73</f>
        <v>161</v>
      </c>
      <c r="N73" s="40">
        <v>87</v>
      </c>
      <c r="O73" s="40">
        <v>74</v>
      </c>
      <c r="P73" s="74">
        <f>Q73+R73</f>
        <v>143</v>
      </c>
      <c r="Q73" s="40">
        <v>83</v>
      </c>
      <c r="R73" s="40">
        <v>60</v>
      </c>
      <c r="S73" s="74">
        <f>T73+U73</f>
        <v>125</v>
      </c>
      <c r="T73" s="40">
        <v>69</v>
      </c>
      <c r="U73" s="40">
        <v>56</v>
      </c>
      <c r="W73" s="75"/>
      <c r="X73" s="40"/>
      <c r="Y73" s="40"/>
    </row>
    <row r="74" spans="1:25" s="9" customFormat="1" ht="15" customHeight="1">
      <c r="A74" s="44"/>
      <c r="B74" s="28" t="s">
        <v>52</v>
      </c>
      <c r="C74" s="29"/>
      <c r="D74" s="26" t="s">
        <v>16</v>
      </c>
      <c r="E74" s="27"/>
      <c r="F74" s="74">
        <f t="shared" si="38"/>
        <v>32</v>
      </c>
      <c r="G74" s="39">
        <v>22</v>
      </c>
      <c r="H74" s="39">
        <v>10</v>
      </c>
      <c r="I74" s="39">
        <v>9</v>
      </c>
      <c r="J74" s="74">
        <f>K74+L74</f>
        <v>337</v>
      </c>
      <c r="K74" s="74">
        <f t="shared" ref="K74:L76" si="40">N74+Q74+T74</f>
        <v>161</v>
      </c>
      <c r="L74" s="74">
        <f t="shared" si="40"/>
        <v>176</v>
      </c>
      <c r="M74" s="74">
        <f>N74+O74</f>
        <v>122</v>
      </c>
      <c r="N74" s="40">
        <v>75</v>
      </c>
      <c r="O74" s="40">
        <v>47</v>
      </c>
      <c r="P74" s="74">
        <f>Q74+R74</f>
        <v>115</v>
      </c>
      <c r="Q74" s="40">
        <v>48</v>
      </c>
      <c r="R74" s="40">
        <v>67</v>
      </c>
      <c r="S74" s="74">
        <f>T74+U74</f>
        <v>100</v>
      </c>
      <c r="T74" s="40">
        <v>38</v>
      </c>
      <c r="U74" s="40">
        <v>62</v>
      </c>
      <c r="W74" s="75"/>
      <c r="X74" s="39"/>
      <c r="Y74" s="39"/>
    </row>
    <row r="75" spans="1:25" s="9" customFormat="1" ht="15" customHeight="1">
      <c r="A75" s="44"/>
      <c r="B75" s="28" t="s">
        <v>53</v>
      </c>
      <c r="C75" s="29"/>
      <c r="D75" s="26" t="s">
        <v>16</v>
      </c>
      <c r="E75" s="27"/>
      <c r="F75" s="74">
        <f t="shared" si="38"/>
        <v>49</v>
      </c>
      <c r="G75" s="39">
        <v>26</v>
      </c>
      <c r="H75" s="39">
        <v>23</v>
      </c>
      <c r="I75" s="39">
        <v>19</v>
      </c>
      <c r="J75" s="74">
        <f>K75+L75</f>
        <v>751</v>
      </c>
      <c r="K75" s="74">
        <f t="shared" si="40"/>
        <v>315</v>
      </c>
      <c r="L75" s="74">
        <f t="shared" si="40"/>
        <v>436</v>
      </c>
      <c r="M75" s="74">
        <f>N75+O75</f>
        <v>240</v>
      </c>
      <c r="N75" s="40">
        <v>93</v>
      </c>
      <c r="O75" s="40">
        <v>147</v>
      </c>
      <c r="P75" s="74">
        <f>Q75+R75</f>
        <v>237</v>
      </c>
      <c r="Q75" s="40">
        <v>107</v>
      </c>
      <c r="R75" s="40">
        <v>130</v>
      </c>
      <c r="S75" s="74">
        <f>T75+U75</f>
        <v>274</v>
      </c>
      <c r="T75" s="40">
        <v>115</v>
      </c>
      <c r="U75" s="40">
        <v>159</v>
      </c>
      <c r="W75" s="75"/>
      <c r="X75" s="40"/>
      <c r="Y75" s="40"/>
    </row>
    <row r="76" spans="1:25" s="9" customFormat="1" ht="15" customHeight="1">
      <c r="A76" s="44"/>
      <c r="B76" s="28" t="s">
        <v>64</v>
      </c>
      <c r="C76" s="29"/>
      <c r="D76" s="26" t="s">
        <v>16</v>
      </c>
      <c r="E76" s="27"/>
      <c r="F76" s="74">
        <f t="shared" si="38"/>
        <v>44</v>
      </c>
      <c r="G76" s="39">
        <v>26</v>
      </c>
      <c r="H76" s="39">
        <v>18</v>
      </c>
      <c r="I76" s="39">
        <v>17</v>
      </c>
      <c r="J76" s="74">
        <f>K76+L76</f>
        <v>648</v>
      </c>
      <c r="K76" s="74">
        <f t="shared" si="40"/>
        <v>341</v>
      </c>
      <c r="L76" s="74">
        <f t="shared" si="40"/>
        <v>307</v>
      </c>
      <c r="M76" s="74">
        <f>N76+O76</f>
        <v>200</v>
      </c>
      <c r="N76" s="40">
        <v>98</v>
      </c>
      <c r="O76" s="40">
        <v>102</v>
      </c>
      <c r="P76" s="74">
        <f>Q76+R76</f>
        <v>217</v>
      </c>
      <c r="Q76" s="40">
        <v>125</v>
      </c>
      <c r="R76" s="40">
        <v>92</v>
      </c>
      <c r="S76" s="74">
        <f>T76+U76</f>
        <v>231</v>
      </c>
      <c r="T76" s="40">
        <v>118</v>
      </c>
      <c r="U76" s="40">
        <v>113</v>
      </c>
      <c r="W76" s="75"/>
      <c r="X76" s="40"/>
      <c r="Y76" s="40"/>
    </row>
    <row r="77" spans="1:25" s="9" customFormat="1" ht="15" customHeight="1">
      <c r="A77" s="22"/>
      <c r="B77" s="77" t="s">
        <v>65</v>
      </c>
      <c r="C77" s="23"/>
      <c r="D77" s="26" t="s">
        <v>8</v>
      </c>
      <c r="E77" s="25"/>
      <c r="F77" s="74">
        <f t="shared" si="38"/>
        <v>47</v>
      </c>
      <c r="G77" s="39">
        <v>36</v>
      </c>
      <c r="H77" s="39">
        <v>11</v>
      </c>
      <c r="I77" s="74">
        <f>SUM(I78:I79)</f>
        <v>13</v>
      </c>
      <c r="J77" s="74">
        <f t="shared" ref="J77:R77" si="41">SUM(J78:J79)</f>
        <v>376</v>
      </c>
      <c r="K77" s="74">
        <f t="shared" si="41"/>
        <v>214</v>
      </c>
      <c r="L77" s="74">
        <f t="shared" si="41"/>
        <v>162</v>
      </c>
      <c r="M77" s="74">
        <f t="shared" si="41"/>
        <v>129</v>
      </c>
      <c r="N77" s="74">
        <f t="shared" si="41"/>
        <v>82</v>
      </c>
      <c r="O77" s="74">
        <f t="shared" si="41"/>
        <v>47</v>
      </c>
      <c r="P77" s="74">
        <f t="shared" si="41"/>
        <v>112</v>
      </c>
      <c r="Q77" s="74">
        <f t="shared" si="41"/>
        <v>61</v>
      </c>
      <c r="R77" s="74">
        <f t="shared" si="41"/>
        <v>51</v>
      </c>
      <c r="S77" s="74">
        <f>SUM(S78:S79)</f>
        <v>135</v>
      </c>
      <c r="T77" s="74">
        <f>SUM(T78:T79)</f>
        <v>71</v>
      </c>
      <c r="U77" s="74">
        <f>SUM(U78:U79)</f>
        <v>64</v>
      </c>
      <c r="W77" s="75"/>
      <c r="X77" s="40"/>
      <c r="Y77" s="40"/>
    </row>
    <row r="78" spans="1:25" s="9" customFormat="1" ht="15" customHeight="1">
      <c r="A78" s="22"/>
      <c r="B78" s="78"/>
      <c r="C78" s="23"/>
      <c r="D78" s="26" t="s">
        <v>16</v>
      </c>
      <c r="E78" s="27"/>
      <c r="F78" s="39"/>
      <c r="G78" s="39"/>
      <c r="H78" s="39"/>
      <c r="I78" s="39">
        <v>3</v>
      </c>
      <c r="J78" s="74">
        <f>K78+L78</f>
        <v>103</v>
      </c>
      <c r="K78" s="74">
        <f t="shared" ref="K78:L80" si="42">N78+Q78+T78</f>
        <v>56</v>
      </c>
      <c r="L78" s="74">
        <f t="shared" si="42"/>
        <v>47</v>
      </c>
      <c r="M78" s="74">
        <f>N78+O78</f>
        <v>35</v>
      </c>
      <c r="N78" s="40">
        <v>24</v>
      </c>
      <c r="O78" s="40">
        <v>11</v>
      </c>
      <c r="P78" s="74">
        <f>Q78+R78</f>
        <v>31</v>
      </c>
      <c r="Q78" s="40">
        <v>17</v>
      </c>
      <c r="R78" s="40">
        <v>14</v>
      </c>
      <c r="S78" s="74">
        <f>T78+U78</f>
        <v>37</v>
      </c>
      <c r="T78" s="40">
        <v>15</v>
      </c>
      <c r="U78" s="40">
        <v>22</v>
      </c>
      <c r="X78" s="40"/>
      <c r="Y78" s="40"/>
    </row>
    <row r="79" spans="1:25" s="9" customFormat="1" ht="15" customHeight="1">
      <c r="A79" s="44"/>
      <c r="B79" s="79"/>
      <c r="C79" s="29"/>
      <c r="D79" s="26" t="s">
        <v>31</v>
      </c>
      <c r="E79" s="27"/>
      <c r="F79" s="39"/>
      <c r="G79" s="39"/>
      <c r="H79" s="39"/>
      <c r="I79" s="39">
        <v>10</v>
      </c>
      <c r="J79" s="74">
        <f>K79+L79</f>
        <v>273</v>
      </c>
      <c r="K79" s="74">
        <f t="shared" si="42"/>
        <v>158</v>
      </c>
      <c r="L79" s="74">
        <f t="shared" si="42"/>
        <v>115</v>
      </c>
      <c r="M79" s="74">
        <f>N79+O79</f>
        <v>94</v>
      </c>
      <c r="N79" s="40">
        <v>58</v>
      </c>
      <c r="O79" s="40">
        <v>36</v>
      </c>
      <c r="P79" s="74">
        <f>Q79+R79</f>
        <v>81</v>
      </c>
      <c r="Q79" s="40">
        <v>44</v>
      </c>
      <c r="R79" s="40">
        <v>37</v>
      </c>
      <c r="S79" s="74">
        <f>T79+U79</f>
        <v>98</v>
      </c>
      <c r="T79" s="40">
        <v>56</v>
      </c>
      <c r="U79" s="40">
        <v>42</v>
      </c>
      <c r="X79" s="40"/>
      <c r="Y79" s="40"/>
    </row>
    <row r="80" spans="1:25" s="9" customFormat="1" ht="15" customHeight="1">
      <c r="A80" s="44"/>
      <c r="B80" s="28" t="s">
        <v>38</v>
      </c>
      <c r="C80" s="29"/>
      <c r="D80" s="26" t="s">
        <v>16</v>
      </c>
      <c r="E80" s="25"/>
      <c r="F80" s="74">
        <f>G80+H80</f>
        <v>56</v>
      </c>
      <c r="G80" s="39">
        <v>35</v>
      </c>
      <c r="H80" s="39">
        <v>21</v>
      </c>
      <c r="I80" s="39">
        <v>23</v>
      </c>
      <c r="J80" s="74">
        <f>K80+L80</f>
        <v>907</v>
      </c>
      <c r="K80" s="74">
        <f t="shared" si="42"/>
        <v>471</v>
      </c>
      <c r="L80" s="74">
        <f t="shared" si="42"/>
        <v>436</v>
      </c>
      <c r="M80" s="74">
        <f>N80+O80</f>
        <v>280</v>
      </c>
      <c r="N80" s="40">
        <v>136</v>
      </c>
      <c r="O80" s="40">
        <v>144</v>
      </c>
      <c r="P80" s="74">
        <f>Q80+R80</f>
        <v>318</v>
      </c>
      <c r="Q80" s="40">
        <v>178</v>
      </c>
      <c r="R80" s="40">
        <v>140</v>
      </c>
      <c r="S80" s="74">
        <f>T80+U80</f>
        <v>309</v>
      </c>
      <c r="T80" s="40">
        <v>157</v>
      </c>
      <c r="U80" s="40">
        <v>152</v>
      </c>
      <c r="W80" s="75"/>
      <c r="X80" s="40"/>
      <c r="Y80" s="40"/>
    </row>
    <row r="81" spans="1:25" s="9" customFormat="1" ht="15" customHeight="1">
      <c r="A81" s="22"/>
      <c r="B81" s="77" t="s">
        <v>39</v>
      </c>
      <c r="C81" s="23"/>
      <c r="D81" s="26" t="s">
        <v>8</v>
      </c>
      <c r="E81" s="27"/>
      <c r="F81" s="74">
        <f>G81+H81</f>
        <v>38</v>
      </c>
      <c r="G81" s="39">
        <v>30</v>
      </c>
      <c r="H81" s="39">
        <v>8</v>
      </c>
      <c r="I81" s="74">
        <f>SUM(I82:I84)</f>
        <v>9</v>
      </c>
      <c r="J81" s="74">
        <f>SUM(J82:J84)</f>
        <v>351</v>
      </c>
      <c r="K81" s="74">
        <f t="shared" ref="K81:U81" si="43">SUM(K82:K84)</f>
        <v>150</v>
      </c>
      <c r="L81" s="74">
        <f t="shared" si="43"/>
        <v>201</v>
      </c>
      <c r="M81" s="74">
        <f t="shared" si="43"/>
        <v>120</v>
      </c>
      <c r="N81" s="74">
        <f t="shared" si="43"/>
        <v>56</v>
      </c>
      <c r="O81" s="74">
        <f t="shared" si="43"/>
        <v>64</v>
      </c>
      <c r="P81" s="74">
        <f t="shared" si="43"/>
        <v>115</v>
      </c>
      <c r="Q81" s="74">
        <f t="shared" si="43"/>
        <v>40</v>
      </c>
      <c r="R81" s="74">
        <f t="shared" si="43"/>
        <v>75</v>
      </c>
      <c r="S81" s="74">
        <f t="shared" si="43"/>
        <v>116</v>
      </c>
      <c r="T81" s="74">
        <f t="shared" si="43"/>
        <v>54</v>
      </c>
      <c r="U81" s="74">
        <f t="shared" si="43"/>
        <v>62</v>
      </c>
      <c r="W81" s="75"/>
      <c r="X81" s="40"/>
      <c r="Y81" s="40"/>
    </row>
    <row r="82" spans="1:25" s="9" customFormat="1" ht="15" customHeight="1">
      <c r="A82" s="22"/>
      <c r="B82" s="78"/>
      <c r="C82" s="22"/>
      <c r="D82" s="53"/>
      <c r="E82" s="31" t="s">
        <v>98</v>
      </c>
      <c r="F82" s="39"/>
      <c r="G82" s="39"/>
      <c r="H82" s="39"/>
      <c r="I82" s="39">
        <v>3</v>
      </c>
      <c r="J82" s="74">
        <f>K82+L82</f>
        <v>119</v>
      </c>
      <c r="K82" s="74">
        <f t="shared" ref="K82:L84" si="44">N82+Q82+T82</f>
        <v>67</v>
      </c>
      <c r="L82" s="74">
        <f t="shared" si="44"/>
        <v>52</v>
      </c>
      <c r="M82" s="74">
        <f>N82+O82</f>
        <v>40</v>
      </c>
      <c r="N82" s="40">
        <v>24</v>
      </c>
      <c r="O82" s="40">
        <v>16</v>
      </c>
      <c r="P82" s="74">
        <f>Q82+R82</f>
        <v>39</v>
      </c>
      <c r="Q82" s="40">
        <v>19</v>
      </c>
      <c r="R82" s="40">
        <v>20</v>
      </c>
      <c r="S82" s="74">
        <f>T82+U82</f>
        <v>40</v>
      </c>
      <c r="T82" s="40">
        <v>24</v>
      </c>
      <c r="U82" s="40">
        <v>16</v>
      </c>
    </row>
    <row r="83" spans="1:25" s="9" customFormat="1" ht="15" customHeight="1">
      <c r="A83" s="22"/>
      <c r="B83" s="78"/>
      <c r="C83" s="22"/>
      <c r="D83" s="33" t="s">
        <v>33</v>
      </c>
      <c r="E83" s="31" t="s">
        <v>99</v>
      </c>
      <c r="F83" s="39"/>
      <c r="G83" s="39"/>
      <c r="H83" s="39"/>
      <c r="I83" s="39">
        <v>3</v>
      </c>
      <c r="J83" s="74">
        <f>K83+L83</f>
        <v>116</v>
      </c>
      <c r="K83" s="74">
        <f t="shared" si="44"/>
        <v>20</v>
      </c>
      <c r="L83" s="74">
        <f t="shared" si="44"/>
        <v>96</v>
      </c>
      <c r="M83" s="74">
        <f>N83+O83</f>
        <v>40</v>
      </c>
      <c r="N83" s="40">
        <v>9</v>
      </c>
      <c r="O83" s="40">
        <v>31</v>
      </c>
      <c r="P83" s="74">
        <f>Q83+R83</f>
        <v>39</v>
      </c>
      <c r="Q83" s="40">
        <v>4</v>
      </c>
      <c r="R83" s="40">
        <v>35</v>
      </c>
      <c r="S83" s="74">
        <f>T83+U83</f>
        <v>37</v>
      </c>
      <c r="T83" s="40">
        <v>7</v>
      </c>
      <c r="U83" s="40">
        <v>30</v>
      </c>
    </row>
    <row r="84" spans="1:25" s="9" customFormat="1" ht="15" customHeight="1">
      <c r="A84" s="22"/>
      <c r="B84" s="78"/>
      <c r="D84" s="54"/>
      <c r="E84" s="31" t="s">
        <v>101</v>
      </c>
      <c r="F84" s="39"/>
      <c r="G84" s="39"/>
      <c r="H84" s="39"/>
      <c r="I84" s="39">
        <v>3</v>
      </c>
      <c r="J84" s="74">
        <f>K84+L84</f>
        <v>116</v>
      </c>
      <c r="K84" s="74">
        <f t="shared" si="44"/>
        <v>63</v>
      </c>
      <c r="L84" s="74">
        <f t="shared" si="44"/>
        <v>53</v>
      </c>
      <c r="M84" s="74">
        <f>N84+O84</f>
        <v>40</v>
      </c>
      <c r="N84" s="40">
        <v>23</v>
      </c>
      <c r="O84" s="40">
        <v>17</v>
      </c>
      <c r="P84" s="74">
        <f>Q84+R84</f>
        <v>37</v>
      </c>
      <c r="Q84" s="40">
        <v>17</v>
      </c>
      <c r="R84" s="40">
        <v>20</v>
      </c>
      <c r="S84" s="74">
        <f>T84+U84</f>
        <v>39</v>
      </c>
      <c r="T84" s="40">
        <v>23</v>
      </c>
      <c r="U84" s="40">
        <v>16</v>
      </c>
    </row>
    <row r="85" spans="1:25" s="9" customFormat="1" ht="15" customHeight="1">
      <c r="A85" s="49"/>
      <c r="B85" s="34" t="s">
        <v>58</v>
      </c>
      <c r="C85" s="31"/>
      <c r="D85" s="26" t="s">
        <v>16</v>
      </c>
      <c r="E85" s="27"/>
      <c r="F85" s="74">
        <f>G85+H85</f>
        <v>30</v>
      </c>
      <c r="G85" s="39">
        <v>18</v>
      </c>
      <c r="H85" s="39">
        <v>12</v>
      </c>
      <c r="I85" s="39">
        <v>9</v>
      </c>
      <c r="J85" s="74">
        <f>K85+L85</f>
        <v>347</v>
      </c>
      <c r="K85" s="74">
        <f>N85+Q85+T85</f>
        <v>112</v>
      </c>
      <c r="L85" s="74">
        <f>O85+R85+U85</f>
        <v>235</v>
      </c>
      <c r="M85" s="74">
        <f>N85+O85</f>
        <v>120</v>
      </c>
      <c r="N85" s="40">
        <v>42</v>
      </c>
      <c r="O85" s="40">
        <v>78</v>
      </c>
      <c r="P85" s="74">
        <f>Q85+R85</f>
        <v>119</v>
      </c>
      <c r="Q85" s="40">
        <v>34</v>
      </c>
      <c r="R85" s="40">
        <v>85</v>
      </c>
      <c r="S85" s="74">
        <f>T85+U85</f>
        <v>108</v>
      </c>
      <c r="T85" s="40">
        <v>36</v>
      </c>
      <c r="U85" s="40">
        <v>72</v>
      </c>
      <c r="W85" s="75"/>
      <c r="X85" s="40"/>
      <c r="Y85" s="40"/>
    </row>
    <row r="86" spans="1:25" s="9" customFormat="1" ht="15" customHeight="1">
      <c r="A86" s="44"/>
      <c r="B86" s="28" t="s">
        <v>60</v>
      </c>
      <c r="C86" s="29"/>
      <c r="D86" s="26" t="s">
        <v>16</v>
      </c>
      <c r="E86" s="27"/>
      <c r="F86" s="74">
        <f>G86+H86</f>
        <v>37</v>
      </c>
      <c r="G86" s="39">
        <v>27</v>
      </c>
      <c r="H86" s="39">
        <v>10</v>
      </c>
      <c r="I86" s="39">
        <v>12</v>
      </c>
      <c r="J86" s="74">
        <f>K86+L86</f>
        <v>466</v>
      </c>
      <c r="K86" s="74">
        <f>N86+Q86+T86</f>
        <v>273</v>
      </c>
      <c r="L86" s="74">
        <f>O86+R86+U86</f>
        <v>193</v>
      </c>
      <c r="M86" s="74">
        <f>N86+O86</f>
        <v>159</v>
      </c>
      <c r="N86" s="40">
        <v>97</v>
      </c>
      <c r="O86" s="40">
        <v>62</v>
      </c>
      <c r="P86" s="74">
        <f>Q86+R86</f>
        <v>147</v>
      </c>
      <c r="Q86" s="40">
        <v>91</v>
      </c>
      <c r="R86" s="40">
        <v>56</v>
      </c>
      <c r="S86" s="74">
        <f>T86+U86</f>
        <v>160</v>
      </c>
      <c r="T86" s="40">
        <v>85</v>
      </c>
      <c r="U86" s="40">
        <v>75</v>
      </c>
      <c r="W86" s="75"/>
      <c r="X86" s="40"/>
      <c r="Y86" s="40"/>
    </row>
    <row r="87" spans="1:25" s="9" customFormat="1" ht="15" customHeight="1">
      <c r="A87" s="22"/>
      <c r="B87" s="77" t="s">
        <v>61</v>
      </c>
      <c r="C87" s="23"/>
      <c r="D87" s="26" t="s">
        <v>8</v>
      </c>
      <c r="E87" s="25"/>
      <c r="F87" s="74">
        <f>G87+H87</f>
        <v>46</v>
      </c>
      <c r="G87" s="39">
        <v>29</v>
      </c>
      <c r="H87" s="39">
        <v>17</v>
      </c>
      <c r="I87" s="74">
        <f>SUM(I88:I89)</f>
        <v>18</v>
      </c>
      <c r="J87" s="74">
        <f t="shared" ref="J87:U87" si="45">SUM(J88:J89)</f>
        <v>718</v>
      </c>
      <c r="K87" s="74">
        <f t="shared" si="45"/>
        <v>366</v>
      </c>
      <c r="L87" s="74">
        <f t="shared" si="45"/>
        <v>352</v>
      </c>
      <c r="M87" s="74">
        <f t="shared" si="45"/>
        <v>241</v>
      </c>
      <c r="N87" s="74">
        <f t="shared" si="45"/>
        <v>134</v>
      </c>
      <c r="O87" s="74">
        <f t="shared" si="45"/>
        <v>107</v>
      </c>
      <c r="P87" s="74">
        <f t="shared" si="45"/>
        <v>239</v>
      </c>
      <c r="Q87" s="74">
        <f t="shared" si="45"/>
        <v>121</v>
      </c>
      <c r="R87" s="74">
        <f t="shared" si="45"/>
        <v>118</v>
      </c>
      <c r="S87" s="74">
        <f t="shared" si="45"/>
        <v>238</v>
      </c>
      <c r="T87" s="74">
        <f t="shared" si="45"/>
        <v>111</v>
      </c>
      <c r="U87" s="74">
        <f t="shared" si="45"/>
        <v>127</v>
      </c>
      <c r="W87" s="75"/>
      <c r="X87" s="40"/>
      <c r="Y87" s="40"/>
    </row>
    <row r="88" spans="1:25" s="9" customFormat="1" ht="15" customHeight="1">
      <c r="A88" s="22"/>
      <c r="B88" s="78"/>
      <c r="C88" s="23"/>
      <c r="D88" s="26" t="s">
        <v>16</v>
      </c>
      <c r="E88" s="27"/>
      <c r="F88" s="39"/>
      <c r="G88" s="39"/>
      <c r="H88" s="39"/>
      <c r="I88" s="39">
        <v>15</v>
      </c>
      <c r="J88" s="74">
        <f>K88+L88</f>
        <v>599</v>
      </c>
      <c r="K88" s="74">
        <f t="shared" ref="K88:L90" si="46">N88+Q88+T88</f>
        <v>283</v>
      </c>
      <c r="L88" s="74">
        <f t="shared" si="46"/>
        <v>316</v>
      </c>
      <c r="M88" s="74">
        <f>N88+O88</f>
        <v>201</v>
      </c>
      <c r="N88" s="40">
        <v>105</v>
      </c>
      <c r="O88" s="40">
        <v>96</v>
      </c>
      <c r="P88" s="74">
        <f>Q88+R88</f>
        <v>199</v>
      </c>
      <c r="Q88" s="40">
        <v>92</v>
      </c>
      <c r="R88" s="40">
        <v>107</v>
      </c>
      <c r="S88" s="74">
        <f>T88+U88</f>
        <v>199</v>
      </c>
      <c r="T88" s="40">
        <v>86</v>
      </c>
      <c r="U88" s="40">
        <v>113</v>
      </c>
      <c r="X88" s="40"/>
      <c r="Y88" s="40"/>
    </row>
    <row r="89" spans="1:25" s="9" customFormat="1" ht="15" customHeight="1">
      <c r="A89" s="44"/>
      <c r="B89" s="79"/>
      <c r="C89" s="29"/>
      <c r="D89" s="30" t="s">
        <v>17</v>
      </c>
      <c r="E89" s="31" t="s">
        <v>18</v>
      </c>
      <c r="F89" s="39"/>
      <c r="G89" s="39"/>
      <c r="H89" s="39"/>
      <c r="I89" s="39">
        <v>3</v>
      </c>
      <c r="J89" s="74">
        <f>K89+L89</f>
        <v>119</v>
      </c>
      <c r="K89" s="74">
        <f t="shared" si="46"/>
        <v>83</v>
      </c>
      <c r="L89" s="74">
        <f t="shared" si="46"/>
        <v>36</v>
      </c>
      <c r="M89" s="74">
        <f>N89+O89</f>
        <v>40</v>
      </c>
      <c r="N89" s="40">
        <v>29</v>
      </c>
      <c r="O89" s="40">
        <v>11</v>
      </c>
      <c r="P89" s="74">
        <f>Q89+R89</f>
        <v>40</v>
      </c>
      <c r="Q89" s="40">
        <v>29</v>
      </c>
      <c r="R89" s="40">
        <v>11</v>
      </c>
      <c r="S89" s="74">
        <f>T89+U89</f>
        <v>39</v>
      </c>
      <c r="T89" s="40">
        <v>25</v>
      </c>
      <c r="U89" s="40">
        <v>14</v>
      </c>
      <c r="X89" s="40"/>
      <c r="Y89" s="40"/>
    </row>
    <row r="90" spans="1:25" s="9" customFormat="1" ht="15" customHeight="1">
      <c r="A90" s="49"/>
      <c r="B90" s="34" t="s">
        <v>57</v>
      </c>
      <c r="C90" s="31"/>
      <c r="D90" s="26" t="s">
        <v>75</v>
      </c>
      <c r="E90" s="27"/>
      <c r="F90" s="74">
        <f>G90+H90</f>
        <v>38</v>
      </c>
      <c r="G90" s="39">
        <v>21</v>
      </c>
      <c r="H90" s="39">
        <v>17</v>
      </c>
      <c r="I90" s="39">
        <v>12</v>
      </c>
      <c r="J90" s="74">
        <f>K90+L90</f>
        <v>468</v>
      </c>
      <c r="K90" s="74">
        <f t="shared" si="46"/>
        <v>240</v>
      </c>
      <c r="L90" s="74">
        <f t="shared" si="46"/>
        <v>228</v>
      </c>
      <c r="M90" s="74">
        <f>N90+O90</f>
        <v>160</v>
      </c>
      <c r="N90" s="39">
        <v>89</v>
      </c>
      <c r="O90" s="39">
        <v>71</v>
      </c>
      <c r="P90" s="74">
        <f>Q90+R90</f>
        <v>159</v>
      </c>
      <c r="Q90" s="39">
        <v>86</v>
      </c>
      <c r="R90" s="39">
        <v>73</v>
      </c>
      <c r="S90" s="74">
        <f>T90+U90</f>
        <v>149</v>
      </c>
      <c r="T90" s="39">
        <v>65</v>
      </c>
      <c r="U90" s="39">
        <v>84</v>
      </c>
      <c r="W90" s="75"/>
      <c r="X90" s="40"/>
      <c r="Y90" s="40"/>
    </row>
    <row r="91" spans="1:25" s="9" customFormat="1" ht="15" customHeight="1">
      <c r="A91" s="44"/>
      <c r="B91" s="28" t="s">
        <v>59</v>
      </c>
      <c r="C91" s="29"/>
      <c r="D91" s="26" t="s">
        <v>16</v>
      </c>
      <c r="E91" s="27"/>
      <c r="F91" s="74">
        <f>G91+H91</f>
        <v>35</v>
      </c>
      <c r="G91" s="39">
        <v>22</v>
      </c>
      <c r="H91" s="39">
        <v>13</v>
      </c>
      <c r="I91" s="39">
        <v>9</v>
      </c>
      <c r="J91" s="74">
        <f>K91+L91</f>
        <v>342</v>
      </c>
      <c r="K91" s="74">
        <f>N91+Q91+T91</f>
        <v>144</v>
      </c>
      <c r="L91" s="74">
        <f>O91+R91+U91</f>
        <v>198</v>
      </c>
      <c r="M91" s="74">
        <f>N91+O91</f>
        <v>121</v>
      </c>
      <c r="N91" s="40">
        <v>50</v>
      </c>
      <c r="O91" s="40">
        <v>71</v>
      </c>
      <c r="P91" s="74">
        <f>Q91+R91</f>
        <v>113</v>
      </c>
      <c r="Q91" s="40">
        <v>53</v>
      </c>
      <c r="R91" s="40">
        <v>60</v>
      </c>
      <c r="S91" s="74">
        <f>T91+U91</f>
        <v>108</v>
      </c>
      <c r="T91" s="40">
        <v>41</v>
      </c>
      <c r="U91" s="40">
        <v>67</v>
      </c>
      <c r="W91" s="75"/>
      <c r="X91" s="39"/>
      <c r="Y91" s="39"/>
    </row>
    <row r="92" spans="1:25" s="4" customFormat="1" ht="15" customHeight="1">
      <c r="A92" s="1"/>
      <c r="B92" s="1" t="s">
        <v>72</v>
      </c>
      <c r="C92" s="1"/>
      <c r="D92" s="1"/>
      <c r="E92" s="5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X92" s="40"/>
      <c r="Y92" s="40"/>
    </row>
    <row r="93" spans="1:25" s="9" customFormat="1" ht="15" customHeight="1">
      <c r="A93" s="58"/>
      <c r="B93" s="57" t="s">
        <v>80</v>
      </c>
      <c r="C93" s="59"/>
      <c r="D93" s="36" t="s">
        <v>16</v>
      </c>
      <c r="E93" s="25"/>
      <c r="F93" s="74">
        <f>G93+H93</f>
        <v>86</v>
      </c>
      <c r="G93" s="39">
        <v>60</v>
      </c>
      <c r="H93" s="39">
        <v>26</v>
      </c>
      <c r="I93" s="39">
        <v>37</v>
      </c>
      <c r="J93" s="74">
        <f>K93+L93</f>
        <v>1333</v>
      </c>
      <c r="K93" s="74">
        <f>N93+Q93+T93</f>
        <v>834</v>
      </c>
      <c r="L93" s="74">
        <f>O93+R93+U93</f>
        <v>499</v>
      </c>
      <c r="M93" s="74">
        <f>N93+O93</f>
        <v>408</v>
      </c>
      <c r="N93" s="40">
        <v>251</v>
      </c>
      <c r="O93" s="40">
        <v>157</v>
      </c>
      <c r="P93" s="74">
        <f>Q93+R93</f>
        <v>432</v>
      </c>
      <c r="Q93" s="40">
        <v>276</v>
      </c>
      <c r="R93" s="40">
        <v>156</v>
      </c>
      <c r="S93" s="74">
        <f>T93+U93</f>
        <v>493</v>
      </c>
      <c r="T93" s="40">
        <v>307</v>
      </c>
      <c r="U93" s="40">
        <v>186</v>
      </c>
      <c r="W93" s="75"/>
      <c r="X93" s="19"/>
      <c r="Y93" s="19"/>
    </row>
    <row r="94" spans="1:25" s="9" customFormat="1" ht="15" customHeight="1">
      <c r="A94" s="60"/>
      <c r="B94" s="77" t="s">
        <v>78</v>
      </c>
      <c r="C94" s="61"/>
      <c r="D94" s="36" t="s">
        <v>8</v>
      </c>
      <c r="E94" s="25"/>
      <c r="F94" s="74">
        <f>G94+H94</f>
        <v>59</v>
      </c>
      <c r="G94" s="39">
        <v>35</v>
      </c>
      <c r="H94" s="39">
        <v>24</v>
      </c>
      <c r="I94" s="74">
        <f>SUM(I95:I97)</f>
        <v>24</v>
      </c>
      <c r="J94" s="74">
        <f t="shared" ref="J94:U94" si="47">SUM(J95:J97)</f>
        <v>700</v>
      </c>
      <c r="K94" s="74">
        <f t="shared" si="47"/>
        <v>247</v>
      </c>
      <c r="L94" s="74">
        <f t="shared" si="47"/>
        <v>453</v>
      </c>
      <c r="M94" s="74">
        <f t="shared" si="47"/>
        <v>227</v>
      </c>
      <c r="N94" s="74">
        <f t="shared" si="47"/>
        <v>81</v>
      </c>
      <c r="O94" s="74">
        <f t="shared" si="47"/>
        <v>146</v>
      </c>
      <c r="P94" s="74">
        <f t="shared" si="47"/>
        <v>257</v>
      </c>
      <c r="Q94" s="74">
        <f t="shared" si="47"/>
        <v>87</v>
      </c>
      <c r="R94" s="74">
        <f t="shared" si="47"/>
        <v>170</v>
      </c>
      <c r="S94" s="74">
        <f t="shared" si="47"/>
        <v>216</v>
      </c>
      <c r="T94" s="74">
        <f t="shared" si="47"/>
        <v>79</v>
      </c>
      <c r="U94" s="74">
        <f t="shared" si="47"/>
        <v>137</v>
      </c>
      <c r="W94" s="75"/>
      <c r="X94" s="40"/>
      <c r="Y94" s="40"/>
    </row>
    <row r="95" spans="1:25" s="9" customFormat="1" ht="15" customHeight="1">
      <c r="A95" s="22"/>
      <c r="B95" s="78"/>
      <c r="C95" s="23"/>
      <c r="D95" s="36" t="s">
        <v>16</v>
      </c>
      <c r="E95" s="27"/>
      <c r="F95" s="39"/>
      <c r="G95" s="39"/>
      <c r="H95" s="39"/>
      <c r="I95" s="39">
        <v>18</v>
      </c>
      <c r="J95" s="74">
        <f>K95+L95</f>
        <v>556</v>
      </c>
      <c r="K95" s="74">
        <f t="shared" ref="K95:L98" si="48">N95+Q95+T95</f>
        <v>245</v>
      </c>
      <c r="L95" s="74">
        <f t="shared" si="48"/>
        <v>311</v>
      </c>
      <c r="M95" s="74">
        <f>N95+O95</f>
        <v>177</v>
      </c>
      <c r="N95" s="40">
        <v>80</v>
      </c>
      <c r="O95" s="40">
        <v>97</v>
      </c>
      <c r="P95" s="74">
        <f>Q95+R95</f>
        <v>210</v>
      </c>
      <c r="Q95" s="40">
        <v>86</v>
      </c>
      <c r="R95" s="40">
        <v>124</v>
      </c>
      <c r="S95" s="74">
        <f>T95+U95</f>
        <v>169</v>
      </c>
      <c r="T95" s="40">
        <v>79</v>
      </c>
      <c r="U95" s="40">
        <v>90</v>
      </c>
    </row>
    <row r="96" spans="1:25" s="9" customFormat="1" ht="15" customHeight="1">
      <c r="A96" s="22"/>
      <c r="B96" s="78"/>
      <c r="C96" s="23"/>
      <c r="D96" s="26" t="s">
        <v>19</v>
      </c>
      <c r="E96" s="27" t="s">
        <v>109</v>
      </c>
      <c r="F96" s="39"/>
      <c r="G96" s="39"/>
      <c r="H96" s="39"/>
      <c r="I96" s="39">
        <v>4</v>
      </c>
      <c r="J96" s="74">
        <f>K96+L96</f>
        <v>97</v>
      </c>
      <c r="K96" s="74">
        <f>N96+Q96+T96</f>
        <v>2</v>
      </c>
      <c r="L96" s="74">
        <f>O96+R96+U96</f>
        <v>95</v>
      </c>
      <c r="M96" s="74">
        <f>N96+O96</f>
        <v>50</v>
      </c>
      <c r="N96" s="40">
        <v>1</v>
      </c>
      <c r="O96" s="40">
        <v>49</v>
      </c>
      <c r="P96" s="74">
        <f>Q96+R96</f>
        <v>47</v>
      </c>
      <c r="Q96" s="40">
        <v>1</v>
      </c>
      <c r="R96" s="40">
        <v>46</v>
      </c>
      <c r="S96" s="74">
        <f>T96+U96</f>
        <v>0</v>
      </c>
      <c r="T96" s="40"/>
      <c r="U96" s="40"/>
      <c r="X96" s="40"/>
      <c r="Y96" s="40"/>
    </row>
    <row r="97" spans="1:25" s="9" customFormat="1" ht="15" customHeight="1">
      <c r="A97" s="44"/>
      <c r="B97" s="79"/>
      <c r="C97" s="29"/>
      <c r="D97" s="37" t="s">
        <v>19</v>
      </c>
      <c r="E97" s="30" t="s">
        <v>95</v>
      </c>
      <c r="F97" s="39"/>
      <c r="G97" s="39"/>
      <c r="H97" s="39"/>
      <c r="I97" s="39">
        <v>2</v>
      </c>
      <c r="J97" s="74">
        <f>K97+L97</f>
        <v>47</v>
      </c>
      <c r="K97" s="74">
        <f t="shared" si="48"/>
        <v>0</v>
      </c>
      <c r="L97" s="74">
        <f t="shared" si="48"/>
        <v>47</v>
      </c>
      <c r="M97" s="74">
        <f>N97+O97</f>
        <v>0</v>
      </c>
      <c r="N97" s="40"/>
      <c r="O97" s="40"/>
      <c r="P97" s="74">
        <f>Q97+R97</f>
        <v>0</v>
      </c>
      <c r="Q97" s="40"/>
      <c r="R97" s="40"/>
      <c r="S97" s="74">
        <f>T97+U97</f>
        <v>47</v>
      </c>
      <c r="T97" s="40"/>
      <c r="U97" s="40">
        <v>47</v>
      </c>
      <c r="X97" s="40"/>
      <c r="Y97" s="40"/>
    </row>
    <row r="98" spans="1:25" s="9" customFormat="1" ht="15" customHeight="1">
      <c r="A98" s="84" t="s">
        <v>106</v>
      </c>
      <c r="B98" s="84"/>
      <c r="C98" s="85"/>
      <c r="D98" s="62" t="s">
        <v>16</v>
      </c>
      <c r="E98" s="63"/>
      <c r="F98" s="74">
        <f>G98+H98</f>
        <v>22</v>
      </c>
      <c r="G98" s="39">
        <v>15</v>
      </c>
      <c r="H98" s="39">
        <v>7</v>
      </c>
      <c r="I98" s="39">
        <v>10</v>
      </c>
      <c r="J98" s="74">
        <f>K98+L98</f>
        <v>272</v>
      </c>
      <c r="K98" s="74">
        <f t="shared" si="48"/>
        <v>129</v>
      </c>
      <c r="L98" s="74">
        <f t="shared" si="48"/>
        <v>143</v>
      </c>
      <c r="M98" s="74">
        <f>N98+O98</f>
        <v>79</v>
      </c>
      <c r="N98" s="40">
        <v>40</v>
      </c>
      <c r="O98" s="40">
        <v>39</v>
      </c>
      <c r="P98" s="74">
        <f>Q98+R98</f>
        <v>96</v>
      </c>
      <c r="Q98" s="40">
        <v>43</v>
      </c>
      <c r="R98" s="40">
        <v>53</v>
      </c>
      <c r="S98" s="74">
        <f>T98+U98</f>
        <v>97</v>
      </c>
      <c r="T98" s="40">
        <v>46</v>
      </c>
      <c r="U98" s="40">
        <v>51</v>
      </c>
      <c r="W98" s="75"/>
      <c r="X98" s="40"/>
      <c r="Y98" s="40"/>
    </row>
    <row r="99" spans="1:25" s="9" customFormat="1" ht="15" customHeight="1">
      <c r="A99" s="60"/>
      <c r="B99" s="77" t="s">
        <v>66</v>
      </c>
      <c r="C99" s="61"/>
      <c r="D99" s="36" t="s">
        <v>8</v>
      </c>
      <c r="E99" s="27"/>
      <c r="F99" s="74">
        <f>G99+H99</f>
        <v>51</v>
      </c>
      <c r="G99" s="39">
        <v>42</v>
      </c>
      <c r="H99" s="39">
        <v>9</v>
      </c>
      <c r="I99" s="74">
        <f>SUM(I100:I101)</f>
        <v>25</v>
      </c>
      <c r="J99" s="74">
        <f>SUM(J100:J101)</f>
        <v>769</v>
      </c>
      <c r="K99" s="74">
        <f>SUM(K100:K101)</f>
        <v>457</v>
      </c>
      <c r="L99" s="74">
        <f>SUM(L100:L101)</f>
        <v>312</v>
      </c>
      <c r="M99" s="74">
        <f t="shared" ref="M99:U99" si="49">SUM(M100:M101)</f>
        <v>277</v>
      </c>
      <c r="N99" s="74">
        <f t="shared" si="49"/>
        <v>154</v>
      </c>
      <c r="O99" s="74">
        <f t="shared" si="49"/>
        <v>123</v>
      </c>
      <c r="P99" s="74">
        <f t="shared" si="49"/>
        <v>247</v>
      </c>
      <c r="Q99" s="74">
        <f t="shared" si="49"/>
        <v>156</v>
      </c>
      <c r="R99" s="74">
        <f t="shared" si="49"/>
        <v>91</v>
      </c>
      <c r="S99" s="74">
        <f t="shared" si="49"/>
        <v>245</v>
      </c>
      <c r="T99" s="74">
        <f t="shared" si="49"/>
        <v>147</v>
      </c>
      <c r="U99" s="74">
        <f t="shared" si="49"/>
        <v>98</v>
      </c>
      <c r="W99" s="75"/>
      <c r="X99" s="40"/>
      <c r="Y99" s="40"/>
    </row>
    <row r="100" spans="1:25" s="9" customFormat="1" ht="15" customHeight="1">
      <c r="A100" s="22"/>
      <c r="B100" s="78"/>
      <c r="C100" s="23"/>
      <c r="D100" s="36" t="s">
        <v>16</v>
      </c>
      <c r="E100" s="27"/>
      <c r="F100" s="39"/>
      <c r="G100" s="39"/>
      <c r="H100" s="39"/>
      <c r="I100" s="39">
        <v>22</v>
      </c>
      <c r="J100" s="74">
        <f t="shared" ref="J100:J106" si="50">K100+L100</f>
        <v>696</v>
      </c>
      <c r="K100" s="74">
        <f t="shared" ref="K100:L106" si="51">N100+Q100+T100</f>
        <v>432</v>
      </c>
      <c r="L100" s="74">
        <f t="shared" si="51"/>
        <v>264</v>
      </c>
      <c r="M100" s="74">
        <f>N100+O100</f>
        <v>248</v>
      </c>
      <c r="N100" s="40">
        <v>147</v>
      </c>
      <c r="O100" s="40">
        <v>101</v>
      </c>
      <c r="P100" s="74">
        <f>Q100+R100</f>
        <v>227</v>
      </c>
      <c r="Q100" s="40">
        <v>150</v>
      </c>
      <c r="R100" s="40">
        <v>77</v>
      </c>
      <c r="S100" s="74">
        <f>T100+U100</f>
        <v>221</v>
      </c>
      <c r="T100" s="40">
        <v>135</v>
      </c>
      <c r="U100" s="40">
        <v>86</v>
      </c>
      <c r="X100" s="40"/>
      <c r="Y100" s="40"/>
    </row>
    <row r="101" spans="1:25" s="9" customFormat="1" ht="15" customHeight="1">
      <c r="A101" s="64"/>
      <c r="B101" s="79"/>
      <c r="C101" s="65"/>
      <c r="D101" s="37" t="s">
        <v>28</v>
      </c>
      <c r="E101" s="30" t="s">
        <v>67</v>
      </c>
      <c r="F101" s="39"/>
      <c r="G101" s="39"/>
      <c r="H101" s="39"/>
      <c r="I101" s="39">
        <v>3</v>
      </c>
      <c r="J101" s="74">
        <f t="shared" si="50"/>
        <v>73</v>
      </c>
      <c r="K101" s="74">
        <f t="shared" si="51"/>
        <v>25</v>
      </c>
      <c r="L101" s="74">
        <f t="shared" si="51"/>
        <v>48</v>
      </c>
      <c r="M101" s="74">
        <f>N101+O101</f>
        <v>29</v>
      </c>
      <c r="N101" s="40">
        <v>7</v>
      </c>
      <c r="O101" s="40">
        <v>22</v>
      </c>
      <c r="P101" s="74">
        <f>Q101+R101</f>
        <v>20</v>
      </c>
      <c r="Q101" s="40">
        <v>6</v>
      </c>
      <c r="R101" s="40">
        <v>14</v>
      </c>
      <c r="S101" s="74">
        <f>T101+U101</f>
        <v>24</v>
      </c>
      <c r="T101" s="40">
        <v>12</v>
      </c>
      <c r="U101" s="40">
        <v>12</v>
      </c>
      <c r="X101" s="40"/>
      <c r="Y101" s="40"/>
    </row>
    <row r="102" spans="1:25" s="9" customFormat="1" ht="15" customHeight="1">
      <c r="A102" s="58"/>
      <c r="B102" s="57" t="s">
        <v>79</v>
      </c>
      <c r="C102" s="59"/>
      <c r="D102" s="36" t="s">
        <v>75</v>
      </c>
      <c r="E102" s="25"/>
      <c r="F102" s="74">
        <f>G102+H102</f>
        <v>43</v>
      </c>
      <c r="G102" s="39">
        <v>29</v>
      </c>
      <c r="H102" s="39">
        <v>14</v>
      </c>
      <c r="I102" s="39">
        <v>17</v>
      </c>
      <c r="J102" s="74">
        <f t="shared" si="50"/>
        <v>582</v>
      </c>
      <c r="K102" s="74">
        <f t="shared" si="51"/>
        <v>381</v>
      </c>
      <c r="L102" s="74">
        <f t="shared" si="51"/>
        <v>201</v>
      </c>
      <c r="M102" s="74">
        <f>N102+O102</f>
        <v>217</v>
      </c>
      <c r="N102" s="39">
        <v>142</v>
      </c>
      <c r="O102" s="39">
        <v>75</v>
      </c>
      <c r="P102" s="74">
        <f>Q102+R102</f>
        <v>184</v>
      </c>
      <c r="Q102" s="39">
        <v>123</v>
      </c>
      <c r="R102" s="39">
        <v>61</v>
      </c>
      <c r="S102" s="74">
        <f>T102+U102</f>
        <v>181</v>
      </c>
      <c r="T102" s="39">
        <v>116</v>
      </c>
      <c r="U102" s="39">
        <v>65</v>
      </c>
      <c r="W102" s="75"/>
      <c r="X102" s="40"/>
      <c r="Y102" s="40"/>
    </row>
    <row r="103" spans="1:25" s="9" customFormat="1" ht="15" customHeight="1">
      <c r="A103" s="60"/>
      <c r="B103" s="77" t="s">
        <v>68</v>
      </c>
      <c r="C103" s="61"/>
      <c r="D103" s="36" t="s">
        <v>8</v>
      </c>
      <c r="E103" s="25"/>
      <c r="F103" s="74">
        <f>G103+H103</f>
        <v>78</v>
      </c>
      <c r="G103" s="39">
        <v>49</v>
      </c>
      <c r="H103" s="39">
        <v>29</v>
      </c>
      <c r="I103" s="74">
        <f>SUM(I104:I105)</f>
        <v>32</v>
      </c>
      <c r="J103" s="74">
        <f>SUM(J104:J105)</f>
        <v>1145</v>
      </c>
      <c r="K103" s="74">
        <f>SUM(K104:K105)</f>
        <v>564</v>
      </c>
      <c r="L103" s="74">
        <f>SUM(L104:L105)</f>
        <v>581</v>
      </c>
      <c r="M103" s="74">
        <f t="shared" ref="M103:U103" si="52">SUM(M104:M105)</f>
        <v>374</v>
      </c>
      <c r="N103" s="74">
        <f t="shared" si="52"/>
        <v>168</v>
      </c>
      <c r="O103" s="74">
        <f t="shared" si="52"/>
        <v>206</v>
      </c>
      <c r="P103" s="74">
        <f t="shared" si="52"/>
        <v>368</v>
      </c>
      <c r="Q103" s="74">
        <f t="shared" si="52"/>
        <v>187</v>
      </c>
      <c r="R103" s="74">
        <f t="shared" si="52"/>
        <v>181</v>
      </c>
      <c r="S103" s="74">
        <f t="shared" si="52"/>
        <v>403</v>
      </c>
      <c r="T103" s="74">
        <f t="shared" si="52"/>
        <v>209</v>
      </c>
      <c r="U103" s="74">
        <f t="shared" si="52"/>
        <v>194</v>
      </c>
      <c r="W103" s="75"/>
      <c r="X103" s="40"/>
      <c r="Y103" s="40"/>
    </row>
    <row r="104" spans="1:25" s="9" customFormat="1" ht="15" customHeight="1">
      <c r="A104" s="22"/>
      <c r="B104" s="78"/>
      <c r="C104" s="23"/>
      <c r="D104" s="36" t="s">
        <v>16</v>
      </c>
      <c r="E104" s="27"/>
      <c r="F104" s="39"/>
      <c r="G104" s="39"/>
      <c r="H104" s="39"/>
      <c r="I104" s="39">
        <v>29</v>
      </c>
      <c r="J104" s="74">
        <f>K104+L104</f>
        <v>1042</v>
      </c>
      <c r="K104" s="74">
        <f>N104+Q104+T104</f>
        <v>538</v>
      </c>
      <c r="L104" s="74">
        <f>O104+R104+U104</f>
        <v>504</v>
      </c>
      <c r="M104" s="74">
        <f>N104+O104</f>
        <v>341</v>
      </c>
      <c r="N104" s="40">
        <v>158</v>
      </c>
      <c r="O104" s="40">
        <v>183</v>
      </c>
      <c r="P104" s="74">
        <f>Q104+R104</f>
        <v>332</v>
      </c>
      <c r="Q104" s="40">
        <v>180</v>
      </c>
      <c r="R104" s="40">
        <v>152</v>
      </c>
      <c r="S104" s="74">
        <f>T104+U104</f>
        <v>369</v>
      </c>
      <c r="T104" s="40">
        <v>200</v>
      </c>
      <c r="U104" s="40">
        <v>169</v>
      </c>
    </row>
    <row r="105" spans="1:25" s="9" customFormat="1" ht="15" customHeight="1">
      <c r="A105" s="64"/>
      <c r="B105" s="79"/>
      <c r="C105" s="65"/>
      <c r="D105" s="82" t="s">
        <v>96</v>
      </c>
      <c r="E105" s="83"/>
      <c r="F105" s="39"/>
      <c r="G105" s="39"/>
      <c r="H105" s="39"/>
      <c r="I105" s="39">
        <v>3</v>
      </c>
      <c r="J105" s="74">
        <f>K105+L105</f>
        <v>103</v>
      </c>
      <c r="K105" s="74">
        <f>N105+Q105+T105</f>
        <v>26</v>
      </c>
      <c r="L105" s="74">
        <f>O105+R105+U105</f>
        <v>77</v>
      </c>
      <c r="M105" s="74">
        <f>N105+O105</f>
        <v>33</v>
      </c>
      <c r="N105" s="40">
        <v>10</v>
      </c>
      <c r="O105" s="40">
        <v>23</v>
      </c>
      <c r="P105" s="74">
        <f>Q105+R105</f>
        <v>36</v>
      </c>
      <c r="Q105" s="40">
        <v>7</v>
      </c>
      <c r="R105" s="40">
        <v>29</v>
      </c>
      <c r="S105" s="74">
        <f>T105+U105</f>
        <v>34</v>
      </c>
      <c r="T105" s="40">
        <v>9</v>
      </c>
      <c r="U105" s="40">
        <v>25</v>
      </c>
      <c r="X105" s="40"/>
      <c r="Y105" s="40"/>
    </row>
    <row r="106" spans="1:25" s="9" customFormat="1" ht="15" customHeight="1">
      <c r="A106" s="44"/>
      <c r="B106" s="28" t="s">
        <v>69</v>
      </c>
      <c r="C106" s="29"/>
      <c r="D106" s="36" t="s">
        <v>16</v>
      </c>
      <c r="E106" s="27"/>
      <c r="F106" s="74">
        <f>G106+H106</f>
        <v>73</v>
      </c>
      <c r="G106" s="39">
        <v>61</v>
      </c>
      <c r="H106" s="39">
        <v>12</v>
      </c>
      <c r="I106" s="39">
        <v>30</v>
      </c>
      <c r="J106" s="74">
        <f t="shared" si="50"/>
        <v>1093</v>
      </c>
      <c r="K106" s="74">
        <f t="shared" si="51"/>
        <v>704</v>
      </c>
      <c r="L106" s="74">
        <f t="shared" si="51"/>
        <v>389</v>
      </c>
      <c r="M106" s="74">
        <f>N106+O106</f>
        <v>296</v>
      </c>
      <c r="N106" s="39">
        <v>193</v>
      </c>
      <c r="O106" s="39">
        <v>103</v>
      </c>
      <c r="P106" s="74">
        <f>Q106+R106</f>
        <v>411</v>
      </c>
      <c r="Q106" s="39">
        <v>256</v>
      </c>
      <c r="R106" s="39">
        <v>155</v>
      </c>
      <c r="S106" s="74">
        <f>T106+U106</f>
        <v>386</v>
      </c>
      <c r="T106" s="39">
        <v>255</v>
      </c>
      <c r="U106" s="39">
        <v>131</v>
      </c>
      <c r="W106" s="75"/>
      <c r="X106" s="40"/>
      <c r="Y106" s="40"/>
    </row>
    <row r="107" spans="1:25" s="9" customFormat="1" ht="15" customHeight="1">
      <c r="A107" s="60"/>
      <c r="B107" s="77" t="s">
        <v>77</v>
      </c>
      <c r="C107" s="61"/>
      <c r="D107" s="36" t="s">
        <v>8</v>
      </c>
      <c r="E107" s="27"/>
      <c r="F107" s="74">
        <f>G107+H107</f>
        <v>23</v>
      </c>
      <c r="G107" s="39">
        <v>17</v>
      </c>
      <c r="H107" s="39">
        <v>6</v>
      </c>
      <c r="I107" s="74">
        <f>SUM(I108:I109)</f>
        <v>9</v>
      </c>
      <c r="J107" s="74">
        <f>SUM(J108:J109)</f>
        <v>321</v>
      </c>
      <c r="K107" s="74">
        <f t="shared" ref="K107:U107" si="53">SUM(K108:K109)</f>
        <v>229</v>
      </c>
      <c r="L107" s="74">
        <f t="shared" si="53"/>
        <v>92</v>
      </c>
      <c r="M107" s="74">
        <f t="shared" si="53"/>
        <v>107</v>
      </c>
      <c r="N107" s="74">
        <f t="shared" si="53"/>
        <v>82</v>
      </c>
      <c r="O107" s="74">
        <f t="shared" si="53"/>
        <v>25</v>
      </c>
      <c r="P107" s="74">
        <f t="shared" si="53"/>
        <v>108</v>
      </c>
      <c r="Q107" s="74">
        <f t="shared" si="53"/>
        <v>73</v>
      </c>
      <c r="R107" s="74">
        <f t="shared" si="53"/>
        <v>35</v>
      </c>
      <c r="S107" s="74">
        <f t="shared" si="53"/>
        <v>106</v>
      </c>
      <c r="T107" s="74">
        <f t="shared" si="53"/>
        <v>74</v>
      </c>
      <c r="U107" s="74">
        <f t="shared" si="53"/>
        <v>32</v>
      </c>
      <c r="W107" s="75"/>
      <c r="X107" s="40"/>
      <c r="Y107" s="40"/>
    </row>
    <row r="108" spans="1:25" s="9" customFormat="1" ht="15" customHeight="1">
      <c r="A108" s="22"/>
      <c r="B108" s="78"/>
      <c r="C108" s="23"/>
      <c r="D108" s="38" t="s">
        <v>85</v>
      </c>
      <c r="E108" s="66"/>
      <c r="F108" s="39"/>
      <c r="G108" s="39"/>
      <c r="H108" s="39"/>
      <c r="I108" s="39">
        <v>6</v>
      </c>
      <c r="J108" s="74">
        <f>K108+L108</f>
        <v>254</v>
      </c>
      <c r="K108" s="74">
        <f t="shared" ref="K108:L111" si="54">N108+Q108+T108</f>
        <v>204</v>
      </c>
      <c r="L108" s="74">
        <f t="shared" si="54"/>
        <v>50</v>
      </c>
      <c r="M108" s="74">
        <f>N108+O108</f>
        <v>87</v>
      </c>
      <c r="N108" s="40">
        <v>77</v>
      </c>
      <c r="O108" s="40">
        <v>10</v>
      </c>
      <c r="P108" s="74">
        <f>Q108+R108</f>
        <v>83</v>
      </c>
      <c r="Q108" s="40">
        <v>59</v>
      </c>
      <c r="R108" s="40">
        <v>24</v>
      </c>
      <c r="S108" s="74">
        <f>T108+U108</f>
        <v>84</v>
      </c>
      <c r="T108" s="40">
        <v>68</v>
      </c>
      <c r="U108" s="40">
        <v>16</v>
      </c>
      <c r="X108" s="40"/>
      <c r="Y108" s="40"/>
    </row>
    <row r="109" spans="1:25" s="9" customFormat="1" ht="15" customHeight="1">
      <c r="A109" s="64"/>
      <c r="B109" s="79"/>
      <c r="C109" s="65"/>
      <c r="D109" s="80" t="s">
        <v>71</v>
      </c>
      <c r="E109" s="81"/>
      <c r="F109" s="39"/>
      <c r="G109" s="39"/>
      <c r="H109" s="39"/>
      <c r="I109" s="39">
        <v>3</v>
      </c>
      <c r="J109" s="74">
        <f>K109+L109</f>
        <v>67</v>
      </c>
      <c r="K109" s="74">
        <f>N109+Q109+T109</f>
        <v>25</v>
      </c>
      <c r="L109" s="74">
        <f>O109+R109+U109</f>
        <v>42</v>
      </c>
      <c r="M109" s="74">
        <f>N109+O109</f>
        <v>20</v>
      </c>
      <c r="N109" s="40">
        <v>5</v>
      </c>
      <c r="O109" s="40">
        <v>15</v>
      </c>
      <c r="P109" s="74">
        <f>Q109+R109</f>
        <v>25</v>
      </c>
      <c r="Q109" s="40">
        <v>14</v>
      </c>
      <c r="R109" s="40">
        <v>11</v>
      </c>
      <c r="S109" s="74">
        <f>T109+U109</f>
        <v>22</v>
      </c>
      <c r="T109" s="40">
        <v>6</v>
      </c>
      <c r="U109" s="40">
        <v>16</v>
      </c>
      <c r="X109" s="40"/>
      <c r="Y109" s="40"/>
    </row>
    <row r="110" spans="1:25" s="9" customFormat="1" ht="15" customHeight="1">
      <c r="A110" s="22"/>
      <c r="B110" s="57" t="s">
        <v>76</v>
      </c>
      <c r="C110" s="23"/>
      <c r="D110" s="38" t="s">
        <v>86</v>
      </c>
      <c r="E110" s="66"/>
      <c r="F110" s="74">
        <f>G110+H110</f>
        <v>60</v>
      </c>
      <c r="G110" s="39">
        <v>45</v>
      </c>
      <c r="H110" s="39">
        <v>15</v>
      </c>
      <c r="I110" s="39">
        <v>25</v>
      </c>
      <c r="J110" s="74">
        <f>K110+L110</f>
        <v>950</v>
      </c>
      <c r="K110" s="74">
        <f t="shared" si="54"/>
        <v>530</v>
      </c>
      <c r="L110" s="74">
        <f t="shared" si="54"/>
        <v>420</v>
      </c>
      <c r="M110" s="74">
        <f>N110+O110</f>
        <v>324</v>
      </c>
      <c r="N110" s="40">
        <v>180</v>
      </c>
      <c r="O110" s="40">
        <v>144</v>
      </c>
      <c r="P110" s="74">
        <f>Q110+R110</f>
        <v>317</v>
      </c>
      <c r="Q110" s="40">
        <v>177</v>
      </c>
      <c r="R110" s="40">
        <v>140</v>
      </c>
      <c r="S110" s="74">
        <f>T110+U110</f>
        <v>309</v>
      </c>
      <c r="T110" s="40">
        <v>173</v>
      </c>
      <c r="U110" s="40">
        <v>136</v>
      </c>
      <c r="W110" s="75"/>
      <c r="X110" s="40"/>
      <c r="Y110" s="40"/>
    </row>
    <row r="111" spans="1:25" s="9" customFormat="1" ht="15" customHeight="1">
      <c r="A111" s="67"/>
      <c r="B111" s="34" t="s">
        <v>87</v>
      </c>
      <c r="C111" s="68"/>
      <c r="D111" s="36" t="s">
        <v>16</v>
      </c>
      <c r="E111" s="25"/>
      <c r="F111" s="76">
        <f>G111+H111</f>
        <v>45</v>
      </c>
      <c r="G111" s="56">
        <v>36</v>
      </c>
      <c r="H111" s="56">
        <v>9</v>
      </c>
      <c r="I111" s="56">
        <v>19</v>
      </c>
      <c r="J111" s="76">
        <f>K111+L111</f>
        <v>622</v>
      </c>
      <c r="K111" s="76">
        <f t="shared" si="54"/>
        <v>389</v>
      </c>
      <c r="L111" s="76">
        <f t="shared" si="54"/>
        <v>233</v>
      </c>
      <c r="M111" s="76">
        <f>N111+O111</f>
        <v>212</v>
      </c>
      <c r="N111" s="56">
        <v>118</v>
      </c>
      <c r="O111" s="56">
        <v>94</v>
      </c>
      <c r="P111" s="76">
        <f>Q111+R111</f>
        <v>218</v>
      </c>
      <c r="Q111" s="56">
        <v>136</v>
      </c>
      <c r="R111" s="56">
        <v>82</v>
      </c>
      <c r="S111" s="76">
        <f>T111+U111</f>
        <v>192</v>
      </c>
      <c r="T111" s="56">
        <v>135</v>
      </c>
      <c r="U111" s="56">
        <v>57</v>
      </c>
      <c r="W111" s="75"/>
      <c r="X111" s="40"/>
      <c r="Y111" s="40"/>
    </row>
    <row r="112" spans="1:25" s="9" customFormat="1" ht="15" customHeight="1">
      <c r="A112" s="58"/>
      <c r="B112" s="57"/>
      <c r="C112" s="58"/>
      <c r="D112" s="70"/>
      <c r="E112" s="70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W112" s="43"/>
    </row>
    <row r="113" spans="1:23" s="9" customFormat="1" ht="15" customHeight="1">
      <c r="A113" s="58"/>
      <c r="B113" s="57"/>
      <c r="C113" s="58"/>
      <c r="D113" s="70"/>
      <c r="E113" s="70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W113" s="43"/>
    </row>
    <row r="114" spans="1:23" s="9" customFormat="1" ht="15" customHeight="1">
      <c r="A114" s="45"/>
      <c r="B114" s="46"/>
    </row>
    <row r="115" spans="1:23" s="9" customFormat="1" ht="15" customHeight="1">
      <c r="A115" s="45"/>
      <c r="B115" s="46"/>
      <c r="M115" s="47"/>
      <c r="N115" s="48"/>
      <c r="O115" s="48"/>
      <c r="P115" s="48"/>
      <c r="Q115" s="48"/>
      <c r="R115" s="48"/>
      <c r="S115" s="48"/>
      <c r="T115" s="48"/>
      <c r="U115" s="48"/>
    </row>
    <row r="116" spans="1:23" s="9" customFormat="1" ht="15" customHeight="1">
      <c r="A116" s="45"/>
      <c r="B116" s="46"/>
    </row>
    <row r="117" spans="1:23" s="9" customFormat="1" ht="15" customHeight="1">
      <c r="A117" s="45"/>
      <c r="B117" s="46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spans="1:23" s="9" customFormat="1" ht="15" customHeight="1">
      <c r="A118" s="45"/>
      <c r="B118" s="46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3" s="9" customFormat="1" ht="15" customHeight="1">
      <c r="A119" s="45"/>
      <c r="B119" s="46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3" s="9" customFormat="1" ht="15" customHeight="1">
      <c r="A120" s="45"/>
      <c r="B120" s="46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3" s="9" customFormat="1" ht="15" customHeight="1">
      <c r="A121" s="45"/>
      <c r="B121" s="46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3" s="9" customFormat="1" ht="15" customHeight="1">
      <c r="A122" s="45"/>
      <c r="B122" s="46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3" s="9" customFormat="1" ht="15" customHeight="1">
      <c r="A123" s="45"/>
      <c r="B123" s="46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3" s="9" customFormat="1" ht="15" customHeight="1">
      <c r="A124" s="45"/>
      <c r="B124" s="46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3" s="9" customFormat="1" ht="15" customHeight="1">
      <c r="A125" s="45"/>
      <c r="B125" s="46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3" s="9" customFormat="1" ht="15" customHeight="1">
      <c r="A126" s="45"/>
      <c r="B126" s="46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3" s="9" customFormat="1" ht="15" customHeight="1">
      <c r="A127" s="45"/>
      <c r="B127" s="46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</row>
    <row r="128" spans="1:23" s="9" customFormat="1" ht="15" customHeight="1">
      <c r="A128" s="45"/>
      <c r="B128" s="46"/>
    </row>
    <row r="129" spans="1:21" s="9" customFormat="1" ht="15" customHeight="1">
      <c r="A129" s="45"/>
      <c r="B129" s="46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s="9" customFormat="1" ht="15" customHeight="1">
      <c r="A130" s="45"/>
      <c r="B130" s="46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s="9" customFormat="1" ht="15" customHeight="1">
      <c r="A131" s="45"/>
      <c r="B131" s="46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s="9" customFormat="1" ht="15" customHeight="1">
      <c r="A132" s="45"/>
      <c r="B132" s="46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s="9" customFormat="1" ht="15" customHeight="1">
      <c r="A133" s="45"/>
      <c r="B133" s="46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s="9" customFormat="1" ht="15" customHeight="1">
      <c r="A134" s="45"/>
      <c r="B134" s="46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s="9" customFormat="1" ht="15" customHeight="1">
      <c r="A135" s="45"/>
      <c r="B135" s="46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s="9" customFormat="1" ht="15" customHeight="1">
      <c r="A136" s="45"/>
      <c r="B136" s="46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s="9" customFormat="1" ht="15" customHeight="1">
      <c r="A137" s="45"/>
      <c r="B137" s="46"/>
    </row>
    <row r="138" spans="1:21" ht="15" customHeight="1">
      <c r="A138" s="8"/>
      <c r="B138" s="41"/>
    </row>
    <row r="139" spans="1:21" ht="15" customHeight="1">
      <c r="A139" s="8"/>
      <c r="B139" s="41"/>
    </row>
    <row r="140" spans="1:21" ht="15" customHeight="1">
      <c r="A140" s="8"/>
      <c r="B140" s="41"/>
    </row>
    <row r="141" spans="1:21" ht="13.9" customHeight="1">
      <c r="A141" s="8"/>
      <c r="B141" s="41"/>
    </row>
    <row r="142" spans="1:21" ht="13.9" customHeight="1">
      <c r="A142" s="8"/>
      <c r="B142" s="41"/>
    </row>
    <row r="143" spans="1:21" ht="13.9" customHeight="1">
      <c r="A143" s="8"/>
      <c r="B143" s="41"/>
    </row>
    <row r="144" spans="1:21" ht="13.9" customHeight="1">
      <c r="A144" s="8"/>
      <c r="B144" s="41"/>
    </row>
    <row r="145" spans="1:2" ht="13.9" customHeight="1">
      <c r="A145" s="8"/>
      <c r="B145" s="41"/>
    </row>
    <row r="146" spans="1:2" ht="13.9" customHeight="1">
      <c r="A146" s="8"/>
      <c r="B146" s="41"/>
    </row>
    <row r="147" spans="1:2" ht="13.9" customHeight="1">
      <c r="A147" s="8"/>
      <c r="B147" s="41"/>
    </row>
    <row r="148" spans="1:2" ht="13.9" customHeight="1">
      <c r="A148" s="8"/>
      <c r="B148" s="41"/>
    </row>
    <row r="149" spans="1:2" ht="13.9" customHeight="1">
      <c r="A149" s="8"/>
      <c r="B149" s="41"/>
    </row>
    <row r="150" spans="1:2" ht="13.9" customHeight="1">
      <c r="A150" s="8"/>
    </row>
    <row r="151" spans="1:2" ht="13.9" customHeight="1">
      <c r="A151" s="8"/>
    </row>
    <row r="152" spans="1:2" ht="13.9" customHeight="1">
      <c r="A152" s="8"/>
    </row>
    <row r="153" spans="1:2" ht="13.9" customHeight="1">
      <c r="A153" s="8"/>
    </row>
    <row r="154" spans="1:2" ht="13.9" customHeight="1">
      <c r="A154" s="8"/>
    </row>
    <row r="155" spans="1:2" ht="13.9" customHeight="1"/>
    <row r="156" spans="1:2" ht="13.9" customHeight="1"/>
    <row r="157" spans="1:2" ht="13.9" customHeight="1"/>
    <row r="158" spans="1:2" ht="13.9" customHeight="1"/>
    <row r="159" spans="1:2" ht="13.9" customHeight="1"/>
    <row r="160" spans="1:2" ht="13.9" customHeight="1"/>
    <row r="161" ht="13.9" customHeight="1"/>
    <row r="162" ht="13.9" customHeight="1"/>
    <row r="163" ht="13.9" customHeight="1"/>
    <row r="164" ht="13.9" customHeight="1"/>
    <row r="165" ht="13.9" customHeight="1"/>
    <row r="166" ht="13.9" customHeight="1"/>
    <row r="167" ht="13.9" customHeight="1"/>
    <row r="168" ht="13.9" customHeight="1"/>
    <row r="169" ht="13.9" customHeight="1"/>
    <row r="170" ht="13.9" customHeight="1"/>
    <row r="171" ht="13.9" customHeight="1"/>
    <row r="172" ht="13.9" customHeight="1"/>
    <row r="173" ht="13.9" customHeight="1"/>
    <row r="174" ht="13.9" customHeight="1"/>
    <row r="175" ht="13.9" customHeight="1"/>
    <row r="176" ht="13.9" customHeight="1"/>
    <row r="177" ht="13.9" customHeight="1"/>
    <row r="178" ht="13.9" customHeight="1"/>
    <row r="179" ht="13.9" customHeight="1"/>
    <row r="180" ht="13.9" customHeight="1"/>
    <row r="181" ht="13.9" customHeight="1"/>
    <row r="182" ht="13.9" customHeight="1"/>
    <row r="183" ht="13.9" customHeight="1"/>
    <row r="184" ht="13.9" customHeight="1"/>
    <row r="185" ht="13.9" customHeight="1"/>
    <row r="186" ht="13.9" customHeight="1"/>
    <row r="187" ht="13.9" customHeight="1"/>
    <row r="188" ht="13.9" customHeight="1"/>
    <row r="189" ht="13.9" customHeight="1"/>
    <row r="190" ht="13.9" customHeight="1"/>
    <row r="191" ht="13.9" customHeight="1"/>
    <row r="192" ht="13.9" customHeight="1"/>
    <row r="193" ht="13.9" customHeight="1"/>
    <row r="194" ht="13.9" customHeight="1"/>
    <row r="195" ht="13.9" customHeight="1"/>
    <row r="196" ht="13.9" customHeight="1"/>
    <row r="197" ht="13.9" customHeight="1"/>
    <row r="198" ht="13.9" customHeight="1"/>
    <row r="199" ht="13.9" customHeight="1"/>
    <row r="200" ht="13.9" customHeight="1"/>
    <row r="201" ht="13.9" customHeight="1"/>
    <row r="202" ht="13.9" customHeight="1"/>
    <row r="203" ht="13.9" customHeight="1"/>
    <row r="204" ht="13.9" customHeight="1"/>
    <row r="205" ht="13.9" customHeight="1"/>
    <row r="206" ht="13.9" customHeight="1"/>
    <row r="207" ht="13.9" customHeight="1"/>
    <row r="208" ht="13.9" customHeight="1"/>
    <row r="209" ht="13.9" customHeight="1"/>
    <row r="210" ht="13.9" customHeight="1"/>
    <row r="211" ht="13.9" customHeight="1"/>
    <row r="212" ht="13.9" customHeight="1"/>
    <row r="213" ht="13.9" customHeight="1"/>
    <row r="214" ht="13.9" customHeight="1"/>
    <row r="215" ht="13.9" customHeight="1"/>
    <row r="216" ht="13.9" customHeight="1"/>
    <row r="217" ht="13.9" customHeight="1"/>
    <row r="218" ht="13.9" customHeight="1"/>
    <row r="219" ht="13.9" customHeight="1"/>
    <row r="220" ht="13.9" customHeight="1"/>
    <row r="221" ht="13.9" customHeight="1"/>
    <row r="222" ht="13.9" customHeight="1"/>
    <row r="223" ht="13.9" customHeight="1"/>
    <row r="224" ht="13.9" customHeight="1"/>
    <row r="225" ht="13.9" customHeight="1"/>
    <row r="226" ht="13.9" customHeight="1"/>
    <row r="227" ht="13.9" customHeight="1"/>
    <row r="228" ht="13.9" customHeight="1"/>
    <row r="229" ht="13.9" customHeight="1"/>
    <row r="230" ht="13.9" customHeight="1"/>
    <row r="231" ht="13.9" customHeight="1"/>
  </sheetData>
  <sheetProtection objects="1"/>
  <mergeCells count="26">
    <mergeCell ref="B50:B53"/>
    <mergeCell ref="D109:E109"/>
    <mergeCell ref="D105:E105"/>
    <mergeCell ref="A98:C98"/>
    <mergeCell ref="B6:E6"/>
    <mergeCell ref="B7:E7"/>
    <mergeCell ref="B8:E8"/>
    <mergeCell ref="B11:B13"/>
    <mergeCell ref="B17:B19"/>
    <mergeCell ref="B20:B22"/>
    <mergeCell ref="B23:B26"/>
    <mergeCell ref="B27:B29"/>
    <mergeCell ref="B32:B35"/>
    <mergeCell ref="B40:B43"/>
    <mergeCell ref="D28:D29"/>
    <mergeCell ref="B46:B49"/>
    <mergeCell ref="B103:B105"/>
    <mergeCell ref="B54:B56"/>
    <mergeCell ref="B59:B62"/>
    <mergeCell ref="B65:B67"/>
    <mergeCell ref="B107:B109"/>
    <mergeCell ref="B77:B79"/>
    <mergeCell ref="B81:B84"/>
    <mergeCell ref="B87:B89"/>
    <mergeCell ref="B94:B97"/>
    <mergeCell ref="B99:B101"/>
  </mergeCells>
  <phoneticPr fontId="6"/>
  <pageMargins left="0.59055118110236227" right="0.59055118110236227" top="0.59055118110236227" bottom="0.59055118110236227" header="0.31496062992125984" footer="0.31496062992125984"/>
  <pageSetup paperSize="9" fitToHeight="0" orientation="landscape" r:id="rId1"/>
  <headerFooter alignWithMargins="0"/>
  <rowBreaks count="4" manualBreakCount="4">
    <brk id="38" max="20" man="1"/>
    <brk id="68" max="20" man="1"/>
    <brk id="91" max="20" man="1"/>
    <brk id="11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全日制</vt:lpstr>
      <vt:lpstr>全日制!Print_Area</vt:lpstr>
      <vt:lpstr>全日制!Print_Titles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2019-08-01T11:38:05Z</cp:lastPrinted>
  <dcterms:created xsi:type="dcterms:W3CDTF">1998-07-09T06:08:22Z</dcterms:created>
  <dcterms:modified xsi:type="dcterms:W3CDTF">2019-08-09T09:10:27Z</dcterms:modified>
</cp:coreProperties>
</file>