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65" tabRatio="8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AO35"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BE35" i="9"/>
  <c r="C35" i="9"/>
  <c r="BE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CO34" i="9" l="1"/>
  <c r="CO35" i="9" s="1"/>
  <c r="BW34" i="9"/>
  <c r="BW35" i="9" s="1"/>
  <c r="BW36" i="9" s="1"/>
  <c r="BW37" i="9" s="1"/>
  <c r="BW38" i="9" s="1"/>
  <c r="BW39" i="9" s="1"/>
  <c r="BW40" i="9" s="1"/>
  <c r="BW41" i="9" s="1"/>
</calcChain>
</file>

<file path=xl/sharedStrings.xml><?xml version="1.0" encoding="utf-8"?>
<sst xmlns="http://schemas.openxmlformats.org/spreadsheetml/2006/main" count="1088" uniqueCount="567">
  <si>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</si>
  <si>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</si>
  <si>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</si>
  <si>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</si>
  <si>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</si>
  <si>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</si>
  <si>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</si>
  <si>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</si>
  <si>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</si>
  <si>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</si>
  <si>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</si>
  <si>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</si>
  <si>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</si>
  <si>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</si>
  <si>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</si>
  <si>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</si>
  <si>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</si>
  <si>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</si>
  <si>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</si>
  <si>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</si>
  <si>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</si>
  <si>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</si>
  <si>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</si>
  <si>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</si>
  <si>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</si>
  <si>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</si>
  <si>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</si>
  <si>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</si>
  <si>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</si>
  <si>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</si>
  <si>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</si>
  <si>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</si>
  <si>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</si>
  <si>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</si>
  <si>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</si>
  <si>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</si>
  <si>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</si>
  <si>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</si>
  <si>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</si>
  <si>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</si>
  <si>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</si>
  <si>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</si>
  <si>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</si>
  <si>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</si>
  <si>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</si>
  <si>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</si>
  <si>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</si>
  <si>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</si>
  <si>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</si>
  <si>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</si>
  <si>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</si>
  <si>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</si>
  <si>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</si>
  <si>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</si>
  <si>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</si>
  <si>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</si>
  <si>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</si>
  <si>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</si>
  <si>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</si>
  <si>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</si>
  <si>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</si>
  <si>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</si>
  <si>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</si>
  <si>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</si>
  <si>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</si>
  <si>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</si>
  <si>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</si>
  <si>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</si>
  <si>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</si>
  <si>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</si>
  <si>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</si>
  <si>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</si>
  <si>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</si>
  <si>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</si>
  <si>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</si>
  <si>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</si>
  <si>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</si>
  <si>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</si>
  <si>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</si>
  <si>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</si>
  <si>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</si>
  <si>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</si>
  <si>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湖南市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</si>
  <si>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</si>
  <si>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</si>
  <si>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</si>
  <si>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</si>
  <si>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</si>
  <si>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</si>
  <si>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</si>
  <si>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</si>
  <si>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</si>
  <si>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</si>
  <si>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</si>
  <si>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</si>
  <si>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</si>
  <si>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</si>
  <si>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</si>
  <si>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</si>
  <si>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</si>
  <si>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</si>
  <si>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</si>
  <si>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</si>
  <si>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</si>
  <si>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</si>
  <si>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</si>
  <si>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</si>
  <si>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</si>
  <si>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</si>
  <si>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</si>
  <si>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</si>
  <si>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</si>
  <si>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</si>
  <si>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</si>
  <si>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</si>
  <si>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</si>
  <si>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</si>
  <si>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</si>
  <si>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</si>
  <si>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</si>
  <si>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</si>
  <si>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</si>
  <si>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</si>
  <si>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</si>
  <si>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</si>
  <si>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</si>
  <si>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</si>
  <si>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</si>
  <si>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</si>
  <si>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</si>
  <si>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</si>
  <si>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</si>
  <si>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</si>
  <si>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</si>
  <si>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</si>
  <si>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</si>
  <si>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</si>
  <si>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</si>
  <si>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</si>
  <si>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</si>
  <si>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</si>
  <si>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</si>
  <si>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</si>
  <si>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</si>
  <si>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</si>
  <si>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</si>
  <si>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</si>
  <si>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</si>
  <si>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</si>
  <si>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</si>
  <si>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</si>
  <si>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</si>
  <si>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</si>
  <si>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</si>
  <si>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</si>
  <si>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</si>
  <si>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</si>
  <si>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</si>
  <si>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</si>
  <si>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</si>
  <si>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</si>
  <si>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</si>
  <si>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</si>
  <si>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</si>
  <si>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</si>
  <si>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</si>
  <si>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</si>
  <si>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</si>
  <si>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</si>
  <si>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</si>
  <si>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</si>
  <si>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</si>
  <si>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</si>
  <si>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</si>
  <si>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</si>
  <si>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</si>
  <si>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</si>
  <si>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</si>
  <si>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</si>
  <si>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</si>
  <si>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</si>
  <si>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</si>
  <si>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</si>
  <si>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</si>
  <si>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</si>
  <si>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</si>
  <si>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</si>
  <si>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</si>
  <si>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</si>
  <si>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</si>
  <si>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</si>
  <si>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</si>
  <si>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</si>
  <si>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</si>
  <si>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</si>
  <si>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</si>
  <si>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滋賀県湖南市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</si>
  <si>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</si>
  <si>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</si>
  <si>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</si>
  <si>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</si>
  <si>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</si>
  <si>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</si>
  <si>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</si>
  <si>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</si>
  <si>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</si>
  <si>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</si>
  <si>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</si>
  <si>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</si>
  <si>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</si>
  <si>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</si>
  <si>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</si>
  <si>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</si>
  <si>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</si>
  <si>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</si>
  <si>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</si>
  <si>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</si>
  <si>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</si>
  <si>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</si>
  <si>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</si>
  <si>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</si>
  <si>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</si>
  <si>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</si>
  <si>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</si>
  <si>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</si>
  <si>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</si>
  <si>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</si>
  <si>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</si>
  <si>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</si>
  <si>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</si>
  <si>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</si>
  <si>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</si>
  <si>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</si>
  <si>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</si>
  <si>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</si>
  <si>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</si>
  <si>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</si>
  <si>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</si>
  <si>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</si>
  <si>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</si>
  <si>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</si>
  <si>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</si>
  <si>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</si>
  <si>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</si>
  <si>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</si>
  <si>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</si>
  <si>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</si>
  <si>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</si>
  <si>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</si>
  <si>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</si>
  <si>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</si>
  <si>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</si>
  <si>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</si>
  <si>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</si>
  <si>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</si>
  <si>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</si>
  <si>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</si>
  <si>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</si>
  <si>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</si>
  <si>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</si>
  <si>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</si>
  <si>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</si>
  <si>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</si>
  <si>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</si>
  <si>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</si>
  <si>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</si>
  <si>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</si>
  <si>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</si>
  <si>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</si>
  <si>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</si>
  <si>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</si>
  <si>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</si>
  <si>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</si>
  <si>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</si>
  <si>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</si>
  <si>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</si>
  <si>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</si>
  <si>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</si>
  <si>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</si>
  <si>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</si>
  <si>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</si>
  <si>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</si>
  <si>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</si>
  <si>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</si>
  <si>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</si>
  <si>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</si>
  <si>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</si>
  <si>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</si>
  <si>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</si>
  <si>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</si>
  <si>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</si>
  <si>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</si>
  <si>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</si>
  <si>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</si>
  <si>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</si>
  <si>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</si>
  <si>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</si>
  <si>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</si>
  <si>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</si>
  <si>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</si>
  <si>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</si>
  <si>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</si>
  <si>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</si>
  <si>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</si>
  <si>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</si>
  <si>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</si>
  <si>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</si>
  <si>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</si>
  <si>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</si>
  <si>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</si>
  <si>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</si>
  <si>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</si>
  <si>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</si>
  <si>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</si>
  <si>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</si>
  <si>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</si>
  <si>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</si>
  <si>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</si>
  <si>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</si>
  <si>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</si>
  <si>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</si>
  <si>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</si>
  <si>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</si>
  <si>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</si>
  <si>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</si>
  <si>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</si>
  <si>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</si>
  <si>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</si>
  <si>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</si>
  <si>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</si>
  <si>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</si>
  <si>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</si>
  <si>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</si>
  <si>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</si>
  <si>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</si>
  <si>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</si>
  <si>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</si>
  <si>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</si>
  <si>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</si>
  <si>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</si>
  <si>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</si>
  <si>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</si>
  <si>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</si>
  <si>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</si>
  <si>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</si>
  <si>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滋賀県湖南市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</si>
  <si>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</si>
  <si>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</si>
  <si>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</si>
  <si>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</si>
  <si>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</si>
  <si>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</si>
  <si>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</si>
  <si>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</si>
  <si>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</si>
  <si>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</si>
  <si>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</si>
  <si>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</si>
  <si>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</si>
  <si>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</si>
  <si>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</si>
  <si>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</si>
  <si>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</si>
  <si>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</si>
  <si>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</si>
  <si>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</si>
  <si>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</si>
  <si>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</si>
  <si>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</si>
  <si>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</si>
  <si>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</si>
  <si>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</si>
  <si>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</si>
  <si>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</si>
  <si>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</si>
  <si>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</si>
  <si>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</si>
  <si>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</si>
  <si>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</si>
  <si>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</si>
  <si>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</si>
  <si>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</si>
  <si>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</si>
  <si>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訪問看護ステーション事業特別会計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</si>
  <si>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</si>
  <si>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</si>
  <si>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</si>
  <si>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</si>
  <si>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</si>
  <si>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</si>
  <si>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</si>
  <si>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</si>
  <si>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</si>
  <si>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</si>
  <si>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</si>
  <si>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</si>
  <si>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</si>
  <si>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</si>
  <si>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</si>
  <si>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</si>
  <si>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</si>
  <si>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</si>
  <si>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</si>
  <si>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</si>
  <si>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</si>
  <si>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</si>
  <si>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</si>
  <si>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</si>
  <si>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</si>
  <si>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</si>
  <si>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</si>
  <si>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</si>
  <si>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</si>
  <si>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</si>
  <si>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</si>
  <si>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</si>
  <si>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</si>
  <si>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</si>
  <si>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</si>
  <si>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</si>
  <si>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</si>
  <si>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</si>
  <si>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</si>
  <si>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</si>
  <si>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</si>
  <si>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</si>
  <si>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</si>
  <si>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</si>
  <si>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</si>
  <si>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</si>
  <si>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</si>
  <si>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</si>
  <si>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</si>
  <si>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</si>
  <si>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</si>
  <si>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</si>
  <si>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</si>
  <si>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</si>
  <si>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</si>
  <si>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</si>
  <si>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</si>
  <si>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</si>
  <si>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</si>
  <si>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</si>
  <si>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</si>
  <si>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</si>
  <si>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</si>
  <si>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</si>
  <si>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</si>
  <si>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</si>
  <si>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</si>
  <si>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</si>
  <si>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</si>
  <si>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</si>
  <si>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</si>
  <si>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</si>
  <si>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</si>
  <si>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</si>
  <si>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</si>
  <si>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</si>
  <si>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</si>
  <si>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</si>
  <si>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</si>
  <si>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</si>
  <si>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</si>
  <si>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</si>
  <si>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</si>
  <si>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</si>
  <si>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</si>
  <si>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</si>
  <si>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</si>
  <si>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</si>
  <si>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</si>
  <si>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</si>
  <si>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</si>
  <si>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</si>
  <si>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</si>
  <si>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</si>
  <si>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</si>
  <si>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</si>
  <si>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</si>
  <si>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</si>
  <si>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</si>
  <si>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</si>
  <si>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</si>
  <si>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</si>
  <si>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</si>
  <si>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</si>
  <si>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</si>
  <si>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</si>
  <si>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</si>
  <si>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</si>
  <si>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</si>
  <si>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</si>
  <si>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</si>
  <si>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</si>
  <si>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</si>
  <si>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</si>
  <si>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</si>
  <si>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</si>
  <si>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</si>
  <si>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</si>
  <si>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</si>
  <si>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</si>
  <si>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</si>
  <si>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</si>
  <si>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</si>
  <si>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</si>
  <si>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</si>
  <si>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</si>
  <si>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</si>
  <si>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</si>
  <si>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</si>
  <si>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</si>
  <si>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</si>
  <si>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</si>
  <si>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</si>
  <si>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</si>
  <si>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</si>
  <si>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</si>
  <si>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</si>
  <si>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</si>
  <si>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</si>
  <si>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2.09</t>
  </si>
  <si>
    <t>▲ 3.36</t>
  </si>
  <si>
    <t>▲ 2.20</t>
  </si>
  <si>
    <t>▲ 4.58</t>
  </si>
  <si>
    <t>水道事業会計</t>
  </si>
  <si>
    <t>一般会計</t>
  </si>
  <si>
    <t>国民健康保険特別会計</t>
  </si>
  <si>
    <t>介護保険特別会計</t>
  </si>
  <si>
    <t>下水道事業会計</t>
  </si>
  <si>
    <t>国民健康保険診療所特別会計</t>
  </si>
  <si>
    <t>▲ 0.05</t>
  </si>
  <si>
    <t>後期高齢者医療特別会計</t>
  </si>
  <si>
    <t>訪問看護ステーション事業特別会計</t>
  </si>
  <si>
    <t>▲ 0.03</t>
  </si>
  <si>
    <t>▲ 0.02</t>
  </si>
  <si>
    <t>▲ 0.00</t>
  </si>
  <si>
    <t>その他会計（赤字）</t>
  </si>
  <si>
    <t>▲ 0.15</t>
  </si>
  <si>
    <t>▲ 0.14</t>
  </si>
  <si>
    <t>その他会計（黒字）</t>
  </si>
  <si>
    <t>滋賀県市町村職員退職手当組合　一般会計</t>
    <rPh sb="0" eb="3">
      <t>シガケン</t>
    </rPh>
    <rPh sb="3" eb="6">
      <t>シチョウソン</t>
    </rPh>
    <rPh sb="6" eb="8">
      <t>ショクイン</t>
    </rPh>
    <rPh sb="8" eb="10">
      <t>タイショク</t>
    </rPh>
    <rPh sb="10" eb="12">
      <t>テアテ</t>
    </rPh>
    <rPh sb="12" eb="14">
      <t>クミアイ</t>
    </rPh>
    <rPh sb="15" eb="17">
      <t>イッパン</t>
    </rPh>
    <rPh sb="17" eb="19">
      <t>カイケイ</t>
    </rPh>
    <phoneticPr fontId="2"/>
  </si>
  <si>
    <t>公立甲賀病院組合　一般会計</t>
    <rPh sb="0" eb="2">
      <t>コウリツ</t>
    </rPh>
    <rPh sb="2" eb="4">
      <t>コウカ</t>
    </rPh>
    <rPh sb="4" eb="6">
      <t>ビョウイン</t>
    </rPh>
    <rPh sb="6" eb="8">
      <t>クミアイ</t>
    </rPh>
    <rPh sb="9" eb="11">
      <t>イッパン</t>
    </rPh>
    <rPh sb="11" eb="13">
      <t>カイケイ</t>
    </rPh>
    <phoneticPr fontId="2"/>
  </si>
  <si>
    <t>公立甲賀病院組合　病院事業会計</t>
    <rPh sb="0" eb="2">
      <t>コウリツ</t>
    </rPh>
    <rPh sb="2" eb="4">
      <t>コウカ</t>
    </rPh>
    <rPh sb="4" eb="6">
      <t>ビョウイン</t>
    </rPh>
    <rPh sb="6" eb="8">
      <t>クミアイ</t>
    </rPh>
    <rPh sb="9" eb="11">
      <t>ビョウイン</t>
    </rPh>
    <rPh sb="11" eb="13">
      <t>ジギョウ</t>
    </rPh>
    <rPh sb="13" eb="15">
      <t>カイケイ</t>
    </rPh>
    <phoneticPr fontId="2"/>
  </si>
  <si>
    <t>滋賀県市町村交通災害共済組合　一般会計</t>
    <rPh sb="0" eb="3">
      <t>シガケン</t>
    </rPh>
    <rPh sb="3" eb="6">
      <t>シチョウソン</t>
    </rPh>
    <rPh sb="6" eb="8">
      <t>コウツウ</t>
    </rPh>
    <rPh sb="8" eb="10">
      <t>サイガイ</t>
    </rPh>
    <rPh sb="10" eb="12">
      <t>キョウサイ</t>
    </rPh>
    <rPh sb="12" eb="14">
      <t>クミアイ</t>
    </rPh>
    <rPh sb="15" eb="17">
      <t>イッパン</t>
    </rPh>
    <rPh sb="17" eb="19">
      <t>カイケイ</t>
    </rPh>
    <phoneticPr fontId="2"/>
  </si>
  <si>
    <t>甲賀広域行政組合　一般会計</t>
    <rPh sb="0" eb="2">
      <t>コウカ</t>
    </rPh>
    <rPh sb="2" eb="4">
      <t>コウイキ</t>
    </rPh>
    <rPh sb="4" eb="6">
      <t>ギョウセイ</t>
    </rPh>
    <rPh sb="6" eb="8">
      <t>クミアイ</t>
    </rPh>
    <rPh sb="9" eb="11">
      <t>イッパン</t>
    </rPh>
    <rPh sb="11" eb="13">
      <t>カイケイ</t>
    </rPh>
    <phoneticPr fontId="2"/>
  </si>
  <si>
    <t>滋賀県市町村職員研修センター　一般会計</t>
    <rPh sb="0" eb="3">
      <t>シガケン</t>
    </rPh>
    <rPh sb="3" eb="6">
      <t>シチョウソン</t>
    </rPh>
    <rPh sb="6" eb="8">
      <t>ショクイン</t>
    </rPh>
    <rPh sb="8" eb="10">
      <t>ケンシュウ</t>
    </rPh>
    <rPh sb="15" eb="17">
      <t>イッパン</t>
    </rPh>
    <rPh sb="17" eb="19">
      <t>カイケイ</t>
    </rPh>
    <phoneticPr fontId="2"/>
  </si>
  <si>
    <t>滋賀県後期高齢者医療広域連合　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</si>
  <si>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　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</si>
  <si>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湖南市文化体育振興事業団</t>
    <rPh sb="0" eb="2">
      <t>コナン</t>
    </rPh>
    <rPh sb="2" eb="3">
      <t>シ</t>
    </rPh>
    <rPh sb="3" eb="5">
      <t>ブンカ</t>
    </rPh>
    <rPh sb="5" eb="7">
      <t>タイイク</t>
    </rPh>
    <rPh sb="7" eb="9">
      <t>シンコウ</t>
    </rPh>
    <rPh sb="9" eb="11">
      <t>ジギョウ</t>
    </rPh>
    <rPh sb="11" eb="12">
      <t>ダン</t>
    </rPh>
    <phoneticPr fontId="2"/>
  </si>
  <si>
    <t>石部公共サービス</t>
    <rPh sb="0" eb="2">
      <t>イシベ</t>
    </rPh>
    <rPh sb="2" eb="4">
      <t>コウキョウ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</si>
  <si>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</si>
  <si>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</si>
  <si>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</si>
  <si>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</si>
  <si>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</si>
  <si>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</si>
  <si>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</si>
  <si>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</si>
  <si>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</si>
  <si>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</si>
  <si>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</si>
  <si>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</si>
  <si>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については類似団体より高い水準にある。これは、昭和50年～60年代に建設又は整備された施設等が多くあり、施設等の老朽化が進んでいるためである。公共施設については、公共施設等総合管理計画で廃止又は統廃合の対象となっている施設を先行して個別施設計画を策定し、施設の総量削減に向けた取り組みを進めている。将来負担比率については、甲西中学校の老朽化に伴う建替え事業で地方債を発行した影響で昨年度と比較し、悪い数字となった。今後は、公共施設等総合管理計画に基づき、施設の総量削減に取り組むことで地方債の発行を抑制し、将来負担比率及び有形固定資産減価償却率を抑制していく。</t>
    <phoneticPr fontId="5"/>
  </si>
  <si>
    <t>将来負担比率及び実質公債費比率共に類似団体より高い数字となっている。将来負担比率が上昇している主な要因は、甲西中学校の老朽化に伴う建替え事業で地方債を発行した影響によると考えられる。また、実質公債費比率は、昨年度と比較すると減少しているが、近年行った公共事業で発行した地方債の償還が始まるので、今後上昇することが十分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</si>
</sst>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extLst xmlns:c16r2="http://schemas.microsoft.com/office/drawing/2015/06/chart">
            <c:ext xmlns:c16="http://schemas.microsoft.com/office/drawing/2014/chart" uri="{C3380CC4-5D6E-409C-BE32-E72D297353CC}">
              <c16:uniqueId val="{00000000-21E7-4CE8-A299-E93F852967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22661</c:v>
                </c:pt>
                <c:pt idx="1">
                  <c:v>44427</c:v>
                </c:pt>
                <c:pt idx="2">
                  <c:v>72594</c:v>
                </c:pt>
                <c:pt idx="3">
                  <c:v>67473</c:v>
                </c:pt>
                <c:pt idx="4">
                  <c:v>65073</c:v>
                </c:pt>
              </c:numCache>
            </c:numRef>
          </c:val>
          <c:smooth val="0"/>
          <c:extLst xmlns:c16r2="http://schemas.microsoft.com/office/drawing/2015/06/chart">
            <c:ext xmlns:c16="http://schemas.microsoft.com/office/drawing/2014/chart" uri="{C3380CC4-5D6E-409C-BE32-E72D297353CC}">
              <c16:uniqueId val="{00000001-21E7-4CE8-A299-E93F8529671E}"/>
            </c:ext>
          </c:extLst>
        </c:ser>
        <c:dLbls>
          <c:showLegendKey val="0"/>
          <c:showVal val="0"/>
          <c:showCatName val="0"/>
          <c:showSerName val="0"/>
          <c:showPercent val="0"/>
          <c:showBubbleSize val="0"/>
        </c:dLbls>
        <c:marker val="1"/>
        <c:smooth val="0"/>
        <c:axId val="117299456"/>
        <c:axId val="93454336"/>
      </c:lineChart>
      <c:catAx>
        <c:axId val="117299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54336"/>
        <c:crosses val="autoZero"/>
        <c:auto val="1"/>
        <c:lblAlgn val="ctr"/>
        <c:lblOffset val="100"/>
        <c:tickLblSkip val="1"/>
        <c:tickMarkSkip val="1"/>
        <c:noMultiLvlLbl val="0"/>
      </c:catAx>
      <c:valAx>
        <c:axId val="934543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99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4.01</c:v>
                </c:pt>
                <c:pt idx="1">
                  <c:v>3.37</c:v>
                </c:pt>
                <c:pt idx="2">
                  <c:v>2.83</c:v>
                </c:pt>
                <c:pt idx="3">
                  <c:v>2.77</c:v>
                </c:pt>
                <c:pt idx="4">
                  <c:v>2.5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13.55</c:v>
                </c:pt>
                <c:pt idx="1">
                  <c:v>14.14</c:v>
                </c:pt>
                <c:pt idx="2">
                  <c:v>13.45</c:v>
                </c:pt>
                <c:pt idx="3">
                  <c:v>13.06</c:v>
                </c:pt>
                <c:pt idx="4">
                  <c:v>10.57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3689472"/>
        <c:axId val="83690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0.75</c:v>
                </c:pt>
                <c:pt idx="1">
                  <c:v>-2.09</c:v>
                </c:pt>
                <c:pt idx="2">
                  <c:v>-3.36</c:v>
                </c:pt>
                <c:pt idx="3">
                  <c:v>-2.2000000000000002</c:v>
                </c:pt>
                <c:pt idx="4">
                  <c:v>-4.58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3689472"/>
        <c:axId val="83690624"/>
      </c:lineChart>
      <c:catAx>
        <c:axId val="8368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690624"/>
        <c:crosses val="autoZero"/>
        <c:auto val="1"/>
        <c:lblAlgn val="ctr"/>
        <c:lblOffset val="100"/>
        <c:tickLblSkip val="1"/>
        <c:tickMarkSkip val="1"/>
        <c:noMultiLvlLbl val="0"/>
      </c:catAx>
      <c:valAx>
        <c:axId val="8369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68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0.59</c:v>
                </c:pt>
                <c:pt idx="2">
                  <c:v>#N/A</c:v>
                </c:pt>
                <c:pt idx="3">
                  <c:v>0.91</c:v>
                </c:pt>
                <c:pt idx="4">
                  <c:v>#N/A</c:v>
                </c:pt>
                <c:pt idx="5">
                  <c:v>0.55000000000000004</c:v>
                </c:pt>
                <c:pt idx="6">
                  <c:v>#N/A</c:v>
                </c:pt>
                <c:pt idx="7">
                  <c:v>1.0900000000000001</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0.15</c:v>
                </c:pt>
                <c:pt idx="1">
                  <c:v>#N/A</c:v>
                </c:pt>
                <c:pt idx="2">
                  <c:v>0.14000000000000001</c:v>
                </c:pt>
                <c:pt idx="3">
                  <c:v>#N/A</c:v>
                </c:pt>
                <c:pt idx="4">
                  <c:v>0.14000000000000001</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0.03</c:v>
                </c:pt>
                <c:pt idx="1">
                  <c:v>#N/A</c:v>
                </c:pt>
                <c:pt idx="2">
                  <c:v>0.02</c:v>
                </c:pt>
                <c:pt idx="3">
                  <c:v>#N/A</c:v>
                </c:pt>
                <c:pt idx="4">
                  <c:v>0.02</c:v>
                </c:pt>
                <c:pt idx="5">
                  <c:v>#N/A</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0.09</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0.05</c:v>
                </c:pt>
                <c:pt idx="1">
                  <c:v>#N/A</c:v>
                </c:pt>
                <c:pt idx="2">
                  <c:v>#N/A</c:v>
                </c:pt>
                <c:pt idx="3">
                  <c:v>0.02</c:v>
                </c:pt>
                <c:pt idx="4">
                  <c:v>#N/A</c:v>
                </c:pt>
                <c:pt idx="5">
                  <c:v>0.22</c:v>
                </c:pt>
                <c:pt idx="6">
                  <c:v>#N/A</c:v>
                </c:pt>
                <c:pt idx="7">
                  <c:v>0.22</c:v>
                </c:pt>
                <c:pt idx="8">
                  <c:v>#N/A</c:v>
                </c:pt>
                <c:pt idx="9">
                  <c:v>0.15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0.21</c:v>
                </c:pt>
                <c:pt idx="2">
                  <c:v>#N/A</c:v>
                </c:pt>
                <c:pt idx="3">
                  <c:v>0.06</c:v>
                </c:pt>
                <c:pt idx="4">
                  <c:v>#N/A</c:v>
                </c:pt>
                <c:pt idx="5">
                  <c:v>0.56999999999999995</c:v>
                </c:pt>
                <c:pt idx="6">
                  <c:v>#N/A</c:v>
                </c:pt>
                <c:pt idx="7">
                  <c:v>0.26</c:v>
                </c:pt>
                <c:pt idx="8">
                  <c:v>#N/A</c:v>
                </c:pt>
                <c:pt idx="9">
                  <c:v>0.63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c:v>
                </c:pt>
                <c:pt idx="2">
                  <c:v>#N/A</c:v>
                </c:pt>
                <c:pt idx="3">
                  <c:v>0.98</c:v>
                </c:pt>
                <c:pt idx="4">
                  <c:v>#N/A</c:v>
                </c:pt>
                <c:pt idx="5">
                  <c:v>2.66</c:v>
                </c:pt>
                <c:pt idx="6">
                  <c:v>#N/A</c:v>
                </c:pt>
                <c:pt idx="7">
                  <c:v>1.06</c:v>
                </c:pt>
                <c:pt idx="8">
                  <c:v>#N/A</c:v>
                </c:pt>
                <c:pt idx="9">
                  <c:v>0.88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4.17</c:v>
                </c:pt>
                <c:pt idx="2">
                  <c:v>#N/A</c:v>
                </c:pt>
                <c:pt idx="3">
                  <c:v>3.52</c:v>
                </c:pt>
                <c:pt idx="4">
                  <c:v>#N/A</c:v>
                </c:pt>
                <c:pt idx="5">
                  <c:v>2.98</c:v>
                </c:pt>
                <c:pt idx="6">
                  <c:v>#N/A</c:v>
                </c:pt>
                <c:pt idx="7">
                  <c:v>2.76</c:v>
                </c:pt>
                <c:pt idx="8">
                  <c:v>#N/A</c:v>
                </c:pt>
                <c:pt idx="9">
                  <c:v>2.4900000000000002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6.09</c:v>
                </c:pt>
                <c:pt idx="2">
                  <c:v>#N/A</c:v>
                </c:pt>
                <c:pt idx="3">
                  <c:v>6.23</c:v>
                </c:pt>
                <c:pt idx="4">
                  <c:v>#N/A</c:v>
                </c:pt>
                <c:pt idx="5">
                  <c:v>6.78</c:v>
                </c:pt>
                <c:pt idx="6">
                  <c:v>#N/A</c:v>
                </c:pt>
                <c:pt idx="7">
                  <c:v>6.51</c:v>
                </c:pt>
                <c:pt idx="8">
                  <c:v>#N/A</c:v>
                </c:pt>
                <c:pt idx="9">
                  <c:v>7.52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0339584"/>
        <c:axId val="130341120"/>
      </c:barChart>
      <c:catAx>
        <c:axId val="13033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341120"/>
        <c:crosses val="autoZero"/>
        <c:auto val="1"/>
        <c:lblAlgn val="ctr"/>
        <c:lblOffset val="100"/>
        <c:tickLblSkip val="1"/>
        <c:tickMarkSkip val="1"/>
        <c:noMultiLvlLbl val="0"/>
      </c:catAx>
      <c:valAx>
        <c:axId val="13034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39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1779</c:v>
                </c:pt>
                <c:pt idx="5">
                  <c:v>1982</c:v>
                </c:pt>
                <c:pt idx="8">
                  <c:v>2049</c:v>
                </c:pt>
                <c:pt idx="11">
                  <c:v>2010</c:v>
                </c:pt>
                <c:pt idx="14">
                  <c:v>2095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5</c:v>
                </c:pt>
                <c:pt idx="6">
                  <c:v>5</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181</c:v>
                </c:pt>
                <c:pt idx="3">
                  <c:v>183</c:v>
                </c:pt>
                <c:pt idx="6">
                  <c:v>244</c:v>
                </c:pt>
                <c:pt idx="9">
                  <c:v>242</c:v>
                </c:pt>
                <c:pt idx="12">
                  <c:v>283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648</c:v>
                </c:pt>
                <c:pt idx="3">
                  <c:v>660</c:v>
                </c:pt>
                <c:pt idx="6">
                  <c:v>607</c:v>
                </c:pt>
                <c:pt idx="9">
                  <c:v>610</c:v>
                </c:pt>
                <c:pt idx="12">
                  <c:v>447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2028</c:v>
                </c:pt>
                <c:pt idx="3">
                  <c:v>2297</c:v>
                </c:pt>
                <c:pt idx="6">
                  <c:v>2391</c:v>
                </c:pt>
                <c:pt idx="9">
                  <c:v>2295</c:v>
                </c:pt>
                <c:pt idx="12">
                  <c:v>2273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3356032"/>
        <c:axId val="9335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1084</c:v>
                </c:pt>
                <c:pt idx="2">
                  <c:v>#N/A</c:v>
                </c:pt>
                <c:pt idx="3">
                  <c:v>#N/A</c:v>
                </c:pt>
                <c:pt idx="4">
                  <c:v>1164</c:v>
                </c:pt>
                <c:pt idx="5">
                  <c:v>#N/A</c:v>
                </c:pt>
                <c:pt idx="6">
                  <c:v>#N/A</c:v>
                </c:pt>
                <c:pt idx="7">
                  <c:v>1199</c:v>
                </c:pt>
                <c:pt idx="8">
                  <c:v>#N/A</c:v>
                </c:pt>
                <c:pt idx="9">
                  <c:v>#N/A</c:v>
                </c:pt>
                <c:pt idx="10">
                  <c:v>1138</c:v>
                </c:pt>
                <c:pt idx="11">
                  <c:v>#N/A</c:v>
                </c:pt>
                <c:pt idx="12">
                  <c:v>#N/A</c:v>
                </c:pt>
                <c:pt idx="13">
                  <c:v>908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3356032"/>
        <c:axId val="93357952"/>
      </c:lineChart>
      <c:catAx>
        <c:axId val="9335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57952"/>
        <c:crosses val="autoZero"/>
        <c:auto val="1"/>
        <c:lblAlgn val="ctr"/>
        <c:lblOffset val="100"/>
        <c:tickLblSkip val="1"/>
        <c:tickMarkSkip val="1"/>
        <c:noMultiLvlLbl val="0"/>
      </c:catAx>
      <c:valAx>
        <c:axId val="9335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5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25731</c:v>
                </c:pt>
                <c:pt idx="5">
                  <c:v>26560</c:v>
                </c:pt>
                <c:pt idx="8">
                  <c:v>27954</c:v>
                </c:pt>
                <c:pt idx="11">
                  <c:v>28114</c:v>
                </c:pt>
                <c:pt idx="14">
                  <c:v>27723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262</c:v>
                </c:pt>
                <c:pt idx="11">
                  <c:v>261</c:v>
                </c:pt>
                <c:pt idx="14">
                  <c:v>265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2772</c:v>
                </c:pt>
                <c:pt idx="5">
                  <c:v>2941</c:v>
                </c:pt>
                <c:pt idx="8">
                  <c:v>2556</c:v>
                </c:pt>
                <c:pt idx="11">
                  <c:v>2773</c:v>
                </c:pt>
                <c:pt idx="14">
                  <c:v>2621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773</c:v>
                </c:pt>
                <c:pt idx="3">
                  <c:v>931</c:v>
                </c:pt>
                <c:pt idx="6">
                  <c:v>694</c:v>
                </c:pt>
                <c:pt idx="9">
                  <c:v>638</c:v>
                </c:pt>
                <c:pt idx="12">
                  <c:v>832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2695</c:v>
                </c:pt>
                <c:pt idx="3">
                  <c:v>2935</c:v>
                </c:pt>
                <c:pt idx="6">
                  <c:v>2639</c:v>
                </c:pt>
                <c:pt idx="9">
                  <c:v>2267</c:v>
                </c:pt>
                <c:pt idx="12">
                  <c:v>2062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8916</c:v>
                </c:pt>
                <c:pt idx="3">
                  <c:v>9157</c:v>
                </c:pt>
                <c:pt idx="6">
                  <c:v>8614</c:v>
                </c:pt>
                <c:pt idx="9">
                  <c:v>8319</c:v>
                </c:pt>
                <c:pt idx="12">
                  <c:v>7285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22785</c:v>
                </c:pt>
                <c:pt idx="3">
                  <c:v>23505</c:v>
                </c:pt>
                <c:pt idx="6">
                  <c:v>24803</c:v>
                </c:pt>
                <c:pt idx="9">
                  <c:v>26491</c:v>
                </c:pt>
                <c:pt idx="12">
                  <c:v>27099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554432"/>
        <c:axId val="119556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6678</c:v>
                </c:pt>
                <c:pt idx="2">
                  <c:v>#N/A</c:v>
                </c:pt>
                <c:pt idx="3">
                  <c:v>#N/A</c:v>
                </c:pt>
                <c:pt idx="4">
                  <c:v>7033</c:v>
                </c:pt>
                <c:pt idx="5">
                  <c:v>#N/A</c:v>
                </c:pt>
                <c:pt idx="6">
                  <c:v>#N/A</c:v>
                </c:pt>
                <c:pt idx="7">
                  <c:v>5977</c:v>
                </c:pt>
                <c:pt idx="8">
                  <c:v>#N/A</c:v>
                </c:pt>
                <c:pt idx="9">
                  <c:v>#N/A</c:v>
                </c:pt>
                <c:pt idx="10">
                  <c:v>6568</c:v>
                </c:pt>
                <c:pt idx="11">
                  <c:v>#N/A</c:v>
                </c:pt>
                <c:pt idx="12">
                  <c:v>#N/A</c:v>
                </c:pt>
                <c:pt idx="13">
                  <c:v>6668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554432"/>
        <c:axId val="119556352"/>
      </c:lineChart>
      <c:catAx>
        <c:axId val="11955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556352"/>
        <c:crosses val="autoZero"/>
        <c:auto val="1"/>
        <c:lblAlgn val="ctr"/>
        <c:lblOffset val="100"/>
        <c:tickLblSkip val="1"/>
        <c:tickMarkSkip val="1"/>
        <c:noMultiLvlLbl val="0"/>
      </c:catAx>
      <c:valAx>
        <c:axId val="11955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5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{E1AC8A34-4E64-4DE4-A00C-CE06A26F0FE7}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2E4-405E-A419-CCC28F4E8FE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{B532C6E3-9A6A-465F-9302-6B99EB7CA28D}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2E4-405E-A419-CCC28F4E8FE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{95186161-D07B-4B45-B81A-90EA0022F976}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2E4-405E-A419-CCC28F4E8FEC}"/>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{6EA45D2C-34A2-4C3E-9FF0-F82533F80897}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2E4-405E-A419-CCC28F4E8FEC}"/>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{9E8BEF13-3050-40D0-88E4-442EA78B7C81}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2E4-405E-A419-CCC28F4E8F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41.3</c:v>
                </c:pt>
                <c:pt idx="4">
                  <c:v>58.3</c:v>
                </c:pt>
              </c:numCache>
            </c:numRef>
          </c:xVal>
          <c:yVal>
            <c:numRef>
              <c:f>公会計指標分析・財政指標組合せ分析表!$K$51:$O$51</c:f>
              <c:numCache>
                <c:formatCode>#,##0.0;"▲ "#,##0.0</c:formatCode>
                <c:ptCount val="5"/>
                <c:pt idx="3">
                  <c:v>64</c:v>
                </c:pt>
                <c:pt idx="4">
                  <c:v>64.599999999999994</c:v>
                </c:pt>
              </c:numCache>
            </c:numRef>
          </c:yVal>
          <c:smooth val="0"/>
          <c:extLst xmlns:c16r2="http://schemas.microsoft.com/office/drawing/2015/06/chart">
            <c:ext xmlns:c16="http://schemas.microsoft.com/office/drawing/2014/chart" uri="{C3380CC4-5D6E-409C-BE32-E72D297353CC}">
              <c16:uniqueId val="{00000005-F2E4-405E-A419-CCC28F4E8FE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{A5642416-71D4-4158-B65A-6C8E709662AE}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2E4-405E-A419-CCC28F4E8FE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{18BD1B9E-17F8-45AB-A67C-D91EE302CE74}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2E4-405E-A419-CCC28F4E8FE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{46446897-D166-4679-BA4E-3454AFD89186}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2E4-405E-A419-CCC28F4E8FEC}"/>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{7307A4F7-E5A0-48F6-A368-F3960F4CFFF7}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2E4-405E-A419-CCC28F4E8FEC}"/>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{34ADE22D-18B7-467E-9AF7-D581D2C83BB9}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2E4-405E-A419-CCC28F4E8F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xmlns:c16r2="http://schemas.microsoft.com/office/drawing/2015/06/chart">
            <c:ext xmlns:c16="http://schemas.microsoft.com/office/drawing/2014/chart" uri="{C3380CC4-5D6E-409C-BE32-E72D297353CC}">
              <c16:uniqueId val="{0000000B-F2E4-405E-A419-CCC28F4E8FEC}"/>
            </c:ext>
          </c:extLst>
        </c:ser>
        <c:dLbls>
          <c:showLegendKey val="0"/>
          <c:showVal val="0"/>
          <c:showCatName val="0"/>
          <c:showSerName val="0"/>
          <c:showPercent val="0"/>
          <c:showBubbleSize val="0"/>
        </c:dLbls>
        <c:axId val="130743680"/>
        <c:axId val="131216896"/>
      </c:scatterChart>
      <c:valAx>
        <c:axId val="130743680"/>
        <c:scaling>
          <c:orientation val="minMax"/>
          <c:max val="60"/>
          <c:min val="40"/>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16896"/>
        <c:crosses val="autoZero"/>
        <c:crossBetween val="midCat"/>
      </c:valAx>
      <c:valAx>
        <c:axId val="131216896"/>
        <c:scaling>
          <c:orientation val="minMax"/>
          <c:max val="7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743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{1BEE973E-63A7-4C3E-82BC-743F9C5DE096}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28D-4F93-B60C-103A735DF1A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{101B56A1-8730-4FCE-B78B-932979402522}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28D-4F93-B60C-103A735DF1A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{2FBE6744-59F0-4537-BB15-C344A1C5B688}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28D-4F93-B60C-103A735DF1A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{E584C99D-1924-41C7-8988-82CE5425CA2F}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28D-4F93-B60C-103A735DF1A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{507C8F7B-BB1A-4EB6-9071-E81C4964C293}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28D-4F93-B60C-103A735DF1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11.3</c:v>
                </c:pt>
                <c:pt idx="2">
                  <c:v>11.4</c:v>
                </c:pt>
                <c:pt idx="3">
                  <c:v>11.5</c:v>
                </c:pt>
                <c:pt idx="4">
                  <c:v>10.6</c:v>
                </c:pt>
              </c:numCache>
            </c:numRef>
          </c:xVal>
          <c:yVal>
            <c:numRef>
              <c:f>公会計指標分析・財政指標組合せ分析表!$K$73:$O$73</c:f>
              <c:numCache>
                <c:formatCode>#,##0.0;"▲ "#,##0.0</c:formatCode>
                <c:ptCount val="5"/>
                <c:pt idx="0">
                  <c:v>67</c:v>
                </c:pt>
                <c:pt idx="1">
                  <c:v>69.7</c:v>
                </c:pt>
                <c:pt idx="2">
                  <c:v>59.8</c:v>
                </c:pt>
                <c:pt idx="3">
                  <c:v>64</c:v>
                </c:pt>
                <c:pt idx="4">
                  <c:v>64.599999999999994</c:v>
                </c:pt>
              </c:numCache>
            </c:numRef>
          </c:yVal>
          <c:smooth val="0"/>
          <c:extLst xmlns:c16r2="http://schemas.microsoft.com/office/drawing/2015/06/chart">
            <c:ext xmlns:c16="http://schemas.microsoft.com/office/drawing/2014/chart" uri="{C3380CC4-5D6E-409C-BE32-E72D297353CC}">
              <c16:uniqueId val="{00000005-128D-4F93-B60C-103A735DF1A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{7ED00A36-C2CC-4A57-AA2B-78A1B8D06E19}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28D-4F93-B60C-103A735DF1A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{C919B6C2-EABF-4CA8-BF85-FD4FCC4D40CF}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28D-4F93-B60C-103A735DF1A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{3B5331F7-D4DE-41BD-8C5F-2869CA5E2674}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28D-4F93-B60C-103A735DF1A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{78D6D4D4-5371-4EED-AAB8-E7DBB1275BF1}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28D-4F93-B60C-103A735DF1A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{140B72B8-DEC7-4B40-A273-DAEB9925663E}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28D-4F93-B60C-103A735DF1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128D-4F93-B60C-103A735DF1A7}"/>
            </c:ext>
          </c:extLst>
        </c:ser>
        <c:dLbls>
          <c:showLegendKey val="0"/>
          <c:showVal val="0"/>
          <c:showCatName val="0"/>
          <c:showSerName val="0"/>
          <c:showPercent val="0"/>
          <c:showBubbleSize val="0"/>
        </c:dLbls>
        <c:axId val="131271680"/>
        <c:axId val="131286144"/>
      </c:scatterChart>
      <c:valAx>
        <c:axId val="131271680"/>
        <c:scaling>
          <c:orientation val="minMax"/>
          <c:max val="12"/>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86144"/>
        <c:crosses val="autoZero"/>
        <c:crossBetween val="midCat"/>
      </c:valAx>
      <c:valAx>
        <c:axId val="131286144"/>
        <c:scaling>
          <c:orientation val="minMax"/>
          <c:max val="76"/>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71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懸案事項であった老朽化した義務教育施設の耐震化事業、市町村合併による旧町域の均衡ある発展に資する事業を平成</a:t>
          </a:r>
          <a:r>
            <a:rPr lang="en-US" altLang="ja-JP" sz="1400">
              <a:solidFill>
                <a:schemeClr val="dk1"/>
              </a:solidFill>
              <a:effectLst/>
              <a:latin typeface="+mn-lt"/>
              <a:ea typeface="+mn-ea"/>
              <a:cs typeface="+mn-cs"/>
            </a:rPr>
            <a:t>16</a:t>
          </a:r>
          <a:r>
            <a:rPr lang="ja-JP" altLang="ja-JP" sz="1400">
              <a:solidFill>
                <a:schemeClr val="dk1"/>
              </a:solidFill>
              <a:effectLst/>
              <a:latin typeface="+mn-lt"/>
              <a:ea typeface="+mn-ea"/>
              <a:cs typeface="+mn-cs"/>
            </a:rPr>
            <a:t>年の合併以降積極的に実施してきたことにより元利償還金は依然として高い状態である。</a:t>
          </a:r>
          <a:endParaRPr lang="ja-JP" altLang="ja-JP" sz="1400">
            <a:effectLst/>
          </a:endParaRPr>
        </a:p>
        <a:p>
          <a:r>
            <a:rPr lang="ja-JP" altLang="ja-JP" sz="1400">
              <a:solidFill>
                <a:schemeClr val="dk1"/>
              </a:solidFill>
              <a:effectLst/>
              <a:latin typeface="+mn-lt"/>
              <a:ea typeface="+mn-ea"/>
              <a:cs typeface="+mn-cs"/>
            </a:rPr>
            <a:t>　算入公債費等においては元利償還金の対象が臨時財政対策債</a:t>
          </a:r>
          <a:r>
            <a:rPr lang="ja-JP" altLang="en-US" sz="1400">
              <a:solidFill>
                <a:schemeClr val="dk1"/>
              </a:solidFill>
              <a:effectLst/>
              <a:latin typeface="+mn-lt"/>
              <a:ea typeface="+mn-ea"/>
              <a:cs typeface="+mn-cs"/>
            </a:rPr>
            <a:t>およ</a:t>
          </a:r>
          <a:r>
            <a:rPr lang="ja-JP" altLang="ja-JP" sz="1400">
              <a:solidFill>
                <a:schemeClr val="dk1"/>
              </a:solidFill>
              <a:effectLst/>
              <a:latin typeface="+mn-lt"/>
              <a:ea typeface="+mn-ea"/>
              <a:cs typeface="+mn-cs"/>
            </a:rPr>
            <a:t>び旧合併特例事業であるため元利償還金に比例し増加傾向にある。</a:t>
          </a:r>
          <a:endParaRPr lang="ja-JP" altLang="ja-JP" sz="1400">
            <a:effectLst/>
          </a:endParaRPr>
        </a:p>
        <a:p>
          <a:r>
            <a:rPr lang="ja-JP" altLang="ja-JP" sz="1400">
              <a:solidFill>
                <a:schemeClr val="dk1"/>
              </a:solidFill>
              <a:effectLst/>
              <a:latin typeface="+mn-lt"/>
              <a:ea typeface="+mn-ea"/>
              <a:cs typeface="+mn-cs"/>
            </a:rPr>
            <a:t>　このことから現状では実質公債費比率は横ばい傾向にあるが今後実施する大型投資的事業においては後年に過度の負担とならないよう費用対効果、事業手法等を見極め実施していく。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公営企業債等繰入見込額については、最大値であった平成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年度と比較すると下水道事業会計における起債残高の減少に伴い</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7,223</a:t>
          </a:r>
          <a:r>
            <a:rPr kumimoji="1" lang="ja-JP" altLang="ja-JP"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千円減少</a:t>
          </a:r>
          <a:r>
            <a:rPr kumimoji="1" lang="ja-JP" altLang="en-US" sz="1400">
              <a:solidFill>
                <a:schemeClr val="dk1"/>
              </a:solidFill>
              <a:effectLst/>
              <a:latin typeface="+mn-lt"/>
              <a:ea typeface="+mn-ea"/>
              <a:cs typeface="+mn-cs"/>
            </a:rPr>
            <a:t>しているが</a:t>
          </a:r>
          <a:r>
            <a:rPr kumimoji="1" lang="ja-JP" altLang="ja-JP" sz="1400">
              <a:solidFill>
                <a:schemeClr val="dk1"/>
              </a:solidFill>
              <a:effectLst/>
              <a:latin typeface="+mn-lt"/>
              <a:ea typeface="+mn-ea"/>
              <a:cs typeface="+mn-cs"/>
            </a:rPr>
            <a:t>、一般会計等に係る地方債の現在高において、学校教育施設の耐震化事業等による地方債発行額の増加により、対前年度比</a:t>
          </a:r>
          <a:r>
            <a:rPr kumimoji="1" lang="en-US" altLang="ja-JP" sz="1400">
              <a:solidFill>
                <a:schemeClr val="dk1"/>
              </a:solidFill>
              <a:effectLst/>
              <a:latin typeface="+mn-lt"/>
              <a:ea typeface="+mn-ea"/>
              <a:cs typeface="+mn-cs"/>
            </a:rPr>
            <a:t>6</a:t>
          </a:r>
          <a:r>
            <a:rPr kumimoji="1" lang="ja-JP" altLang="en-US"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808</a:t>
          </a:r>
          <a:r>
            <a:rPr kumimoji="1" lang="ja-JP" altLang="ja-JP"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千</a:t>
          </a:r>
          <a:r>
            <a:rPr kumimoji="1" lang="ja-JP" altLang="ja-JP" sz="1400">
              <a:solidFill>
                <a:schemeClr val="dk1"/>
              </a:solidFill>
              <a:effectLst/>
              <a:latin typeface="+mn-lt"/>
              <a:ea typeface="+mn-ea"/>
              <a:cs typeface="+mn-cs"/>
            </a:rPr>
            <a:t>円の増加とな</a:t>
          </a:r>
          <a:r>
            <a:rPr kumimoji="1" lang="ja-JP" altLang="en-US" sz="1400">
              <a:solidFill>
                <a:schemeClr val="dk1"/>
              </a:solidFill>
              <a:effectLst/>
              <a:latin typeface="+mn-lt"/>
              <a:ea typeface="+mn-ea"/>
              <a:cs typeface="+mn-cs"/>
            </a:rPr>
            <a:t>っている。一方、</a:t>
          </a:r>
          <a:r>
            <a:rPr kumimoji="1" lang="ja-JP" altLang="ja-JP" sz="1400">
              <a:solidFill>
                <a:schemeClr val="dk1"/>
              </a:solidFill>
              <a:effectLst/>
              <a:latin typeface="+mn-lt"/>
              <a:ea typeface="+mn-ea"/>
              <a:cs typeface="+mn-cs"/>
            </a:rPr>
            <a:t>充当可能基金については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有事の際の財源として標準財政規模の</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％を目標に積立て</a:t>
          </a:r>
          <a:r>
            <a:rPr kumimoji="1" lang="ja-JP" altLang="en-US" sz="1400">
              <a:solidFill>
                <a:schemeClr val="dk1"/>
              </a:solidFill>
              <a:effectLst/>
              <a:latin typeface="+mn-lt"/>
              <a:ea typeface="+mn-ea"/>
              <a:cs typeface="+mn-cs"/>
            </a:rPr>
            <a:t>ている</a:t>
          </a:r>
          <a:r>
            <a:rPr kumimoji="1" lang="ja-JP" altLang="ja-JP" sz="1400">
              <a:solidFill>
                <a:schemeClr val="dk1"/>
              </a:solidFill>
              <a:effectLst/>
              <a:latin typeface="+mn-lt"/>
              <a:ea typeface="+mn-ea"/>
              <a:cs typeface="+mn-cs"/>
            </a:rPr>
            <a:t>財政調整基金</a:t>
          </a:r>
          <a:r>
            <a:rPr kumimoji="1" lang="ja-JP" altLang="en-US" sz="1400">
              <a:solidFill>
                <a:schemeClr val="dk1"/>
              </a:solidFill>
              <a:effectLst/>
              <a:latin typeface="+mn-lt"/>
              <a:ea typeface="+mn-ea"/>
              <a:cs typeface="+mn-cs"/>
            </a:rPr>
            <a:t>が、財源不足による取崩しにより対前年度比</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8,777</a:t>
          </a:r>
          <a:r>
            <a:rPr kumimoji="1" lang="ja-JP" altLang="ja-JP"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千円</a:t>
          </a:r>
          <a:r>
            <a:rPr kumimoji="1" lang="ja-JP" altLang="en-US" sz="1400">
              <a:solidFill>
                <a:schemeClr val="dk1"/>
              </a:solidFill>
              <a:effectLst/>
              <a:latin typeface="+mn-lt"/>
              <a:ea typeface="+mn-ea"/>
              <a:cs typeface="+mn-cs"/>
            </a:rPr>
            <a:t>の減少となり</a:t>
          </a:r>
          <a:r>
            <a:rPr kumimoji="1" lang="ja-JP" altLang="ja-JP" sz="1400">
              <a:solidFill>
                <a:schemeClr val="dk1"/>
              </a:solidFill>
              <a:effectLst/>
              <a:latin typeface="+mn-lt"/>
              <a:ea typeface="+mn-ea"/>
              <a:cs typeface="+mn-cs"/>
            </a:rPr>
            <a:t>、将来負担比率の分子は近年増加傾向となっている。</a:t>
          </a:r>
          <a:endParaRPr lang="ja-JP" altLang="ja-JP" sz="1400">
            <a:effectLst/>
          </a:endParaRPr>
        </a:p>
        <a:p>
          <a:r>
            <a:rPr kumimoji="1" lang="ja-JP" altLang="ja-JP" sz="1400">
              <a:solidFill>
                <a:schemeClr val="dk1"/>
              </a:solidFill>
              <a:effectLst/>
              <a:latin typeface="+mn-lt"/>
              <a:ea typeface="+mn-ea"/>
              <a:cs typeface="+mn-cs"/>
            </a:rPr>
            <a:t>　いずれの年度も早期健全化基準未満ではあるが、今後も、事業内容等の十分な協議・検討のもとに、真に必要な地方債の発行を行いながら、財政の健全化を図る。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有形固定資産減価償却率は類似団体より高い水準にある。これは、昭和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年代に建設又は整備された施設等が多くあり、施設等の老朽化が進んでいるためである。今後は、道路については平成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舗装維持管理計画」に基づき、施設の維持管理を適切に努める。公共施設については、公共施設等総合管理計画で廃止又は統廃合の方向性を示している施設についての個別施設計画を策定し、施設の総量削減に向けた取り組みを進め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101388</xdr:rowOff>
    </xdr:from>
    <xdr:to>
      <xdr:col>3</xdr:col>
      <xdr:colOff>1222375</xdr:colOff>
      <xdr:row>29</xdr:row>
      <xdr:rowOff>31538</xdr:rowOff>
    </xdr:to>
    <xdr:sp macro="" textlink="">
      <xdr:nvSpPr>
        <xdr:cNvPr id="77" name="円/楕円 76"/>
        <xdr:cNvSpPr/>
      </xdr:nvSpPr>
      <xdr:spPr>
        <a:xfrm>
          <a:off x="47117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124265</xdr:rowOff>
    </xdr:from>
    <xdr:ext cx="405111" cy="259045"/>
    <xdr:sp macro="" textlink="">
      <xdr:nvSpPr>
        <xdr:cNvPr id="78" name="有形固定資産減価償却率該当値テキスト"/>
        <xdr:cNvSpPr txBox="1"/>
      </xdr:nvSpPr>
      <xdr:spPr>
        <a:xfrm>
          <a:off x="4813300" y="553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27305</xdr:rowOff>
    </xdr:from>
    <xdr:to>
      <xdr:col>3</xdr:col>
      <xdr:colOff>511175</xdr:colOff>
      <xdr:row>32</xdr:row>
      <xdr:rowOff>128905</xdr:rowOff>
    </xdr:to>
    <xdr:sp macro="" textlink="">
      <xdr:nvSpPr>
        <xdr:cNvPr id="79" name="円/楕円 78"/>
        <xdr:cNvSpPr/>
      </xdr:nvSpPr>
      <xdr:spPr>
        <a:xfrm>
          <a:off x="400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152188</xdr:rowOff>
    </xdr:from>
    <xdr:to>
      <xdr:col>3</xdr:col>
      <xdr:colOff>1171575</xdr:colOff>
      <xdr:row>32</xdr:row>
      <xdr:rowOff>78105</xdr:rowOff>
    </xdr:to>
    <xdr:cxnSp macro="">
      <xdr:nvCxnSpPr>
        <xdr:cNvPr id="80" name="直線コネクタ 79"/>
        <xdr:cNvCxnSpPr/>
      </xdr:nvCxnSpPr>
      <xdr:spPr>
        <a:xfrm flipV="1">
          <a:off x="4051300" y="5733838"/>
          <a:ext cx="711200" cy="6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159614</xdr:rowOff>
    </xdr:from>
    <xdr:ext cx="405111" cy="259045"/>
    <xdr:sp macro="" textlink="">
      <xdr:nvSpPr>
        <xdr:cNvPr id="81"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120032</xdr:rowOff>
    </xdr:from>
    <xdr:ext cx="405111" cy="259045"/>
    <xdr:sp macro="" textlink="">
      <xdr:nvSpPr>
        <xdr:cNvPr id="82" name="n_1mainValue有形固定資産減価償却率"/>
        <xdr:cNvSpPr txBox="1"/>
      </xdr:nvSpPr>
      <xdr:spPr>
        <a:xfrm>
          <a:off x="3836043"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61595</xdr:rowOff>
    </xdr:from>
    <xdr:to>
      <xdr:col>6</xdr:col>
      <xdr:colOff>561975</xdr:colOff>
      <xdr:row>37</xdr:row>
      <xdr:rowOff>163195</xdr:rowOff>
    </xdr:to>
    <xdr:sp macro="" textlink="">
      <xdr:nvSpPr>
        <xdr:cNvPr id="70" name="円/楕円 69"/>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84472</xdr:rowOff>
    </xdr:from>
    <xdr:ext cx="405111" cy="259045"/>
    <xdr:sp macro="" textlink="">
      <xdr:nvSpPr>
        <xdr:cNvPr id="71" name="【道路】&#10;有形固定資産減価償却率該当値テキスト"/>
        <xdr:cNvSpPr txBox="1"/>
      </xdr:nvSpPr>
      <xdr:spPr>
        <a:xfrm>
          <a:off x="47244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113030</xdr:rowOff>
    </xdr:from>
    <xdr:to>
      <xdr:col>5</xdr:col>
      <xdr:colOff>409575</xdr:colOff>
      <xdr:row>38</xdr:row>
      <xdr:rowOff>43180</xdr:rowOff>
    </xdr:to>
    <xdr:sp macro="" textlink="">
      <xdr:nvSpPr>
        <xdr:cNvPr id="72" name="円/楕円 71"/>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112395</xdr:rowOff>
    </xdr:from>
    <xdr:to>
      <xdr:col>6</xdr:col>
      <xdr:colOff>511175</xdr:colOff>
      <xdr:row>37</xdr:row>
      <xdr:rowOff>163830</xdr:rowOff>
    </xdr:to>
    <xdr:cxnSp macro="">
      <xdr:nvCxnSpPr>
        <xdr:cNvPr id="73" name="直線コネクタ 72"/>
        <xdr:cNvCxnSpPr/>
      </xdr:nvCxnSpPr>
      <xdr:spPr>
        <a:xfrm flipV="1">
          <a:off x="3797300" y="64560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121937</xdr:rowOff>
    </xdr:from>
    <xdr:ext cx="405111" cy="259045"/>
    <xdr:sp macro="" textlink="">
      <xdr:nvSpPr>
        <xdr:cNvPr id="74"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59707</xdr:rowOff>
    </xdr:from>
    <xdr:ext cx="405111" cy="259045"/>
    <xdr:sp macro="" textlink="">
      <xdr:nvSpPr>
        <xdr:cNvPr id="75" name="n_1mainValue【道路】&#10;有形固定資産減価償却率"/>
        <xdr:cNvSpPr txBox="1"/>
      </xdr:nvSpPr>
      <xdr:spPr>
        <a:xfrm>
          <a:off x="3582043"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4"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103353</xdr:rowOff>
    </xdr:from>
    <xdr:to>
      <xdr:col>15</xdr:col>
      <xdr:colOff>231775</xdr:colOff>
      <xdr:row>41</xdr:row>
      <xdr:rowOff>33503</xdr:rowOff>
    </xdr:to>
    <xdr:sp macro="" textlink="">
      <xdr:nvSpPr>
        <xdr:cNvPr id="112" name="円/楕円 111"/>
        <xdr:cNvSpPr/>
      </xdr:nvSpPr>
      <xdr:spPr>
        <a:xfrm>
          <a:off x="10426700" y="69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18280</xdr:rowOff>
    </xdr:from>
    <xdr:ext cx="469744" cy="259045"/>
    <xdr:sp macro="" textlink="">
      <xdr:nvSpPr>
        <xdr:cNvPr id="113" name="【道路】&#10;一人当たり延長該当値テキスト"/>
        <xdr:cNvSpPr txBox="1"/>
      </xdr:nvSpPr>
      <xdr:spPr>
        <a:xfrm>
          <a:off x="10566400" y="68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5.954</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102286</xdr:rowOff>
    </xdr:from>
    <xdr:to>
      <xdr:col>14</xdr:col>
      <xdr:colOff>79375</xdr:colOff>
      <xdr:row>41</xdr:row>
      <xdr:rowOff>32436</xdr:rowOff>
    </xdr:to>
    <xdr:sp macro="" textlink="">
      <xdr:nvSpPr>
        <xdr:cNvPr id="114" name="円/楕円 113"/>
        <xdr:cNvSpPr/>
      </xdr:nvSpPr>
      <xdr:spPr>
        <a:xfrm>
          <a:off x="9588500" y="69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153086</xdr:rowOff>
    </xdr:from>
    <xdr:to>
      <xdr:col>15</xdr:col>
      <xdr:colOff>180975</xdr:colOff>
      <xdr:row>40</xdr:row>
      <xdr:rowOff>154153</xdr:rowOff>
    </xdr:to>
    <xdr:cxnSp macro="">
      <xdr:nvCxnSpPr>
        <xdr:cNvPr id="115" name="直線コネクタ 114"/>
        <xdr:cNvCxnSpPr/>
      </xdr:nvCxnSpPr>
      <xdr:spPr>
        <a:xfrm>
          <a:off x="9639300" y="7011086"/>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112247</xdr:rowOff>
    </xdr:from>
    <xdr:ext cx="534377" cy="259045"/>
    <xdr:sp macro="" textlink="">
      <xdr:nvSpPr>
        <xdr:cNvPr id="116"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23563</xdr:rowOff>
    </xdr:from>
    <xdr:ext cx="469744" cy="259045"/>
    <xdr:sp macro="" textlink="">
      <xdr:nvSpPr>
        <xdr:cNvPr id="117" name="n_1mainValue【道路】&#10;一人当たり延長"/>
        <xdr:cNvSpPr txBox="1"/>
      </xdr:nvSpPr>
      <xdr:spPr>
        <a:xfrm>
          <a:off x="9391727" y="705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7"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65405</xdr:rowOff>
    </xdr:from>
    <xdr:to>
      <xdr:col>6</xdr:col>
      <xdr:colOff>561975</xdr:colOff>
      <xdr:row>61</xdr:row>
      <xdr:rowOff>167005</xdr:rowOff>
    </xdr:to>
    <xdr:sp macro="" textlink="">
      <xdr:nvSpPr>
        <xdr:cNvPr id="155" name="円/楕円 154"/>
        <xdr:cNvSpPr/>
      </xdr:nvSpPr>
      <xdr:spPr>
        <a:xfrm>
          <a:off x="4584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43832</xdr:rowOff>
    </xdr:from>
    <xdr:ext cx="405111" cy="259045"/>
    <xdr:sp macro="" textlink="">
      <xdr:nvSpPr>
        <xdr:cNvPr id="156" name="【橋りょう・トンネル】&#10;有形固定資産減価償却率該当値テキスト"/>
        <xdr:cNvSpPr txBox="1"/>
      </xdr:nvSpPr>
      <xdr:spPr>
        <a:xfrm>
          <a:off x="4724400"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107315</xdr:rowOff>
    </xdr:from>
    <xdr:to>
      <xdr:col>5</xdr:col>
      <xdr:colOff>409575</xdr:colOff>
      <xdr:row>62</xdr:row>
      <xdr:rowOff>37465</xdr:rowOff>
    </xdr:to>
    <xdr:sp macro="" textlink="">
      <xdr:nvSpPr>
        <xdr:cNvPr id="157" name="円/楕円 156"/>
        <xdr:cNvSpPr/>
      </xdr:nvSpPr>
      <xdr:spPr>
        <a:xfrm>
          <a:off x="3746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116205</xdr:rowOff>
    </xdr:from>
    <xdr:to>
      <xdr:col>6</xdr:col>
      <xdr:colOff>511175</xdr:colOff>
      <xdr:row>61</xdr:row>
      <xdr:rowOff>158115</xdr:rowOff>
    </xdr:to>
    <xdr:cxnSp macro="">
      <xdr:nvCxnSpPr>
        <xdr:cNvPr id="158" name="直線コネクタ 157"/>
        <xdr:cNvCxnSpPr/>
      </xdr:nvCxnSpPr>
      <xdr:spPr>
        <a:xfrm flipV="1">
          <a:off x="3797300" y="105746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4462</xdr:rowOff>
    </xdr:from>
    <xdr:ext cx="405111" cy="259045"/>
    <xdr:sp macro="" textlink="">
      <xdr:nvSpPr>
        <xdr:cNvPr id="159"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28592</xdr:rowOff>
    </xdr:from>
    <xdr:ext cx="405111" cy="259045"/>
    <xdr:sp macro="" textlink="">
      <xdr:nvSpPr>
        <xdr:cNvPr id="160" name="n_1mainValue【橋りょう・トンネル】&#10;有形固定資産減価償却率"/>
        <xdr:cNvSpPr txBox="1"/>
      </xdr:nvSpPr>
      <xdr:spPr>
        <a:xfrm>
          <a:off x="3582043"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149776</xdr:rowOff>
    </xdr:from>
    <xdr:to>
      <xdr:col>15</xdr:col>
      <xdr:colOff>231775</xdr:colOff>
      <xdr:row>62</xdr:row>
      <xdr:rowOff>79926</xdr:rowOff>
    </xdr:to>
    <xdr:sp macro="" textlink="">
      <xdr:nvSpPr>
        <xdr:cNvPr id="195" name="円/楕円 194"/>
        <xdr:cNvSpPr/>
      </xdr:nvSpPr>
      <xdr:spPr>
        <a:xfrm>
          <a:off x="10426700" y="106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128203</xdr:rowOff>
    </xdr:from>
    <xdr:ext cx="599010" cy="259045"/>
    <xdr:sp macro="" textlink="">
      <xdr:nvSpPr>
        <xdr:cNvPr id="196" name="【橋りょう・トンネル】&#10;一人当たり有形固定資産（償却資産）額該当値テキスト"/>
        <xdr:cNvSpPr txBox="1"/>
      </xdr:nvSpPr>
      <xdr:spPr>
        <a:xfrm>
          <a:off x="10566400" y="1058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137,259</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146068</xdr:rowOff>
    </xdr:from>
    <xdr:to>
      <xdr:col>14</xdr:col>
      <xdr:colOff>79375</xdr:colOff>
      <xdr:row>62</xdr:row>
      <xdr:rowOff>76218</xdr:rowOff>
    </xdr:to>
    <xdr:sp macro="" textlink="">
      <xdr:nvSpPr>
        <xdr:cNvPr id="197" name="円/楕円 196"/>
        <xdr:cNvSpPr/>
      </xdr:nvSpPr>
      <xdr:spPr>
        <a:xfrm>
          <a:off x="9588500" y="106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25418</xdr:rowOff>
    </xdr:from>
    <xdr:to>
      <xdr:col>15</xdr:col>
      <xdr:colOff>180975</xdr:colOff>
      <xdr:row>62</xdr:row>
      <xdr:rowOff>29126</xdr:rowOff>
    </xdr:to>
    <xdr:cxnSp macro="">
      <xdr:nvCxnSpPr>
        <xdr:cNvPr id="198" name="直線コネクタ 197"/>
        <xdr:cNvCxnSpPr/>
      </xdr:nvCxnSpPr>
      <xdr:spPr>
        <a:xfrm>
          <a:off x="9639300" y="10655318"/>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161755</xdr:rowOff>
    </xdr:from>
    <xdr:ext cx="599010" cy="259045"/>
    <xdr:sp macro="" textlink="">
      <xdr:nvSpPr>
        <xdr:cNvPr id="199"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67345</xdr:rowOff>
    </xdr:from>
    <xdr:ext cx="599010" cy="259045"/>
    <xdr:sp macro="" textlink="">
      <xdr:nvSpPr>
        <xdr:cNvPr id="200" name="n_1mainValue【橋りょう・トンネル】&#10;一人当たり有形固定資産（償却資産）額"/>
        <xdr:cNvSpPr txBox="1"/>
      </xdr:nvSpPr>
      <xdr:spPr>
        <a:xfrm>
          <a:off x="9327094" y="1069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29"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130175</xdr:rowOff>
    </xdr:from>
    <xdr:to>
      <xdr:col>6</xdr:col>
      <xdr:colOff>561975</xdr:colOff>
      <xdr:row>78</xdr:row>
      <xdr:rowOff>60325</xdr:rowOff>
    </xdr:to>
    <xdr:sp macro="" textlink="">
      <xdr:nvSpPr>
        <xdr:cNvPr id="237" name="円/楕円 236"/>
        <xdr:cNvSpPr/>
      </xdr:nvSpPr>
      <xdr:spPr>
        <a:xfrm>
          <a:off x="45847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45102</xdr:rowOff>
    </xdr:from>
    <xdr:ext cx="405111" cy="259045"/>
    <xdr:sp macro="" textlink="">
      <xdr:nvSpPr>
        <xdr:cNvPr id="238" name="【公営住宅】&#10;有形固定資産減価償却率該当値テキスト"/>
        <xdr:cNvSpPr txBox="1"/>
      </xdr:nvSpPr>
      <xdr:spPr>
        <a:xfrm>
          <a:off x="4724400" y="1324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158750</xdr:rowOff>
    </xdr:from>
    <xdr:to>
      <xdr:col>5</xdr:col>
      <xdr:colOff>409575</xdr:colOff>
      <xdr:row>78</xdr:row>
      <xdr:rowOff>88900</xdr:rowOff>
    </xdr:to>
    <xdr:sp macro="" textlink="">
      <xdr:nvSpPr>
        <xdr:cNvPr id="239" name="円/楕円 238"/>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9525</xdr:rowOff>
    </xdr:from>
    <xdr:to>
      <xdr:col>6</xdr:col>
      <xdr:colOff>511175</xdr:colOff>
      <xdr:row>78</xdr:row>
      <xdr:rowOff>38100</xdr:rowOff>
    </xdr:to>
    <xdr:cxnSp macro="">
      <xdr:nvCxnSpPr>
        <xdr:cNvPr id="240" name="直線コネクタ 239"/>
        <xdr:cNvCxnSpPr/>
      </xdr:nvCxnSpPr>
      <xdr:spPr>
        <a:xfrm flipV="1">
          <a:off x="3797300" y="133826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40022</xdr:rowOff>
    </xdr:from>
    <xdr:ext cx="405111" cy="259045"/>
    <xdr:sp macro="" textlink="">
      <xdr:nvSpPr>
        <xdr:cNvPr id="241"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105427</xdr:rowOff>
    </xdr:from>
    <xdr:ext cx="405111" cy="259045"/>
    <xdr:sp macro="" textlink="">
      <xdr:nvSpPr>
        <xdr:cNvPr id="242" name="n_1mainValue【公営住宅】&#10;有形固定資産減価償却率"/>
        <xdr:cNvSpPr txBox="1"/>
      </xdr:nvSpPr>
      <xdr:spPr>
        <a:xfrm>
          <a:off x="3582043"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69"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147777</xdr:rowOff>
    </xdr:from>
    <xdr:to>
      <xdr:col>15</xdr:col>
      <xdr:colOff>231775</xdr:colOff>
      <xdr:row>84</xdr:row>
      <xdr:rowOff>77927</xdr:rowOff>
    </xdr:to>
    <xdr:sp macro="" textlink="">
      <xdr:nvSpPr>
        <xdr:cNvPr id="277" name="円/楕円 276"/>
        <xdr:cNvSpPr/>
      </xdr:nvSpPr>
      <xdr:spPr>
        <a:xfrm>
          <a:off x="10426700" y="1437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126204</xdr:rowOff>
    </xdr:from>
    <xdr:ext cx="469744" cy="259045"/>
    <xdr:sp macro="" textlink="">
      <xdr:nvSpPr>
        <xdr:cNvPr id="278" name="【公営住宅】&#10;一人当たり面積該当値テキスト"/>
        <xdr:cNvSpPr txBox="1"/>
      </xdr:nvSpPr>
      <xdr:spPr>
        <a:xfrm>
          <a:off x="10566400" y="1435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0.387</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136804</xdr:rowOff>
    </xdr:from>
    <xdr:to>
      <xdr:col>14</xdr:col>
      <xdr:colOff>79375</xdr:colOff>
      <xdr:row>84</xdr:row>
      <xdr:rowOff>66954</xdr:rowOff>
    </xdr:to>
    <xdr:sp macro="" textlink="">
      <xdr:nvSpPr>
        <xdr:cNvPr id="279" name="円/楕円 278"/>
        <xdr:cNvSpPr/>
      </xdr:nvSpPr>
      <xdr:spPr>
        <a:xfrm>
          <a:off x="9588500" y="1436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16154</xdr:rowOff>
    </xdr:from>
    <xdr:to>
      <xdr:col>15</xdr:col>
      <xdr:colOff>180975</xdr:colOff>
      <xdr:row>84</xdr:row>
      <xdr:rowOff>27127</xdr:rowOff>
    </xdr:to>
    <xdr:cxnSp macro="">
      <xdr:nvCxnSpPr>
        <xdr:cNvPr id="280" name="直線コネクタ 279"/>
        <xdr:cNvCxnSpPr/>
      </xdr:nvCxnSpPr>
      <xdr:spPr>
        <a:xfrm>
          <a:off x="9639300" y="1441795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139716</xdr:rowOff>
    </xdr:from>
    <xdr:ext cx="469744" cy="259045"/>
    <xdr:sp macro="" textlink="">
      <xdr:nvSpPr>
        <xdr:cNvPr id="281"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58081</xdr:rowOff>
    </xdr:from>
    <xdr:ext cx="469744" cy="259045"/>
    <xdr:sp macro="" textlink="">
      <xdr:nvSpPr>
        <xdr:cNvPr id="282" name="n_1mainValue【公営住宅】&#10;一人当たり面積"/>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26"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28" name="フローチャート : 判断 327"/>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4826</xdr:rowOff>
    </xdr:from>
    <xdr:to>
      <xdr:col>23</xdr:col>
      <xdr:colOff>568325</xdr:colOff>
      <xdr:row>35</xdr:row>
      <xdr:rowOff>106426</xdr:rowOff>
    </xdr:to>
    <xdr:sp macro="" textlink="">
      <xdr:nvSpPr>
        <xdr:cNvPr id="334" name="円/楕円 333"/>
        <xdr:cNvSpPr/>
      </xdr:nvSpPr>
      <xdr:spPr>
        <a:xfrm>
          <a:off x="162687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27703</xdr:rowOff>
    </xdr:from>
    <xdr:ext cx="405111" cy="259045"/>
    <xdr:sp macro="" textlink="">
      <xdr:nvSpPr>
        <xdr:cNvPr id="335" name="【認定こども園・幼稚園・保育所】&#10;有形固定資産減価償却率該当値テキスト"/>
        <xdr:cNvSpPr txBox="1"/>
      </xdr:nvSpPr>
      <xdr:spPr>
        <a:xfrm>
          <a:off x="16408400" y="585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77978</xdr:rowOff>
    </xdr:from>
    <xdr:to>
      <xdr:col>22</xdr:col>
      <xdr:colOff>415925</xdr:colOff>
      <xdr:row>36</xdr:row>
      <xdr:rowOff>8128</xdr:rowOff>
    </xdr:to>
    <xdr:sp macro="" textlink="">
      <xdr:nvSpPr>
        <xdr:cNvPr id="336" name="円/楕円 335"/>
        <xdr:cNvSpPr/>
      </xdr:nvSpPr>
      <xdr:spPr>
        <a:xfrm>
          <a:off x="15430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55626</xdr:rowOff>
    </xdr:from>
    <xdr:to>
      <xdr:col>23</xdr:col>
      <xdr:colOff>517525</xdr:colOff>
      <xdr:row>35</xdr:row>
      <xdr:rowOff>128778</xdr:rowOff>
    </xdr:to>
    <xdr:cxnSp macro="">
      <xdr:nvCxnSpPr>
        <xdr:cNvPr id="337" name="直線コネクタ 336"/>
        <xdr:cNvCxnSpPr/>
      </xdr:nvCxnSpPr>
      <xdr:spPr>
        <a:xfrm flipV="1">
          <a:off x="15481300" y="60563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145559</xdr:rowOff>
    </xdr:from>
    <xdr:ext cx="405111" cy="259045"/>
    <xdr:sp macro="" textlink="">
      <xdr:nvSpPr>
        <xdr:cNvPr id="338"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24655</xdr:rowOff>
    </xdr:from>
    <xdr:ext cx="405111" cy="259045"/>
    <xdr:sp macro="" textlink="">
      <xdr:nvSpPr>
        <xdr:cNvPr id="339" name="n_1mainValue【認定こども園・幼稚園・保育所】&#10;有形固定資産減価償却率"/>
        <xdr:cNvSpPr txBox="1"/>
      </xdr:nvSpPr>
      <xdr:spPr>
        <a:xfrm>
          <a:off x="15266043"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68"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70" name="フローチャート : 判断 36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33020</xdr:rowOff>
    </xdr:from>
    <xdr:to>
      <xdr:col>32</xdr:col>
      <xdr:colOff>238125</xdr:colOff>
      <xdr:row>36</xdr:row>
      <xdr:rowOff>134620</xdr:rowOff>
    </xdr:to>
    <xdr:sp macro="" textlink="">
      <xdr:nvSpPr>
        <xdr:cNvPr id="376" name="円/楕円 375"/>
        <xdr:cNvSpPr/>
      </xdr:nvSpPr>
      <xdr:spPr>
        <a:xfrm>
          <a:off x="22110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55897</xdr:rowOff>
    </xdr:from>
    <xdr:ext cx="469744" cy="259045"/>
    <xdr:sp macro="" textlink="">
      <xdr:nvSpPr>
        <xdr:cNvPr id="377" name="【認定こども園・幼稚園・保育所】&#10;一人当たり面積該当値テキスト"/>
        <xdr:cNvSpPr txBox="1"/>
      </xdr:nvSpPr>
      <xdr:spPr>
        <a:xfrm>
          <a:off x="2225040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33020</xdr:rowOff>
    </xdr:from>
    <xdr:to>
      <xdr:col>31</xdr:col>
      <xdr:colOff>85725</xdr:colOff>
      <xdr:row>36</xdr:row>
      <xdr:rowOff>134620</xdr:rowOff>
    </xdr:to>
    <xdr:sp macro="" textlink="">
      <xdr:nvSpPr>
        <xdr:cNvPr id="378" name="円/楕円 377"/>
        <xdr:cNvSpPr/>
      </xdr:nvSpPr>
      <xdr:spPr>
        <a:xfrm>
          <a:off x="2127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83820</xdr:rowOff>
    </xdr:from>
    <xdr:to>
      <xdr:col>32</xdr:col>
      <xdr:colOff>187325</xdr:colOff>
      <xdr:row>36</xdr:row>
      <xdr:rowOff>83820</xdr:rowOff>
    </xdr:to>
    <xdr:cxnSp macro="">
      <xdr:nvCxnSpPr>
        <xdr:cNvPr id="379" name="直線コネクタ 378"/>
        <xdr:cNvCxnSpPr/>
      </xdr:nvCxnSpPr>
      <xdr:spPr>
        <a:xfrm>
          <a:off x="21323300" y="6256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45737</xdr:rowOff>
    </xdr:from>
    <xdr:ext cx="469744" cy="259045"/>
    <xdr:sp macro="" textlink="">
      <xdr:nvSpPr>
        <xdr:cNvPr id="380"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151147</xdr:rowOff>
    </xdr:from>
    <xdr:ext cx="469744" cy="259045"/>
    <xdr:sp macro="" textlink="">
      <xdr:nvSpPr>
        <xdr:cNvPr id="381" name="n_1mainValue【認定こども園・幼稚園・保育所】&#10;一人当たり面積"/>
        <xdr:cNvSpPr txBox="1"/>
      </xdr:nvSpPr>
      <xdr:spPr>
        <a:xfrm>
          <a:off x="210757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11"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13" name="フローチャート : 判断 41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109220</xdr:rowOff>
    </xdr:from>
    <xdr:to>
      <xdr:col>23</xdr:col>
      <xdr:colOff>568325</xdr:colOff>
      <xdr:row>59</xdr:row>
      <xdr:rowOff>39370</xdr:rowOff>
    </xdr:to>
    <xdr:sp macro="" textlink="">
      <xdr:nvSpPr>
        <xdr:cNvPr id="419" name="円/楕円 418"/>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132097</xdr:rowOff>
    </xdr:from>
    <xdr:ext cx="405111" cy="259045"/>
    <xdr:sp macro="" textlink="">
      <xdr:nvSpPr>
        <xdr:cNvPr id="420" name="【学校施設】&#10;有形固定資産減価償却率該当値テキスト"/>
        <xdr:cNvSpPr txBox="1"/>
      </xdr:nvSpPr>
      <xdr:spPr>
        <a:xfrm>
          <a:off x="164084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93980</xdr:rowOff>
    </xdr:from>
    <xdr:to>
      <xdr:col>22</xdr:col>
      <xdr:colOff>415925</xdr:colOff>
      <xdr:row>60</xdr:row>
      <xdr:rowOff>24130</xdr:rowOff>
    </xdr:to>
    <xdr:sp macro="" textlink="">
      <xdr:nvSpPr>
        <xdr:cNvPr id="421" name="円/楕円 420"/>
        <xdr:cNvSpPr/>
      </xdr:nvSpPr>
      <xdr:spPr>
        <a:xfrm>
          <a:off x="15430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160020</xdr:rowOff>
    </xdr:from>
    <xdr:to>
      <xdr:col>23</xdr:col>
      <xdr:colOff>517525</xdr:colOff>
      <xdr:row>59</xdr:row>
      <xdr:rowOff>144780</xdr:rowOff>
    </xdr:to>
    <xdr:cxnSp macro="">
      <xdr:nvCxnSpPr>
        <xdr:cNvPr id="422" name="直線コネクタ 421"/>
        <xdr:cNvCxnSpPr/>
      </xdr:nvCxnSpPr>
      <xdr:spPr>
        <a:xfrm flipV="1">
          <a:off x="15481300" y="1010412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53357</xdr:rowOff>
    </xdr:from>
    <xdr:ext cx="405111" cy="259045"/>
    <xdr:sp macro="" textlink="">
      <xdr:nvSpPr>
        <xdr:cNvPr id="423"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40657</xdr:rowOff>
    </xdr:from>
    <xdr:ext cx="405111" cy="259045"/>
    <xdr:sp macro="" textlink="">
      <xdr:nvSpPr>
        <xdr:cNvPr id="424" name="n_1mainValue【学校施設】&#10;有形固定資産減価償却率"/>
        <xdr:cNvSpPr txBox="1"/>
      </xdr:nvSpPr>
      <xdr:spPr>
        <a:xfrm>
          <a:off x="15266043"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54"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6" name="フローチャート : 判断 455"/>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104648</xdr:rowOff>
    </xdr:from>
    <xdr:to>
      <xdr:col>32</xdr:col>
      <xdr:colOff>238125</xdr:colOff>
      <xdr:row>59</xdr:row>
      <xdr:rowOff>34798</xdr:rowOff>
    </xdr:to>
    <xdr:sp macro="" textlink="">
      <xdr:nvSpPr>
        <xdr:cNvPr id="462" name="円/楕円 461"/>
        <xdr:cNvSpPr/>
      </xdr:nvSpPr>
      <xdr:spPr>
        <a:xfrm>
          <a:off x="221107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127525</xdr:rowOff>
    </xdr:from>
    <xdr:ext cx="469744" cy="259045"/>
    <xdr:sp macro="" textlink="">
      <xdr:nvSpPr>
        <xdr:cNvPr id="463" name="【学校施設】&#10;一人当たり面積該当値テキスト"/>
        <xdr:cNvSpPr txBox="1"/>
      </xdr:nvSpPr>
      <xdr:spPr>
        <a:xfrm>
          <a:off x="22250400" y="990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19304</xdr:rowOff>
    </xdr:from>
    <xdr:to>
      <xdr:col>31</xdr:col>
      <xdr:colOff>85725</xdr:colOff>
      <xdr:row>58</xdr:row>
      <xdr:rowOff>120904</xdr:rowOff>
    </xdr:to>
    <xdr:sp macro="" textlink="">
      <xdr:nvSpPr>
        <xdr:cNvPr id="464" name="円/楕円 463"/>
        <xdr:cNvSpPr/>
      </xdr:nvSpPr>
      <xdr:spPr>
        <a:xfrm>
          <a:off x="21272500" y="99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70104</xdr:rowOff>
    </xdr:from>
    <xdr:to>
      <xdr:col>32</xdr:col>
      <xdr:colOff>187325</xdr:colOff>
      <xdr:row>58</xdr:row>
      <xdr:rowOff>155448</xdr:rowOff>
    </xdr:to>
    <xdr:cxnSp macro="">
      <xdr:nvCxnSpPr>
        <xdr:cNvPr id="465" name="直線コネクタ 464"/>
        <xdr:cNvCxnSpPr/>
      </xdr:nvCxnSpPr>
      <xdr:spPr>
        <a:xfrm>
          <a:off x="21323300" y="10014204"/>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114317</xdr:rowOff>
    </xdr:from>
    <xdr:ext cx="469744" cy="259045"/>
    <xdr:sp macro="" textlink="">
      <xdr:nvSpPr>
        <xdr:cNvPr id="466"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137431</xdr:rowOff>
    </xdr:from>
    <xdr:ext cx="469744" cy="259045"/>
    <xdr:sp macro="" textlink="">
      <xdr:nvSpPr>
        <xdr:cNvPr id="467" name="n_1mainValue【学校施設】&#10;一人当たり面積"/>
        <xdr:cNvSpPr txBox="1"/>
      </xdr:nvSpPr>
      <xdr:spPr>
        <a:xfrm>
          <a:off x="21075727" y="973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92" name="直線コネクタ 49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9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94" name="直線コネクタ 49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6" name="直線コネクタ 4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9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98" name="フローチャート : 判断 49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99" name="フローチャート : 判断 49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44450</xdr:rowOff>
    </xdr:from>
    <xdr:to>
      <xdr:col>23</xdr:col>
      <xdr:colOff>568325</xdr:colOff>
      <xdr:row>81</xdr:row>
      <xdr:rowOff>146050</xdr:rowOff>
    </xdr:to>
    <xdr:sp macro="" textlink="">
      <xdr:nvSpPr>
        <xdr:cNvPr id="505" name="円/楕円 504"/>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67327</xdr:rowOff>
    </xdr:from>
    <xdr:ext cx="405111" cy="259045"/>
    <xdr:sp macro="" textlink="">
      <xdr:nvSpPr>
        <xdr:cNvPr id="506" name="【児童館】&#10;有形固定資産減価償却率該当値テキスト"/>
        <xdr:cNvSpPr txBox="1"/>
      </xdr:nvSpPr>
      <xdr:spPr>
        <a:xfrm>
          <a:off x="164084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126364</xdr:rowOff>
    </xdr:from>
    <xdr:to>
      <xdr:col>22</xdr:col>
      <xdr:colOff>415925</xdr:colOff>
      <xdr:row>82</xdr:row>
      <xdr:rowOff>56514</xdr:rowOff>
    </xdr:to>
    <xdr:sp macro="" textlink="">
      <xdr:nvSpPr>
        <xdr:cNvPr id="507" name="円/楕円 506"/>
        <xdr:cNvSpPr/>
      </xdr:nvSpPr>
      <xdr:spPr>
        <a:xfrm>
          <a:off x="15430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95250</xdr:rowOff>
    </xdr:from>
    <xdr:to>
      <xdr:col>23</xdr:col>
      <xdr:colOff>517525</xdr:colOff>
      <xdr:row>82</xdr:row>
      <xdr:rowOff>5714</xdr:rowOff>
    </xdr:to>
    <xdr:cxnSp macro="">
      <xdr:nvCxnSpPr>
        <xdr:cNvPr id="508" name="直線コネクタ 507"/>
        <xdr:cNvCxnSpPr/>
      </xdr:nvCxnSpPr>
      <xdr:spPr>
        <a:xfrm flipV="1">
          <a:off x="15481300" y="13982700"/>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41927</xdr:rowOff>
    </xdr:from>
    <xdr:ext cx="405111" cy="259045"/>
    <xdr:sp macro="" textlink="">
      <xdr:nvSpPr>
        <xdr:cNvPr id="509"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73041</xdr:rowOff>
    </xdr:from>
    <xdr:ext cx="405111" cy="259045"/>
    <xdr:sp macro="" textlink="">
      <xdr:nvSpPr>
        <xdr:cNvPr id="510" name="n_1mainValue【児童館】&#10;有形固定資産減価償却率"/>
        <xdr:cNvSpPr txBox="1"/>
      </xdr:nvSpPr>
      <xdr:spPr>
        <a:xfrm>
          <a:off x="15266043"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32" name="直線コネクタ 53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4" name="直線コネクタ 53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3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36" name="直線コネクタ 53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7"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8" name="フローチャート : 判断 53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9" name="フローチャート : 判断 53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124461</xdr:rowOff>
    </xdr:from>
    <xdr:to>
      <xdr:col>32</xdr:col>
      <xdr:colOff>238125</xdr:colOff>
      <xdr:row>85</xdr:row>
      <xdr:rowOff>54611</xdr:rowOff>
    </xdr:to>
    <xdr:sp macro="" textlink="">
      <xdr:nvSpPr>
        <xdr:cNvPr id="545" name="円/楕円 544"/>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102888</xdr:rowOff>
    </xdr:from>
    <xdr:ext cx="469744" cy="259045"/>
    <xdr:sp macro="" textlink="">
      <xdr:nvSpPr>
        <xdr:cNvPr id="546" name="【児童館】&#10;一人当たり面積該当値テキスト"/>
        <xdr:cNvSpPr txBox="1"/>
      </xdr:nvSpPr>
      <xdr:spPr>
        <a:xfrm>
          <a:off x="222504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124461</xdr:rowOff>
    </xdr:from>
    <xdr:to>
      <xdr:col>31</xdr:col>
      <xdr:colOff>85725</xdr:colOff>
      <xdr:row>85</xdr:row>
      <xdr:rowOff>54611</xdr:rowOff>
    </xdr:to>
    <xdr:sp macro="" textlink="">
      <xdr:nvSpPr>
        <xdr:cNvPr id="547" name="円/楕円 546"/>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3811</xdr:rowOff>
    </xdr:from>
    <xdr:to>
      <xdr:col>32</xdr:col>
      <xdr:colOff>187325</xdr:colOff>
      <xdr:row>85</xdr:row>
      <xdr:rowOff>3811</xdr:rowOff>
    </xdr:to>
    <xdr:cxnSp macro="">
      <xdr:nvCxnSpPr>
        <xdr:cNvPr id="548" name="直線コネクタ 547"/>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93997</xdr:rowOff>
    </xdr:from>
    <xdr:ext cx="469744" cy="259045"/>
    <xdr:sp macro="" textlink="">
      <xdr:nvSpPr>
        <xdr:cNvPr id="549"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45738</xdr:rowOff>
    </xdr:from>
    <xdr:ext cx="469744" cy="259045"/>
    <xdr:sp macro="" textlink="">
      <xdr:nvSpPr>
        <xdr:cNvPr id="550"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8" name="正方形/長方形 55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67" name="正方形/長方形 5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8" name="正方形/長方形 5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9" name="テキスト ボックス 5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類似団体と比較して有形固定資産減価償却率が高くなっている施設は、道路、</a:t>
          </a:r>
          <a:r>
            <a:rPr kumimoji="1" lang="ja-JP" altLang="en-US" sz="1100">
              <a:solidFill>
                <a:schemeClr val="dk1"/>
              </a:solidFill>
              <a:effectLst/>
              <a:latin typeface="+mn-lt"/>
              <a:ea typeface="+mn-ea"/>
              <a:cs typeface="+mn-cs"/>
            </a:rPr>
            <a:t>認定こども園・幼稚園・保育所、</a:t>
          </a:r>
          <a:r>
            <a:rPr kumimoji="1" lang="ja-JP" altLang="ja-JP" sz="1100">
              <a:solidFill>
                <a:schemeClr val="dk1"/>
              </a:solidFill>
              <a:effectLst/>
              <a:latin typeface="+mn-lt"/>
              <a:ea typeface="+mn-ea"/>
              <a:cs typeface="+mn-cs"/>
            </a:rPr>
            <a:t>学校施設、公営住宅</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であり、低くなっている施設は、橋りょうである。道路については、平成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年度に個別施設計画を策定済みであり、本計画を基に適正な維持補修に努める。</a:t>
          </a:r>
          <a:r>
            <a:rPr kumimoji="1" lang="ja-JP" altLang="en-US"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年度に個別施設計画を作成予定であり、本計画を基に施設の適正な管理・集約に努める。認定こども園・幼稚園・保育所、</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年度中に個別施設計画を策定する予定であり、本計画を基に施設の適正な管理・集約に努める。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167458</xdr:rowOff>
    </xdr:from>
    <xdr:to>
      <xdr:col>6</xdr:col>
      <xdr:colOff>561975</xdr:colOff>
      <xdr:row>37</xdr:row>
      <xdr:rowOff>97608</xdr:rowOff>
    </xdr:to>
    <xdr:sp macro="" textlink="">
      <xdr:nvSpPr>
        <xdr:cNvPr id="71" name="円/楕円 70"/>
        <xdr:cNvSpPr/>
      </xdr:nvSpPr>
      <xdr:spPr>
        <a:xfrm>
          <a:off x="4584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18885</xdr:rowOff>
    </xdr:from>
    <xdr:ext cx="405111" cy="259045"/>
    <xdr:sp macro="" textlink="">
      <xdr:nvSpPr>
        <xdr:cNvPr id="72" name="【図書館】&#10;有形固定資産減価償却率該当値テキスト"/>
        <xdr:cNvSpPr txBox="1"/>
      </xdr:nvSpPr>
      <xdr:spPr>
        <a:xfrm>
          <a:off x="472440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30299</xdr:rowOff>
    </xdr:from>
    <xdr:to>
      <xdr:col>5</xdr:col>
      <xdr:colOff>409575</xdr:colOff>
      <xdr:row>37</xdr:row>
      <xdr:rowOff>131899</xdr:rowOff>
    </xdr:to>
    <xdr:sp macro="" textlink="">
      <xdr:nvSpPr>
        <xdr:cNvPr id="73" name="円/楕円 72"/>
        <xdr:cNvSpPr/>
      </xdr:nvSpPr>
      <xdr:spPr>
        <a:xfrm>
          <a:off x="3746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46808</xdr:rowOff>
    </xdr:from>
    <xdr:to>
      <xdr:col>6</xdr:col>
      <xdr:colOff>511175</xdr:colOff>
      <xdr:row>37</xdr:row>
      <xdr:rowOff>81099</xdr:rowOff>
    </xdr:to>
    <xdr:cxnSp macro="">
      <xdr:nvCxnSpPr>
        <xdr:cNvPr id="74" name="直線コネクタ 73"/>
        <xdr:cNvCxnSpPr/>
      </xdr:nvCxnSpPr>
      <xdr:spPr>
        <a:xfrm flipV="1">
          <a:off x="3797300" y="63904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11992</xdr:rowOff>
    </xdr:from>
    <xdr:ext cx="405111" cy="259045"/>
    <xdr:sp macro="" textlink="">
      <xdr:nvSpPr>
        <xdr:cNvPr id="75"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148426</xdr:rowOff>
    </xdr:from>
    <xdr:ext cx="405111" cy="259045"/>
    <xdr:sp macro="" textlink="">
      <xdr:nvSpPr>
        <xdr:cNvPr id="76" name="n_1mainValue【図書館】&#10;有形固定資産減価償却率"/>
        <xdr:cNvSpPr txBox="1"/>
      </xdr:nvSpPr>
      <xdr:spPr>
        <a:xfrm>
          <a:off x="3582043"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5"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146050</xdr:rowOff>
    </xdr:from>
    <xdr:to>
      <xdr:col>15</xdr:col>
      <xdr:colOff>231775</xdr:colOff>
      <xdr:row>38</xdr:row>
      <xdr:rowOff>76200</xdr:rowOff>
    </xdr:to>
    <xdr:sp macro="" textlink="">
      <xdr:nvSpPr>
        <xdr:cNvPr id="113" name="円/楕円 112"/>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168927</xdr:rowOff>
    </xdr:from>
    <xdr:ext cx="469744" cy="259045"/>
    <xdr:sp macro="" textlink="">
      <xdr:nvSpPr>
        <xdr:cNvPr id="114" name="【図書館】&#10;一人当たり面積該当値テキスト"/>
        <xdr:cNvSpPr txBox="1"/>
      </xdr:nvSpPr>
      <xdr:spPr>
        <a:xfrm>
          <a:off x="10566400"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133350</xdr:rowOff>
    </xdr:from>
    <xdr:to>
      <xdr:col>14</xdr:col>
      <xdr:colOff>79375</xdr:colOff>
      <xdr:row>38</xdr:row>
      <xdr:rowOff>63500</xdr:rowOff>
    </xdr:to>
    <xdr:sp macro="" textlink="">
      <xdr:nvSpPr>
        <xdr:cNvPr id="115" name="円/楕円 114"/>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12700</xdr:rowOff>
    </xdr:from>
    <xdr:to>
      <xdr:col>15</xdr:col>
      <xdr:colOff>180975</xdr:colOff>
      <xdr:row>38</xdr:row>
      <xdr:rowOff>25400</xdr:rowOff>
    </xdr:to>
    <xdr:cxnSp macro="">
      <xdr:nvCxnSpPr>
        <xdr:cNvPr id="116" name="直線コネクタ 115"/>
        <xdr:cNvCxnSpPr/>
      </xdr:nvCxnSpPr>
      <xdr:spPr>
        <a:xfrm>
          <a:off x="9639300" y="652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156227</xdr:rowOff>
    </xdr:from>
    <xdr:ext cx="469744" cy="259045"/>
    <xdr:sp macro="" textlink="">
      <xdr:nvSpPr>
        <xdr:cNvPr id="117"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80027</xdr:rowOff>
    </xdr:from>
    <xdr:ext cx="469744" cy="259045"/>
    <xdr:sp macro="" textlink="">
      <xdr:nvSpPr>
        <xdr:cNvPr id="118" name="n_1mainValue【図書館】&#10;一人当たり面積"/>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6"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54" name="円/楕円 153"/>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74947</xdr:rowOff>
    </xdr:from>
    <xdr:ext cx="405111" cy="259045"/>
    <xdr:sp macro="" textlink="">
      <xdr:nvSpPr>
        <xdr:cNvPr id="155" name="【体育館・プール】&#10;有形固定資産減価償却率該当値テキスト"/>
        <xdr:cNvSpPr txBox="1"/>
      </xdr:nvSpPr>
      <xdr:spPr>
        <a:xfrm>
          <a:off x="47244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154940</xdr:rowOff>
    </xdr:from>
    <xdr:to>
      <xdr:col>5</xdr:col>
      <xdr:colOff>409575</xdr:colOff>
      <xdr:row>60</xdr:row>
      <xdr:rowOff>85090</xdr:rowOff>
    </xdr:to>
    <xdr:sp macro="" textlink="">
      <xdr:nvSpPr>
        <xdr:cNvPr id="156" name="円/楕円 155"/>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102870</xdr:rowOff>
    </xdr:from>
    <xdr:to>
      <xdr:col>6</xdr:col>
      <xdr:colOff>511175</xdr:colOff>
      <xdr:row>60</xdr:row>
      <xdr:rowOff>34290</xdr:rowOff>
    </xdr:to>
    <xdr:cxnSp macro="">
      <xdr:nvCxnSpPr>
        <xdr:cNvPr id="157" name="直線コネクタ 156"/>
        <xdr:cNvCxnSpPr/>
      </xdr:nvCxnSpPr>
      <xdr:spPr>
        <a:xfrm flipV="1">
          <a:off x="3797300" y="102184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128795</xdr:rowOff>
    </xdr:from>
    <xdr:ext cx="405111" cy="259045"/>
    <xdr:sp macro="" textlink="">
      <xdr:nvSpPr>
        <xdr:cNvPr id="158"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101617</xdr:rowOff>
    </xdr:from>
    <xdr:ext cx="405111" cy="259045"/>
    <xdr:sp macro="" textlink="">
      <xdr:nvSpPr>
        <xdr:cNvPr id="159" name="n_1mainValue【体育館・プール】&#10;有形固定資産減価償却率"/>
        <xdr:cNvSpPr txBox="1"/>
      </xdr:nvSpPr>
      <xdr:spPr>
        <a:xfrm>
          <a:off x="3582043"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88" name="【体育館・プール】&#10;一人当たり面積平均値テキスト"/>
        <xdr:cNvSpPr txBox="1"/>
      </xdr:nvSpPr>
      <xdr:spPr>
        <a:xfrm>
          <a:off x="105664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63500</xdr:rowOff>
    </xdr:from>
    <xdr:to>
      <xdr:col>15</xdr:col>
      <xdr:colOff>231775</xdr:colOff>
      <xdr:row>62</xdr:row>
      <xdr:rowOff>165100</xdr:rowOff>
    </xdr:to>
    <xdr:sp macro="" textlink="">
      <xdr:nvSpPr>
        <xdr:cNvPr id="196" name="円/楕円 195"/>
        <xdr:cNvSpPr/>
      </xdr:nvSpPr>
      <xdr:spPr>
        <a:xfrm>
          <a:off x="10426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41927</xdr:rowOff>
    </xdr:from>
    <xdr:ext cx="469744" cy="259045"/>
    <xdr:sp macro="" textlink="">
      <xdr:nvSpPr>
        <xdr:cNvPr id="197" name="【体育館・プール】&#10;一人当たり面積該当値テキスト"/>
        <xdr:cNvSpPr txBox="1"/>
      </xdr:nvSpPr>
      <xdr:spPr>
        <a:xfrm>
          <a:off x="105664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61595</xdr:rowOff>
    </xdr:from>
    <xdr:to>
      <xdr:col>14</xdr:col>
      <xdr:colOff>79375</xdr:colOff>
      <xdr:row>62</xdr:row>
      <xdr:rowOff>163195</xdr:rowOff>
    </xdr:to>
    <xdr:sp macro="" textlink="">
      <xdr:nvSpPr>
        <xdr:cNvPr id="198" name="円/楕円 197"/>
        <xdr:cNvSpPr/>
      </xdr:nvSpPr>
      <xdr:spPr>
        <a:xfrm>
          <a:off x="9588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112395</xdr:rowOff>
    </xdr:from>
    <xdr:to>
      <xdr:col>15</xdr:col>
      <xdr:colOff>180975</xdr:colOff>
      <xdr:row>62</xdr:row>
      <xdr:rowOff>114300</xdr:rowOff>
    </xdr:to>
    <xdr:cxnSp macro="">
      <xdr:nvCxnSpPr>
        <xdr:cNvPr id="199" name="直線コネクタ 198"/>
        <xdr:cNvCxnSpPr/>
      </xdr:nvCxnSpPr>
      <xdr:spPr>
        <a:xfrm>
          <a:off x="9639300" y="107422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137812</xdr:rowOff>
    </xdr:from>
    <xdr:ext cx="469744" cy="259045"/>
    <xdr:sp macro="" textlink="">
      <xdr:nvSpPr>
        <xdr:cNvPr id="200"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154322</xdr:rowOff>
    </xdr:from>
    <xdr:ext cx="469744" cy="259045"/>
    <xdr:sp macro="" textlink="">
      <xdr:nvSpPr>
        <xdr:cNvPr id="201" name="n_1mainValue【体育館・プール】&#10;一人当たり面積"/>
        <xdr:cNvSpPr txBox="1"/>
      </xdr:nvSpPr>
      <xdr:spPr>
        <a:xfrm>
          <a:off x="93917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2557</xdr:rowOff>
    </xdr:from>
    <xdr:ext cx="405111" cy="259045"/>
    <xdr:sp macro="" textlink="">
      <xdr:nvSpPr>
        <xdr:cNvPr id="231" name="【福祉施設】&#10;有形固定資産減価償却率平均値テキスト"/>
        <xdr:cNvSpPr txBox="1"/>
      </xdr:nvSpPr>
      <xdr:spPr>
        <a:xfrm>
          <a:off x="47244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114936</xdr:rowOff>
    </xdr:from>
    <xdr:to>
      <xdr:col>6</xdr:col>
      <xdr:colOff>561975</xdr:colOff>
      <xdr:row>84</xdr:row>
      <xdr:rowOff>45086</xdr:rowOff>
    </xdr:to>
    <xdr:sp macro="" textlink="">
      <xdr:nvSpPr>
        <xdr:cNvPr id="239" name="円/楕円 238"/>
        <xdr:cNvSpPr/>
      </xdr:nvSpPr>
      <xdr:spPr>
        <a:xfrm>
          <a:off x="45847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93363</xdr:rowOff>
    </xdr:from>
    <xdr:ext cx="405111" cy="259045"/>
    <xdr:sp macro="" textlink="">
      <xdr:nvSpPr>
        <xdr:cNvPr id="240" name="【福祉施設】&#10;有形固定資産減価償却率該当値テキスト"/>
        <xdr:cNvSpPr txBox="1"/>
      </xdr:nvSpPr>
      <xdr:spPr>
        <a:xfrm>
          <a:off x="4724400"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97789</xdr:rowOff>
    </xdr:from>
    <xdr:to>
      <xdr:col>5</xdr:col>
      <xdr:colOff>409575</xdr:colOff>
      <xdr:row>85</xdr:row>
      <xdr:rowOff>27939</xdr:rowOff>
    </xdr:to>
    <xdr:sp macro="" textlink="">
      <xdr:nvSpPr>
        <xdr:cNvPr id="241" name="円/楕円 240"/>
        <xdr:cNvSpPr/>
      </xdr:nvSpPr>
      <xdr:spPr>
        <a:xfrm>
          <a:off x="3746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165736</xdr:rowOff>
    </xdr:from>
    <xdr:to>
      <xdr:col>6</xdr:col>
      <xdr:colOff>511175</xdr:colOff>
      <xdr:row>84</xdr:row>
      <xdr:rowOff>148589</xdr:rowOff>
    </xdr:to>
    <xdr:cxnSp macro="">
      <xdr:nvCxnSpPr>
        <xdr:cNvPr id="242" name="直線コネクタ 241"/>
        <xdr:cNvCxnSpPr/>
      </xdr:nvCxnSpPr>
      <xdr:spPr>
        <a:xfrm flipV="1">
          <a:off x="3797300" y="14396086"/>
          <a:ext cx="8382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116857</xdr:rowOff>
    </xdr:from>
    <xdr:ext cx="405111" cy="259045"/>
    <xdr:sp macro="" textlink="">
      <xdr:nvSpPr>
        <xdr:cNvPr id="243"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19066</xdr:rowOff>
    </xdr:from>
    <xdr:ext cx="405111" cy="259045"/>
    <xdr:sp macro="" textlink="">
      <xdr:nvSpPr>
        <xdr:cNvPr id="244" name="n_1mainValue【福祉施設】&#10;有形固定資産減価償却率"/>
        <xdr:cNvSpPr txBox="1"/>
      </xdr:nvSpPr>
      <xdr:spPr>
        <a:xfrm>
          <a:off x="3582043"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75"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106499</xdr:rowOff>
    </xdr:from>
    <xdr:to>
      <xdr:col>15</xdr:col>
      <xdr:colOff>231775</xdr:colOff>
      <xdr:row>86</xdr:row>
      <xdr:rowOff>36649</xdr:rowOff>
    </xdr:to>
    <xdr:sp macro="" textlink="">
      <xdr:nvSpPr>
        <xdr:cNvPr id="283" name="円/楕円 282"/>
        <xdr:cNvSpPr/>
      </xdr:nvSpPr>
      <xdr:spPr>
        <a:xfrm>
          <a:off x="10426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84926</xdr:rowOff>
    </xdr:from>
    <xdr:ext cx="469744" cy="259045"/>
    <xdr:sp macro="" textlink="">
      <xdr:nvSpPr>
        <xdr:cNvPr id="284" name="【福祉施設】&#10;一人当たり面積該当値テキスト"/>
        <xdr:cNvSpPr txBox="1"/>
      </xdr:nvSpPr>
      <xdr:spPr>
        <a:xfrm>
          <a:off x="10566400"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134257</xdr:rowOff>
    </xdr:from>
    <xdr:to>
      <xdr:col>14</xdr:col>
      <xdr:colOff>79375</xdr:colOff>
      <xdr:row>85</xdr:row>
      <xdr:rowOff>64407</xdr:rowOff>
    </xdr:to>
    <xdr:sp macro="" textlink="">
      <xdr:nvSpPr>
        <xdr:cNvPr id="285" name="円/楕円 284"/>
        <xdr:cNvSpPr/>
      </xdr:nvSpPr>
      <xdr:spPr>
        <a:xfrm>
          <a:off x="9588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13607</xdr:rowOff>
    </xdr:from>
    <xdr:to>
      <xdr:col>15</xdr:col>
      <xdr:colOff>180975</xdr:colOff>
      <xdr:row>85</xdr:row>
      <xdr:rowOff>157299</xdr:rowOff>
    </xdr:to>
    <xdr:cxnSp macro="">
      <xdr:nvCxnSpPr>
        <xdr:cNvPr id="286" name="直線コネクタ 285"/>
        <xdr:cNvCxnSpPr/>
      </xdr:nvCxnSpPr>
      <xdr:spPr>
        <a:xfrm>
          <a:off x="9639300" y="14586857"/>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120848</xdr:rowOff>
    </xdr:from>
    <xdr:ext cx="469744" cy="259045"/>
    <xdr:sp macro="" textlink="">
      <xdr:nvSpPr>
        <xdr:cNvPr id="287"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80934</xdr:rowOff>
    </xdr:from>
    <xdr:ext cx="469744" cy="259045"/>
    <xdr:sp macro="" textlink="">
      <xdr:nvSpPr>
        <xdr:cNvPr id="288" name="n_1mainValue【福祉施設】&#10;一人当たり面積"/>
        <xdr:cNvSpPr txBox="1"/>
      </xdr:nvSpPr>
      <xdr:spPr>
        <a:xfrm>
          <a:off x="93917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18"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92075</xdr:rowOff>
    </xdr:from>
    <xdr:to>
      <xdr:col>6</xdr:col>
      <xdr:colOff>561975</xdr:colOff>
      <xdr:row>105</xdr:row>
      <xdr:rowOff>22225</xdr:rowOff>
    </xdr:to>
    <xdr:sp macro="" textlink="">
      <xdr:nvSpPr>
        <xdr:cNvPr id="326" name="円/楕円 325"/>
        <xdr:cNvSpPr/>
      </xdr:nvSpPr>
      <xdr:spPr>
        <a:xfrm>
          <a:off x="45847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114952</xdr:rowOff>
    </xdr:from>
    <xdr:ext cx="405111" cy="259045"/>
    <xdr:sp macro="" textlink="">
      <xdr:nvSpPr>
        <xdr:cNvPr id="327" name="【市民会館】&#10;有形固定資産減価償却率該当値テキスト"/>
        <xdr:cNvSpPr txBox="1"/>
      </xdr:nvSpPr>
      <xdr:spPr>
        <a:xfrm>
          <a:off x="4724400"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145414</xdr:rowOff>
    </xdr:from>
    <xdr:to>
      <xdr:col>5</xdr:col>
      <xdr:colOff>409575</xdr:colOff>
      <xdr:row>105</xdr:row>
      <xdr:rowOff>75564</xdr:rowOff>
    </xdr:to>
    <xdr:sp macro="" textlink="">
      <xdr:nvSpPr>
        <xdr:cNvPr id="328" name="円/楕円 327"/>
        <xdr:cNvSpPr/>
      </xdr:nvSpPr>
      <xdr:spPr>
        <a:xfrm>
          <a:off x="3746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142875</xdr:rowOff>
    </xdr:from>
    <xdr:to>
      <xdr:col>6</xdr:col>
      <xdr:colOff>511175</xdr:colOff>
      <xdr:row>105</xdr:row>
      <xdr:rowOff>24764</xdr:rowOff>
    </xdr:to>
    <xdr:cxnSp macro="">
      <xdr:nvCxnSpPr>
        <xdr:cNvPr id="329" name="直線コネクタ 328"/>
        <xdr:cNvCxnSpPr/>
      </xdr:nvCxnSpPr>
      <xdr:spPr>
        <a:xfrm flipV="1">
          <a:off x="3797300" y="1797367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125747</xdr:rowOff>
    </xdr:from>
    <xdr:ext cx="405111" cy="259045"/>
    <xdr:sp macro="" textlink="">
      <xdr:nvSpPr>
        <xdr:cNvPr id="330"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92091</xdr:rowOff>
    </xdr:from>
    <xdr:ext cx="405111" cy="259045"/>
    <xdr:sp macro="" textlink="">
      <xdr:nvSpPr>
        <xdr:cNvPr id="331" name="n_1mainValue【市民会館】&#10;有形固定資産減価償却率"/>
        <xdr:cNvSpPr txBox="1"/>
      </xdr:nvSpPr>
      <xdr:spPr>
        <a:xfrm>
          <a:off x="3582043"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135145</xdr:rowOff>
    </xdr:from>
    <xdr:ext cx="469744" cy="259045"/>
    <xdr:sp macro="" textlink="">
      <xdr:nvSpPr>
        <xdr:cNvPr id="358" name="【市民会館】&#10;一人当たり面積平均値テキスト"/>
        <xdr:cNvSpPr txBox="1"/>
      </xdr:nvSpPr>
      <xdr:spPr>
        <a:xfrm>
          <a:off x="10566400" y="1779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39115</xdr:rowOff>
    </xdr:from>
    <xdr:to>
      <xdr:col>15</xdr:col>
      <xdr:colOff>231775</xdr:colOff>
      <xdr:row>106</xdr:row>
      <xdr:rowOff>140715</xdr:rowOff>
    </xdr:to>
    <xdr:sp macro="" textlink="">
      <xdr:nvSpPr>
        <xdr:cNvPr id="366" name="円/楕円 365"/>
        <xdr:cNvSpPr/>
      </xdr:nvSpPr>
      <xdr:spPr>
        <a:xfrm>
          <a:off x="10426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17542</xdr:rowOff>
    </xdr:from>
    <xdr:ext cx="469744" cy="259045"/>
    <xdr:sp macro="" textlink="">
      <xdr:nvSpPr>
        <xdr:cNvPr id="367" name="【市民会館】&#10;一人当たり面積該当値テキスト"/>
        <xdr:cNvSpPr txBox="1"/>
      </xdr:nvSpPr>
      <xdr:spPr>
        <a:xfrm>
          <a:off x="1056640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34544</xdr:rowOff>
    </xdr:from>
    <xdr:to>
      <xdr:col>14</xdr:col>
      <xdr:colOff>79375</xdr:colOff>
      <xdr:row>106</xdr:row>
      <xdr:rowOff>136144</xdr:rowOff>
    </xdr:to>
    <xdr:sp macro="" textlink="">
      <xdr:nvSpPr>
        <xdr:cNvPr id="368" name="円/楕円 367"/>
        <xdr:cNvSpPr/>
      </xdr:nvSpPr>
      <xdr:spPr>
        <a:xfrm>
          <a:off x="9588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85344</xdr:rowOff>
    </xdr:from>
    <xdr:to>
      <xdr:col>15</xdr:col>
      <xdr:colOff>180975</xdr:colOff>
      <xdr:row>106</xdr:row>
      <xdr:rowOff>89915</xdr:rowOff>
    </xdr:to>
    <xdr:cxnSp macro="">
      <xdr:nvCxnSpPr>
        <xdr:cNvPr id="369" name="直線コネクタ 368"/>
        <xdr:cNvCxnSpPr/>
      </xdr:nvCxnSpPr>
      <xdr:spPr>
        <a:xfrm>
          <a:off x="9639300" y="1825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40657</xdr:rowOff>
    </xdr:from>
    <xdr:ext cx="469744" cy="259045"/>
    <xdr:sp macro="" textlink="">
      <xdr:nvSpPr>
        <xdr:cNvPr id="370"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127271</xdr:rowOff>
    </xdr:from>
    <xdr:ext cx="469744" cy="259045"/>
    <xdr:sp macro="" textlink="">
      <xdr:nvSpPr>
        <xdr:cNvPr id="371" name="n_1mainValue【市民会館】&#10;一人当たり面積"/>
        <xdr:cNvSpPr txBox="1"/>
      </xdr:nvSpPr>
      <xdr:spPr>
        <a:xfrm>
          <a:off x="9391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96" name="直線コネクタ 395"/>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97"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98" name="直線コネクタ 397"/>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99"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400" name="直線コネクタ 399"/>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21607</xdr:rowOff>
    </xdr:from>
    <xdr:ext cx="405111" cy="259045"/>
    <xdr:sp macro="" textlink="">
      <xdr:nvSpPr>
        <xdr:cNvPr id="401" name="【一般廃棄物処理施設】&#10;有形固定資産減価償却率平均値テキスト"/>
        <xdr:cNvSpPr txBox="1"/>
      </xdr:nvSpPr>
      <xdr:spPr>
        <a:xfrm>
          <a:off x="164084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402" name="フローチャート : 判断 40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403" name="フローチャート : 判断 402"/>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139700</xdr:rowOff>
    </xdr:from>
    <xdr:to>
      <xdr:col>23</xdr:col>
      <xdr:colOff>568325</xdr:colOff>
      <xdr:row>39</xdr:row>
      <xdr:rowOff>69850</xdr:rowOff>
    </xdr:to>
    <xdr:sp macro="" textlink="">
      <xdr:nvSpPr>
        <xdr:cNvPr id="409" name="円/楕円 408"/>
        <xdr:cNvSpPr/>
      </xdr:nvSpPr>
      <xdr:spPr>
        <a:xfrm>
          <a:off x="16268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118127</xdr:rowOff>
    </xdr:from>
    <xdr:ext cx="405111" cy="259045"/>
    <xdr:sp macro="" textlink="">
      <xdr:nvSpPr>
        <xdr:cNvPr id="410" name="【一般廃棄物処理施設】&#10;有形固定資産減価償却率該当値テキスト"/>
        <xdr:cNvSpPr txBox="1"/>
      </xdr:nvSpPr>
      <xdr:spPr>
        <a:xfrm>
          <a:off x="164084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21590</xdr:rowOff>
    </xdr:from>
    <xdr:to>
      <xdr:col>22</xdr:col>
      <xdr:colOff>415925</xdr:colOff>
      <xdr:row>39</xdr:row>
      <xdr:rowOff>123190</xdr:rowOff>
    </xdr:to>
    <xdr:sp macro="" textlink="">
      <xdr:nvSpPr>
        <xdr:cNvPr id="411" name="円/楕円 410"/>
        <xdr:cNvSpPr/>
      </xdr:nvSpPr>
      <xdr:spPr>
        <a:xfrm>
          <a:off x="15430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19050</xdr:rowOff>
    </xdr:from>
    <xdr:to>
      <xdr:col>23</xdr:col>
      <xdr:colOff>517525</xdr:colOff>
      <xdr:row>39</xdr:row>
      <xdr:rowOff>72390</xdr:rowOff>
    </xdr:to>
    <xdr:cxnSp macro="">
      <xdr:nvCxnSpPr>
        <xdr:cNvPr id="412" name="直線コネクタ 411"/>
        <xdr:cNvCxnSpPr/>
      </xdr:nvCxnSpPr>
      <xdr:spPr>
        <a:xfrm flipV="1">
          <a:off x="15481300" y="6705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42562</xdr:rowOff>
    </xdr:from>
    <xdr:ext cx="405111" cy="259045"/>
    <xdr:sp macro="" textlink="">
      <xdr:nvSpPr>
        <xdr:cNvPr id="413"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114317</xdr:rowOff>
    </xdr:from>
    <xdr:ext cx="405111" cy="259045"/>
    <xdr:sp macro="" textlink="">
      <xdr:nvSpPr>
        <xdr:cNvPr id="414" name="n_1mainValue【一般廃棄物処理施設】&#10;有形固定資産減価償却率"/>
        <xdr:cNvSpPr txBox="1"/>
      </xdr:nvSpPr>
      <xdr:spPr>
        <a:xfrm>
          <a:off x="15266043"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5" name="直線コネクタ 42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26" name="テキスト ボックス 42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7" name="直線コネクタ 4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8" name="テキスト ボックス 4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9" name="直線コネクタ 42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30" name="テキスト ボックス 42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34" name="直線コネクタ 433"/>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35"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36" name="直線コネクタ 435"/>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37"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38" name="直線コネクタ 437"/>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30680</xdr:rowOff>
    </xdr:from>
    <xdr:ext cx="534377" cy="259045"/>
    <xdr:sp macro="" textlink="">
      <xdr:nvSpPr>
        <xdr:cNvPr id="439" name="【一般廃棄物処理施設】&#10;一人当たり有形固定資産（償却資産）額平均値テキスト"/>
        <xdr:cNvSpPr txBox="1"/>
      </xdr:nvSpPr>
      <xdr:spPr>
        <a:xfrm>
          <a:off x="22250400" y="6374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40" name="フローチャート : 判断 439"/>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41" name="フローチャート : 判断 440"/>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41219</xdr:rowOff>
    </xdr:from>
    <xdr:to>
      <xdr:col>32</xdr:col>
      <xdr:colOff>238125</xdr:colOff>
      <xdr:row>40</xdr:row>
      <xdr:rowOff>142819</xdr:rowOff>
    </xdr:to>
    <xdr:sp macro="" textlink="">
      <xdr:nvSpPr>
        <xdr:cNvPr id="447" name="円/楕円 446"/>
        <xdr:cNvSpPr/>
      </xdr:nvSpPr>
      <xdr:spPr>
        <a:xfrm>
          <a:off x="22110700" y="68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127596</xdr:rowOff>
    </xdr:from>
    <xdr:ext cx="534377" cy="259045"/>
    <xdr:sp macro="" textlink="">
      <xdr:nvSpPr>
        <xdr:cNvPr id="448" name="【一般廃棄物処理施設】&#10;一人当たり有形固定資産（償却資産）額該当値テキスト"/>
        <xdr:cNvSpPr txBox="1"/>
      </xdr:nvSpPr>
      <xdr:spPr>
        <a:xfrm>
          <a:off x="22250400" y="68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17,232</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41877</xdr:rowOff>
    </xdr:from>
    <xdr:to>
      <xdr:col>31</xdr:col>
      <xdr:colOff>85725</xdr:colOff>
      <xdr:row>40</xdr:row>
      <xdr:rowOff>143477</xdr:rowOff>
    </xdr:to>
    <xdr:sp macro="" textlink="">
      <xdr:nvSpPr>
        <xdr:cNvPr id="449" name="円/楕円 448"/>
        <xdr:cNvSpPr/>
      </xdr:nvSpPr>
      <xdr:spPr>
        <a:xfrm>
          <a:off x="21272500" y="68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92019</xdr:rowOff>
    </xdr:from>
    <xdr:to>
      <xdr:col>32</xdr:col>
      <xdr:colOff>187325</xdr:colOff>
      <xdr:row>40</xdr:row>
      <xdr:rowOff>92677</xdr:rowOff>
    </xdr:to>
    <xdr:cxnSp macro="">
      <xdr:nvCxnSpPr>
        <xdr:cNvPr id="450" name="直線コネクタ 449"/>
        <xdr:cNvCxnSpPr/>
      </xdr:nvCxnSpPr>
      <xdr:spPr>
        <a:xfrm flipV="1">
          <a:off x="21323300" y="6950019"/>
          <a:ext cx="8382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36</xdr:row>
      <xdr:rowOff>148665</xdr:rowOff>
    </xdr:from>
    <xdr:ext cx="534377" cy="259045"/>
    <xdr:sp macro="" textlink="">
      <xdr:nvSpPr>
        <xdr:cNvPr id="451"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134604</xdr:rowOff>
    </xdr:from>
    <xdr:ext cx="534377" cy="259045"/>
    <xdr:sp macro="" textlink="">
      <xdr:nvSpPr>
        <xdr:cNvPr id="452" name="n_1mainValue【一般廃棄物処理施設】&#10;一人当たり有形固定資産（償却資産）額"/>
        <xdr:cNvSpPr txBox="1"/>
      </xdr:nvSpPr>
      <xdr:spPr>
        <a:xfrm>
          <a:off x="21043411" y="69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64" name="テキスト ボックス 4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74" name="テキスト ボックス 4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6" name="テキスト ボックス 4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78" name="直線コネクタ 47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7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80" name="直線コネクタ 47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8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82" name="直線コネクタ 48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8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84" name="フローチャート : 判断 48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85" name="フローチャート : 判断 48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92891</xdr:rowOff>
    </xdr:from>
    <xdr:to>
      <xdr:col>23</xdr:col>
      <xdr:colOff>568325</xdr:colOff>
      <xdr:row>59</xdr:row>
      <xdr:rowOff>23041</xdr:rowOff>
    </xdr:to>
    <xdr:sp macro="" textlink="">
      <xdr:nvSpPr>
        <xdr:cNvPr id="491" name="円/楕円 490"/>
        <xdr:cNvSpPr/>
      </xdr:nvSpPr>
      <xdr:spPr>
        <a:xfrm>
          <a:off x="16268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115768</xdr:rowOff>
    </xdr:from>
    <xdr:ext cx="405111" cy="259045"/>
    <xdr:sp macro="" textlink="">
      <xdr:nvSpPr>
        <xdr:cNvPr id="492" name="【保健センター・保健所】&#10;有形固定資産減価償却率該当値テキスト"/>
        <xdr:cNvSpPr txBox="1"/>
      </xdr:nvSpPr>
      <xdr:spPr>
        <a:xfrm>
          <a:off x="164084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141877</xdr:rowOff>
    </xdr:from>
    <xdr:to>
      <xdr:col>22</xdr:col>
      <xdr:colOff>415925</xdr:colOff>
      <xdr:row>59</xdr:row>
      <xdr:rowOff>72027</xdr:rowOff>
    </xdr:to>
    <xdr:sp macro="" textlink="">
      <xdr:nvSpPr>
        <xdr:cNvPr id="493" name="円/楕円 492"/>
        <xdr:cNvSpPr/>
      </xdr:nvSpPr>
      <xdr:spPr>
        <a:xfrm>
          <a:off x="15430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143691</xdr:rowOff>
    </xdr:from>
    <xdr:to>
      <xdr:col>23</xdr:col>
      <xdr:colOff>517525</xdr:colOff>
      <xdr:row>59</xdr:row>
      <xdr:rowOff>21227</xdr:rowOff>
    </xdr:to>
    <xdr:cxnSp macro="">
      <xdr:nvCxnSpPr>
        <xdr:cNvPr id="494" name="直線コネクタ 493"/>
        <xdr:cNvCxnSpPr/>
      </xdr:nvCxnSpPr>
      <xdr:spPr>
        <a:xfrm flipV="1">
          <a:off x="15481300" y="1008779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74584</xdr:rowOff>
    </xdr:from>
    <xdr:ext cx="405111" cy="259045"/>
    <xdr:sp macro="" textlink="">
      <xdr:nvSpPr>
        <xdr:cNvPr id="495"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88554</xdr:rowOff>
    </xdr:from>
    <xdr:ext cx="405111" cy="259045"/>
    <xdr:sp macro="" textlink="">
      <xdr:nvSpPr>
        <xdr:cNvPr id="496" name="n_1mainValue【保健センター・保健所】&#10;有形固定資産減価償却率"/>
        <xdr:cNvSpPr txBox="1"/>
      </xdr:nvSpPr>
      <xdr:spPr>
        <a:xfrm>
          <a:off x="15266043"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520" name="直線コネクタ 519"/>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1"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2" name="直線コネクタ 521"/>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523"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524" name="直線コネクタ 523"/>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525"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526" name="フローチャート : 判断 525"/>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527" name="フローチャート : 判断 526"/>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76200</xdr:rowOff>
    </xdr:from>
    <xdr:to>
      <xdr:col>32</xdr:col>
      <xdr:colOff>238125</xdr:colOff>
      <xdr:row>61</xdr:row>
      <xdr:rowOff>6350</xdr:rowOff>
    </xdr:to>
    <xdr:sp macro="" textlink="">
      <xdr:nvSpPr>
        <xdr:cNvPr id="533" name="円/楕円 532"/>
        <xdr:cNvSpPr/>
      </xdr:nvSpPr>
      <xdr:spPr>
        <a:xfrm>
          <a:off x="221107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99077</xdr:rowOff>
    </xdr:from>
    <xdr:ext cx="469744" cy="259045"/>
    <xdr:sp macro="" textlink="">
      <xdr:nvSpPr>
        <xdr:cNvPr id="534" name="【保健センター・保健所】&#10;一人当たり面積該当値テキスト"/>
        <xdr:cNvSpPr txBox="1"/>
      </xdr:nvSpPr>
      <xdr:spPr>
        <a:xfrm>
          <a:off x="22250400"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76200</xdr:rowOff>
    </xdr:from>
    <xdr:to>
      <xdr:col>31</xdr:col>
      <xdr:colOff>85725</xdr:colOff>
      <xdr:row>61</xdr:row>
      <xdr:rowOff>6350</xdr:rowOff>
    </xdr:to>
    <xdr:sp macro="" textlink="">
      <xdr:nvSpPr>
        <xdr:cNvPr id="535" name="円/楕円 534"/>
        <xdr:cNvSpPr/>
      </xdr:nvSpPr>
      <xdr:spPr>
        <a:xfrm>
          <a:off x="21272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127000</xdr:rowOff>
    </xdr:from>
    <xdr:to>
      <xdr:col>32</xdr:col>
      <xdr:colOff>187325</xdr:colOff>
      <xdr:row>60</xdr:row>
      <xdr:rowOff>127000</xdr:rowOff>
    </xdr:to>
    <xdr:cxnSp macro="">
      <xdr:nvCxnSpPr>
        <xdr:cNvPr id="536" name="直線コネクタ 535"/>
        <xdr:cNvCxnSpPr/>
      </xdr:nvCxnSpPr>
      <xdr:spPr>
        <a:xfrm>
          <a:off x="21323300" y="1041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111777</xdr:rowOff>
    </xdr:from>
    <xdr:ext cx="469744" cy="259045"/>
    <xdr:sp macro="" textlink="">
      <xdr:nvSpPr>
        <xdr:cNvPr id="537" name="n_1ave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22877</xdr:rowOff>
    </xdr:from>
    <xdr:ext cx="469744" cy="259045"/>
    <xdr:sp macro="" textlink="">
      <xdr:nvSpPr>
        <xdr:cNvPr id="538" name="n_1mainValue【保健センター・保健所】&#10;一人当たり面積"/>
        <xdr:cNvSpPr txBox="1"/>
      </xdr:nvSpPr>
      <xdr:spPr>
        <a:xfrm>
          <a:off x="210757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0" name="直線コネクタ 54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1" name="テキスト ボックス 55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2" name="直線コネクタ 55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3" name="テキスト ボックス 55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4" name="直線コネクタ 55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5" name="テキスト ボックス 55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6" name="直線コネクタ 55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7" name="テキスト ボックス 55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61" name="直線コネクタ 560"/>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62"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63" name="直線コネクタ 562"/>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64"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65" name="直線コネクタ 564"/>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83329</xdr:rowOff>
    </xdr:from>
    <xdr:ext cx="405111" cy="259045"/>
    <xdr:sp macro="" textlink="">
      <xdr:nvSpPr>
        <xdr:cNvPr id="566" name="【消防施設】&#10;有形固定資産減価償却率平均値テキスト"/>
        <xdr:cNvSpPr txBox="1"/>
      </xdr:nvSpPr>
      <xdr:spPr>
        <a:xfrm>
          <a:off x="16408400" y="1379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67" name="フローチャート : 判断 566"/>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68" name="フローチャート : 判断 567"/>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113030</xdr:rowOff>
    </xdr:from>
    <xdr:to>
      <xdr:col>23</xdr:col>
      <xdr:colOff>568325</xdr:colOff>
      <xdr:row>84</xdr:row>
      <xdr:rowOff>43180</xdr:rowOff>
    </xdr:to>
    <xdr:sp macro="" textlink="">
      <xdr:nvSpPr>
        <xdr:cNvPr id="574" name="円/楕円 573"/>
        <xdr:cNvSpPr/>
      </xdr:nvSpPr>
      <xdr:spPr>
        <a:xfrm>
          <a:off x="16268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91457</xdr:rowOff>
    </xdr:from>
    <xdr:ext cx="405111" cy="259045"/>
    <xdr:sp macro="" textlink="">
      <xdr:nvSpPr>
        <xdr:cNvPr id="575" name="【消防施設】&#10;有形固定資産減価償却率該当値テキスト"/>
        <xdr:cNvSpPr txBox="1"/>
      </xdr:nvSpPr>
      <xdr:spPr>
        <a:xfrm>
          <a:off x="164084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19304</xdr:rowOff>
    </xdr:from>
    <xdr:to>
      <xdr:col>22</xdr:col>
      <xdr:colOff>415925</xdr:colOff>
      <xdr:row>84</xdr:row>
      <xdr:rowOff>120904</xdr:rowOff>
    </xdr:to>
    <xdr:sp macro="" textlink="">
      <xdr:nvSpPr>
        <xdr:cNvPr id="576" name="円/楕円 575"/>
        <xdr:cNvSpPr/>
      </xdr:nvSpPr>
      <xdr:spPr>
        <a:xfrm>
          <a:off x="15430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163830</xdr:rowOff>
    </xdr:from>
    <xdr:to>
      <xdr:col>23</xdr:col>
      <xdr:colOff>517525</xdr:colOff>
      <xdr:row>84</xdr:row>
      <xdr:rowOff>70104</xdr:rowOff>
    </xdr:to>
    <xdr:cxnSp macro="">
      <xdr:nvCxnSpPr>
        <xdr:cNvPr id="577" name="直線コネクタ 576"/>
        <xdr:cNvCxnSpPr/>
      </xdr:nvCxnSpPr>
      <xdr:spPr>
        <a:xfrm flipV="1">
          <a:off x="15481300" y="143941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271</xdr:rowOff>
    </xdr:from>
    <xdr:ext cx="405111" cy="259045"/>
    <xdr:sp macro="" textlink="">
      <xdr:nvSpPr>
        <xdr:cNvPr id="578"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112031</xdr:rowOff>
    </xdr:from>
    <xdr:ext cx="405111" cy="259045"/>
    <xdr:sp macro="" textlink="">
      <xdr:nvSpPr>
        <xdr:cNvPr id="579" name="n_1mainValue【消防施設】&#10;有形固定資産減価償却率"/>
        <xdr:cNvSpPr txBox="1"/>
      </xdr:nvSpPr>
      <xdr:spPr>
        <a:xfrm>
          <a:off x="15266043" y="1451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605" name="直線コネクタ 604"/>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606"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607" name="直線コネクタ 606"/>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608"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609" name="直線コネクタ 608"/>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610"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611" name="フローチャート : 判断 610"/>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612" name="フローチャート : 判断 611"/>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115207</xdr:rowOff>
    </xdr:from>
    <xdr:to>
      <xdr:col>32</xdr:col>
      <xdr:colOff>238125</xdr:colOff>
      <xdr:row>78</xdr:row>
      <xdr:rowOff>45357</xdr:rowOff>
    </xdr:to>
    <xdr:sp macro="" textlink="">
      <xdr:nvSpPr>
        <xdr:cNvPr id="618" name="円/楕円 617"/>
        <xdr:cNvSpPr/>
      </xdr:nvSpPr>
      <xdr:spPr>
        <a:xfrm>
          <a:off x="22110700" y="133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68234</xdr:rowOff>
    </xdr:from>
    <xdr:ext cx="469744" cy="259045"/>
    <xdr:sp macro="" textlink="">
      <xdr:nvSpPr>
        <xdr:cNvPr id="619" name="【消防施設】&#10;一人当たり面積該当値テキスト"/>
        <xdr:cNvSpPr txBox="1"/>
      </xdr:nvSpPr>
      <xdr:spPr>
        <a:xfrm>
          <a:off x="22250400" y="1326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93436</xdr:rowOff>
    </xdr:from>
    <xdr:to>
      <xdr:col>31</xdr:col>
      <xdr:colOff>85725</xdr:colOff>
      <xdr:row>78</xdr:row>
      <xdr:rowOff>23586</xdr:rowOff>
    </xdr:to>
    <xdr:sp macro="" textlink="">
      <xdr:nvSpPr>
        <xdr:cNvPr id="620" name="円/楕円 619"/>
        <xdr:cNvSpPr/>
      </xdr:nvSpPr>
      <xdr:spPr>
        <a:xfrm>
          <a:off x="21272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144236</xdr:rowOff>
    </xdr:from>
    <xdr:to>
      <xdr:col>32</xdr:col>
      <xdr:colOff>187325</xdr:colOff>
      <xdr:row>77</xdr:row>
      <xdr:rowOff>166007</xdr:rowOff>
    </xdr:to>
    <xdr:cxnSp macro="">
      <xdr:nvCxnSpPr>
        <xdr:cNvPr id="621" name="直線コネクタ 620"/>
        <xdr:cNvCxnSpPr/>
      </xdr:nvCxnSpPr>
      <xdr:spPr>
        <a:xfrm>
          <a:off x="21323300" y="133458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131734</xdr:rowOff>
    </xdr:from>
    <xdr:ext cx="469744" cy="259045"/>
    <xdr:sp macro="" textlink="">
      <xdr:nvSpPr>
        <xdr:cNvPr id="622" name="n_1aveValue【消防施設】&#10;一人当たり面積"/>
        <xdr:cNvSpPr txBox="1"/>
      </xdr:nvSpPr>
      <xdr:spPr>
        <a:xfrm>
          <a:off x="210757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40113</xdr:rowOff>
    </xdr:from>
    <xdr:ext cx="469744" cy="259045"/>
    <xdr:sp macro="" textlink="">
      <xdr:nvSpPr>
        <xdr:cNvPr id="623" name="n_1mainValue【消防施設】&#10;一人当たり面積"/>
        <xdr:cNvSpPr txBox="1"/>
      </xdr:nvSpPr>
      <xdr:spPr>
        <a:xfrm>
          <a:off x="21075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48" name="直線コネクタ 647"/>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49"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50" name="直線コネクタ 649"/>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51"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52" name="直線コネクタ 651"/>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53"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54" name="フローチャート : 判断 65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55" name="フローチャート : 判断 654"/>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6" name="テキスト ボックス 6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7" name="テキスト ボックス 6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8" name="テキスト ボックス 6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9" name="テキスト ボックス 6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0" name="テキスト ボックス 6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29211</xdr:rowOff>
    </xdr:from>
    <xdr:to>
      <xdr:col>23</xdr:col>
      <xdr:colOff>568325</xdr:colOff>
      <xdr:row>102</xdr:row>
      <xdr:rowOff>130811</xdr:rowOff>
    </xdr:to>
    <xdr:sp macro="" textlink="">
      <xdr:nvSpPr>
        <xdr:cNvPr id="661" name="円/楕円 660"/>
        <xdr:cNvSpPr/>
      </xdr:nvSpPr>
      <xdr:spPr>
        <a:xfrm>
          <a:off x="162687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52088</xdr:rowOff>
    </xdr:from>
    <xdr:ext cx="405111" cy="259045"/>
    <xdr:sp macro="" textlink="">
      <xdr:nvSpPr>
        <xdr:cNvPr id="662" name="【庁舎】&#10;有形固定資産減価償却率該当値テキスト"/>
        <xdr:cNvSpPr txBox="1"/>
      </xdr:nvSpPr>
      <xdr:spPr>
        <a:xfrm>
          <a:off x="16408400"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71120</xdr:rowOff>
    </xdr:from>
    <xdr:to>
      <xdr:col>22</xdr:col>
      <xdr:colOff>415925</xdr:colOff>
      <xdr:row>103</xdr:row>
      <xdr:rowOff>1270</xdr:rowOff>
    </xdr:to>
    <xdr:sp macro="" textlink="">
      <xdr:nvSpPr>
        <xdr:cNvPr id="663" name="円/楕円 662"/>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80011</xdr:rowOff>
    </xdr:from>
    <xdr:to>
      <xdr:col>23</xdr:col>
      <xdr:colOff>517525</xdr:colOff>
      <xdr:row>102</xdr:row>
      <xdr:rowOff>121920</xdr:rowOff>
    </xdr:to>
    <xdr:cxnSp macro="">
      <xdr:nvCxnSpPr>
        <xdr:cNvPr id="664" name="直線コネクタ 663"/>
        <xdr:cNvCxnSpPr/>
      </xdr:nvCxnSpPr>
      <xdr:spPr>
        <a:xfrm flipV="1">
          <a:off x="15481300" y="175679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165752</xdr:rowOff>
    </xdr:from>
    <xdr:ext cx="405111" cy="259045"/>
    <xdr:sp macro="" textlink="">
      <xdr:nvSpPr>
        <xdr:cNvPr id="665"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17797</xdr:rowOff>
    </xdr:from>
    <xdr:ext cx="405111" cy="259045"/>
    <xdr:sp macro="" textlink="">
      <xdr:nvSpPr>
        <xdr:cNvPr id="666" name="n_1mainValue【庁舎】&#10;有形固定資産減価償却率"/>
        <xdr:cNvSpPr txBox="1"/>
      </xdr:nvSpPr>
      <xdr:spPr>
        <a:xfrm>
          <a:off x="15266043"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7" name="テキスト ボックス 6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8" name="直線コネクタ 6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9" name="テキスト ボックス 6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0" name="直線コネクタ 6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1" name="テキスト ボックス 6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2" name="直線コネクタ 6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3" name="テキスト ボックス 6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4" name="直線コネクタ 6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5" name="テキスト ボックス 6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6" name="直線コネクタ 6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7" name="テキスト ボックス 6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8" name="直線コネクタ 6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9" name="テキスト ボックス 6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93" name="直線コネクタ 692"/>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94"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95" name="直線コネクタ 694"/>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96"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97" name="直線コネクタ 69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698"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99" name="フローチャート : 判断 69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700" name="フローチャート : 判断 699"/>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43362</xdr:rowOff>
    </xdr:from>
    <xdr:to>
      <xdr:col>32</xdr:col>
      <xdr:colOff>238125</xdr:colOff>
      <xdr:row>107</xdr:row>
      <xdr:rowOff>144962</xdr:rowOff>
    </xdr:to>
    <xdr:sp macro="" textlink="">
      <xdr:nvSpPr>
        <xdr:cNvPr id="706" name="円/楕円 705"/>
        <xdr:cNvSpPr/>
      </xdr:nvSpPr>
      <xdr:spPr>
        <a:xfrm>
          <a:off x="22110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21789</xdr:rowOff>
    </xdr:from>
    <xdr:ext cx="469744" cy="259045"/>
    <xdr:sp macro="" textlink="">
      <xdr:nvSpPr>
        <xdr:cNvPr id="707" name="【庁舎】&#10;一人当たり面積該当値テキスト"/>
        <xdr:cNvSpPr txBox="1"/>
      </xdr:nvSpPr>
      <xdr:spPr>
        <a:xfrm>
          <a:off x="22250400"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43362</xdr:rowOff>
    </xdr:from>
    <xdr:to>
      <xdr:col>31</xdr:col>
      <xdr:colOff>85725</xdr:colOff>
      <xdr:row>107</xdr:row>
      <xdr:rowOff>144962</xdr:rowOff>
    </xdr:to>
    <xdr:sp macro="" textlink="">
      <xdr:nvSpPr>
        <xdr:cNvPr id="708" name="円/楕円 707"/>
        <xdr:cNvSpPr/>
      </xdr:nvSpPr>
      <xdr:spPr>
        <a:xfrm>
          <a:off x="2127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94162</xdr:rowOff>
    </xdr:from>
    <xdr:to>
      <xdr:col>32</xdr:col>
      <xdr:colOff>187325</xdr:colOff>
      <xdr:row>107</xdr:row>
      <xdr:rowOff>94162</xdr:rowOff>
    </xdr:to>
    <xdr:cxnSp macro="">
      <xdr:nvCxnSpPr>
        <xdr:cNvPr id="709" name="直線コネクタ 708"/>
        <xdr:cNvCxnSpPr/>
      </xdr:nvCxnSpPr>
      <xdr:spPr>
        <a:xfrm>
          <a:off x="21323300" y="18439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66783</xdr:rowOff>
    </xdr:from>
    <xdr:ext cx="469744" cy="259045"/>
    <xdr:sp macro="" textlink="">
      <xdr:nvSpPr>
        <xdr:cNvPr id="710"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136089</xdr:rowOff>
    </xdr:from>
    <xdr:ext cx="469744" cy="259045"/>
    <xdr:sp macro="" textlink="">
      <xdr:nvSpPr>
        <xdr:cNvPr id="711" name="n_1mainValue【庁舎】&#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図書館、体育館・プール、保健センター・保健所、市民会館、庁舎の有形固定資産減価償却率が類似団体平均を上回っている。これは、どの類型においても昭和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年代に建設又は整備された施設等が多くあり、施設等の老朽化が進んでいるためである。今後は、平成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東庁舎周辺整備計画」に基づいて他施設との複合化を進めるとともに、公共施設等総合管理計画で継続利用とすることとしている施設については、長寿命化又は修繕計画を策定したうえで、施設の適正な維持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a:t>
          </a:r>
          <a:r>
            <a:rPr kumimoji="1" lang="ja-JP" altLang="en-US" sz="1100">
              <a:solidFill>
                <a:schemeClr val="dk1"/>
              </a:solidFill>
              <a:effectLst/>
              <a:latin typeface="+mn-lt"/>
              <a:ea typeface="+mn-ea"/>
              <a:cs typeface="+mn-cs"/>
            </a:rPr>
            <a:t>要因である</a:t>
          </a:r>
          <a:r>
            <a:rPr kumimoji="1" lang="ja-JP" altLang="ja-JP" sz="1100">
              <a:solidFill>
                <a:schemeClr val="dk1"/>
              </a:solidFill>
              <a:effectLst/>
              <a:latin typeface="+mn-lt"/>
              <a:ea typeface="+mn-ea"/>
              <a:cs typeface="+mn-cs"/>
            </a:rPr>
            <a:t>。今後も課税客体の的確な把握とともに、税収の確保に努める。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41728</xdr:rowOff>
    </xdr:to>
    <xdr:cxnSp macro="">
      <xdr:nvCxnSpPr>
        <xdr:cNvPr id="70" name="直線コネクタ 69"/>
        <xdr:cNvCxnSpPr/>
      </xdr:nvCxnSpPr>
      <xdr:spPr>
        <a:xfrm>
          <a:off x="4114800" y="70367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7257</xdr:rowOff>
    </xdr:from>
    <xdr:to>
      <xdr:col>6</xdr:col>
      <xdr:colOff>0</xdr:colOff>
      <xdr:row>41</xdr:row>
      <xdr:rowOff>7257</xdr:rowOff>
    </xdr:to>
    <xdr:cxnSp macro="">
      <xdr:nvCxnSpPr>
        <xdr:cNvPr id="73" name="直線コネクタ 72"/>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7257</xdr:rowOff>
    </xdr:to>
    <xdr:cxnSp macro="">
      <xdr:nvCxnSpPr>
        <xdr:cNvPr id="76" name="直線コネクタ 75"/>
        <xdr:cNvCxnSpPr/>
      </xdr:nvCxnSpPr>
      <xdr:spPr>
        <a:xfrm>
          <a:off x="2336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7257</xdr:rowOff>
    </xdr:to>
    <xdr:cxnSp macro="">
      <xdr:nvCxnSpPr>
        <xdr:cNvPr id="79" name="直線コネクタ 78"/>
        <xdr:cNvCxnSpPr/>
      </xdr:nvCxnSpPr>
      <xdr:spPr>
        <a:xfrm>
          <a:off x="1447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162378</xdr:rowOff>
    </xdr:from>
    <xdr:to>
      <xdr:col>7</xdr:col>
      <xdr:colOff>203200</xdr:colOff>
      <xdr:row>41</xdr:row>
      <xdr:rowOff>92528</xdr:rowOff>
    </xdr:to>
    <xdr:sp macro="" textlink="">
      <xdr:nvSpPr>
        <xdr:cNvPr id="89" name="円/楕円 88"/>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7455</xdr:rowOff>
    </xdr:from>
    <xdr:ext cx="762000" cy="259045"/>
    <xdr:sp macro="" textlink="">
      <xdr:nvSpPr>
        <xdr:cNvPr id="90"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1" name="円/楕円 90"/>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2" name="テキスト ボックス 91"/>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127907</xdr:rowOff>
    </xdr:from>
    <xdr:to>
      <xdr:col>4</xdr:col>
      <xdr:colOff>533400</xdr:colOff>
      <xdr:row>41</xdr:row>
      <xdr:rowOff>58057</xdr:rowOff>
    </xdr:to>
    <xdr:sp macro="" textlink="">
      <xdr:nvSpPr>
        <xdr:cNvPr id="93" name="円/楕円 92"/>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68234</xdr:rowOff>
    </xdr:from>
    <xdr:ext cx="762000" cy="259045"/>
    <xdr:sp macro="" textlink="">
      <xdr:nvSpPr>
        <xdr:cNvPr id="94" name="テキスト ボックス 93"/>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5" name="円/楕円 94"/>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96" name="テキスト ボックス 95"/>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110672</xdr:rowOff>
    </xdr:from>
    <xdr:to>
      <xdr:col>2</xdr:col>
      <xdr:colOff>127000</xdr:colOff>
      <xdr:row>41</xdr:row>
      <xdr:rowOff>40822</xdr:rowOff>
    </xdr:to>
    <xdr:sp macro="" textlink="">
      <xdr:nvSpPr>
        <xdr:cNvPr id="97" name="円/楕円 96"/>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50999</xdr:rowOff>
    </xdr:from>
    <xdr:ext cx="762000" cy="259045"/>
    <xdr:sp macro="" textlink="">
      <xdr:nvSpPr>
        <xdr:cNvPr id="98" name="テキスト ボックス 97"/>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合併以降両町の均衡ある発展に資する事業および義務教育施設の耐震化事業等を積極的に実施してきたことによる公債費の増、</a:t>
          </a:r>
          <a:r>
            <a:rPr kumimoji="1" lang="ja-JP" altLang="en-US" sz="1100">
              <a:solidFill>
                <a:schemeClr val="dk1"/>
              </a:solidFill>
              <a:effectLst/>
              <a:latin typeface="+mn-lt"/>
              <a:ea typeface="+mn-ea"/>
              <a:cs typeface="+mn-cs"/>
            </a:rPr>
            <a:t>障害福祉サービスの利用増加による扶助費の増、</a:t>
          </a:r>
          <a:r>
            <a:rPr kumimoji="1" lang="ja-JP" altLang="ja-JP" sz="1100">
              <a:solidFill>
                <a:schemeClr val="dk1"/>
              </a:solidFill>
              <a:effectLst/>
              <a:latin typeface="+mn-lt"/>
              <a:ea typeface="+mn-ea"/>
              <a:cs typeface="+mn-cs"/>
            </a:rPr>
            <a:t>保育園における待機児童減少対策として臨時保育士の雇用</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より経常的支出額が増加し比率が</a:t>
          </a:r>
          <a:r>
            <a:rPr kumimoji="1" lang="ja-JP" altLang="en-US" sz="1100">
              <a:solidFill>
                <a:schemeClr val="dk1"/>
              </a:solidFill>
              <a:effectLst/>
              <a:latin typeface="+mn-lt"/>
              <a:ea typeface="+mn-ea"/>
              <a:cs typeface="+mn-cs"/>
            </a:rPr>
            <a:t>高い水準に</a:t>
          </a:r>
          <a:r>
            <a:rPr kumimoji="1" lang="ja-JP" altLang="ja-JP" sz="1100">
              <a:solidFill>
                <a:schemeClr val="dk1"/>
              </a:solidFill>
              <a:effectLst/>
              <a:latin typeface="+mn-lt"/>
              <a:ea typeface="+mn-ea"/>
              <a:cs typeface="+mn-cs"/>
            </a:rPr>
            <a:t>ある。また、公共施設の管理運営について指定管理制度を積極的に活用しているが必ずしも経費節減にはつながっていないため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公共施設等総合管理計画に基づく施設の統廃合を積極的に進め施設の総量縮減による経費の節減に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長期財政計画の最終年度である平成</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年度決算まで</a:t>
          </a:r>
          <a:r>
            <a:rPr kumimoji="1" lang="en-US" altLang="ja-JP" sz="1100">
              <a:solidFill>
                <a:schemeClr val="dk1"/>
              </a:solidFill>
              <a:effectLst/>
              <a:latin typeface="+mn-lt"/>
              <a:ea typeface="+mn-ea"/>
              <a:cs typeface="+mn-cs"/>
            </a:rPr>
            <a:t>90.7</a:t>
          </a:r>
          <a:r>
            <a:rPr kumimoji="1" lang="ja-JP" altLang="ja-JP" sz="1100">
              <a:solidFill>
                <a:schemeClr val="dk1"/>
              </a:solidFill>
              <a:effectLst/>
              <a:latin typeface="+mn-lt"/>
              <a:ea typeface="+mn-ea"/>
              <a:cs typeface="+mn-cs"/>
            </a:rPr>
            <a:t>％以下を</a:t>
          </a:r>
          <a:r>
            <a:rPr kumimoji="1" lang="ja-JP" altLang="en-US" sz="1100">
              <a:solidFill>
                <a:schemeClr val="dk1"/>
              </a:solidFill>
              <a:effectLst/>
              <a:latin typeface="+mn-lt"/>
              <a:ea typeface="+mn-ea"/>
              <a:cs typeface="+mn-cs"/>
            </a:rPr>
            <a:t>期間中の</a:t>
          </a:r>
          <a:r>
            <a:rPr kumimoji="1" lang="ja-JP" altLang="ja-JP" sz="1100">
              <a:solidFill>
                <a:schemeClr val="dk1"/>
              </a:solidFill>
              <a:effectLst/>
              <a:latin typeface="+mn-lt"/>
              <a:ea typeface="+mn-ea"/>
              <a:cs typeface="+mn-cs"/>
            </a:rPr>
            <a:t>目標に</a:t>
          </a:r>
          <a:r>
            <a:rPr kumimoji="1" lang="ja-JP" altLang="en-US" sz="1100">
              <a:solidFill>
                <a:schemeClr val="dk1"/>
              </a:solidFill>
              <a:effectLst/>
              <a:latin typeface="+mn-lt"/>
              <a:ea typeface="+mn-ea"/>
              <a:cs typeface="+mn-cs"/>
            </a:rPr>
            <a:t>定め、改善に</a:t>
          </a:r>
          <a:r>
            <a:rPr kumimoji="1" lang="ja-JP" altLang="ja-JP" sz="110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64</xdr:row>
      <xdr:rowOff>11219</xdr:rowOff>
    </xdr:to>
    <xdr:cxnSp macro="">
      <xdr:nvCxnSpPr>
        <xdr:cNvPr id="133" name="直線コネクタ 132"/>
        <xdr:cNvCxnSpPr/>
      </xdr:nvCxnSpPr>
      <xdr:spPr>
        <a:xfrm flipV="1">
          <a:off x="4114800" y="10891520"/>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158538</xdr:rowOff>
    </xdr:from>
    <xdr:to>
      <xdr:col>6</xdr:col>
      <xdr:colOff>0</xdr:colOff>
      <xdr:row>64</xdr:row>
      <xdr:rowOff>11219</xdr:rowOff>
    </xdr:to>
    <xdr:cxnSp macro="">
      <xdr:nvCxnSpPr>
        <xdr:cNvPr id="136" name="直線コネクタ 135"/>
        <xdr:cNvCxnSpPr/>
      </xdr:nvCxnSpPr>
      <xdr:spPr>
        <a:xfrm>
          <a:off x="3225800" y="1095988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158538</xdr:rowOff>
    </xdr:from>
    <xdr:to>
      <xdr:col>4</xdr:col>
      <xdr:colOff>482600</xdr:colOff>
      <xdr:row>63</xdr:row>
      <xdr:rowOff>162560</xdr:rowOff>
    </xdr:to>
    <xdr:cxnSp macro="">
      <xdr:nvCxnSpPr>
        <xdr:cNvPr id="139" name="直線コネクタ 138"/>
        <xdr:cNvCxnSpPr/>
      </xdr:nvCxnSpPr>
      <xdr:spPr>
        <a:xfrm flipV="1">
          <a:off x="2336800" y="109598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106256</xdr:rowOff>
    </xdr:from>
    <xdr:to>
      <xdr:col>3</xdr:col>
      <xdr:colOff>279400</xdr:colOff>
      <xdr:row>63</xdr:row>
      <xdr:rowOff>162560</xdr:rowOff>
    </xdr:to>
    <xdr:cxnSp macro="">
      <xdr:nvCxnSpPr>
        <xdr:cNvPr id="142" name="直線コネクタ 141"/>
        <xdr:cNvCxnSpPr/>
      </xdr:nvCxnSpPr>
      <xdr:spPr>
        <a:xfrm>
          <a:off x="1447800" y="1090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52" name="円/楕円 151"/>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3"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131869</xdr:rowOff>
    </xdr:from>
    <xdr:to>
      <xdr:col>6</xdr:col>
      <xdr:colOff>50800</xdr:colOff>
      <xdr:row>64</xdr:row>
      <xdr:rowOff>62019</xdr:rowOff>
    </xdr:to>
    <xdr:sp macro="" textlink="">
      <xdr:nvSpPr>
        <xdr:cNvPr id="154" name="円/楕円 153"/>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46796</xdr:rowOff>
    </xdr:from>
    <xdr:ext cx="736600" cy="259045"/>
    <xdr:sp macro="" textlink="">
      <xdr:nvSpPr>
        <xdr:cNvPr id="155" name="テキスト ボックス 154"/>
        <xdr:cNvSpPr txBox="1"/>
      </xdr:nvSpPr>
      <xdr:spPr>
        <a:xfrm>
          <a:off x="3733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107738</xdr:rowOff>
    </xdr:from>
    <xdr:to>
      <xdr:col>4</xdr:col>
      <xdr:colOff>533400</xdr:colOff>
      <xdr:row>64</xdr:row>
      <xdr:rowOff>37888</xdr:rowOff>
    </xdr:to>
    <xdr:sp macro="" textlink="">
      <xdr:nvSpPr>
        <xdr:cNvPr id="156" name="円/楕円 155"/>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22665</xdr:rowOff>
    </xdr:from>
    <xdr:ext cx="762000" cy="259045"/>
    <xdr:sp macro="" textlink="">
      <xdr:nvSpPr>
        <xdr:cNvPr id="157" name="テキスト ボックス 156"/>
        <xdr:cNvSpPr txBox="1"/>
      </xdr:nvSpPr>
      <xdr:spPr>
        <a:xfrm>
          <a:off x="2844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111760</xdr:rowOff>
    </xdr:from>
    <xdr:to>
      <xdr:col>3</xdr:col>
      <xdr:colOff>330200</xdr:colOff>
      <xdr:row>64</xdr:row>
      <xdr:rowOff>41910</xdr:rowOff>
    </xdr:to>
    <xdr:sp macro="" textlink="">
      <xdr:nvSpPr>
        <xdr:cNvPr id="158" name="円/楕円 157"/>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59" name="テキスト ボックス 158"/>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60" name="円/楕円 159"/>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61" name="テキスト ボックス 160"/>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[115,860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人件費・物件費等が低くなっている要因として、ごみ処理業務や消防業務などを一部事務組合で行っていることが挙げられる。当業務を直営により実施した場合、類似団体決算額を大きく超えることから公共施設等総合管理計画に基づく施設ごとの個別管理計画を策定し、総量縮減により長期財政計画の最終年度である平成</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年度決算まで</a:t>
          </a:r>
          <a:r>
            <a:rPr kumimoji="1" lang="en-US" altLang="ja-JP" sz="1100">
              <a:solidFill>
                <a:schemeClr val="dk1"/>
              </a:solidFill>
              <a:effectLst/>
              <a:latin typeface="+mn-lt"/>
              <a:ea typeface="+mn-ea"/>
              <a:cs typeface="+mn-cs"/>
            </a:rPr>
            <a:t>128,000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以下</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期間中の目標に定め、改善に</a:t>
          </a:r>
          <a:r>
            <a:rPr kumimoji="1" lang="ja-JP" altLang="ja-JP" sz="1100">
              <a:solidFill>
                <a:schemeClr val="dk1"/>
              </a:solidFill>
              <a:effectLst/>
              <a:latin typeface="+mn-lt"/>
              <a:ea typeface="+mn-ea"/>
              <a:cs typeface="+mn-cs"/>
            </a:rPr>
            <a:t>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55457</xdr:rowOff>
    </xdr:from>
    <xdr:to>
      <xdr:col>7</xdr:col>
      <xdr:colOff>152400</xdr:colOff>
      <xdr:row>81</xdr:row>
      <xdr:rowOff>59722</xdr:rowOff>
    </xdr:to>
    <xdr:cxnSp macro="">
      <xdr:nvCxnSpPr>
        <xdr:cNvPr id="197" name="直線コネクタ 196"/>
        <xdr:cNvCxnSpPr/>
      </xdr:nvCxnSpPr>
      <xdr:spPr>
        <a:xfrm flipV="1">
          <a:off x="4114800" y="13942907"/>
          <a:ext cx="8382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40234</xdr:rowOff>
    </xdr:from>
    <xdr:ext cx="762000" cy="259045"/>
    <xdr:sp macro="" textlink="">
      <xdr:nvSpPr>
        <xdr:cNvPr id="198" name="人件費・物件費等の状況平均値テキスト"/>
        <xdr:cNvSpPr txBox="1"/>
      </xdr:nvSpPr>
      <xdr:spPr>
        <a:xfrm>
          <a:off x="5041900" y="13927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54581</xdr:rowOff>
    </xdr:from>
    <xdr:to>
      <xdr:col>6</xdr:col>
      <xdr:colOff>0</xdr:colOff>
      <xdr:row>81</xdr:row>
      <xdr:rowOff>59722</xdr:rowOff>
    </xdr:to>
    <xdr:cxnSp macro="">
      <xdr:nvCxnSpPr>
        <xdr:cNvPr id="200" name="直線コネクタ 199"/>
        <xdr:cNvCxnSpPr/>
      </xdr:nvCxnSpPr>
      <xdr:spPr>
        <a:xfrm>
          <a:off x="3225800" y="13942031"/>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49267</xdr:rowOff>
    </xdr:from>
    <xdr:to>
      <xdr:col>4</xdr:col>
      <xdr:colOff>482600</xdr:colOff>
      <xdr:row>81</xdr:row>
      <xdr:rowOff>54581</xdr:rowOff>
    </xdr:to>
    <xdr:cxnSp macro="">
      <xdr:nvCxnSpPr>
        <xdr:cNvPr id="203" name="直線コネクタ 202"/>
        <xdr:cNvCxnSpPr/>
      </xdr:nvCxnSpPr>
      <xdr:spPr>
        <a:xfrm>
          <a:off x="2336800" y="13936717"/>
          <a:ext cx="8890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47492</xdr:rowOff>
    </xdr:from>
    <xdr:to>
      <xdr:col>3</xdr:col>
      <xdr:colOff>279400</xdr:colOff>
      <xdr:row>81</xdr:row>
      <xdr:rowOff>49267</xdr:rowOff>
    </xdr:to>
    <xdr:cxnSp macro="">
      <xdr:nvCxnSpPr>
        <xdr:cNvPr id="206" name="直線コネクタ 205"/>
        <xdr:cNvCxnSpPr/>
      </xdr:nvCxnSpPr>
      <xdr:spPr>
        <a:xfrm>
          <a:off x="1447800" y="13934942"/>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113056</xdr:rowOff>
    </xdr:from>
    <xdr:ext cx="762000" cy="259045"/>
    <xdr:sp macro="" textlink="">
      <xdr:nvSpPr>
        <xdr:cNvPr id="210" name="テキスト ボックス 209"/>
        <xdr:cNvSpPr txBox="1"/>
      </xdr:nvSpPr>
      <xdr:spPr>
        <a:xfrm>
          <a:off x="1066800" y="140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4657</xdr:rowOff>
    </xdr:from>
    <xdr:to>
      <xdr:col>7</xdr:col>
      <xdr:colOff>203200</xdr:colOff>
      <xdr:row>81</xdr:row>
      <xdr:rowOff>106257</xdr:rowOff>
    </xdr:to>
    <xdr:sp macro="" textlink="">
      <xdr:nvSpPr>
        <xdr:cNvPr id="216" name="円/楕円 215"/>
        <xdr:cNvSpPr/>
      </xdr:nvSpPr>
      <xdr:spPr>
        <a:xfrm>
          <a:off x="4902200" y="138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97384</xdr:rowOff>
    </xdr:from>
    <xdr:ext cx="762000" cy="259045"/>
    <xdr:sp macro="" textlink="">
      <xdr:nvSpPr>
        <xdr:cNvPr id="217" name="人件費・物件費等の状況該当値テキスト"/>
        <xdr:cNvSpPr txBox="1"/>
      </xdr:nvSpPr>
      <xdr:spPr>
        <a:xfrm>
          <a:off x="5041900" y="1381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115,860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8922</xdr:rowOff>
    </xdr:from>
    <xdr:to>
      <xdr:col>6</xdr:col>
      <xdr:colOff>50800</xdr:colOff>
      <xdr:row>81</xdr:row>
      <xdr:rowOff>110522</xdr:rowOff>
    </xdr:to>
    <xdr:sp macro="" textlink="">
      <xdr:nvSpPr>
        <xdr:cNvPr id="218" name="円/楕円 217"/>
        <xdr:cNvSpPr/>
      </xdr:nvSpPr>
      <xdr:spPr>
        <a:xfrm>
          <a:off x="4064000" y="1389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120699</xdr:rowOff>
    </xdr:from>
    <xdr:ext cx="736600" cy="259045"/>
    <xdr:sp macro="" textlink="">
      <xdr:nvSpPr>
        <xdr:cNvPr id="219" name="テキスト ボックス 218"/>
        <xdr:cNvSpPr txBox="1"/>
      </xdr:nvSpPr>
      <xdr:spPr>
        <a:xfrm>
          <a:off x="3733800" y="1366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118,334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3781</xdr:rowOff>
    </xdr:from>
    <xdr:to>
      <xdr:col>4</xdr:col>
      <xdr:colOff>533400</xdr:colOff>
      <xdr:row>81</xdr:row>
      <xdr:rowOff>105381</xdr:rowOff>
    </xdr:to>
    <xdr:sp macro="" textlink="">
      <xdr:nvSpPr>
        <xdr:cNvPr id="220" name="円/楕円 219"/>
        <xdr:cNvSpPr/>
      </xdr:nvSpPr>
      <xdr:spPr>
        <a:xfrm>
          <a:off x="3175000" y="138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115558</xdr:rowOff>
    </xdr:from>
    <xdr:ext cx="762000" cy="259045"/>
    <xdr:sp macro="" textlink="">
      <xdr:nvSpPr>
        <xdr:cNvPr id="221" name="テキスト ボックス 220"/>
        <xdr:cNvSpPr txBox="1"/>
      </xdr:nvSpPr>
      <xdr:spPr>
        <a:xfrm>
          <a:off x="2844800" y="1366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115,352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169917</xdr:rowOff>
    </xdr:from>
    <xdr:to>
      <xdr:col>3</xdr:col>
      <xdr:colOff>330200</xdr:colOff>
      <xdr:row>81</xdr:row>
      <xdr:rowOff>100067</xdr:rowOff>
    </xdr:to>
    <xdr:sp macro="" textlink="">
      <xdr:nvSpPr>
        <xdr:cNvPr id="222" name="円/楕円 221"/>
        <xdr:cNvSpPr/>
      </xdr:nvSpPr>
      <xdr:spPr>
        <a:xfrm>
          <a:off x="2286000" y="138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110244</xdr:rowOff>
    </xdr:from>
    <xdr:ext cx="762000" cy="259045"/>
    <xdr:sp macro="" textlink="">
      <xdr:nvSpPr>
        <xdr:cNvPr id="223" name="テキスト ボックス 222"/>
        <xdr:cNvSpPr txBox="1"/>
      </xdr:nvSpPr>
      <xdr:spPr>
        <a:xfrm>
          <a:off x="1955800" y="136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168142</xdr:rowOff>
    </xdr:from>
    <xdr:to>
      <xdr:col>2</xdr:col>
      <xdr:colOff>127000</xdr:colOff>
      <xdr:row>81</xdr:row>
      <xdr:rowOff>98292</xdr:rowOff>
    </xdr:to>
    <xdr:sp macro="" textlink="">
      <xdr:nvSpPr>
        <xdr:cNvPr id="224" name="円/楕円 223"/>
        <xdr:cNvSpPr/>
      </xdr:nvSpPr>
      <xdr:spPr>
        <a:xfrm>
          <a:off x="1397000" y="138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108469</xdr:rowOff>
    </xdr:from>
    <xdr:ext cx="762000" cy="259045"/>
    <xdr:sp macro="" textlink="">
      <xdr:nvSpPr>
        <xdr:cNvPr id="225" name="テキスト ボックス 224"/>
        <xdr:cNvSpPr txBox="1"/>
      </xdr:nvSpPr>
      <xdr:spPr>
        <a:xfrm>
          <a:off x="1066800" y="1365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今年度は職員分布の変動や、組織の見直し、これまで行ってきた年功的な昇任、昇格を廃止し職務・職責に応じた構造への変換を講じたことにより、管理職職員（課長補佐級以上）</a:t>
          </a:r>
          <a:r>
            <a:rPr kumimoji="1" lang="ja-JP" altLang="en-US" sz="1100">
              <a:solidFill>
                <a:schemeClr val="dk1"/>
              </a:solidFill>
              <a:effectLst/>
              <a:latin typeface="+mn-lt"/>
              <a:ea typeface="+mn-ea"/>
              <a:cs typeface="+mn-cs"/>
            </a:rPr>
            <a:t>および</a:t>
          </a:r>
          <a:r>
            <a:rPr kumimoji="1" lang="ja-JP" altLang="ja-JP" sz="1100">
              <a:solidFill>
                <a:schemeClr val="dk1"/>
              </a:solidFill>
              <a:effectLst/>
              <a:latin typeface="+mn-lt"/>
              <a:ea typeface="+mn-ea"/>
              <a:cs typeface="+mn-cs"/>
            </a:rPr>
            <a:t>係長・主幹</a:t>
          </a:r>
          <a:r>
            <a:rPr kumimoji="1" lang="ja-JP" altLang="en-US" sz="1100">
              <a:solidFill>
                <a:schemeClr val="dk1"/>
              </a:solidFill>
              <a:effectLst/>
              <a:latin typeface="+mn-lt"/>
              <a:ea typeface="+mn-ea"/>
              <a:cs typeface="+mn-cs"/>
            </a:rPr>
            <a:t>級</a:t>
          </a:r>
          <a:r>
            <a:rPr kumimoji="1" lang="ja-JP" altLang="ja-JP" sz="1100">
              <a:solidFill>
                <a:schemeClr val="dk1"/>
              </a:solidFill>
              <a:effectLst/>
              <a:latin typeface="+mn-lt"/>
              <a:ea typeface="+mn-ea"/>
              <a:cs typeface="+mn-cs"/>
            </a:rPr>
            <a:t>以上の職員数が減少し、国の水準以下となった。</a:t>
          </a:r>
          <a:endParaRPr lang="ja-JP" altLang="ja-JP" sz="1400">
            <a:effectLst/>
          </a:endParaRPr>
        </a:p>
        <a:p>
          <a:r>
            <a:rPr kumimoji="1" lang="ja-JP" altLang="ja-JP" sz="1100">
              <a:solidFill>
                <a:schemeClr val="dk1"/>
              </a:solidFill>
              <a:effectLst/>
              <a:latin typeface="+mn-lt"/>
              <a:ea typeface="+mn-ea"/>
              <a:cs typeface="+mn-cs"/>
            </a:rPr>
            <a:t>　引き続き、年齢階層など職員構成の適正化を図り、国の水準以下となるよう努めていく。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94721</xdr:rowOff>
    </xdr:from>
    <xdr:to>
      <xdr:col>24</xdr:col>
      <xdr:colOff>558800</xdr:colOff>
      <xdr:row>85</xdr:row>
      <xdr:rowOff>61913</xdr:rowOff>
    </xdr:to>
    <xdr:cxnSp macro="">
      <xdr:nvCxnSpPr>
        <xdr:cNvPr id="258" name="直線コネクタ 257"/>
        <xdr:cNvCxnSpPr/>
      </xdr:nvCxnSpPr>
      <xdr:spPr>
        <a:xfrm flipV="1">
          <a:off x="17018000" y="13810721"/>
          <a:ext cx="0" cy="824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33990</xdr:rowOff>
    </xdr:from>
    <xdr:ext cx="762000" cy="259045"/>
    <xdr:sp macro="" textlink="">
      <xdr:nvSpPr>
        <xdr:cNvPr id="259" name="給与水準   （国との比較）最小値テキスト"/>
        <xdr:cNvSpPr txBox="1"/>
      </xdr:nvSpPr>
      <xdr:spPr>
        <a:xfrm>
          <a:off x="17106900" y="1460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61913</xdr:rowOff>
    </xdr:from>
    <xdr:to>
      <xdr:col>24</xdr:col>
      <xdr:colOff>647700</xdr:colOff>
      <xdr:row>85</xdr:row>
      <xdr:rowOff>61913</xdr:rowOff>
    </xdr:to>
    <xdr:cxnSp macro="">
      <xdr:nvCxnSpPr>
        <xdr:cNvPr id="260" name="直線コネクタ 259"/>
        <xdr:cNvCxnSpPr/>
      </xdr:nvCxnSpPr>
      <xdr:spPr>
        <a:xfrm>
          <a:off x="16929100" y="1463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9648</xdr:rowOff>
    </xdr:from>
    <xdr:ext cx="762000" cy="259045"/>
    <xdr:sp macro="" textlink="">
      <xdr:nvSpPr>
        <xdr:cNvPr id="261" name="給与水準   （国との比較）最大値テキスト"/>
        <xdr:cNvSpPr txBox="1"/>
      </xdr:nvSpPr>
      <xdr:spPr>
        <a:xfrm>
          <a:off x="17106900" y="1355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94721</xdr:rowOff>
    </xdr:from>
    <xdr:to>
      <xdr:col>24</xdr:col>
      <xdr:colOff>647700</xdr:colOff>
      <xdr:row>80</xdr:row>
      <xdr:rowOff>94721</xdr:rowOff>
    </xdr:to>
    <xdr:cxnSp macro="">
      <xdr:nvCxnSpPr>
        <xdr:cNvPr id="262" name="直線コネクタ 261"/>
        <xdr:cNvCxnSpPr/>
      </xdr:nvCxnSpPr>
      <xdr:spPr>
        <a:xfrm>
          <a:off x="16929100" y="1381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163513</xdr:rowOff>
    </xdr:from>
    <xdr:to>
      <xdr:col>24</xdr:col>
      <xdr:colOff>558800</xdr:colOff>
      <xdr:row>84</xdr:row>
      <xdr:rowOff>12171</xdr:rowOff>
    </xdr:to>
    <xdr:cxnSp macro="">
      <xdr:nvCxnSpPr>
        <xdr:cNvPr id="263" name="直線コネクタ 262"/>
        <xdr:cNvCxnSpPr/>
      </xdr:nvCxnSpPr>
      <xdr:spPr>
        <a:xfrm flipV="1">
          <a:off x="16179800" y="1439386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149877</xdr:rowOff>
    </xdr:from>
    <xdr:ext cx="762000" cy="259045"/>
    <xdr:sp macro="" textlink="">
      <xdr:nvSpPr>
        <xdr:cNvPr id="264" name="給与水準   （国との比較）平均値テキスト"/>
        <xdr:cNvSpPr txBox="1"/>
      </xdr:nvSpPr>
      <xdr:spPr>
        <a:xfrm>
          <a:off x="17106900" y="1403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65" name="フローチャート : 判断 264"/>
        <xdr:cNvSpPr/>
      </xdr:nvSpPr>
      <xdr:spPr>
        <a:xfrm>
          <a:off x="169672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84</xdr:row>
      <xdr:rowOff>12171</xdr:rowOff>
    </xdr:to>
    <xdr:cxnSp macro="">
      <xdr:nvCxnSpPr>
        <xdr:cNvPr id="266" name="直線コネクタ 265"/>
        <xdr:cNvCxnSpPr/>
      </xdr:nvCxnSpPr>
      <xdr:spPr>
        <a:xfrm>
          <a:off x="15290800" y="1432348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133350</xdr:rowOff>
    </xdr:from>
    <xdr:to>
      <xdr:col>23</xdr:col>
      <xdr:colOff>457200</xdr:colOff>
      <xdr:row>83</xdr:row>
      <xdr:rowOff>63500</xdr:rowOff>
    </xdr:to>
    <xdr:sp macro="" textlink="">
      <xdr:nvSpPr>
        <xdr:cNvPr id="267" name="フローチャート : 判断 266"/>
        <xdr:cNvSpPr/>
      </xdr:nvSpPr>
      <xdr:spPr>
        <a:xfrm>
          <a:off x="16129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68" name="テキスト ボックス 267"/>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84</xdr:row>
      <xdr:rowOff>162984</xdr:rowOff>
    </xdr:to>
    <xdr:cxnSp macro="">
      <xdr:nvCxnSpPr>
        <xdr:cNvPr id="269" name="直線コネクタ 268"/>
        <xdr:cNvCxnSpPr/>
      </xdr:nvCxnSpPr>
      <xdr:spPr>
        <a:xfrm flipV="1">
          <a:off x="14401800" y="1432348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62971</xdr:rowOff>
    </xdr:from>
    <xdr:to>
      <xdr:col>22</xdr:col>
      <xdr:colOff>254000</xdr:colOff>
      <xdr:row>82</xdr:row>
      <xdr:rowOff>164571</xdr:rowOff>
    </xdr:to>
    <xdr:sp macro="" textlink="">
      <xdr:nvSpPr>
        <xdr:cNvPr id="270" name="フローチャート : 判断 269"/>
        <xdr:cNvSpPr/>
      </xdr:nvSpPr>
      <xdr:spPr>
        <a:xfrm>
          <a:off x="15240000" y="1412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3298</xdr:rowOff>
    </xdr:from>
    <xdr:ext cx="762000" cy="259045"/>
    <xdr:sp macro="" textlink="">
      <xdr:nvSpPr>
        <xdr:cNvPr id="271" name="テキスト ボックス 270"/>
        <xdr:cNvSpPr txBox="1"/>
      </xdr:nvSpPr>
      <xdr:spPr>
        <a:xfrm>
          <a:off x="14909800" y="138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89</xdr:row>
      <xdr:rowOff>29634</xdr:rowOff>
    </xdr:to>
    <xdr:cxnSp macro="">
      <xdr:nvCxnSpPr>
        <xdr:cNvPr id="272" name="直線コネクタ 271"/>
        <xdr:cNvCxnSpPr/>
      </xdr:nvCxnSpPr>
      <xdr:spPr>
        <a:xfrm flipV="1">
          <a:off x="13512800" y="14564784"/>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22754</xdr:rowOff>
    </xdr:from>
    <xdr:to>
      <xdr:col>21</xdr:col>
      <xdr:colOff>50800</xdr:colOff>
      <xdr:row>82</xdr:row>
      <xdr:rowOff>124354</xdr:rowOff>
    </xdr:to>
    <xdr:sp macro="" textlink="">
      <xdr:nvSpPr>
        <xdr:cNvPr id="273" name="フローチャート : 判断 272"/>
        <xdr:cNvSpPr/>
      </xdr:nvSpPr>
      <xdr:spPr>
        <a:xfrm>
          <a:off x="14351000" y="140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134531</xdr:rowOff>
    </xdr:from>
    <xdr:ext cx="762000" cy="259045"/>
    <xdr:sp macro="" textlink="">
      <xdr:nvSpPr>
        <xdr:cNvPr id="274" name="テキスト ボックス 273"/>
        <xdr:cNvSpPr txBox="1"/>
      </xdr:nvSpPr>
      <xdr:spPr>
        <a:xfrm>
          <a:off x="14020800" y="138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141288</xdr:rowOff>
    </xdr:from>
    <xdr:to>
      <xdr:col>19</xdr:col>
      <xdr:colOff>533400</xdr:colOff>
      <xdr:row>87</xdr:row>
      <xdr:rowOff>71438</xdr:rowOff>
    </xdr:to>
    <xdr:sp macro="" textlink="">
      <xdr:nvSpPr>
        <xdr:cNvPr id="275" name="フローチャート : 判断 274"/>
        <xdr:cNvSpPr/>
      </xdr:nvSpPr>
      <xdr:spPr>
        <a:xfrm>
          <a:off x="13462000" y="1488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81615</xdr:rowOff>
    </xdr:from>
    <xdr:ext cx="762000" cy="259045"/>
    <xdr:sp macro="" textlink="">
      <xdr:nvSpPr>
        <xdr:cNvPr id="276" name="テキスト ボックス 275"/>
        <xdr:cNvSpPr txBox="1"/>
      </xdr:nvSpPr>
      <xdr:spPr>
        <a:xfrm>
          <a:off x="13131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112713</xdr:rowOff>
    </xdr:from>
    <xdr:to>
      <xdr:col>24</xdr:col>
      <xdr:colOff>609600</xdr:colOff>
      <xdr:row>84</xdr:row>
      <xdr:rowOff>42863</xdr:rowOff>
    </xdr:to>
    <xdr:sp macro="" textlink="">
      <xdr:nvSpPr>
        <xdr:cNvPr id="282" name="円/楕円 281"/>
        <xdr:cNvSpPr/>
      </xdr:nvSpPr>
      <xdr:spPr>
        <a:xfrm>
          <a:off x="169672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84790</xdr:rowOff>
    </xdr:from>
    <xdr:ext cx="762000" cy="259045"/>
    <xdr:sp macro="" textlink="">
      <xdr:nvSpPr>
        <xdr:cNvPr id="283" name="給与水準   （国との比較）該当値テキスト"/>
        <xdr:cNvSpPr txBox="1"/>
      </xdr:nvSpPr>
      <xdr:spPr>
        <a:xfrm>
          <a:off x="17106900" y="14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132821</xdr:rowOff>
    </xdr:from>
    <xdr:to>
      <xdr:col>23</xdr:col>
      <xdr:colOff>457200</xdr:colOff>
      <xdr:row>84</xdr:row>
      <xdr:rowOff>62971</xdr:rowOff>
    </xdr:to>
    <xdr:sp macro="" textlink="">
      <xdr:nvSpPr>
        <xdr:cNvPr id="284" name="円/楕円 283"/>
        <xdr:cNvSpPr/>
      </xdr:nvSpPr>
      <xdr:spPr>
        <a:xfrm>
          <a:off x="161290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47748</xdr:rowOff>
    </xdr:from>
    <xdr:ext cx="736600" cy="259045"/>
    <xdr:sp macro="" textlink="">
      <xdr:nvSpPr>
        <xdr:cNvPr id="285" name="テキスト ボックス 284"/>
        <xdr:cNvSpPr txBox="1"/>
      </xdr:nvSpPr>
      <xdr:spPr>
        <a:xfrm>
          <a:off x="15798800" y="1444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86" name="円/楕円 285"/>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87" name="テキスト ボックス 286"/>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88" name="円/楕円 287"/>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27111</xdr:rowOff>
    </xdr:from>
    <xdr:ext cx="762000" cy="259045"/>
    <xdr:sp macro="" textlink="">
      <xdr:nvSpPr>
        <xdr:cNvPr id="289" name="テキスト ボックス 288"/>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90" name="円/楕円 289"/>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91" name="テキスト ボックス 290"/>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年度まで、指定管理制度の導入や定年退職者の不補充により職員数の削減に努めてきた。また、平成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月に策定した定員管理計画において、計画期間である平成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は、年度により退職者数の増減が大きいが職員構成の均衡化を図るため、計画期間中は一定の採用を進めながら職員の削減を図っていくこととしている。今年度は退職者が多く職員数は減少する見込みであったが、昨年度から再任用職員の任期期間が１年から２年となり、一般職員数は１名減少したが再任用職員は６名増加となり、人口の減少とも併せて指標は増加となった。</a:t>
          </a:r>
          <a:endParaRPr lang="ja-JP" altLang="ja-JP" sz="1400">
            <a:effectLst/>
          </a:endParaRPr>
        </a:p>
        <a:p>
          <a:r>
            <a:rPr kumimoji="1" lang="ja-JP" altLang="ja-JP" sz="1100">
              <a:solidFill>
                <a:schemeClr val="dk1"/>
              </a:solidFill>
              <a:effectLst/>
              <a:latin typeface="+mn-lt"/>
              <a:ea typeface="+mn-ea"/>
              <a:cs typeface="+mn-cs"/>
            </a:rPr>
            <a:t>　現在、再任用職員についてはフルタイム勤務が多いが、今後も増加が見込まれることから短時間勤務等を有効に活用していく。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21" name="直線コネクタ 320"/>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2"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3" name="直線コネクタ 322"/>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4"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5" name="直線コネクタ 324"/>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4233</xdr:rowOff>
    </xdr:from>
    <xdr:to>
      <xdr:col>24</xdr:col>
      <xdr:colOff>558800</xdr:colOff>
      <xdr:row>62</xdr:row>
      <xdr:rowOff>20320</xdr:rowOff>
    </xdr:to>
    <xdr:cxnSp macro="">
      <xdr:nvCxnSpPr>
        <xdr:cNvPr id="326" name="直線コネクタ 325"/>
        <xdr:cNvCxnSpPr/>
      </xdr:nvCxnSpPr>
      <xdr:spPr>
        <a:xfrm>
          <a:off x="16179800" y="106341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7"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8" name="フローチャート : 判断 327"/>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2222</xdr:rowOff>
    </xdr:from>
    <xdr:to>
      <xdr:col>23</xdr:col>
      <xdr:colOff>406400</xdr:colOff>
      <xdr:row>62</xdr:row>
      <xdr:rowOff>4233</xdr:rowOff>
    </xdr:to>
    <xdr:cxnSp macro="">
      <xdr:nvCxnSpPr>
        <xdr:cNvPr id="329" name="直線コネクタ 328"/>
        <xdr:cNvCxnSpPr/>
      </xdr:nvCxnSpPr>
      <xdr:spPr>
        <a:xfrm>
          <a:off x="15290800" y="1063212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30" name="フローチャート : 判断 329"/>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31" name="テキスト ボックス 330"/>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2222</xdr:rowOff>
    </xdr:from>
    <xdr:to>
      <xdr:col>22</xdr:col>
      <xdr:colOff>203200</xdr:colOff>
      <xdr:row>62</xdr:row>
      <xdr:rowOff>14288</xdr:rowOff>
    </xdr:to>
    <xdr:cxnSp macro="">
      <xdr:nvCxnSpPr>
        <xdr:cNvPr id="332" name="直線コネクタ 331"/>
        <xdr:cNvCxnSpPr/>
      </xdr:nvCxnSpPr>
      <xdr:spPr>
        <a:xfrm flipV="1">
          <a:off x="14401800" y="106321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3" name="フローチャート : 判断 332"/>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34" name="テキスト ボックス 333"/>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14288</xdr:rowOff>
    </xdr:from>
    <xdr:to>
      <xdr:col>21</xdr:col>
      <xdr:colOff>0</xdr:colOff>
      <xdr:row>62</xdr:row>
      <xdr:rowOff>64558</xdr:rowOff>
    </xdr:to>
    <xdr:cxnSp macro="">
      <xdr:nvCxnSpPr>
        <xdr:cNvPr id="335" name="直線コネクタ 334"/>
        <xdr:cNvCxnSpPr/>
      </xdr:nvCxnSpPr>
      <xdr:spPr>
        <a:xfrm flipV="1">
          <a:off x="13512800" y="1064418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6" name="フローチャート : 判断 335"/>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37" name="テキスト ボックス 336"/>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8" name="フローチャート : 判断 337"/>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9" name="テキスト ボックス 338"/>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45" name="円/楕円 344"/>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113047</xdr:rowOff>
    </xdr:from>
    <xdr:ext cx="762000" cy="259045"/>
    <xdr:sp macro="" textlink="">
      <xdr:nvSpPr>
        <xdr:cNvPr id="346"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124883</xdr:rowOff>
    </xdr:from>
    <xdr:to>
      <xdr:col>23</xdr:col>
      <xdr:colOff>457200</xdr:colOff>
      <xdr:row>62</xdr:row>
      <xdr:rowOff>55033</xdr:rowOff>
    </xdr:to>
    <xdr:sp macro="" textlink="">
      <xdr:nvSpPr>
        <xdr:cNvPr id="347" name="円/楕円 346"/>
        <xdr:cNvSpPr/>
      </xdr:nvSpPr>
      <xdr:spPr>
        <a:xfrm>
          <a:off x="16129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39810</xdr:rowOff>
    </xdr:from>
    <xdr:ext cx="736600" cy="259045"/>
    <xdr:sp macro="" textlink="">
      <xdr:nvSpPr>
        <xdr:cNvPr id="348" name="テキスト ボックス 347"/>
        <xdr:cNvSpPr txBox="1"/>
      </xdr:nvSpPr>
      <xdr:spPr>
        <a:xfrm>
          <a:off x="15798800" y="1066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122872</xdr:rowOff>
    </xdr:from>
    <xdr:to>
      <xdr:col>22</xdr:col>
      <xdr:colOff>254000</xdr:colOff>
      <xdr:row>62</xdr:row>
      <xdr:rowOff>53022</xdr:rowOff>
    </xdr:to>
    <xdr:sp macro="" textlink="">
      <xdr:nvSpPr>
        <xdr:cNvPr id="349" name="円/楕円 348"/>
        <xdr:cNvSpPr/>
      </xdr:nvSpPr>
      <xdr:spPr>
        <a:xfrm>
          <a:off x="15240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63199</xdr:rowOff>
    </xdr:from>
    <xdr:ext cx="762000" cy="259045"/>
    <xdr:sp macro="" textlink="">
      <xdr:nvSpPr>
        <xdr:cNvPr id="350" name="テキスト ボックス 349"/>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134938</xdr:rowOff>
    </xdr:from>
    <xdr:to>
      <xdr:col>21</xdr:col>
      <xdr:colOff>50800</xdr:colOff>
      <xdr:row>62</xdr:row>
      <xdr:rowOff>65088</xdr:rowOff>
    </xdr:to>
    <xdr:sp macro="" textlink="">
      <xdr:nvSpPr>
        <xdr:cNvPr id="351" name="円/楕円 350"/>
        <xdr:cNvSpPr/>
      </xdr:nvSpPr>
      <xdr:spPr>
        <a:xfrm>
          <a:off x="14351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52" name="テキスト ボックス 35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13758</xdr:rowOff>
    </xdr:from>
    <xdr:to>
      <xdr:col>19</xdr:col>
      <xdr:colOff>533400</xdr:colOff>
      <xdr:row>62</xdr:row>
      <xdr:rowOff>115358</xdr:rowOff>
    </xdr:to>
    <xdr:sp macro="" textlink="">
      <xdr:nvSpPr>
        <xdr:cNvPr id="353" name="円/楕円 352"/>
        <xdr:cNvSpPr/>
      </xdr:nvSpPr>
      <xdr:spPr>
        <a:xfrm>
          <a:off x="13462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125535</xdr:rowOff>
    </xdr:from>
    <xdr:ext cx="762000" cy="259045"/>
    <xdr:sp macro="" textlink="">
      <xdr:nvSpPr>
        <xdr:cNvPr id="354" name="テキスト ボックス 353"/>
        <xdr:cNvSpPr txBox="1"/>
      </xdr:nvSpPr>
      <xdr:spPr>
        <a:xfrm>
          <a:off x="13131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懸案事項であった老朽化した義務教育施設の耐震化事業、市町村合併による旧町域の均衡ある発展に資する事業を平成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年の合併以降積極的に実施してきたことによる起債の償還により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年々比率は上昇し類似団体を上回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今後実施する投資的事業においては後年に過度の負担とならないよう費用対効果、事業手法等を再検討し、基金の積み立てなどの財源を確保しつつ起債に依存しない手法により実施することで比率の改善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4" name="直線コネクタ 383"/>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5"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6" name="直線コネクタ 385"/>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7"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8" name="直線コネクタ 387"/>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169273</xdr:rowOff>
    </xdr:from>
    <xdr:to>
      <xdr:col>24</xdr:col>
      <xdr:colOff>558800</xdr:colOff>
      <xdr:row>42</xdr:row>
      <xdr:rowOff>59872</xdr:rowOff>
    </xdr:to>
    <xdr:cxnSp macro="">
      <xdr:nvCxnSpPr>
        <xdr:cNvPr id="389" name="直線コネクタ 388"/>
        <xdr:cNvCxnSpPr/>
      </xdr:nvCxnSpPr>
      <xdr:spPr>
        <a:xfrm flipV="1">
          <a:off x="16179800" y="719872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90"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1" name="フローチャート : 判断 39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52977</xdr:rowOff>
    </xdr:from>
    <xdr:to>
      <xdr:col>23</xdr:col>
      <xdr:colOff>406400</xdr:colOff>
      <xdr:row>42</xdr:row>
      <xdr:rowOff>59872</xdr:rowOff>
    </xdr:to>
    <xdr:cxnSp macro="">
      <xdr:nvCxnSpPr>
        <xdr:cNvPr id="392" name="直線コネクタ 391"/>
        <xdr:cNvCxnSpPr/>
      </xdr:nvCxnSpPr>
      <xdr:spPr>
        <a:xfrm>
          <a:off x="15290800" y="72538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3" name="フローチャート : 判断 392"/>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4" name="テキスト ボックス 393"/>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46083</xdr:rowOff>
    </xdr:from>
    <xdr:to>
      <xdr:col>22</xdr:col>
      <xdr:colOff>203200</xdr:colOff>
      <xdr:row>42</xdr:row>
      <xdr:rowOff>52977</xdr:rowOff>
    </xdr:to>
    <xdr:cxnSp macro="">
      <xdr:nvCxnSpPr>
        <xdr:cNvPr id="395" name="直線コネクタ 394"/>
        <xdr:cNvCxnSpPr/>
      </xdr:nvCxnSpPr>
      <xdr:spPr>
        <a:xfrm>
          <a:off x="14401800" y="72469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6" name="フローチャート : 判断 395"/>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7" name="テキスト ボックス 396"/>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46083</xdr:rowOff>
    </xdr:from>
    <xdr:to>
      <xdr:col>21</xdr:col>
      <xdr:colOff>0</xdr:colOff>
      <xdr:row>42</xdr:row>
      <xdr:rowOff>66766</xdr:rowOff>
    </xdr:to>
    <xdr:cxnSp macro="">
      <xdr:nvCxnSpPr>
        <xdr:cNvPr id="398" name="直線コネクタ 397"/>
        <xdr:cNvCxnSpPr/>
      </xdr:nvCxnSpPr>
      <xdr:spPr>
        <a:xfrm flipV="1">
          <a:off x="13512800" y="72469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9" name="フローチャート : 判断 398"/>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0" name="テキスト ボックス 399"/>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401" name="フローチャート : 判断 400"/>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45011</xdr:rowOff>
    </xdr:from>
    <xdr:ext cx="762000" cy="259045"/>
    <xdr:sp macro="" textlink="">
      <xdr:nvSpPr>
        <xdr:cNvPr id="402" name="テキスト ボックス 401"/>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118473</xdr:rowOff>
    </xdr:from>
    <xdr:to>
      <xdr:col>24</xdr:col>
      <xdr:colOff>609600</xdr:colOff>
      <xdr:row>42</xdr:row>
      <xdr:rowOff>48623</xdr:rowOff>
    </xdr:to>
    <xdr:sp macro="" textlink="">
      <xdr:nvSpPr>
        <xdr:cNvPr id="408" name="円/楕円 407"/>
        <xdr:cNvSpPr/>
      </xdr:nvSpPr>
      <xdr:spPr>
        <a:xfrm>
          <a:off x="169672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90550</xdr:rowOff>
    </xdr:from>
    <xdr:ext cx="762000" cy="259045"/>
    <xdr:sp macro="" textlink="">
      <xdr:nvSpPr>
        <xdr:cNvPr id="409" name="公債費負担の状況該当値テキスト"/>
        <xdr:cNvSpPr txBox="1"/>
      </xdr:nvSpPr>
      <xdr:spPr>
        <a:xfrm>
          <a:off x="17106900" y="712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9072</xdr:rowOff>
    </xdr:from>
    <xdr:to>
      <xdr:col>23</xdr:col>
      <xdr:colOff>457200</xdr:colOff>
      <xdr:row>42</xdr:row>
      <xdr:rowOff>110672</xdr:rowOff>
    </xdr:to>
    <xdr:sp macro="" textlink="">
      <xdr:nvSpPr>
        <xdr:cNvPr id="410" name="円/楕円 409"/>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95449</xdr:rowOff>
    </xdr:from>
    <xdr:ext cx="736600" cy="259045"/>
    <xdr:sp macro="" textlink="">
      <xdr:nvSpPr>
        <xdr:cNvPr id="411" name="テキスト ボックス 410"/>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2177</xdr:rowOff>
    </xdr:from>
    <xdr:to>
      <xdr:col>22</xdr:col>
      <xdr:colOff>254000</xdr:colOff>
      <xdr:row>42</xdr:row>
      <xdr:rowOff>103777</xdr:rowOff>
    </xdr:to>
    <xdr:sp macro="" textlink="">
      <xdr:nvSpPr>
        <xdr:cNvPr id="412" name="円/楕円 411"/>
        <xdr:cNvSpPr/>
      </xdr:nvSpPr>
      <xdr:spPr>
        <a:xfrm>
          <a:off x="15240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88554</xdr:rowOff>
    </xdr:from>
    <xdr:ext cx="762000" cy="259045"/>
    <xdr:sp macro="" textlink="">
      <xdr:nvSpPr>
        <xdr:cNvPr id="413" name="テキスト ボックス 412"/>
        <xdr:cNvSpPr txBox="1"/>
      </xdr:nvSpPr>
      <xdr:spPr>
        <a:xfrm>
          <a:off x="14909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166733</xdr:rowOff>
    </xdr:from>
    <xdr:to>
      <xdr:col>21</xdr:col>
      <xdr:colOff>50800</xdr:colOff>
      <xdr:row>42</xdr:row>
      <xdr:rowOff>96883</xdr:rowOff>
    </xdr:to>
    <xdr:sp macro="" textlink="">
      <xdr:nvSpPr>
        <xdr:cNvPr id="414" name="円/楕円 413"/>
        <xdr:cNvSpPr/>
      </xdr:nvSpPr>
      <xdr:spPr>
        <a:xfrm>
          <a:off x="14351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81660</xdr:rowOff>
    </xdr:from>
    <xdr:ext cx="762000" cy="259045"/>
    <xdr:sp macro="" textlink="">
      <xdr:nvSpPr>
        <xdr:cNvPr id="415" name="テキスト ボックス 414"/>
        <xdr:cNvSpPr txBox="1"/>
      </xdr:nvSpPr>
      <xdr:spPr>
        <a:xfrm>
          <a:off x="14020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15966</xdr:rowOff>
    </xdr:from>
    <xdr:to>
      <xdr:col>19</xdr:col>
      <xdr:colOff>533400</xdr:colOff>
      <xdr:row>42</xdr:row>
      <xdr:rowOff>117566</xdr:rowOff>
    </xdr:to>
    <xdr:sp macro="" textlink="">
      <xdr:nvSpPr>
        <xdr:cNvPr id="416" name="円/楕円 415"/>
        <xdr:cNvSpPr/>
      </xdr:nvSpPr>
      <xdr:spPr>
        <a:xfrm>
          <a:off x="13462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102343</xdr:rowOff>
    </xdr:from>
    <xdr:ext cx="762000" cy="259045"/>
    <xdr:sp macro="" textlink="">
      <xdr:nvSpPr>
        <xdr:cNvPr id="417" name="テキスト ボックス 416"/>
        <xdr:cNvSpPr txBox="1"/>
      </xdr:nvSpPr>
      <xdr:spPr>
        <a:xfrm>
          <a:off x="13131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義務教育施設の耐震化事業等投資的事業の増加により一般会計地方債残高が増加したことに加え、普通交付税の基準財政需要額に算入されない地方債の発行により将来負担比率が悪化することとなった。今後においては庁舎</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や石部駅周辺整備事業等の、</a:t>
          </a:r>
          <a:r>
            <a:rPr kumimoji="1" lang="ja-JP" altLang="ja-JP" sz="1100">
              <a:solidFill>
                <a:schemeClr val="dk1"/>
              </a:solidFill>
              <a:effectLst/>
              <a:latin typeface="+mn-lt"/>
              <a:ea typeface="+mn-ea"/>
              <a:cs typeface="+mn-cs"/>
            </a:rPr>
            <a:t>比率に大きく影響を及ぼす事業も控えていることから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実施事業の平準化を図り財政の健全化に努める。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6" name="直線コネクタ 445"/>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7"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8" name="直線コネクタ 447"/>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142240</xdr:rowOff>
    </xdr:from>
    <xdr:to>
      <xdr:col>24</xdr:col>
      <xdr:colOff>558800</xdr:colOff>
      <xdr:row>16</xdr:row>
      <xdr:rowOff>147066</xdr:rowOff>
    </xdr:to>
    <xdr:cxnSp macro="">
      <xdr:nvCxnSpPr>
        <xdr:cNvPr id="451" name="直線コネクタ 450"/>
        <xdr:cNvCxnSpPr/>
      </xdr:nvCxnSpPr>
      <xdr:spPr>
        <a:xfrm>
          <a:off x="16179800" y="28854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2"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3" name="フローチャート : 判断 452"/>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108458</xdr:rowOff>
    </xdr:from>
    <xdr:to>
      <xdr:col>23</xdr:col>
      <xdr:colOff>406400</xdr:colOff>
      <xdr:row>16</xdr:row>
      <xdr:rowOff>142240</xdr:rowOff>
    </xdr:to>
    <xdr:cxnSp macro="">
      <xdr:nvCxnSpPr>
        <xdr:cNvPr id="454" name="直線コネクタ 453"/>
        <xdr:cNvCxnSpPr/>
      </xdr:nvCxnSpPr>
      <xdr:spPr>
        <a:xfrm>
          <a:off x="15290800" y="28516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5" name="フローチャート : 判断 454"/>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6" name="テキスト ボックス 455"/>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108458</xdr:rowOff>
    </xdr:from>
    <xdr:to>
      <xdr:col>22</xdr:col>
      <xdr:colOff>203200</xdr:colOff>
      <xdr:row>17</xdr:row>
      <xdr:rowOff>16637</xdr:rowOff>
    </xdr:to>
    <xdr:cxnSp macro="">
      <xdr:nvCxnSpPr>
        <xdr:cNvPr id="457" name="直線コネクタ 456"/>
        <xdr:cNvCxnSpPr/>
      </xdr:nvCxnSpPr>
      <xdr:spPr>
        <a:xfrm flipV="1">
          <a:off x="14401800" y="285165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8" name="フローチャート : 判断 457"/>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9" name="テキスト ボックス 458"/>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166370</xdr:rowOff>
    </xdr:from>
    <xdr:to>
      <xdr:col>21</xdr:col>
      <xdr:colOff>0</xdr:colOff>
      <xdr:row>17</xdr:row>
      <xdr:rowOff>16637</xdr:rowOff>
    </xdr:to>
    <xdr:cxnSp macro="">
      <xdr:nvCxnSpPr>
        <xdr:cNvPr id="460" name="直線コネクタ 459"/>
        <xdr:cNvCxnSpPr/>
      </xdr:nvCxnSpPr>
      <xdr:spPr>
        <a:xfrm>
          <a:off x="13512800" y="290957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80306</xdr:rowOff>
    </xdr:from>
    <xdr:to>
      <xdr:col>21</xdr:col>
      <xdr:colOff>50800</xdr:colOff>
      <xdr:row>16</xdr:row>
      <xdr:rowOff>10456</xdr:rowOff>
    </xdr:to>
    <xdr:sp macro="" textlink="">
      <xdr:nvSpPr>
        <xdr:cNvPr id="461" name="フローチャート : 判断 460"/>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62" name="テキスト ボックス 461"/>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63" name="フローチャート : 判断 462"/>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64" name="テキスト ボックス 463"/>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96266</xdr:rowOff>
    </xdr:from>
    <xdr:to>
      <xdr:col>24</xdr:col>
      <xdr:colOff>609600</xdr:colOff>
      <xdr:row>17</xdr:row>
      <xdr:rowOff>26416</xdr:rowOff>
    </xdr:to>
    <xdr:sp macro="" textlink="">
      <xdr:nvSpPr>
        <xdr:cNvPr id="470" name="円/楕円 469"/>
        <xdr:cNvSpPr/>
      </xdr:nvSpPr>
      <xdr:spPr>
        <a:xfrm>
          <a:off x="169672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68343</xdr:rowOff>
    </xdr:from>
    <xdr:ext cx="762000" cy="259045"/>
    <xdr:sp macro="" textlink="">
      <xdr:nvSpPr>
        <xdr:cNvPr id="471" name="将来負担の状況該当値テキスト"/>
        <xdr:cNvSpPr txBox="1"/>
      </xdr:nvSpPr>
      <xdr:spPr>
        <a:xfrm>
          <a:off x="17106900" y="281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91440</xdr:rowOff>
    </xdr:from>
    <xdr:to>
      <xdr:col>23</xdr:col>
      <xdr:colOff>457200</xdr:colOff>
      <xdr:row>17</xdr:row>
      <xdr:rowOff>21590</xdr:rowOff>
    </xdr:to>
    <xdr:sp macro="" textlink="">
      <xdr:nvSpPr>
        <xdr:cNvPr id="472" name="円/楕円 471"/>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6367</xdr:rowOff>
    </xdr:from>
    <xdr:ext cx="736600" cy="259045"/>
    <xdr:sp macro="" textlink="">
      <xdr:nvSpPr>
        <xdr:cNvPr id="473" name="テキスト ボックス 472"/>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57658</xdr:rowOff>
    </xdr:from>
    <xdr:to>
      <xdr:col>22</xdr:col>
      <xdr:colOff>254000</xdr:colOff>
      <xdr:row>16</xdr:row>
      <xdr:rowOff>159258</xdr:rowOff>
    </xdr:to>
    <xdr:sp macro="" textlink="">
      <xdr:nvSpPr>
        <xdr:cNvPr id="474" name="円/楕円 473"/>
        <xdr:cNvSpPr/>
      </xdr:nvSpPr>
      <xdr:spPr>
        <a:xfrm>
          <a:off x="15240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144035</xdr:rowOff>
    </xdr:from>
    <xdr:ext cx="762000" cy="259045"/>
    <xdr:sp macro="" textlink="">
      <xdr:nvSpPr>
        <xdr:cNvPr id="475" name="テキスト ボックス 474"/>
        <xdr:cNvSpPr txBox="1"/>
      </xdr:nvSpPr>
      <xdr:spPr>
        <a:xfrm>
          <a:off x="14909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137287</xdr:rowOff>
    </xdr:from>
    <xdr:to>
      <xdr:col>21</xdr:col>
      <xdr:colOff>50800</xdr:colOff>
      <xdr:row>17</xdr:row>
      <xdr:rowOff>67437</xdr:rowOff>
    </xdr:to>
    <xdr:sp macro="" textlink="">
      <xdr:nvSpPr>
        <xdr:cNvPr id="476" name="円/楕円 475"/>
        <xdr:cNvSpPr/>
      </xdr:nvSpPr>
      <xdr:spPr>
        <a:xfrm>
          <a:off x="14351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52214</xdr:rowOff>
    </xdr:from>
    <xdr:ext cx="762000" cy="259045"/>
    <xdr:sp macro="" textlink="">
      <xdr:nvSpPr>
        <xdr:cNvPr id="477" name="テキスト ボックス 476"/>
        <xdr:cNvSpPr txBox="1"/>
      </xdr:nvSpPr>
      <xdr:spPr>
        <a:xfrm>
          <a:off x="14020800" y="296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115570</xdr:rowOff>
    </xdr:from>
    <xdr:to>
      <xdr:col>19</xdr:col>
      <xdr:colOff>533400</xdr:colOff>
      <xdr:row>17</xdr:row>
      <xdr:rowOff>45720</xdr:rowOff>
    </xdr:to>
    <xdr:sp macro="" textlink="">
      <xdr:nvSpPr>
        <xdr:cNvPr id="478" name="円/楕円 477"/>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30497</xdr:rowOff>
    </xdr:from>
    <xdr:ext cx="762000" cy="259045"/>
    <xdr:sp macro="" textlink="">
      <xdr:nvSpPr>
        <xdr:cNvPr id="479" name="テキスト ボックス 478"/>
        <xdr:cNvSpPr txBox="1"/>
      </xdr:nvSpPr>
      <xdr:spPr>
        <a:xfrm>
          <a:off x="13131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職員の削減や</a:t>
          </a:r>
          <a:r>
            <a:rPr kumimoji="1" lang="ja-JP" altLang="en-US" sz="1300">
              <a:solidFill>
                <a:schemeClr val="dk1"/>
              </a:solidFill>
              <a:effectLst/>
              <a:latin typeface="+mn-lt"/>
              <a:ea typeface="+mn-ea"/>
              <a:cs typeface="+mn-cs"/>
            </a:rPr>
            <a:t>時間外勤務の削減</a:t>
          </a:r>
          <a:r>
            <a:rPr kumimoji="1" lang="ja-JP" altLang="ja-JP" sz="1300">
              <a:solidFill>
                <a:schemeClr val="dk1"/>
              </a:solidFill>
              <a:effectLst/>
              <a:latin typeface="+mn-lt"/>
              <a:ea typeface="+mn-ea"/>
              <a:cs typeface="+mn-cs"/>
            </a:rPr>
            <a:t>等により前年度よりも人件費を削減し、類似団体の平均値は下回っているものの、施設の指定管理者制度導入等による職員削減もほぼ完了し、今後大きな職員の削減は難しいが、</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時間外勤務手当等の削減や職員構成の平準化を図るなどし人件費の抑制に努める。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35</xdr:row>
      <xdr:rowOff>123190</xdr:rowOff>
    </xdr:to>
    <xdr:cxnSp macro="">
      <xdr:nvCxnSpPr>
        <xdr:cNvPr id="66" name="直線コネクタ 65"/>
        <xdr:cNvCxnSpPr/>
      </xdr:nvCxnSpPr>
      <xdr:spPr>
        <a:xfrm flipV="1">
          <a:off x="3987800" y="610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35</xdr:row>
      <xdr:rowOff>130810</xdr:rowOff>
    </xdr:to>
    <xdr:cxnSp macro="">
      <xdr:nvCxnSpPr>
        <xdr:cNvPr id="69" name="直線コネクタ 68"/>
        <xdr:cNvCxnSpPr/>
      </xdr:nvCxnSpPr>
      <xdr:spPr>
        <a:xfrm flipV="1">
          <a:off x="3098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35</xdr:row>
      <xdr:rowOff>161290</xdr:rowOff>
    </xdr:to>
    <xdr:cxnSp macro="">
      <xdr:nvCxnSpPr>
        <xdr:cNvPr id="72" name="直線コネクタ 71"/>
        <xdr:cNvCxnSpPr/>
      </xdr:nvCxnSpPr>
      <xdr:spPr>
        <a:xfrm flipV="1">
          <a:off x="2209800" y="613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119380</xdr:rowOff>
    </xdr:to>
    <xdr:cxnSp macro="">
      <xdr:nvCxnSpPr>
        <xdr:cNvPr id="75" name="直線コネクタ 74"/>
        <xdr:cNvCxnSpPr/>
      </xdr:nvCxnSpPr>
      <xdr:spPr>
        <a:xfrm flipV="1">
          <a:off x="1320800" y="6162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85" name="円/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1" name="円/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3" name="円/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類似団体と比較して高い比率となっている要因は、保育所入所児童数に対応するための臨時職員賃金の増加や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共施設の運営管理に指定管理者制度を導入したことによる委託料の増加などである。今後も施設管理については、積極的な民間委託・指定管理者制度の活用により物件費が増加することが見込まれるが、公共施設等総合管理計画に基づく施設ごとの個別管理計画を策定し、総量縮減により経費の縮減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16510</xdr:rowOff>
    </xdr:from>
    <xdr:to>
      <xdr:col>24</xdr:col>
      <xdr:colOff>31750</xdr:colOff>
      <xdr:row>19</xdr:row>
      <xdr:rowOff>85090</xdr:rowOff>
    </xdr:to>
    <xdr:cxnSp macro="">
      <xdr:nvCxnSpPr>
        <xdr:cNvPr id="127" name="直線コネクタ 126"/>
        <xdr:cNvCxnSpPr/>
      </xdr:nvCxnSpPr>
      <xdr:spPr>
        <a:xfrm flipV="1">
          <a:off x="15671800" y="3274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8890</xdr:rowOff>
    </xdr:from>
    <xdr:to>
      <xdr:col>22</xdr:col>
      <xdr:colOff>565150</xdr:colOff>
      <xdr:row>19</xdr:row>
      <xdr:rowOff>85090</xdr:rowOff>
    </xdr:to>
    <xdr:cxnSp macro="">
      <xdr:nvCxnSpPr>
        <xdr:cNvPr id="130" name="直線コネクタ 129"/>
        <xdr:cNvCxnSpPr/>
      </xdr:nvCxnSpPr>
      <xdr:spPr>
        <a:xfrm>
          <a:off x="14782800" y="3266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8890</xdr:rowOff>
    </xdr:from>
    <xdr:to>
      <xdr:col>21</xdr:col>
      <xdr:colOff>361950</xdr:colOff>
      <xdr:row>19</xdr:row>
      <xdr:rowOff>46990</xdr:rowOff>
    </xdr:to>
    <xdr:cxnSp macro="">
      <xdr:nvCxnSpPr>
        <xdr:cNvPr id="133" name="直線コネクタ 132"/>
        <xdr:cNvCxnSpPr/>
      </xdr:nvCxnSpPr>
      <xdr:spPr>
        <a:xfrm flipV="1">
          <a:off x="13893800" y="3266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1270</xdr:rowOff>
    </xdr:from>
    <xdr:to>
      <xdr:col>20</xdr:col>
      <xdr:colOff>158750</xdr:colOff>
      <xdr:row>19</xdr:row>
      <xdr:rowOff>46990</xdr:rowOff>
    </xdr:to>
    <xdr:cxnSp macro="">
      <xdr:nvCxnSpPr>
        <xdr:cNvPr id="136" name="直線コネクタ 135"/>
        <xdr:cNvCxnSpPr/>
      </xdr:nvCxnSpPr>
      <xdr:spPr>
        <a:xfrm>
          <a:off x="13004800" y="3258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137160</xdr:rowOff>
    </xdr:from>
    <xdr:to>
      <xdr:col>24</xdr:col>
      <xdr:colOff>82550</xdr:colOff>
      <xdr:row>19</xdr:row>
      <xdr:rowOff>67310</xdr:rowOff>
    </xdr:to>
    <xdr:sp macro="" textlink="">
      <xdr:nvSpPr>
        <xdr:cNvPr id="146" name="円/楕円 145"/>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109237</xdr:rowOff>
    </xdr:from>
    <xdr:ext cx="762000" cy="259045"/>
    <xdr:sp macro="" textlink="">
      <xdr:nvSpPr>
        <xdr:cNvPr id="147"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34290</xdr:rowOff>
    </xdr:from>
    <xdr:to>
      <xdr:col>22</xdr:col>
      <xdr:colOff>615950</xdr:colOff>
      <xdr:row>19</xdr:row>
      <xdr:rowOff>135890</xdr:rowOff>
    </xdr:to>
    <xdr:sp macro="" textlink="">
      <xdr:nvSpPr>
        <xdr:cNvPr id="148" name="円/楕円 147"/>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120667</xdr:rowOff>
    </xdr:from>
    <xdr:ext cx="736600" cy="259045"/>
    <xdr:sp macro="" textlink="">
      <xdr:nvSpPr>
        <xdr:cNvPr id="149" name="テキスト ボックス 148"/>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129540</xdr:rowOff>
    </xdr:from>
    <xdr:to>
      <xdr:col>21</xdr:col>
      <xdr:colOff>412750</xdr:colOff>
      <xdr:row>19</xdr:row>
      <xdr:rowOff>59690</xdr:rowOff>
    </xdr:to>
    <xdr:sp macro="" textlink="">
      <xdr:nvSpPr>
        <xdr:cNvPr id="150" name="円/楕円 149"/>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44467</xdr:rowOff>
    </xdr:from>
    <xdr:ext cx="762000" cy="259045"/>
    <xdr:sp macro="" textlink="">
      <xdr:nvSpPr>
        <xdr:cNvPr id="151" name="テキスト ボックス 150"/>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167640</xdr:rowOff>
    </xdr:from>
    <xdr:to>
      <xdr:col>20</xdr:col>
      <xdr:colOff>209550</xdr:colOff>
      <xdr:row>19</xdr:row>
      <xdr:rowOff>97790</xdr:rowOff>
    </xdr:to>
    <xdr:sp macro="" textlink="">
      <xdr:nvSpPr>
        <xdr:cNvPr id="152" name="円/楕円 151"/>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82567</xdr:rowOff>
    </xdr:from>
    <xdr:ext cx="762000" cy="259045"/>
    <xdr:sp macro="" textlink="">
      <xdr:nvSpPr>
        <xdr:cNvPr id="153" name="テキスト ボックス 152"/>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121920</xdr:rowOff>
    </xdr:from>
    <xdr:to>
      <xdr:col>19</xdr:col>
      <xdr:colOff>6350</xdr:colOff>
      <xdr:row>19</xdr:row>
      <xdr:rowOff>52070</xdr:rowOff>
    </xdr:to>
    <xdr:sp macro="" textlink="">
      <xdr:nvSpPr>
        <xdr:cNvPr id="154" name="円/楕円 153"/>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36847</xdr:rowOff>
    </xdr:from>
    <xdr:ext cx="762000" cy="259045"/>
    <xdr:sp macro="" textlink="">
      <xdr:nvSpPr>
        <xdr:cNvPr id="155" name="テキスト ボックス 154"/>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を下回っているものの毎年増加傾向であり、湖南市特有の人口構成により急激に高齢化率が上昇することから、扶助費については今後も増加することが見込まれる。特に障がい福祉事業においては急激な伸びを示しているため、市単独事業の見直しを行い、事業の重点化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39915</xdr:rowOff>
    </xdr:from>
    <xdr:to>
      <xdr:col>7</xdr:col>
      <xdr:colOff>15875</xdr:colOff>
      <xdr:row>54</xdr:row>
      <xdr:rowOff>61685</xdr:rowOff>
    </xdr:to>
    <xdr:cxnSp macro="">
      <xdr:nvCxnSpPr>
        <xdr:cNvPr id="190" name="直線コネクタ 189"/>
        <xdr:cNvCxnSpPr/>
      </xdr:nvCxnSpPr>
      <xdr:spPr>
        <a:xfrm>
          <a:off x="3987800" y="92982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156935</xdr:rowOff>
    </xdr:from>
    <xdr:to>
      <xdr:col>5</xdr:col>
      <xdr:colOff>549275</xdr:colOff>
      <xdr:row>54</xdr:row>
      <xdr:rowOff>39915</xdr:rowOff>
    </xdr:to>
    <xdr:cxnSp macro="">
      <xdr:nvCxnSpPr>
        <xdr:cNvPr id="193" name="直線コネクタ 192"/>
        <xdr:cNvCxnSpPr/>
      </xdr:nvCxnSpPr>
      <xdr:spPr>
        <a:xfrm>
          <a:off x="3098800" y="9243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124278</xdr:rowOff>
    </xdr:from>
    <xdr:to>
      <xdr:col>4</xdr:col>
      <xdr:colOff>346075</xdr:colOff>
      <xdr:row>53</xdr:row>
      <xdr:rowOff>156935</xdr:rowOff>
    </xdr:to>
    <xdr:cxnSp macro="">
      <xdr:nvCxnSpPr>
        <xdr:cNvPr id="196" name="直線コネクタ 195"/>
        <xdr:cNvCxnSpPr/>
      </xdr:nvCxnSpPr>
      <xdr:spPr>
        <a:xfrm>
          <a:off x="2209800" y="9211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42834</xdr:rowOff>
    </xdr:from>
    <xdr:ext cx="762000" cy="259045"/>
    <xdr:sp macro="" textlink="">
      <xdr:nvSpPr>
        <xdr:cNvPr id="198" name="テキスト ボックス 197"/>
        <xdr:cNvSpPr txBox="1"/>
      </xdr:nvSpPr>
      <xdr:spPr>
        <a:xfrm>
          <a:off x="2717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124278</xdr:rowOff>
    </xdr:to>
    <xdr:cxnSp macro="">
      <xdr:nvCxnSpPr>
        <xdr:cNvPr id="199" name="直線コネクタ 198"/>
        <xdr:cNvCxnSpPr/>
      </xdr:nvCxnSpPr>
      <xdr:spPr>
        <a:xfrm>
          <a:off x="1320800" y="9156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31949</xdr:rowOff>
    </xdr:from>
    <xdr:ext cx="762000" cy="259045"/>
    <xdr:sp macro="" textlink="">
      <xdr:nvSpPr>
        <xdr:cNvPr id="201" name="テキスト ボックス 200"/>
        <xdr:cNvSpPr txBox="1"/>
      </xdr:nvSpPr>
      <xdr:spPr>
        <a:xfrm>
          <a:off x="1828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42834</xdr:rowOff>
    </xdr:from>
    <xdr:ext cx="762000" cy="259045"/>
    <xdr:sp macro="" textlink="">
      <xdr:nvSpPr>
        <xdr:cNvPr id="203" name="テキスト ボックス 202"/>
        <xdr:cNvSpPr txBox="1"/>
      </xdr:nvSpPr>
      <xdr:spPr>
        <a:xfrm>
          <a:off x="939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9" name="円/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0"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11" name="円/楕円 210"/>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100892</xdr:rowOff>
    </xdr:from>
    <xdr:ext cx="736600" cy="259045"/>
    <xdr:sp macro="" textlink="">
      <xdr:nvSpPr>
        <xdr:cNvPr id="212" name="テキスト ボックス 211"/>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106135</xdr:rowOff>
    </xdr:from>
    <xdr:to>
      <xdr:col>4</xdr:col>
      <xdr:colOff>396875</xdr:colOff>
      <xdr:row>54</xdr:row>
      <xdr:rowOff>36285</xdr:rowOff>
    </xdr:to>
    <xdr:sp macro="" textlink="">
      <xdr:nvSpPr>
        <xdr:cNvPr id="213" name="円/楕円 212"/>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46462</xdr:rowOff>
    </xdr:from>
    <xdr:ext cx="762000" cy="259045"/>
    <xdr:sp macro="" textlink="">
      <xdr:nvSpPr>
        <xdr:cNvPr id="214" name="テキスト ボックス 213"/>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73478</xdr:rowOff>
    </xdr:from>
    <xdr:to>
      <xdr:col>3</xdr:col>
      <xdr:colOff>193675</xdr:colOff>
      <xdr:row>54</xdr:row>
      <xdr:rowOff>3628</xdr:rowOff>
    </xdr:to>
    <xdr:sp macro="" textlink="">
      <xdr:nvSpPr>
        <xdr:cNvPr id="215" name="円/楕円 214"/>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13805</xdr:rowOff>
    </xdr:from>
    <xdr:ext cx="762000" cy="259045"/>
    <xdr:sp macro="" textlink="">
      <xdr:nvSpPr>
        <xdr:cNvPr id="216" name="テキスト ボックス 215"/>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7" name="円/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類似団体と比較して低い比率となっている要因としては、他会計繰出金において、下水道事業会計が企業会計へ移行したことにより、繰出金での支出から補助金および出資金での支出となったこと、また、</a:t>
          </a:r>
          <a:r>
            <a:rPr kumimoji="1" lang="ja-JP" altLang="ja-JP" sz="1300">
              <a:solidFill>
                <a:schemeClr val="dk1"/>
              </a:solidFill>
              <a:effectLst/>
              <a:latin typeface="+mn-lt"/>
              <a:ea typeface="+mn-ea"/>
              <a:cs typeface="+mn-cs"/>
            </a:rPr>
            <a:t>特別会計の基準外繰出の見直し等に</a:t>
          </a:r>
          <a:r>
            <a:rPr kumimoji="1" lang="ja-JP" altLang="en-US" sz="1300">
              <a:solidFill>
                <a:schemeClr val="dk1"/>
              </a:solidFill>
              <a:effectLst/>
              <a:latin typeface="+mn-lt"/>
              <a:ea typeface="+mn-ea"/>
              <a:cs typeface="+mn-cs"/>
            </a:rPr>
            <a:t>よるものと考える。</a:t>
          </a:r>
          <a:r>
            <a:rPr kumimoji="1" lang="ja-JP" altLang="ja-JP" sz="1300">
              <a:solidFill>
                <a:schemeClr val="dk1"/>
              </a:solidFill>
              <a:effectLst/>
              <a:latin typeface="+mn-lt"/>
              <a:ea typeface="+mn-ea"/>
              <a:cs typeface="+mn-cs"/>
            </a:rPr>
            <a:t>今後も、受益者負担の原則による料金改定などにより適正な一般会計からの繰出</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原則とし比率の改善に努める。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146050</xdr:rowOff>
    </xdr:from>
    <xdr:to>
      <xdr:col>24</xdr:col>
      <xdr:colOff>31750</xdr:colOff>
      <xdr:row>56</xdr:row>
      <xdr:rowOff>165100</xdr:rowOff>
    </xdr:to>
    <xdr:cxnSp macro="">
      <xdr:nvCxnSpPr>
        <xdr:cNvPr id="253" name="直線コネクタ 252"/>
        <xdr:cNvCxnSpPr/>
      </xdr:nvCxnSpPr>
      <xdr:spPr>
        <a:xfrm flipV="1">
          <a:off x="15671800" y="92329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4535</xdr:rowOff>
    </xdr:to>
    <xdr:cxnSp macro="">
      <xdr:nvCxnSpPr>
        <xdr:cNvPr id="256" name="直線コネクタ 255"/>
        <xdr:cNvCxnSpPr/>
      </xdr:nvCxnSpPr>
      <xdr:spPr>
        <a:xfrm flipV="1">
          <a:off x="14782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4535</xdr:rowOff>
    </xdr:from>
    <xdr:to>
      <xdr:col>21</xdr:col>
      <xdr:colOff>361950</xdr:colOff>
      <xdr:row>57</xdr:row>
      <xdr:rowOff>91622</xdr:rowOff>
    </xdr:to>
    <xdr:cxnSp macro="">
      <xdr:nvCxnSpPr>
        <xdr:cNvPr id="259" name="直線コネクタ 258"/>
        <xdr:cNvCxnSpPr/>
      </xdr:nvCxnSpPr>
      <xdr:spPr>
        <a:xfrm flipV="1">
          <a:off x="13893800" y="9777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1" name="テキスト ボックス 260"/>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48078</xdr:rowOff>
    </xdr:from>
    <xdr:to>
      <xdr:col>20</xdr:col>
      <xdr:colOff>158750</xdr:colOff>
      <xdr:row>57</xdr:row>
      <xdr:rowOff>91622</xdr:rowOff>
    </xdr:to>
    <xdr:cxnSp macro="">
      <xdr:nvCxnSpPr>
        <xdr:cNvPr id="262" name="直線コネクタ 261"/>
        <xdr:cNvCxnSpPr/>
      </xdr:nvCxnSpPr>
      <xdr:spPr>
        <a:xfrm>
          <a:off x="13004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4" name="テキスト ボックス 263"/>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43742</xdr:rowOff>
    </xdr:from>
    <xdr:ext cx="762000" cy="259045"/>
    <xdr:sp macro="" textlink="">
      <xdr:nvSpPr>
        <xdr:cNvPr id="266" name="テキスト ボックス 265"/>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95250</xdr:rowOff>
    </xdr:from>
    <xdr:to>
      <xdr:col>24</xdr:col>
      <xdr:colOff>82550</xdr:colOff>
      <xdr:row>54</xdr:row>
      <xdr:rowOff>25400</xdr:rowOff>
    </xdr:to>
    <xdr:sp macro="" textlink="">
      <xdr:nvSpPr>
        <xdr:cNvPr id="272" name="円/楕円 271"/>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111777</xdr:rowOff>
    </xdr:from>
    <xdr:ext cx="762000" cy="259045"/>
    <xdr:sp macro="" textlink="">
      <xdr:nvSpPr>
        <xdr:cNvPr id="273" name="その他該当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4" name="円/楕円 273"/>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5" name="テキスト ボックス 274"/>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125185</xdr:rowOff>
    </xdr:from>
    <xdr:to>
      <xdr:col>21</xdr:col>
      <xdr:colOff>412750</xdr:colOff>
      <xdr:row>57</xdr:row>
      <xdr:rowOff>55335</xdr:rowOff>
    </xdr:to>
    <xdr:sp macro="" textlink="">
      <xdr:nvSpPr>
        <xdr:cNvPr id="276" name="円/楕円 275"/>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77" name="テキスト ボックス 276"/>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40822</xdr:rowOff>
    </xdr:from>
    <xdr:to>
      <xdr:col>20</xdr:col>
      <xdr:colOff>209550</xdr:colOff>
      <xdr:row>57</xdr:row>
      <xdr:rowOff>142422</xdr:rowOff>
    </xdr:to>
    <xdr:sp macro="" textlink="">
      <xdr:nvSpPr>
        <xdr:cNvPr id="278" name="円/楕円 277"/>
        <xdr:cNvSpPr/>
      </xdr:nvSpPr>
      <xdr:spPr>
        <a:xfrm>
          <a:off x="13843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127199</xdr:rowOff>
    </xdr:from>
    <xdr:ext cx="762000" cy="259045"/>
    <xdr:sp macro="" textlink="">
      <xdr:nvSpPr>
        <xdr:cNvPr id="279" name="テキスト ボックス 278"/>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168728</xdr:rowOff>
    </xdr:from>
    <xdr:to>
      <xdr:col>19</xdr:col>
      <xdr:colOff>6350</xdr:colOff>
      <xdr:row>57</xdr:row>
      <xdr:rowOff>98878</xdr:rowOff>
    </xdr:to>
    <xdr:sp macro="" textlink="">
      <xdr:nvSpPr>
        <xdr:cNvPr id="280" name="円/楕円 279"/>
        <xdr:cNvSpPr/>
      </xdr:nvSpPr>
      <xdr:spPr>
        <a:xfrm>
          <a:off x="12954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83655</xdr:rowOff>
    </xdr:from>
    <xdr:ext cx="762000" cy="259045"/>
    <xdr:sp macro="" textlink="">
      <xdr:nvSpPr>
        <xdr:cNvPr id="281" name="テキスト ボックス 280"/>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類似団体と比較して高い比率となっている要因は、一部事務組合への負担金や補助交付金が多額であること</a:t>
          </a:r>
          <a:r>
            <a:rPr kumimoji="1" lang="ja-JP" altLang="en-US" sz="1300">
              <a:solidFill>
                <a:schemeClr val="dk1"/>
              </a:solidFill>
              <a:effectLst/>
              <a:latin typeface="+mn-lt"/>
              <a:ea typeface="+mn-ea"/>
              <a:cs typeface="+mn-cs"/>
            </a:rPr>
            <a:t>、また、下水道事業会計が企業会計へ移行したことにより繰出金で支出していた一部が補助金での支出になったためである。</a:t>
          </a:r>
          <a:r>
            <a:rPr kumimoji="1" lang="ja-JP" altLang="ja-JP" sz="1300">
              <a:solidFill>
                <a:schemeClr val="dk1"/>
              </a:solidFill>
              <a:effectLst/>
              <a:latin typeface="+mn-lt"/>
              <a:ea typeface="+mn-ea"/>
              <a:cs typeface="+mn-cs"/>
            </a:rPr>
            <a:t>今後も、一部事務組合の事業内容の精査などによる負担金の適正化を図ることや、市単独補助金の必要性を精査し縮減に努める。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40</xdr:row>
      <xdr:rowOff>18415</xdr:rowOff>
    </xdr:to>
    <xdr:cxnSp macro="">
      <xdr:nvCxnSpPr>
        <xdr:cNvPr id="309" name="直線コネクタ 308"/>
        <xdr:cNvCxnSpPr/>
      </xdr:nvCxnSpPr>
      <xdr:spPr>
        <a:xfrm>
          <a:off x="15671800" y="6664960"/>
          <a:ext cx="8382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132715</xdr:rowOff>
    </xdr:from>
    <xdr:to>
      <xdr:col>22</xdr:col>
      <xdr:colOff>565150</xdr:colOff>
      <xdr:row>38</xdr:row>
      <xdr:rowOff>149860</xdr:rowOff>
    </xdr:to>
    <xdr:cxnSp macro="">
      <xdr:nvCxnSpPr>
        <xdr:cNvPr id="312" name="直線コネクタ 311"/>
        <xdr:cNvCxnSpPr/>
      </xdr:nvCxnSpPr>
      <xdr:spPr>
        <a:xfrm>
          <a:off x="14782800" y="66478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132715</xdr:rowOff>
    </xdr:to>
    <xdr:cxnSp macro="">
      <xdr:nvCxnSpPr>
        <xdr:cNvPr id="315" name="直線コネクタ 314"/>
        <xdr:cNvCxnSpPr/>
      </xdr:nvCxnSpPr>
      <xdr:spPr>
        <a:xfrm>
          <a:off x="13893800" y="65963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7" name="テキスト ボックス 316"/>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38</xdr:row>
      <xdr:rowOff>98425</xdr:rowOff>
    </xdr:to>
    <xdr:cxnSp macro="">
      <xdr:nvCxnSpPr>
        <xdr:cNvPr id="318" name="直線コネクタ 317"/>
        <xdr:cNvCxnSpPr/>
      </xdr:nvCxnSpPr>
      <xdr:spPr>
        <a:xfrm flipV="1">
          <a:off x="13004800" y="65963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67962</xdr:rowOff>
    </xdr:from>
    <xdr:ext cx="762000" cy="259045"/>
    <xdr:sp macro="" textlink="">
      <xdr:nvSpPr>
        <xdr:cNvPr id="320" name="テキスト ボックス 319"/>
        <xdr:cNvSpPr txBox="1"/>
      </xdr:nvSpPr>
      <xdr:spPr>
        <a:xfrm>
          <a:off x="13512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2" name="テキスト ボックス 321"/>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139065</xdr:rowOff>
    </xdr:from>
    <xdr:to>
      <xdr:col>24</xdr:col>
      <xdr:colOff>82550</xdr:colOff>
      <xdr:row>40</xdr:row>
      <xdr:rowOff>69215</xdr:rowOff>
    </xdr:to>
    <xdr:sp macro="" textlink="">
      <xdr:nvSpPr>
        <xdr:cNvPr id="328" name="円/楕円 327"/>
        <xdr:cNvSpPr/>
      </xdr:nvSpPr>
      <xdr:spPr>
        <a:xfrm>
          <a:off x="16459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111142</xdr:rowOff>
    </xdr:from>
    <xdr:ext cx="762000" cy="259045"/>
    <xdr:sp macro="" textlink="">
      <xdr:nvSpPr>
        <xdr:cNvPr id="329" name="補助費等該当値テキスト"/>
        <xdr:cNvSpPr txBox="1"/>
      </xdr:nvSpPr>
      <xdr:spPr>
        <a:xfrm>
          <a:off x="16598900" y="67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99060</xdr:rowOff>
    </xdr:from>
    <xdr:to>
      <xdr:col>22</xdr:col>
      <xdr:colOff>615950</xdr:colOff>
      <xdr:row>39</xdr:row>
      <xdr:rowOff>29210</xdr:rowOff>
    </xdr:to>
    <xdr:sp macro="" textlink="">
      <xdr:nvSpPr>
        <xdr:cNvPr id="330" name="円/楕円 329"/>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13987</xdr:rowOff>
    </xdr:from>
    <xdr:ext cx="736600" cy="259045"/>
    <xdr:sp macro="" textlink="">
      <xdr:nvSpPr>
        <xdr:cNvPr id="331" name="テキスト ボックス 330"/>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81915</xdr:rowOff>
    </xdr:from>
    <xdr:to>
      <xdr:col>21</xdr:col>
      <xdr:colOff>412750</xdr:colOff>
      <xdr:row>39</xdr:row>
      <xdr:rowOff>12065</xdr:rowOff>
    </xdr:to>
    <xdr:sp macro="" textlink="">
      <xdr:nvSpPr>
        <xdr:cNvPr id="332" name="円/楕円 331"/>
        <xdr:cNvSpPr/>
      </xdr:nvSpPr>
      <xdr:spPr>
        <a:xfrm>
          <a:off x="14732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168292</xdr:rowOff>
    </xdr:from>
    <xdr:ext cx="762000" cy="259045"/>
    <xdr:sp macro="" textlink="">
      <xdr:nvSpPr>
        <xdr:cNvPr id="333" name="テキスト ボックス 332"/>
        <xdr:cNvSpPr txBox="1"/>
      </xdr:nvSpPr>
      <xdr:spPr>
        <a:xfrm>
          <a:off x="14401800" y="66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4" name="円/楕円 333"/>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5" name="テキスト ボックス 334"/>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47625</xdr:rowOff>
    </xdr:from>
    <xdr:to>
      <xdr:col>19</xdr:col>
      <xdr:colOff>6350</xdr:colOff>
      <xdr:row>38</xdr:row>
      <xdr:rowOff>149225</xdr:rowOff>
    </xdr:to>
    <xdr:sp macro="" textlink="">
      <xdr:nvSpPr>
        <xdr:cNvPr id="336" name="円/楕円 335"/>
        <xdr:cNvSpPr/>
      </xdr:nvSpPr>
      <xdr:spPr>
        <a:xfrm>
          <a:off x="12954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134002</xdr:rowOff>
    </xdr:from>
    <xdr:ext cx="762000" cy="259045"/>
    <xdr:sp macro="" textlink="">
      <xdr:nvSpPr>
        <xdr:cNvPr id="337" name="テキスト ボックス 336"/>
        <xdr:cNvSpPr txBox="1"/>
      </xdr:nvSpPr>
      <xdr:spPr>
        <a:xfrm>
          <a:off x="12623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年の合併以降、義務教育施設の耐震化事業をはじめとする大型投資事業を実施してきたことに加え臨時財政対策債の償還が増加していることにより類似団体平均を上回ることとなった。</a:t>
          </a:r>
          <a:endParaRPr lang="ja-JP" altLang="ja-JP" sz="1300">
            <a:effectLst/>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庁舎</a:t>
          </a:r>
          <a:r>
            <a:rPr kumimoji="1" lang="ja-JP" altLang="en-US" sz="1300">
              <a:solidFill>
                <a:schemeClr val="dk1"/>
              </a:solidFill>
              <a:effectLst/>
              <a:latin typeface="+mn-lt"/>
              <a:ea typeface="+mn-ea"/>
              <a:cs typeface="+mn-cs"/>
            </a:rPr>
            <a:t>整備</a:t>
          </a:r>
          <a:r>
            <a:rPr kumimoji="1" lang="ja-JP" altLang="ja-JP" sz="1300">
              <a:solidFill>
                <a:schemeClr val="dk1"/>
              </a:solidFill>
              <a:effectLst/>
              <a:latin typeface="+mn-lt"/>
              <a:ea typeface="+mn-ea"/>
              <a:cs typeface="+mn-cs"/>
            </a:rPr>
            <a:t>事業</a:t>
          </a:r>
          <a:r>
            <a:rPr kumimoji="1" lang="ja-JP" altLang="en-US" sz="1300">
              <a:solidFill>
                <a:schemeClr val="dk1"/>
              </a:solidFill>
              <a:effectLst/>
              <a:latin typeface="+mn-lt"/>
              <a:ea typeface="+mn-ea"/>
              <a:cs typeface="+mn-cs"/>
            </a:rPr>
            <a:t>や石部駅周辺整備事業</a:t>
          </a:r>
          <a:r>
            <a:rPr kumimoji="1" lang="ja-JP" altLang="ja-JP" sz="1300">
              <a:solidFill>
                <a:schemeClr val="dk1"/>
              </a:solidFill>
              <a:effectLst/>
              <a:latin typeface="+mn-lt"/>
              <a:ea typeface="+mn-ea"/>
              <a:cs typeface="+mn-cs"/>
            </a:rPr>
            <a:t>等</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地方債に依存する事業を控えていることから他の事業との年度間調整、事業規模の見直しなどにより過度の負担とならないよう調整を行い平準化に努める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40132</xdr:rowOff>
    </xdr:to>
    <xdr:cxnSp macro="">
      <xdr:nvCxnSpPr>
        <xdr:cNvPr id="367" name="直線コネクタ 366"/>
        <xdr:cNvCxnSpPr/>
      </xdr:nvCxnSpPr>
      <xdr:spPr>
        <a:xfrm flipV="1">
          <a:off x="3987800" y="134086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85852</xdr:rowOff>
    </xdr:to>
    <xdr:cxnSp macro="">
      <xdr:nvCxnSpPr>
        <xdr:cNvPr id="370" name="直線コネクタ 369"/>
        <xdr:cNvCxnSpPr/>
      </xdr:nvCxnSpPr>
      <xdr:spPr>
        <a:xfrm flipV="1">
          <a:off x="3098800" y="13413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67563</xdr:rowOff>
    </xdr:from>
    <xdr:to>
      <xdr:col>4</xdr:col>
      <xdr:colOff>346075</xdr:colOff>
      <xdr:row>78</xdr:row>
      <xdr:rowOff>85852</xdr:rowOff>
    </xdr:to>
    <xdr:cxnSp macro="">
      <xdr:nvCxnSpPr>
        <xdr:cNvPr id="373" name="直線コネクタ 372"/>
        <xdr:cNvCxnSpPr/>
      </xdr:nvCxnSpPr>
      <xdr:spPr>
        <a:xfrm>
          <a:off x="2209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5" name="テキスト ボックス 374"/>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78</xdr:row>
      <xdr:rowOff>67563</xdr:rowOff>
    </xdr:to>
    <xdr:cxnSp macro="">
      <xdr:nvCxnSpPr>
        <xdr:cNvPr id="376" name="直線コネクタ 375"/>
        <xdr:cNvCxnSpPr/>
      </xdr:nvCxnSpPr>
      <xdr:spPr>
        <a:xfrm>
          <a:off x="1320800" y="133537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6" name="円/楕円 385"/>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87"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88" name="円/楕円 387"/>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89" name="テキスト ボックス 388"/>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90" name="円/楕円 389"/>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91" name="テキスト ボックス 390"/>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xdr:rowOff>
    </xdr:from>
    <xdr:to>
      <xdr:col>3</xdr:col>
      <xdr:colOff>193675</xdr:colOff>
      <xdr:row>78</xdr:row>
      <xdr:rowOff>118363</xdr:rowOff>
    </xdr:to>
    <xdr:sp macro="" textlink="">
      <xdr:nvSpPr>
        <xdr:cNvPr id="392" name="円/楕円 391"/>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93" name="テキスト ボックス 39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94" name="円/楕円 393"/>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41673</xdr:rowOff>
    </xdr:from>
    <xdr:ext cx="762000" cy="259045"/>
    <xdr:sp macro="" textlink="">
      <xdr:nvSpPr>
        <xdr:cNvPr id="395" name="テキスト ボックス 394"/>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の平均値を下回っているものの、</a:t>
          </a:r>
          <a:r>
            <a:rPr kumimoji="1" lang="ja-JP" altLang="ja-JP" sz="1300">
              <a:solidFill>
                <a:schemeClr val="dk1"/>
              </a:solidFill>
              <a:effectLst/>
              <a:latin typeface="+mn-lt"/>
              <a:ea typeface="+mn-ea"/>
              <a:cs typeface="+mn-cs"/>
            </a:rPr>
            <a:t>一部事務組合への負担金や補助交付金が多額であることに</a:t>
          </a:r>
          <a:r>
            <a:rPr kumimoji="1" lang="ja-JP" altLang="en-US" sz="1300">
              <a:solidFill>
                <a:schemeClr val="dk1"/>
              </a:solidFill>
              <a:effectLst/>
              <a:latin typeface="+mn-lt"/>
              <a:ea typeface="+mn-ea"/>
              <a:cs typeface="+mn-cs"/>
            </a:rPr>
            <a:t>加え、高齢化率の上昇による扶助費の増加が見込まれる</a:t>
          </a:r>
          <a:r>
            <a:rPr kumimoji="1" lang="ja-JP" altLang="ja-JP" sz="1300">
              <a:solidFill>
                <a:schemeClr val="dk1"/>
              </a:solidFill>
              <a:effectLst/>
              <a:latin typeface="+mn-lt"/>
              <a:ea typeface="+mn-ea"/>
              <a:cs typeface="+mn-cs"/>
            </a:rPr>
            <a:t>。今後も、一部事務組合の事業内容の精査などによる負担金の適正化を図ることや、市単独</a:t>
          </a:r>
          <a:r>
            <a:rPr kumimoji="1" lang="ja-JP" altLang="en-US" sz="1300">
              <a:solidFill>
                <a:schemeClr val="dk1"/>
              </a:solidFill>
              <a:effectLst/>
              <a:latin typeface="+mn-lt"/>
              <a:ea typeface="+mn-ea"/>
              <a:cs typeface="+mn-cs"/>
            </a:rPr>
            <a:t>事業の</a:t>
          </a:r>
          <a:r>
            <a:rPr kumimoji="1" lang="ja-JP" altLang="ja-JP" sz="1300">
              <a:solidFill>
                <a:schemeClr val="dk1"/>
              </a:solidFill>
              <a:effectLst/>
              <a:latin typeface="+mn-lt"/>
              <a:ea typeface="+mn-ea"/>
              <a:cs typeface="+mn-cs"/>
            </a:rPr>
            <a:t>必要性を精査し縮減に努める。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27939</xdr:rowOff>
    </xdr:from>
    <xdr:to>
      <xdr:col>24</xdr:col>
      <xdr:colOff>31750</xdr:colOff>
      <xdr:row>76</xdr:row>
      <xdr:rowOff>111761</xdr:rowOff>
    </xdr:to>
    <xdr:cxnSp macro="">
      <xdr:nvCxnSpPr>
        <xdr:cNvPr id="428" name="直線コネクタ 427"/>
        <xdr:cNvCxnSpPr/>
      </xdr:nvCxnSpPr>
      <xdr:spPr>
        <a:xfrm flipV="1">
          <a:off x="15671800" y="130581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50800</xdr:rowOff>
    </xdr:from>
    <xdr:to>
      <xdr:col>22</xdr:col>
      <xdr:colOff>565150</xdr:colOff>
      <xdr:row>76</xdr:row>
      <xdr:rowOff>111761</xdr:rowOff>
    </xdr:to>
    <xdr:cxnSp macro="">
      <xdr:nvCxnSpPr>
        <xdr:cNvPr id="431" name="直線コネクタ 430"/>
        <xdr:cNvCxnSpPr/>
      </xdr:nvCxnSpPr>
      <xdr:spPr>
        <a:xfrm>
          <a:off x="14782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76</xdr:row>
      <xdr:rowOff>69850</xdr:rowOff>
    </xdr:to>
    <xdr:cxnSp macro="">
      <xdr:nvCxnSpPr>
        <xdr:cNvPr id="434" name="直線コネクタ 433"/>
        <xdr:cNvCxnSpPr/>
      </xdr:nvCxnSpPr>
      <xdr:spPr>
        <a:xfrm flipV="1">
          <a:off x="13893800" y="1308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36" name="テキスト ボックス 435"/>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88900</xdr:rowOff>
    </xdr:to>
    <xdr:cxnSp macro="">
      <xdr:nvCxnSpPr>
        <xdr:cNvPr id="437" name="直線コネクタ 436"/>
        <xdr:cNvCxnSpPr/>
      </xdr:nvCxnSpPr>
      <xdr:spPr>
        <a:xfrm flipV="1">
          <a:off x="13004800" y="1310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9" name="テキスト ボックス 438"/>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1" name="テキスト ボックス 440"/>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47" name="円/楕円 446"/>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165117</xdr:rowOff>
    </xdr:from>
    <xdr:ext cx="762000" cy="259045"/>
    <xdr:sp macro="" textlink="">
      <xdr:nvSpPr>
        <xdr:cNvPr id="448" name="公債費以外該当値テキスト"/>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49" name="円/楕円 448"/>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147338</xdr:rowOff>
    </xdr:from>
    <xdr:ext cx="736600" cy="259045"/>
    <xdr:sp macro="" textlink="">
      <xdr:nvSpPr>
        <xdr:cNvPr id="450" name="テキスト ボックス 449"/>
        <xdr:cNvSpPr txBox="1"/>
      </xdr:nvSpPr>
      <xdr:spPr>
        <a:xfrm>
          <a:off x="15290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51" name="円/楕円 450"/>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86377</xdr:rowOff>
    </xdr:from>
    <xdr:ext cx="762000" cy="259045"/>
    <xdr:sp macro="" textlink="">
      <xdr:nvSpPr>
        <xdr:cNvPr id="452" name="テキスト ボックス 451"/>
        <xdr:cNvSpPr txBox="1"/>
      </xdr:nvSpPr>
      <xdr:spPr>
        <a:xfrm>
          <a:off x="14401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53" name="円/楕円 452"/>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105427</xdr:rowOff>
    </xdr:from>
    <xdr:ext cx="762000" cy="259045"/>
    <xdr:sp macro="" textlink="">
      <xdr:nvSpPr>
        <xdr:cNvPr id="454" name="テキスト ボックス 453"/>
        <xdr:cNvSpPr txBox="1"/>
      </xdr:nvSpPr>
      <xdr:spPr>
        <a:xfrm>
          <a:off x="13512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38100</xdr:rowOff>
    </xdr:from>
    <xdr:to>
      <xdr:col>19</xdr:col>
      <xdr:colOff>6350</xdr:colOff>
      <xdr:row>76</xdr:row>
      <xdr:rowOff>139700</xdr:rowOff>
    </xdr:to>
    <xdr:sp macro="" textlink="">
      <xdr:nvSpPr>
        <xdr:cNvPr id="455" name="円/楕円 454"/>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124477</xdr:rowOff>
    </xdr:from>
    <xdr:ext cx="762000" cy="259045"/>
    <xdr:sp macro="" textlink="">
      <xdr:nvSpPr>
        <xdr:cNvPr id="456" name="テキスト ボックス 455"/>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滋賀県湖南市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66326</xdr:rowOff>
    </xdr:from>
    <xdr:to>
      <xdr:col>4</xdr:col>
      <xdr:colOff>1117600</xdr:colOff>
      <xdr:row>16</xdr:row>
      <xdr:rowOff>89338</xdr:rowOff>
    </xdr:to>
    <xdr:cxnSp macro="">
      <xdr:nvCxnSpPr>
        <xdr:cNvPr id="50" name="直線コネクタ 49"/>
        <xdr:cNvCxnSpPr/>
      </xdr:nvCxnSpPr>
      <xdr:spPr bwMode="auto">
        <a:xfrm>
          <a:off x="5003800" y="2857151"/>
          <a:ext cx="647700" cy="2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74115</xdr:rowOff>
    </xdr:from>
    <xdr:ext cx="762000" cy="259045"/>
    <xdr:sp macro="" textlink="">
      <xdr:nvSpPr>
        <xdr:cNvPr id="51" name="人口1人当たり決算額の推移平均値テキスト130"/>
        <xdr:cNvSpPr txBox="1"/>
      </xdr:nvSpPr>
      <xdr:spPr>
        <a:xfrm>
          <a:off x="5740400" y="286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53467</xdr:rowOff>
    </xdr:from>
    <xdr:to>
      <xdr:col>4</xdr:col>
      <xdr:colOff>469900</xdr:colOff>
      <xdr:row>16</xdr:row>
      <xdr:rowOff>66326</xdr:rowOff>
    </xdr:to>
    <xdr:cxnSp macro="">
      <xdr:nvCxnSpPr>
        <xdr:cNvPr id="53" name="直線コネクタ 52"/>
        <xdr:cNvCxnSpPr/>
      </xdr:nvCxnSpPr>
      <xdr:spPr bwMode="auto">
        <a:xfrm>
          <a:off x="4305300" y="2844292"/>
          <a:ext cx="6985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53467</xdr:rowOff>
    </xdr:from>
    <xdr:to>
      <xdr:col>3</xdr:col>
      <xdr:colOff>904875</xdr:colOff>
      <xdr:row>16</xdr:row>
      <xdr:rowOff>83757</xdr:rowOff>
    </xdr:to>
    <xdr:cxnSp macro="">
      <xdr:nvCxnSpPr>
        <xdr:cNvPr id="56" name="直線コネクタ 55"/>
        <xdr:cNvCxnSpPr/>
      </xdr:nvCxnSpPr>
      <xdr:spPr bwMode="auto">
        <a:xfrm flipV="1">
          <a:off x="3606800" y="2844292"/>
          <a:ext cx="698500" cy="30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93946</xdr:rowOff>
    </xdr:from>
    <xdr:ext cx="762000" cy="259045"/>
    <xdr:sp macro="" textlink="">
      <xdr:nvSpPr>
        <xdr:cNvPr id="58" name="テキスト ボックス 57"/>
        <xdr:cNvSpPr txBox="1"/>
      </xdr:nvSpPr>
      <xdr:spPr>
        <a:xfrm>
          <a:off x="39243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76346</xdr:rowOff>
    </xdr:from>
    <xdr:to>
      <xdr:col>3</xdr:col>
      <xdr:colOff>206375</xdr:colOff>
      <xdr:row>16</xdr:row>
      <xdr:rowOff>83757</xdr:rowOff>
    </xdr:to>
    <xdr:cxnSp macro="">
      <xdr:nvCxnSpPr>
        <xdr:cNvPr id="59" name="直線コネクタ 58"/>
        <xdr:cNvCxnSpPr/>
      </xdr:nvCxnSpPr>
      <xdr:spPr bwMode="auto">
        <a:xfrm>
          <a:off x="2908300" y="2867171"/>
          <a:ext cx="698500" cy="7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121969</xdr:rowOff>
    </xdr:from>
    <xdr:ext cx="762000" cy="259045"/>
    <xdr:sp macro="" textlink="">
      <xdr:nvSpPr>
        <xdr:cNvPr id="61" name="テキスト ボックス 60"/>
        <xdr:cNvSpPr txBox="1"/>
      </xdr:nvSpPr>
      <xdr:spPr>
        <a:xfrm>
          <a:off x="32258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78897</xdr:rowOff>
    </xdr:from>
    <xdr:ext cx="762000" cy="259045"/>
    <xdr:sp macro="" textlink="">
      <xdr:nvSpPr>
        <xdr:cNvPr id="63" name="テキスト ボックス 62"/>
        <xdr:cNvSpPr txBox="1"/>
      </xdr:nvSpPr>
      <xdr:spPr>
        <a:xfrm>
          <a:off x="25273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38538</xdr:rowOff>
    </xdr:from>
    <xdr:to>
      <xdr:col>5</xdr:col>
      <xdr:colOff>34925</xdr:colOff>
      <xdr:row>16</xdr:row>
      <xdr:rowOff>140138</xdr:rowOff>
    </xdr:to>
    <xdr:sp macro="" textlink="">
      <xdr:nvSpPr>
        <xdr:cNvPr id="69" name="円/楕円 68"/>
        <xdr:cNvSpPr/>
      </xdr:nvSpPr>
      <xdr:spPr bwMode="auto">
        <a:xfrm>
          <a:off x="5600700" y="2829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55065</xdr:rowOff>
    </xdr:from>
    <xdr:ext cx="762000" cy="259045"/>
    <xdr:sp macro="" textlink="">
      <xdr:nvSpPr>
        <xdr:cNvPr id="70" name="人口1人当たり決算額の推移該当値テキスト130"/>
        <xdr:cNvSpPr txBox="1"/>
      </xdr:nvSpPr>
      <xdr:spPr>
        <a:xfrm>
          <a:off x="5740400" y="267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75,477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15526</xdr:rowOff>
    </xdr:from>
    <xdr:to>
      <xdr:col>4</xdr:col>
      <xdr:colOff>520700</xdr:colOff>
      <xdr:row>16</xdr:row>
      <xdr:rowOff>117126</xdr:rowOff>
    </xdr:to>
    <xdr:sp macro="" textlink="">
      <xdr:nvSpPr>
        <xdr:cNvPr id="71" name="円/楕円 70"/>
        <xdr:cNvSpPr/>
      </xdr:nvSpPr>
      <xdr:spPr bwMode="auto">
        <a:xfrm>
          <a:off x="4953000" y="280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127303</xdr:rowOff>
    </xdr:from>
    <xdr:ext cx="736600" cy="259045"/>
    <xdr:sp macro="" textlink="">
      <xdr:nvSpPr>
        <xdr:cNvPr id="72" name="テキスト ボックス 71"/>
        <xdr:cNvSpPr txBox="1"/>
      </xdr:nvSpPr>
      <xdr:spPr>
        <a:xfrm>
          <a:off x="4622800" y="257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76,685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2667</xdr:rowOff>
    </xdr:from>
    <xdr:to>
      <xdr:col>3</xdr:col>
      <xdr:colOff>955675</xdr:colOff>
      <xdr:row>16</xdr:row>
      <xdr:rowOff>104267</xdr:rowOff>
    </xdr:to>
    <xdr:sp macro="" textlink="">
      <xdr:nvSpPr>
        <xdr:cNvPr id="73" name="円/楕円 72"/>
        <xdr:cNvSpPr/>
      </xdr:nvSpPr>
      <xdr:spPr bwMode="auto">
        <a:xfrm>
          <a:off x="4254500" y="2793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89044</xdr:rowOff>
    </xdr:from>
    <xdr:ext cx="762000" cy="259045"/>
    <xdr:sp macro="" textlink="">
      <xdr:nvSpPr>
        <xdr:cNvPr id="74" name="テキスト ボックス 73"/>
        <xdr:cNvSpPr txBox="1"/>
      </xdr:nvSpPr>
      <xdr:spPr>
        <a:xfrm>
          <a:off x="3924300" y="287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32957</xdr:rowOff>
    </xdr:from>
    <xdr:to>
      <xdr:col>3</xdr:col>
      <xdr:colOff>257175</xdr:colOff>
      <xdr:row>16</xdr:row>
      <xdr:rowOff>134557</xdr:rowOff>
    </xdr:to>
    <xdr:sp macro="" textlink="">
      <xdr:nvSpPr>
        <xdr:cNvPr id="75" name="円/楕円 74"/>
        <xdr:cNvSpPr/>
      </xdr:nvSpPr>
      <xdr:spPr bwMode="auto">
        <a:xfrm>
          <a:off x="3556000" y="282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119334</xdr:rowOff>
    </xdr:from>
    <xdr:ext cx="762000" cy="259045"/>
    <xdr:sp macro="" textlink="">
      <xdr:nvSpPr>
        <xdr:cNvPr id="76" name="テキスト ボックス 75"/>
        <xdr:cNvSpPr txBox="1"/>
      </xdr:nvSpPr>
      <xdr:spPr>
        <a:xfrm>
          <a:off x="3225800" y="291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25546</xdr:rowOff>
    </xdr:from>
    <xdr:to>
      <xdr:col>2</xdr:col>
      <xdr:colOff>692150</xdr:colOff>
      <xdr:row>16</xdr:row>
      <xdr:rowOff>127146</xdr:rowOff>
    </xdr:to>
    <xdr:sp macro="" textlink="">
      <xdr:nvSpPr>
        <xdr:cNvPr id="77" name="円/楕円 76"/>
        <xdr:cNvSpPr/>
      </xdr:nvSpPr>
      <xdr:spPr bwMode="auto">
        <a:xfrm>
          <a:off x="2857500" y="2816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111923</xdr:rowOff>
    </xdr:from>
    <xdr:ext cx="762000" cy="259045"/>
    <xdr:sp macro="" textlink="">
      <xdr:nvSpPr>
        <xdr:cNvPr id="78" name="テキスト ボックス 77"/>
        <xdr:cNvSpPr txBox="1"/>
      </xdr:nvSpPr>
      <xdr:spPr>
        <a:xfrm>
          <a:off x="2527300" y="290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338782</xdr:rowOff>
    </xdr:from>
    <xdr:to>
      <xdr:col>4</xdr:col>
      <xdr:colOff>1117600</xdr:colOff>
      <xdr:row>35</xdr:row>
      <xdr:rowOff>135882</xdr:rowOff>
    </xdr:to>
    <xdr:cxnSp macro="">
      <xdr:nvCxnSpPr>
        <xdr:cNvPr id="113" name="直線コネクタ 112"/>
        <xdr:cNvCxnSpPr/>
      </xdr:nvCxnSpPr>
      <xdr:spPr bwMode="auto">
        <a:xfrm>
          <a:off x="5003800" y="6606232"/>
          <a:ext cx="647700" cy="14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120660</xdr:rowOff>
    </xdr:from>
    <xdr:ext cx="762000" cy="259045"/>
    <xdr:sp macro="" textlink="">
      <xdr:nvSpPr>
        <xdr:cNvPr id="114" name="人口1人当たり決算額の推移平均値テキスト445"/>
        <xdr:cNvSpPr txBox="1"/>
      </xdr:nvSpPr>
      <xdr:spPr>
        <a:xfrm>
          <a:off x="5740400" y="673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303773</xdr:rowOff>
    </xdr:from>
    <xdr:to>
      <xdr:col>4</xdr:col>
      <xdr:colOff>469900</xdr:colOff>
      <xdr:row>34</xdr:row>
      <xdr:rowOff>338782</xdr:rowOff>
    </xdr:to>
    <xdr:cxnSp macro="">
      <xdr:nvCxnSpPr>
        <xdr:cNvPr id="116" name="直線コネクタ 115"/>
        <xdr:cNvCxnSpPr/>
      </xdr:nvCxnSpPr>
      <xdr:spPr bwMode="auto">
        <a:xfrm>
          <a:off x="4305300" y="6571223"/>
          <a:ext cx="698500" cy="3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303773</xdr:rowOff>
    </xdr:from>
    <xdr:to>
      <xdr:col>3</xdr:col>
      <xdr:colOff>904875</xdr:colOff>
      <xdr:row>34</xdr:row>
      <xdr:rowOff>323172</xdr:rowOff>
    </xdr:to>
    <xdr:cxnSp macro="">
      <xdr:nvCxnSpPr>
        <xdr:cNvPr id="119" name="直線コネクタ 118"/>
        <xdr:cNvCxnSpPr/>
      </xdr:nvCxnSpPr>
      <xdr:spPr bwMode="auto">
        <a:xfrm flipV="1">
          <a:off x="3606800" y="6571223"/>
          <a:ext cx="698500" cy="19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162708</xdr:rowOff>
    </xdr:from>
    <xdr:ext cx="762000" cy="259045"/>
    <xdr:sp macro="" textlink="">
      <xdr:nvSpPr>
        <xdr:cNvPr id="121" name="テキスト ボックス 120"/>
        <xdr:cNvSpPr txBox="1"/>
      </xdr:nvSpPr>
      <xdr:spPr>
        <a:xfrm>
          <a:off x="3924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323172</xdr:rowOff>
    </xdr:from>
    <xdr:to>
      <xdr:col>3</xdr:col>
      <xdr:colOff>206375</xdr:colOff>
      <xdr:row>35</xdr:row>
      <xdr:rowOff>29290</xdr:rowOff>
    </xdr:to>
    <xdr:cxnSp macro="">
      <xdr:nvCxnSpPr>
        <xdr:cNvPr id="122" name="直線コネクタ 121"/>
        <xdr:cNvCxnSpPr/>
      </xdr:nvCxnSpPr>
      <xdr:spPr bwMode="auto">
        <a:xfrm flipV="1">
          <a:off x="2908300" y="6590622"/>
          <a:ext cx="698500" cy="4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73586</xdr:rowOff>
    </xdr:from>
    <xdr:ext cx="762000" cy="259045"/>
    <xdr:sp macro="" textlink="">
      <xdr:nvSpPr>
        <xdr:cNvPr id="124" name="テキスト ボックス 123"/>
        <xdr:cNvSpPr txBox="1"/>
      </xdr:nvSpPr>
      <xdr:spPr>
        <a:xfrm>
          <a:off x="32258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52254</xdr:rowOff>
    </xdr:from>
    <xdr:ext cx="762000" cy="259045"/>
    <xdr:sp macro="" textlink="">
      <xdr:nvSpPr>
        <xdr:cNvPr id="126" name="テキスト ボックス 125"/>
        <xdr:cNvSpPr txBox="1"/>
      </xdr:nvSpPr>
      <xdr:spPr>
        <a:xfrm>
          <a:off x="2527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85082</xdr:rowOff>
    </xdr:from>
    <xdr:to>
      <xdr:col>5</xdr:col>
      <xdr:colOff>34925</xdr:colOff>
      <xdr:row>35</xdr:row>
      <xdr:rowOff>186682</xdr:rowOff>
    </xdr:to>
    <xdr:sp macro="" textlink="">
      <xdr:nvSpPr>
        <xdr:cNvPr id="132" name="円/楕円 131"/>
        <xdr:cNvSpPr/>
      </xdr:nvSpPr>
      <xdr:spPr bwMode="auto">
        <a:xfrm>
          <a:off x="5600700" y="669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273059</xdr:rowOff>
    </xdr:from>
    <xdr:ext cx="762000" cy="259045"/>
    <xdr:sp macro="" textlink="">
      <xdr:nvSpPr>
        <xdr:cNvPr id="133" name="人口1人当たり決算額の推移該当値テキスト445"/>
        <xdr:cNvSpPr txBox="1"/>
      </xdr:nvSpPr>
      <xdr:spPr>
        <a:xfrm>
          <a:off x="5740400" y="654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16,478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287982</xdr:rowOff>
    </xdr:from>
    <xdr:to>
      <xdr:col>4</xdr:col>
      <xdr:colOff>520700</xdr:colOff>
      <xdr:row>35</xdr:row>
      <xdr:rowOff>46682</xdr:rowOff>
    </xdr:to>
    <xdr:sp macro="" textlink="">
      <xdr:nvSpPr>
        <xdr:cNvPr id="134" name="円/楕円 133"/>
        <xdr:cNvSpPr/>
      </xdr:nvSpPr>
      <xdr:spPr bwMode="auto">
        <a:xfrm>
          <a:off x="4953000" y="655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56859</xdr:rowOff>
    </xdr:from>
    <xdr:ext cx="736600" cy="259045"/>
    <xdr:sp macro="" textlink="">
      <xdr:nvSpPr>
        <xdr:cNvPr id="135" name="テキスト ボックス 134"/>
        <xdr:cNvSpPr txBox="1"/>
      </xdr:nvSpPr>
      <xdr:spPr>
        <a:xfrm>
          <a:off x="4622800" y="6324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252973</xdr:rowOff>
    </xdr:from>
    <xdr:to>
      <xdr:col>3</xdr:col>
      <xdr:colOff>955675</xdr:colOff>
      <xdr:row>35</xdr:row>
      <xdr:rowOff>11673</xdr:rowOff>
    </xdr:to>
    <xdr:sp macro="" textlink="">
      <xdr:nvSpPr>
        <xdr:cNvPr id="136" name="円/楕円 135"/>
        <xdr:cNvSpPr/>
      </xdr:nvSpPr>
      <xdr:spPr bwMode="auto">
        <a:xfrm>
          <a:off x="4254500" y="652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21850</xdr:rowOff>
    </xdr:from>
    <xdr:ext cx="762000" cy="259045"/>
    <xdr:sp macro="" textlink="">
      <xdr:nvSpPr>
        <xdr:cNvPr id="137" name="テキスト ボックス 136"/>
        <xdr:cNvSpPr txBox="1"/>
      </xdr:nvSpPr>
      <xdr:spPr>
        <a:xfrm>
          <a:off x="3924300" y="62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272372</xdr:rowOff>
    </xdr:from>
    <xdr:to>
      <xdr:col>3</xdr:col>
      <xdr:colOff>257175</xdr:colOff>
      <xdr:row>35</xdr:row>
      <xdr:rowOff>31072</xdr:rowOff>
    </xdr:to>
    <xdr:sp macro="" textlink="">
      <xdr:nvSpPr>
        <xdr:cNvPr id="138" name="円/楕円 137"/>
        <xdr:cNvSpPr/>
      </xdr:nvSpPr>
      <xdr:spPr bwMode="auto">
        <a:xfrm>
          <a:off x="3556000" y="6539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41248</xdr:rowOff>
    </xdr:from>
    <xdr:ext cx="762000" cy="259045"/>
    <xdr:sp macro="" textlink="">
      <xdr:nvSpPr>
        <xdr:cNvPr id="139" name="テキスト ボックス 138"/>
        <xdr:cNvSpPr txBox="1"/>
      </xdr:nvSpPr>
      <xdr:spPr>
        <a:xfrm>
          <a:off x="3225800" y="630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321390</xdr:rowOff>
    </xdr:from>
    <xdr:to>
      <xdr:col>2</xdr:col>
      <xdr:colOff>692150</xdr:colOff>
      <xdr:row>35</xdr:row>
      <xdr:rowOff>80090</xdr:rowOff>
    </xdr:to>
    <xdr:sp macro="" textlink="">
      <xdr:nvSpPr>
        <xdr:cNvPr id="140" name="円/楕円 139"/>
        <xdr:cNvSpPr/>
      </xdr:nvSpPr>
      <xdr:spPr bwMode="auto">
        <a:xfrm>
          <a:off x="2857500" y="658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64867</xdr:rowOff>
    </xdr:from>
    <xdr:ext cx="762000" cy="259045"/>
    <xdr:sp macro="" textlink="">
      <xdr:nvSpPr>
        <xdr:cNvPr id="141" name="テキスト ボックス 140"/>
        <xdr:cNvSpPr txBox="1"/>
      </xdr:nvSpPr>
      <xdr:spPr>
        <a:xfrm>
          <a:off x="2527300" y="667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96517</xdr:rowOff>
    </xdr:from>
    <xdr:to>
      <xdr:col>6</xdr:col>
      <xdr:colOff>511175</xdr:colOff>
      <xdr:row>36</xdr:row>
      <xdr:rowOff>138214</xdr:rowOff>
    </xdr:to>
    <xdr:cxnSp macro="">
      <xdr:nvCxnSpPr>
        <xdr:cNvPr id="59" name="直線コネクタ 58"/>
        <xdr:cNvCxnSpPr/>
      </xdr:nvCxnSpPr>
      <xdr:spPr>
        <a:xfrm>
          <a:off x="3797300" y="6268717"/>
          <a:ext cx="8382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94369</xdr:rowOff>
    </xdr:from>
    <xdr:to>
      <xdr:col>5</xdr:col>
      <xdr:colOff>358775</xdr:colOff>
      <xdr:row>36</xdr:row>
      <xdr:rowOff>96517</xdr:rowOff>
    </xdr:to>
    <xdr:cxnSp macro="">
      <xdr:nvCxnSpPr>
        <xdr:cNvPr id="62" name="直線コネクタ 61"/>
        <xdr:cNvCxnSpPr/>
      </xdr:nvCxnSpPr>
      <xdr:spPr>
        <a:xfrm>
          <a:off x="2908300" y="6266569"/>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94369</xdr:rowOff>
    </xdr:from>
    <xdr:to>
      <xdr:col>4</xdr:col>
      <xdr:colOff>155575</xdr:colOff>
      <xdr:row>36</xdr:row>
      <xdr:rowOff>100518</xdr:rowOff>
    </xdr:to>
    <xdr:cxnSp macro="">
      <xdr:nvCxnSpPr>
        <xdr:cNvPr id="65" name="直線コネクタ 64"/>
        <xdr:cNvCxnSpPr/>
      </xdr:nvCxnSpPr>
      <xdr:spPr>
        <a:xfrm flipV="1">
          <a:off x="2019300" y="6266569"/>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123177</xdr:rowOff>
    </xdr:from>
    <xdr:ext cx="534377" cy="259045"/>
    <xdr:sp macro="" textlink="">
      <xdr:nvSpPr>
        <xdr:cNvPr id="67" name="テキスト ボックス 66"/>
        <xdr:cNvSpPr txBox="1"/>
      </xdr:nvSpPr>
      <xdr:spPr>
        <a:xfrm>
          <a:off x="2641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51872</xdr:rowOff>
    </xdr:from>
    <xdr:to>
      <xdr:col>2</xdr:col>
      <xdr:colOff>638175</xdr:colOff>
      <xdr:row>36</xdr:row>
      <xdr:rowOff>100518</xdr:rowOff>
    </xdr:to>
    <xdr:cxnSp macro="">
      <xdr:nvCxnSpPr>
        <xdr:cNvPr id="68" name="直線コネクタ 67"/>
        <xdr:cNvCxnSpPr/>
      </xdr:nvCxnSpPr>
      <xdr:spPr>
        <a:xfrm>
          <a:off x="1130300" y="6224072"/>
          <a:ext cx="889000" cy="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138950</xdr:rowOff>
    </xdr:from>
    <xdr:ext cx="534377" cy="259045"/>
    <xdr:sp macro="" textlink="">
      <xdr:nvSpPr>
        <xdr:cNvPr id="70" name="テキスト ボックス 69"/>
        <xdr:cNvSpPr txBox="1"/>
      </xdr:nvSpPr>
      <xdr:spPr>
        <a:xfrm>
          <a:off x="1752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86738</xdr:rowOff>
    </xdr:from>
    <xdr:ext cx="534377" cy="259045"/>
    <xdr:sp macro="" textlink="">
      <xdr:nvSpPr>
        <xdr:cNvPr id="72" name="テキスト ボックス 71"/>
        <xdr:cNvSpPr txBox="1"/>
      </xdr:nvSpPr>
      <xdr:spPr>
        <a:xfrm>
          <a:off x="863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87414</xdr:rowOff>
    </xdr:from>
    <xdr:to>
      <xdr:col>6</xdr:col>
      <xdr:colOff>561975</xdr:colOff>
      <xdr:row>37</xdr:row>
      <xdr:rowOff>17564</xdr:rowOff>
    </xdr:to>
    <xdr:sp macro="" textlink="">
      <xdr:nvSpPr>
        <xdr:cNvPr id="78" name="円/楕円 77"/>
        <xdr:cNvSpPr/>
      </xdr:nvSpPr>
      <xdr:spPr>
        <a:xfrm>
          <a:off x="4584700" y="62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65841</xdr:rowOff>
    </xdr:from>
    <xdr:ext cx="534377" cy="259045"/>
    <xdr:sp macro="" textlink="">
      <xdr:nvSpPr>
        <xdr:cNvPr id="79" name="人件費該当値テキスト"/>
        <xdr:cNvSpPr txBox="1"/>
      </xdr:nvSpPr>
      <xdr:spPr>
        <a:xfrm>
          <a:off x="4686300" y="623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45717</xdr:rowOff>
    </xdr:from>
    <xdr:to>
      <xdr:col>5</xdr:col>
      <xdr:colOff>409575</xdr:colOff>
      <xdr:row>36</xdr:row>
      <xdr:rowOff>147317</xdr:rowOff>
    </xdr:to>
    <xdr:sp macro="" textlink="">
      <xdr:nvSpPr>
        <xdr:cNvPr id="80" name="円/楕円 79"/>
        <xdr:cNvSpPr/>
      </xdr:nvSpPr>
      <xdr:spPr>
        <a:xfrm>
          <a:off x="3746500" y="62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138444</xdr:rowOff>
    </xdr:from>
    <xdr:ext cx="534377" cy="259045"/>
    <xdr:sp macro="" textlink="">
      <xdr:nvSpPr>
        <xdr:cNvPr id="81" name="テキスト ボックス 80"/>
        <xdr:cNvSpPr txBox="1"/>
      </xdr:nvSpPr>
      <xdr:spPr>
        <a:xfrm>
          <a:off x="3530111" y="631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43569</xdr:rowOff>
    </xdr:from>
    <xdr:to>
      <xdr:col>4</xdr:col>
      <xdr:colOff>206375</xdr:colOff>
      <xdr:row>36</xdr:row>
      <xdr:rowOff>145169</xdr:rowOff>
    </xdr:to>
    <xdr:sp macro="" textlink="">
      <xdr:nvSpPr>
        <xdr:cNvPr id="82" name="円/楕円 81"/>
        <xdr:cNvSpPr/>
      </xdr:nvSpPr>
      <xdr:spPr>
        <a:xfrm>
          <a:off x="2857500" y="62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136296</xdr:rowOff>
    </xdr:from>
    <xdr:ext cx="534377" cy="259045"/>
    <xdr:sp macro="" textlink="">
      <xdr:nvSpPr>
        <xdr:cNvPr id="83" name="テキスト ボックス 82"/>
        <xdr:cNvSpPr txBox="1"/>
      </xdr:nvSpPr>
      <xdr:spPr>
        <a:xfrm>
          <a:off x="2641111" y="630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49718</xdr:rowOff>
    </xdr:from>
    <xdr:to>
      <xdr:col>3</xdr:col>
      <xdr:colOff>3175</xdr:colOff>
      <xdr:row>36</xdr:row>
      <xdr:rowOff>151318</xdr:rowOff>
    </xdr:to>
    <xdr:sp macro="" textlink="">
      <xdr:nvSpPr>
        <xdr:cNvPr id="84" name="円/楕円 83"/>
        <xdr:cNvSpPr/>
      </xdr:nvSpPr>
      <xdr:spPr>
        <a:xfrm>
          <a:off x="1968500" y="622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142445</xdr:rowOff>
    </xdr:from>
    <xdr:ext cx="534377" cy="259045"/>
    <xdr:sp macro="" textlink="">
      <xdr:nvSpPr>
        <xdr:cNvPr id="85" name="テキスト ボックス 84"/>
        <xdr:cNvSpPr txBox="1"/>
      </xdr:nvSpPr>
      <xdr:spPr>
        <a:xfrm>
          <a:off x="1752111" y="631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1072</xdr:rowOff>
    </xdr:from>
    <xdr:to>
      <xdr:col>1</xdr:col>
      <xdr:colOff>485775</xdr:colOff>
      <xdr:row>36</xdr:row>
      <xdr:rowOff>102672</xdr:rowOff>
    </xdr:to>
    <xdr:sp macro="" textlink="">
      <xdr:nvSpPr>
        <xdr:cNvPr id="86" name="円/楕円 85"/>
        <xdr:cNvSpPr/>
      </xdr:nvSpPr>
      <xdr:spPr>
        <a:xfrm>
          <a:off x="1079500" y="61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93799</xdr:rowOff>
    </xdr:from>
    <xdr:ext cx="534377" cy="259045"/>
    <xdr:sp macro="" textlink="">
      <xdr:nvSpPr>
        <xdr:cNvPr id="87" name="テキスト ボックス 86"/>
        <xdr:cNvSpPr txBox="1"/>
      </xdr:nvSpPr>
      <xdr:spPr>
        <a:xfrm>
          <a:off x="863111" y="62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168972</xdr:rowOff>
    </xdr:from>
    <xdr:to>
      <xdr:col>6</xdr:col>
      <xdr:colOff>511175</xdr:colOff>
      <xdr:row>58</xdr:row>
      <xdr:rowOff>169973</xdr:rowOff>
    </xdr:to>
    <xdr:cxnSp macro="">
      <xdr:nvCxnSpPr>
        <xdr:cNvPr id="118" name="直線コネクタ 117"/>
        <xdr:cNvCxnSpPr/>
      </xdr:nvCxnSpPr>
      <xdr:spPr>
        <a:xfrm>
          <a:off x="3797300" y="10113072"/>
          <a:ext cx="8382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168972</xdr:rowOff>
    </xdr:from>
    <xdr:to>
      <xdr:col>5</xdr:col>
      <xdr:colOff>358775</xdr:colOff>
      <xdr:row>59</xdr:row>
      <xdr:rowOff>3890</xdr:rowOff>
    </xdr:to>
    <xdr:cxnSp macro="">
      <xdr:nvCxnSpPr>
        <xdr:cNvPr id="121" name="直線コネクタ 120"/>
        <xdr:cNvCxnSpPr/>
      </xdr:nvCxnSpPr>
      <xdr:spPr>
        <a:xfrm flipV="1">
          <a:off x="2908300" y="10113072"/>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3890</xdr:rowOff>
    </xdr:from>
    <xdr:to>
      <xdr:col>4</xdr:col>
      <xdr:colOff>155575</xdr:colOff>
      <xdr:row>59</xdr:row>
      <xdr:rowOff>6548</xdr:rowOff>
    </xdr:to>
    <xdr:cxnSp macro="">
      <xdr:nvCxnSpPr>
        <xdr:cNvPr id="124" name="直線コネクタ 123"/>
        <xdr:cNvCxnSpPr/>
      </xdr:nvCxnSpPr>
      <xdr:spPr>
        <a:xfrm flipV="1">
          <a:off x="2019300" y="10119440"/>
          <a:ext cx="8890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6548</xdr:rowOff>
    </xdr:from>
    <xdr:to>
      <xdr:col>2</xdr:col>
      <xdr:colOff>638175</xdr:colOff>
      <xdr:row>59</xdr:row>
      <xdr:rowOff>10631</xdr:rowOff>
    </xdr:to>
    <xdr:cxnSp macro="">
      <xdr:nvCxnSpPr>
        <xdr:cNvPr id="127" name="直線コネクタ 126"/>
        <xdr:cNvCxnSpPr/>
      </xdr:nvCxnSpPr>
      <xdr:spPr>
        <a:xfrm flipV="1">
          <a:off x="1130300" y="10122098"/>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62999</xdr:rowOff>
    </xdr:from>
    <xdr:ext cx="534377" cy="259045"/>
    <xdr:sp macro="" textlink="">
      <xdr:nvSpPr>
        <xdr:cNvPr id="131" name="テキスト ボックス 130"/>
        <xdr:cNvSpPr txBox="1"/>
      </xdr:nvSpPr>
      <xdr:spPr>
        <a:xfrm>
          <a:off x="863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119173</xdr:rowOff>
    </xdr:from>
    <xdr:to>
      <xdr:col>6</xdr:col>
      <xdr:colOff>561975</xdr:colOff>
      <xdr:row>59</xdr:row>
      <xdr:rowOff>49323</xdr:rowOff>
    </xdr:to>
    <xdr:sp macro="" textlink="">
      <xdr:nvSpPr>
        <xdr:cNvPr id="137" name="円/楕円 136"/>
        <xdr:cNvSpPr/>
      </xdr:nvSpPr>
      <xdr:spPr>
        <a:xfrm>
          <a:off x="4584700" y="100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118172</xdr:rowOff>
    </xdr:from>
    <xdr:to>
      <xdr:col>5</xdr:col>
      <xdr:colOff>409575</xdr:colOff>
      <xdr:row>59</xdr:row>
      <xdr:rowOff>48322</xdr:rowOff>
    </xdr:to>
    <xdr:sp macro="" textlink="">
      <xdr:nvSpPr>
        <xdr:cNvPr id="139" name="円/楕円 138"/>
        <xdr:cNvSpPr/>
      </xdr:nvSpPr>
      <xdr:spPr>
        <a:xfrm>
          <a:off x="3746500" y="1006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64849</xdr:rowOff>
    </xdr:from>
    <xdr:ext cx="534377" cy="259045"/>
    <xdr:sp macro="" textlink="">
      <xdr:nvSpPr>
        <xdr:cNvPr id="140" name="テキスト ボックス 139"/>
        <xdr:cNvSpPr txBox="1"/>
      </xdr:nvSpPr>
      <xdr:spPr>
        <a:xfrm>
          <a:off x="3530111" y="983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124540</xdr:rowOff>
    </xdr:from>
    <xdr:to>
      <xdr:col>4</xdr:col>
      <xdr:colOff>206375</xdr:colOff>
      <xdr:row>59</xdr:row>
      <xdr:rowOff>54690</xdr:rowOff>
    </xdr:to>
    <xdr:sp macro="" textlink="">
      <xdr:nvSpPr>
        <xdr:cNvPr id="141" name="円/楕円 140"/>
        <xdr:cNvSpPr/>
      </xdr:nvSpPr>
      <xdr:spPr>
        <a:xfrm>
          <a:off x="2857500" y="1006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45817</xdr:rowOff>
    </xdr:from>
    <xdr:ext cx="534377" cy="259045"/>
    <xdr:sp macro="" textlink="">
      <xdr:nvSpPr>
        <xdr:cNvPr id="142" name="テキスト ボックス 141"/>
        <xdr:cNvSpPr txBox="1"/>
      </xdr:nvSpPr>
      <xdr:spPr>
        <a:xfrm>
          <a:off x="2641111" y="101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127198</xdr:rowOff>
    </xdr:from>
    <xdr:to>
      <xdr:col>3</xdr:col>
      <xdr:colOff>3175</xdr:colOff>
      <xdr:row>59</xdr:row>
      <xdr:rowOff>57348</xdr:rowOff>
    </xdr:to>
    <xdr:sp macro="" textlink="">
      <xdr:nvSpPr>
        <xdr:cNvPr id="143" name="円/楕円 142"/>
        <xdr:cNvSpPr/>
      </xdr:nvSpPr>
      <xdr:spPr>
        <a:xfrm>
          <a:off x="1968500" y="100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48475</xdr:rowOff>
    </xdr:from>
    <xdr:ext cx="534377" cy="259045"/>
    <xdr:sp macro="" textlink="">
      <xdr:nvSpPr>
        <xdr:cNvPr id="144" name="テキスト ボックス 143"/>
        <xdr:cNvSpPr txBox="1"/>
      </xdr:nvSpPr>
      <xdr:spPr>
        <a:xfrm>
          <a:off x="1752111" y="101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131281</xdr:rowOff>
    </xdr:from>
    <xdr:to>
      <xdr:col>1</xdr:col>
      <xdr:colOff>485775</xdr:colOff>
      <xdr:row>59</xdr:row>
      <xdr:rowOff>61431</xdr:rowOff>
    </xdr:to>
    <xdr:sp macro="" textlink="">
      <xdr:nvSpPr>
        <xdr:cNvPr id="145" name="円/楕円 144"/>
        <xdr:cNvSpPr/>
      </xdr:nvSpPr>
      <xdr:spPr>
        <a:xfrm>
          <a:off x="1079500" y="100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52558</xdr:rowOff>
    </xdr:from>
    <xdr:ext cx="534377" cy="259045"/>
    <xdr:sp macro="" textlink="">
      <xdr:nvSpPr>
        <xdr:cNvPr id="146" name="テキスト ボックス 145"/>
        <xdr:cNvSpPr txBox="1"/>
      </xdr:nvSpPr>
      <xdr:spPr>
        <a:xfrm>
          <a:off x="863111" y="1016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168438</xdr:rowOff>
    </xdr:from>
    <xdr:to>
      <xdr:col>6</xdr:col>
      <xdr:colOff>511175</xdr:colOff>
      <xdr:row>79</xdr:row>
      <xdr:rowOff>20937</xdr:rowOff>
    </xdr:to>
    <xdr:cxnSp macro="">
      <xdr:nvCxnSpPr>
        <xdr:cNvPr id="177" name="直線コネクタ 176"/>
        <xdr:cNvCxnSpPr/>
      </xdr:nvCxnSpPr>
      <xdr:spPr>
        <a:xfrm>
          <a:off x="3797300" y="13541538"/>
          <a:ext cx="8382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124242</xdr:rowOff>
    </xdr:from>
    <xdr:to>
      <xdr:col>5</xdr:col>
      <xdr:colOff>358775</xdr:colOff>
      <xdr:row>78</xdr:row>
      <xdr:rowOff>168438</xdr:rowOff>
    </xdr:to>
    <xdr:cxnSp macro="">
      <xdr:nvCxnSpPr>
        <xdr:cNvPr id="180" name="直線コネクタ 179"/>
        <xdr:cNvCxnSpPr/>
      </xdr:nvCxnSpPr>
      <xdr:spPr>
        <a:xfrm>
          <a:off x="2908300" y="13497342"/>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28884</xdr:rowOff>
    </xdr:from>
    <xdr:to>
      <xdr:col>4</xdr:col>
      <xdr:colOff>155575</xdr:colOff>
      <xdr:row>78</xdr:row>
      <xdr:rowOff>124242</xdr:rowOff>
    </xdr:to>
    <xdr:cxnSp macro="">
      <xdr:nvCxnSpPr>
        <xdr:cNvPr id="183" name="直線コネクタ 182"/>
        <xdr:cNvCxnSpPr/>
      </xdr:nvCxnSpPr>
      <xdr:spPr>
        <a:xfrm>
          <a:off x="2019300" y="13401984"/>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109165</xdr:rowOff>
    </xdr:from>
    <xdr:ext cx="469744" cy="259045"/>
    <xdr:sp macro="" textlink="">
      <xdr:nvSpPr>
        <xdr:cNvPr id="185" name="テキスト ボックス 184"/>
        <xdr:cNvSpPr txBox="1"/>
      </xdr:nvSpPr>
      <xdr:spPr>
        <a:xfrm>
          <a:off x="2673427" y="12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23659</xdr:rowOff>
    </xdr:from>
    <xdr:to>
      <xdr:col>2</xdr:col>
      <xdr:colOff>638175</xdr:colOff>
      <xdr:row>78</xdr:row>
      <xdr:rowOff>28884</xdr:rowOff>
    </xdr:to>
    <xdr:cxnSp macro="">
      <xdr:nvCxnSpPr>
        <xdr:cNvPr id="186" name="直線コネクタ 185"/>
        <xdr:cNvCxnSpPr/>
      </xdr:nvCxnSpPr>
      <xdr:spPr>
        <a:xfrm>
          <a:off x="1130300" y="1339675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167294</xdr:rowOff>
    </xdr:from>
    <xdr:ext cx="469744" cy="259045"/>
    <xdr:sp macro="" textlink="">
      <xdr:nvSpPr>
        <xdr:cNvPr id="188" name="テキスト ボックス 187"/>
        <xdr:cNvSpPr txBox="1"/>
      </xdr:nvSpPr>
      <xdr:spPr>
        <a:xfrm>
          <a:off x="1784427" y="128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20990</xdr:rowOff>
    </xdr:from>
    <xdr:ext cx="469744" cy="259045"/>
    <xdr:sp macro="" textlink="">
      <xdr:nvSpPr>
        <xdr:cNvPr id="190" name="テキスト ボックス 189"/>
        <xdr:cNvSpPr txBox="1"/>
      </xdr:nvSpPr>
      <xdr:spPr>
        <a:xfrm>
          <a:off x="895427" y="128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141587</xdr:rowOff>
    </xdr:from>
    <xdr:to>
      <xdr:col>6</xdr:col>
      <xdr:colOff>561975</xdr:colOff>
      <xdr:row>79</xdr:row>
      <xdr:rowOff>71737</xdr:rowOff>
    </xdr:to>
    <xdr:sp macro="" textlink="">
      <xdr:nvSpPr>
        <xdr:cNvPr id="196" name="円/楕円 195"/>
        <xdr:cNvSpPr/>
      </xdr:nvSpPr>
      <xdr:spPr>
        <a:xfrm>
          <a:off x="4584700" y="13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56514</xdr:rowOff>
    </xdr:from>
    <xdr:ext cx="378565" cy="259045"/>
    <xdr:sp macro="" textlink="">
      <xdr:nvSpPr>
        <xdr:cNvPr id="197" name="維持補修費該当値テキスト"/>
        <xdr:cNvSpPr txBox="1"/>
      </xdr:nvSpPr>
      <xdr:spPr>
        <a:xfrm>
          <a:off x="4686300" y="13429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117638</xdr:rowOff>
    </xdr:from>
    <xdr:to>
      <xdr:col>5</xdr:col>
      <xdr:colOff>409575</xdr:colOff>
      <xdr:row>79</xdr:row>
      <xdr:rowOff>47788</xdr:rowOff>
    </xdr:to>
    <xdr:sp macro="" textlink="">
      <xdr:nvSpPr>
        <xdr:cNvPr id="198" name="円/楕円 197"/>
        <xdr:cNvSpPr/>
      </xdr:nvSpPr>
      <xdr:spPr>
        <a:xfrm>
          <a:off x="3746500" y="13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38915</xdr:rowOff>
    </xdr:from>
    <xdr:ext cx="378565" cy="259045"/>
    <xdr:sp macro="" textlink="">
      <xdr:nvSpPr>
        <xdr:cNvPr id="199" name="テキスト ボックス 198"/>
        <xdr:cNvSpPr txBox="1"/>
      </xdr:nvSpPr>
      <xdr:spPr>
        <a:xfrm>
          <a:off x="3608017" y="1358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73442</xdr:rowOff>
    </xdr:from>
    <xdr:to>
      <xdr:col>4</xdr:col>
      <xdr:colOff>206375</xdr:colOff>
      <xdr:row>79</xdr:row>
      <xdr:rowOff>3592</xdr:rowOff>
    </xdr:to>
    <xdr:sp macro="" textlink="">
      <xdr:nvSpPr>
        <xdr:cNvPr id="200" name="円/楕円 199"/>
        <xdr:cNvSpPr/>
      </xdr:nvSpPr>
      <xdr:spPr>
        <a:xfrm>
          <a:off x="2857500" y="134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166169</xdr:rowOff>
    </xdr:from>
    <xdr:ext cx="469744" cy="259045"/>
    <xdr:sp macro="" textlink="">
      <xdr:nvSpPr>
        <xdr:cNvPr id="201" name="テキスト ボックス 200"/>
        <xdr:cNvSpPr txBox="1"/>
      </xdr:nvSpPr>
      <xdr:spPr>
        <a:xfrm>
          <a:off x="2673427" y="1353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149534</xdr:rowOff>
    </xdr:from>
    <xdr:to>
      <xdr:col>3</xdr:col>
      <xdr:colOff>3175</xdr:colOff>
      <xdr:row>78</xdr:row>
      <xdr:rowOff>79684</xdr:rowOff>
    </xdr:to>
    <xdr:sp macro="" textlink="">
      <xdr:nvSpPr>
        <xdr:cNvPr id="202" name="円/楕円 201"/>
        <xdr:cNvSpPr/>
      </xdr:nvSpPr>
      <xdr:spPr>
        <a:xfrm>
          <a:off x="1968500" y="1335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70811</xdr:rowOff>
    </xdr:from>
    <xdr:ext cx="469744" cy="259045"/>
    <xdr:sp macro="" textlink="">
      <xdr:nvSpPr>
        <xdr:cNvPr id="203" name="テキスト ボックス 202"/>
        <xdr:cNvSpPr txBox="1"/>
      </xdr:nvSpPr>
      <xdr:spPr>
        <a:xfrm>
          <a:off x="1784427" y="1344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144309</xdr:rowOff>
    </xdr:from>
    <xdr:to>
      <xdr:col>1</xdr:col>
      <xdr:colOff>485775</xdr:colOff>
      <xdr:row>78</xdr:row>
      <xdr:rowOff>74459</xdr:rowOff>
    </xdr:to>
    <xdr:sp macro="" textlink="">
      <xdr:nvSpPr>
        <xdr:cNvPr id="204" name="円/楕円 203"/>
        <xdr:cNvSpPr/>
      </xdr:nvSpPr>
      <xdr:spPr>
        <a:xfrm>
          <a:off x="1079500" y="1334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65586</xdr:rowOff>
    </xdr:from>
    <xdr:ext cx="469744" cy="259045"/>
    <xdr:sp macro="" textlink="">
      <xdr:nvSpPr>
        <xdr:cNvPr id="205" name="テキスト ボックス 204"/>
        <xdr:cNvSpPr txBox="1"/>
      </xdr:nvSpPr>
      <xdr:spPr>
        <a:xfrm>
          <a:off x="895427" y="1343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82004</xdr:rowOff>
    </xdr:from>
    <xdr:to>
      <xdr:col>6</xdr:col>
      <xdr:colOff>511175</xdr:colOff>
      <xdr:row>96</xdr:row>
      <xdr:rowOff>102057</xdr:rowOff>
    </xdr:to>
    <xdr:cxnSp macro="">
      <xdr:nvCxnSpPr>
        <xdr:cNvPr id="235" name="直線コネクタ 234"/>
        <xdr:cNvCxnSpPr/>
      </xdr:nvCxnSpPr>
      <xdr:spPr>
        <a:xfrm flipV="1">
          <a:off x="3797300" y="16541204"/>
          <a:ext cx="8382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102057</xdr:rowOff>
    </xdr:from>
    <xdr:to>
      <xdr:col>5</xdr:col>
      <xdr:colOff>358775</xdr:colOff>
      <xdr:row>96</xdr:row>
      <xdr:rowOff>135065</xdr:rowOff>
    </xdr:to>
    <xdr:cxnSp macro="">
      <xdr:nvCxnSpPr>
        <xdr:cNvPr id="238" name="直線コネクタ 237"/>
        <xdr:cNvCxnSpPr/>
      </xdr:nvCxnSpPr>
      <xdr:spPr>
        <a:xfrm flipV="1">
          <a:off x="2908300" y="16561257"/>
          <a:ext cx="889000" cy="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135065</xdr:rowOff>
    </xdr:from>
    <xdr:to>
      <xdr:col>4</xdr:col>
      <xdr:colOff>155575</xdr:colOff>
      <xdr:row>97</xdr:row>
      <xdr:rowOff>41732</xdr:rowOff>
    </xdr:to>
    <xdr:cxnSp macro="">
      <xdr:nvCxnSpPr>
        <xdr:cNvPr id="241" name="直線コネクタ 240"/>
        <xdr:cNvCxnSpPr/>
      </xdr:nvCxnSpPr>
      <xdr:spPr>
        <a:xfrm flipV="1">
          <a:off x="2019300" y="16594265"/>
          <a:ext cx="889000" cy="7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41732</xdr:rowOff>
    </xdr:from>
    <xdr:to>
      <xdr:col>2</xdr:col>
      <xdr:colOff>638175</xdr:colOff>
      <xdr:row>97</xdr:row>
      <xdr:rowOff>58356</xdr:rowOff>
    </xdr:to>
    <xdr:cxnSp macro="">
      <xdr:nvCxnSpPr>
        <xdr:cNvPr id="244" name="直線コネクタ 243"/>
        <xdr:cNvCxnSpPr/>
      </xdr:nvCxnSpPr>
      <xdr:spPr>
        <a:xfrm flipV="1">
          <a:off x="1130300" y="16672382"/>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31204</xdr:rowOff>
    </xdr:from>
    <xdr:to>
      <xdr:col>6</xdr:col>
      <xdr:colOff>561975</xdr:colOff>
      <xdr:row>96</xdr:row>
      <xdr:rowOff>132804</xdr:rowOff>
    </xdr:to>
    <xdr:sp macro="" textlink="">
      <xdr:nvSpPr>
        <xdr:cNvPr id="254" name="円/楕円 253"/>
        <xdr:cNvSpPr/>
      </xdr:nvSpPr>
      <xdr:spPr>
        <a:xfrm>
          <a:off x="4584700" y="1649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9631</xdr:rowOff>
    </xdr:from>
    <xdr:ext cx="534377" cy="259045"/>
    <xdr:sp macro="" textlink="">
      <xdr:nvSpPr>
        <xdr:cNvPr id="255" name="扶助費該当値テキスト"/>
        <xdr:cNvSpPr txBox="1"/>
      </xdr:nvSpPr>
      <xdr:spPr>
        <a:xfrm>
          <a:off x="4686300" y="164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67,543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51257</xdr:rowOff>
    </xdr:from>
    <xdr:to>
      <xdr:col>5</xdr:col>
      <xdr:colOff>409575</xdr:colOff>
      <xdr:row>96</xdr:row>
      <xdr:rowOff>152857</xdr:rowOff>
    </xdr:to>
    <xdr:sp macro="" textlink="">
      <xdr:nvSpPr>
        <xdr:cNvPr id="256" name="円/楕円 255"/>
        <xdr:cNvSpPr/>
      </xdr:nvSpPr>
      <xdr:spPr>
        <a:xfrm>
          <a:off x="3746500" y="165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143984</xdr:rowOff>
    </xdr:from>
    <xdr:ext cx="534377" cy="259045"/>
    <xdr:sp macro="" textlink="">
      <xdr:nvSpPr>
        <xdr:cNvPr id="257" name="テキスト ボックス 256"/>
        <xdr:cNvSpPr txBox="1"/>
      </xdr:nvSpPr>
      <xdr:spPr>
        <a:xfrm>
          <a:off x="3530111" y="166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84265</xdr:rowOff>
    </xdr:from>
    <xdr:to>
      <xdr:col>4</xdr:col>
      <xdr:colOff>206375</xdr:colOff>
      <xdr:row>97</xdr:row>
      <xdr:rowOff>14415</xdr:rowOff>
    </xdr:to>
    <xdr:sp macro="" textlink="">
      <xdr:nvSpPr>
        <xdr:cNvPr id="258" name="円/楕円 257"/>
        <xdr:cNvSpPr/>
      </xdr:nvSpPr>
      <xdr:spPr>
        <a:xfrm>
          <a:off x="2857500" y="165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5542</xdr:rowOff>
    </xdr:from>
    <xdr:ext cx="534377" cy="259045"/>
    <xdr:sp macro="" textlink="">
      <xdr:nvSpPr>
        <xdr:cNvPr id="259" name="テキスト ボックス 258"/>
        <xdr:cNvSpPr txBox="1"/>
      </xdr:nvSpPr>
      <xdr:spPr>
        <a:xfrm>
          <a:off x="2641111" y="166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162382</xdr:rowOff>
    </xdr:from>
    <xdr:to>
      <xdr:col>3</xdr:col>
      <xdr:colOff>3175</xdr:colOff>
      <xdr:row>97</xdr:row>
      <xdr:rowOff>92532</xdr:rowOff>
    </xdr:to>
    <xdr:sp macro="" textlink="">
      <xdr:nvSpPr>
        <xdr:cNvPr id="260" name="円/楕円 259"/>
        <xdr:cNvSpPr/>
      </xdr:nvSpPr>
      <xdr:spPr>
        <a:xfrm>
          <a:off x="1968500" y="166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83659</xdr:rowOff>
    </xdr:from>
    <xdr:ext cx="534377" cy="259045"/>
    <xdr:sp macro="" textlink="">
      <xdr:nvSpPr>
        <xdr:cNvPr id="261" name="テキスト ボックス 260"/>
        <xdr:cNvSpPr txBox="1"/>
      </xdr:nvSpPr>
      <xdr:spPr>
        <a:xfrm>
          <a:off x="1752111" y="167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7556</xdr:rowOff>
    </xdr:from>
    <xdr:to>
      <xdr:col>1</xdr:col>
      <xdr:colOff>485775</xdr:colOff>
      <xdr:row>97</xdr:row>
      <xdr:rowOff>109156</xdr:rowOff>
    </xdr:to>
    <xdr:sp macro="" textlink="">
      <xdr:nvSpPr>
        <xdr:cNvPr id="262" name="円/楕円 261"/>
        <xdr:cNvSpPr/>
      </xdr:nvSpPr>
      <xdr:spPr>
        <a:xfrm>
          <a:off x="1079500" y="166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100283</xdr:rowOff>
    </xdr:from>
    <xdr:ext cx="534377" cy="259045"/>
    <xdr:sp macro="" textlink="">
      <xdr:nvSpPr>
        <xdr:cNvPr id="263" name="テキスト ボックス 262"/>
        <xdr:cNvSpPr txBox="1"/>
      </xdr:nvSpPr>
      <xdr:spPr>
        <a:xfrm>
          <a:off x="863111" y="1673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131686</xdr:rowOff>
    </xdr:from>
    <xdr:to>
      <xdr:col>15</xdr:col>
      <xdr:colOff>180975</xdr:colOff>
      <xdr:row>36</xdr:row>
      <xdr:rowOff>64249</xdr:rowOff>
    </xdr:to>
    <xdr:cxnSp macro="">
      <xdr:nvCxnSpPr>
        <xdr:cNvPr id="292" name="直線コネクタ 291"/>
        <xdr:cNvCxnSpPr/>
      </xdr:nvCxnSpPr>
      <xdr:spPr>
        <a:xfrm flipV="1">
          <a:off x="9639300" y="6132436"/>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64249</xdr:rowOff>
    </xdr:from>
    <xdr:to>
      <xdr:col>14</xdr:col>
      <xdr:colOff>28575</xdr:colOff>
      <xdr:row>36</xdr:row>
      <xdr:rowOff>73508</xdr:rowOff>
    </xdr:to>
    <xdr:cxnSp macro="">
      <xdr:nvCxnSpPr>
        <xdr:cNvPr id="295" name="直線コネクタ 294"/>
        <xdr:cNvCxnSpPr/>
      </xdr:nvCxnSpPr>
      <xdr:spPr>
        <a:xfrm flipV="1">
          <a:off x="8750300" y="6236449"/>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73508</xdr:rowOff>
    </xdr:from>
    <xdr:to>
      <xdr:col>12</xdr:col>
      <xdr:colOff>511175</xdr:colOff>
      <xdr:row>36</xdr:row>
      <xdr:rowOff>83287</xdr:rowOff>
    </xdr:to>
    <xdr:cxnSp macro="">
      <xdr:nvCxnSpPr>
        <xdr:cNvPr id="298" name="直線コネクタ 297"/>
        <xdr:cNvCxnSpPr/>
      </xdr:nvCxnSpPr>
      <xdr:spPr>
        <a:xfrm flipV="1">
          <a:off x="7861300" y="6245708"/>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2316</xdr:rowOff>
    </xdr:from>
    <xdr:ext cx="534377" cy="259045"/>
    <xdr:sp macro="" textlink="">
      <xdr:nvSpPr>
        <xdr:cNvPr id="300" name="テキスト ボックス 299"/>
        <xdr:cNvSpPr txBox="1"/>
      </xdr:nvSpPr>
      <xdr:spPr>
        <a:xfrm>
          <a:off x="8483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83287</xdr:rowOff>
    </xdr:from>
    <xdr:to>
      <xdr:col>11</xdr:col>
      <xdr:colOff>307975</xdr:colOff>
      <xdr:row>36</xdr:row>
      <xdr:rowOff>148209</xdr:rowOff>
    </xdr:to>
    <xdr:cxnSp macro="">
      <xdr:nvCxnSpPr>
        <xdr:cNvPr id="301" name="直線コネクタ 300"/>
        <xdr:cNvCxnSpPr/>
      </xdr:nvCxnSpPr>
      <xdr:spPr>
        <a:xfrm flipV="1">
          <a:off x="6972300" y="6255487"/>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38396</xdr:rowOff>
    </xdr:from>
    <xdr:ext cx="534377" cy="259045"/>
    <xdr:sp macro="" textlink="">
      <xdr:nvSpPr>
        <xdr:cNvPr id="305" name="テキスト ボックス 304"/>
        <xdr:cNvSpPr txBox="1"/>
      </xdr:nvSpPr>
      <xdr:spPr>
        <a:xfrm>
          <a:off x="6705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80886</xdr:rowOff>
    </xdr:from>
    <xdr:to>
      <xdr:col>15</xdr:col>
      <xdr:colOff>231775</xdr:colOff>
      <xdr:row>36</xdr:row>
      <xdr:rowOff>11036</xdr:rowOff>
    </xdr:to>
    <xdr:sp macro="" textlink="">
      <xdr:nvSpPr>
        <xdr:cNvPr id="311" name="円/楕円 310"/>
        <xdr:cNvSpPr/>
      </xdr:nvSpPr>
      <xdr:spPr>
        <a:xfrm>
          <a:off x="10426700" y="60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103763</xdr:rowOff>
    </xdr:from>
    <xdr:ext cx="534377" cy="259045"/>
    <xdr:sp macro="" textlink="">
      <xdr:nvSpPr>
        <xdr:cNvPr id="312" name="補助費等該当値テキスト"/>
        <xdr:cNvSpPr txBox="1"/>
      </xdr:nvSpPr>
      <xdr:spPr>
        <a:xfrm>
          <a:off x="10528300" y="59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47,131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13449</xdr:rowOff>
    </xdr:from>
    <xdr:to>
      <xdr:col>14</xdr:col>
      <xdr:colOff>79375</xdr:colOff>
      <xdr:row>36</xdr:row>
      <xdr:rowOff>115049</xdr:rowOff>
    </xdr:to>
    <xdr:sp macro="" textlink="">
      <xdr:nvSpPr>
        <xdr:cNvPr id="313" name="円/楕円 312"/>
        <xdr:cNvSpPr/>
      </xdr:nvSpPr>
      <xdr:spPr>
        <a:xfrm>
          <a:off x="9588500" y="61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106176</xdr:rowOff>
    </xdr:from>
    <xdr:ext cx="534377" cy="259045"/>
    <xdr:sp macro="" textlink="">
      <xdr:nvSpPr>
        <xdr:cNvPr id="314" name="テキスト ボックス 313"/>
        <xdr:cNvSpPr txBox="1"/>
      </xdr:nvSpPr>
      <xdr:spPr>
        <a:xfrm>
          <a:off x="9372111" y="627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22708</xdr:rowOff>
    </xdr:from>
    <xdr:to>
      <xdr:col>12</xdr:col>
      <xdr:colOff>561975</xdr:colOff>
      <xdr:row>36</xdr:row>
      <xdr:rowOff>124308</xdr:rowOff>
    </xdr:to>
    <xdr:sp macro="" textlink="">
      <xdr:nvSpPr>
        <xdr:cNvPr id="315" name="円/楕円 314"/>
        <xdr:cNvSpPr/>
      </xdr:nvSpPr>
      <xdr:spPr>
        <a:xfrm>
          <a:off x="8699500" y="61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115435</xdr:rowOff>
    </xdr:from>
    <xdr:ext cx="534377" cy="259045"/>
    <xdr:sp macro="" textlink="">
      <xdr:nvSpPr>
        <xdr:cNvPr id="316" name="テキスト ボックス 315"/>
        <xdr:cNvSpPr txBox="1"/>
      </xdr:nvSpPr>
      <xdr:spPr>
        <a:xfrm>
          <a:off x="8483111" y="62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32487</xdr:rowOff>
    </xdr:from>
    <xdr:to>
      <xdr:col>11</xdr:col>
      <xdr:colOff>358775</xdr:colOff>
      <xdr:row>36</xdr:row>
      <xdr:rowOff>134087</xdr:rowOff>
    </xdr:to>
    <xdr:sp macro="" textlink="">
      <xdr:nvSpPr>
        <xdr:cNvPr id="317" name="円/楕円 316"/>
        <xdr:cNvSpPr/>
      </xdr:nvSpPr>
      <xdr:spPr>
        <a:xfrm>
          <a:off x="7810500" y="62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125214</xdr:rowOff>
    </xdr:from>
    <xdr:ext cx="534377" cy="259045"/>
    <xdr:sp macro="" textlink="">
      <xdr:nvSpPr>
        <xdr:cNvPr id="318" name="テキスト ボックス 317"/>
        <xdr:cNvSpPr txBox="1"/>
      </xdr:nvSpPr>
      <xdr:spPr>
        <a:xfrm>
          <a:off x="7594111" y="62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97409</xdr:rowOff>
    </xdr:from>
    <xdr:to>
      <xdr:col>10</xdr:col>
      <xdr:colOff>155575</xdr:colOff>
      <xdr:row>37</xdr:row>
      <xdr:rowOff>27559</xdr:rowOff>
    </xdr:to>
    <xdr:sp macro="" textlink="">
      <xdr:nvSpPr>
        <xdr:cNvPr id="319" name="円/楕円 318"/>
        <xdr:cNvSpPr/>
      </xdr:nvSpPr>
      <xdr:spPr>
        <a:xfrm>
          <a:off x="6921500" y="62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18686</xdr:rowOff>
    </xdr:from>
    <xdr:ext cx="534377" cy="259045"/>
    <xdr:sp macro="" textlink="">
      <xdr:nvSpPr>
        <xdr:cNvPr id="320" name="テキスト ボックス 319"/>
        <xdr:cNvSpPr txBox="1"/>
      </xdr:nvSpPr>
      <xdr:spPr>
        <a:xfrm>
          <a:off x="6705111" y="63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25429</xdr:rowOff>
    </xdr:from>
    <xdr:to>
      <xdr:col>15</xdr:col>
      <xdr:colOff>180975</xdr:colOff>
      <xdr:row>59</xdr:row>
      <xdr:rowOff>28042</xdr:rowOff>
    </xdr:to>
    <xdr:cxnSp macro="">
      <xdr:nvCxnSpPr>
        <xdr:cNvPr id="351" name="直線コネクタ 350"/>
        <xdr:cNvCxnSpPr/>
      </xdr:nvCxnSpPr>
      <xdr:spPr>
        <a:xfrm>
          <a:off x="9639300" y="10140979"/>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19855</xdr:rowOff>
    </xdr:from>
    <xdr:to>
      <xdr:col>14</xdr:col>
      <xdr:colOff>28575</xdr:colOff>
      <xdr:row>59</xdr:row>
      <xdr:rowOff>25429</xdr:rowOff>
    </xdr:to>
    <xdr:cxnSp macro="">
      <xdr:nvCxnSpPr>
        <xdr:cNvPr id="354" name="直線コネクタ 353"/>
        <xdr:cNvCxnSpPr/>
      </xdr:nvCxnSpPr>
      <xdr:spPr>
        <a:xfrm>
          <a:off x="8750300" y="10135405"/>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19855</xdr:rowOff>
    </xdr:from>
    <xdr:to>
      <xdr:col>12</xdr:col>
      <xdr:colOff>511175</xdr:colOff>
      <xdr:row>59</xdr:row>
      <xdr:rowOff>50516</xdr:rowOff>
    </xdr:to>
    <xdr:cxnSp macro="">
      <xdr:nvCxnSpPr>
        <xdr:cNvPr id="357" name="直線コネクタ 356"/>
        <xdr:cNvCxnSpPr/>
      </xdr:nvCxnSpPr>
      <xdr:spPr>
        <a:xfrm flipV="1">
          <a:off x="7861300" y="10135405"/>
          <a:ext cx="8890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68973</xdr:rowOff>
    </xdr:from>
    <xdr:ext cx="534377" cy="259045"/>
    <xdr:sp macro="" textlink="">
      <xdr:nvSpPr>
        <xdr:cNvPr id="359" name="テキスト ボックス 358"/>
        <xdr:cNvSpPr txBox="1"/>
      </xdr:nvSpPr>
      <xdr:spPr>
        <a:xfrm>
          <a:off x="8483111" y="101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50516</xdr:rowOff>
    </xdr:from>
    <xdr:to>
      <xdr:col>11</xdr:col>
      <xdr:colOff>307975</xdr:colOff>
      <xdr:row>59</xdr:row>
      <xdr:rowOff>74210</xdr:rowOff>
    </xdr:to>
    <xdr:cxnSp macro="">
      <xdr:nvCxnSpPr>
        <xdr:cNvPr id="360" name="直線コネクタ 359"/>
        <xdr:cNvCxnSpPr/>
      </xdr:nvCxnSpPr>
      <xdr:spPr>
        <a:xfrm flipV="1">
          <a:off x="6972300" y="10166066"/>
          <a:ext cx="8890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148692</xdr:rowOff>
    </xdr:from>
    <xdr:to>
      <xdr:col>15</xdr:col>
      <xdr:colOff>231775</xdr:colOff>
      <xdr:row>59</xdr:row>
      <xdr:rowOff>78842</xdr:rowOff>
    </xdr:to>
    <xdr:sp macro="" textlink="">
      <xdr:nvSpPr>
        <xdr:cNvPr id="370" name="円/楕円 369"/>
        <xdr:cNvSpPr/>
      </xdr:nvSpPr>
      <xdr:spPr>
        <a:xfrm>
          <a:off x="10426700" y="100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108069</xdr:rowOff>
    </xdr:from>
    <xdr:ext cx="534377" cy="259045"/>
    <xdr:sp macro="" textlink="">
      <xdr:nvSpPr>
        <xdr:cNvPr id="371" name="普通建設事業費該当値テキスト"/>
        <xdr:cNvSpPr txBox="1"/>
      </xdr:nvSpPr>
      <xdr:spPr>
        <a:xfrm>
          <a:off x="10528300" y="98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146079</xdr:rowOff>
    </xdr:from>
    <xdr:to>
      <xdr:col>14</xdr:col>
      <xdr:colOff>79375</xdr:colOff>
      <xdr:row>59</xdr:row>
      <xdr:rowOff>76229</xdr:rowOff>
    </xdr:to>
    <xdr:sp macro="" textlink="">
      <xdr:nvSpPr>
        <xdr:cNvPr id="372" name="円/楕円 371"/>
        <xdr:cNvSpPr/>
      </xdr:nvSpPr>
      <xdr:spPr>
        <a:xfrm>
          <a:off x="9588500" y="1009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92756</xdr:rowOff>
    </xdr:from>
    <xdr:ext cx="534377" cy="259045"/>
    <xdr:sp macro="" textlink="">
      <xdr:nvSpPr>
        <xdr:cNvPr id="373" name="テキスト ボックス 372"/>
        <xdr:cNvSpPr txBox="1"/>
      </xdr:nvSpPr>
      <xdr:spPr>
        <a:xfrm>
          <a:off x="9372111" y="986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140505</xdr:rowOff>
    </xdr:from>
    <xdr:to>
      <xdr:col>12</xdr:col>
      <xdr:colOff>561975</xdr:colOff>
      <xdr:row>59</xdr:row>
      <xdr:rowOff>70655</xdr:rowOff>
    </xdr:to>
    <xdr:sp macro="" textlink="">
      <xdr:nvSpPr>
        <xdr:cNvPr id="374" name="円/楕円 373"/>
        <xdr:cNvSpPr/>
      </xdr:nvSpPr>
      <xdr:spPr>
        <a:xfrm>
          <a:off x="8699500" y="100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87182</xdr:rowOff>
    </xdr:from>
    <xdr:ext cx="534377" cy="259045"/>
    <xdr:sp macro="" textlink="">
      <xdr:nvSpPr>
        <xdr:cNvPr id="375" name="テキスト ボックス 374"/>
        <xdr:cNvSpPr txBox="1"/>
      </xdr:nvSpPr>
      <xdr:spPr>
        <a:xfrm>
          <a:off x="8483111" y="985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171166</xdr:rowOff>
    </xdr:from>
    <xdr:to>
      <xdr:col>11</xdr:col>
      <xdr:colOff>358775</xdr:colOff>
      <xdr:row>59</xdr:row>
      <xdr:rowOff>101316</xdr:rowOff>
    </xdr:to>
    <xdr:sp macro="" textlink="">
      <xdr:nvSpPr>
        <xdr:cNvPr id="376" name="円/楕円 375"/>
        <xdr:cNvSpPr/>
      </xdr:nvSpPr>
      <xdr:spPr>
        <a:xfrm>
          <a:off x="7810500" y="10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92443</xdr:rowOff>
    </xdr:from>
    <xdr:ext cx="534377" cy="259045"/>
    <xdr:sp macro="" textlink="">
      <xdr:nvSpPr>
        <xdr:cNvPr id="377" name="テキスト ボックス 376"/>
        <xdr:cNvSpPr txBox="1"/>
      </xdr:nvSpPr>
      <xdr:spPr>
        <a:xfrm>
          <a:off x="7594111" y="1020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23410</xdr:rowOff>
    </xdr:from>
    <xdr:to>
      <xdr:col>10</xdr:col>
      <xdr:colOff>155575</xdr:colOff>
      <xdr:row>59</xdr:row>
      <xdr:rowOff>125010</xdr:rowOff>
    </xdr:to>
    <xdr:sp macro="" textlink="">
      <xdr:nvSpPr>
        <xdr:cNvPr id="378" name="円/楕円 377"/>
        <xdr:cNvSpPr/>
      </xdr:nvSpPr>
      <xdr:spPr>
        <a:xfrm>
          <a:off x="6921500" y="101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116137</xdr:rowOff>
    </xdr:from>
    <xdr:ext cx="534377" cy="259045"/>
    <xdr:sp macro="" textlink="">
      <xdr:nvSpPr>
        <xdr:cNvPr id="379" name="テキスト ボックス 378"/>
        <xdr:cNvSpPr txBox="1"/>
      </xdr:nvSpPr>
      <xdr:spPr>
        <a:xfrm>
          <a:off x="6705111" y="1023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139016</xdr:rowOff>
    </xdr:from>
    <xdr:to>
      <xdr:col>15</xdr:col>
      <xdr:colOff>180975</xdr:colOff>
      <xdr:row>79</xdr:row>
      <xdr:rowOff>4350</xdr:rowOff>
    </xdr:to>
    <xdr:cxnSp macro="">
      <xdr:nvCxnSpPr>
        <xdr:cNvPr id="408" name="直線コネクタ 407"/>
        <xdr:cNvCxnSpPr/>
      </xdr:nvCxnSpPr>
      <xdr:spPr>
        <a:xfrm>
          <a:off x="9639300" y="13512116"/>
          <a:ext cx="838200" cy="3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139016</xdr:rowOff>
    </xdr:from>
    <xdr:to>
      <xdr:col>14</xdr:col>
      <xdr:colOff>28575</xdr:colOff>
      <xdr:row>79</xdr:row>
      <xdr:rowOff>24743</xdr:rowOff>
    </xdr:to>
    <xdr:cxnSp macro="">
      <xdr:nvCxnSpPr>
        <xdr:cNvPr id="411" name="直線コネクタ 410"/>
        <xdr:cNvCxnSpPr/>
      </xdr:nvCxnSpPr>
      <xdr:spPr>
        <a:xfrm flipV="1">
          <a:off x="8750300" y="13512116"/>
          <a:ext cx="889000" cy="5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125000</xdr:rowOff>
    </xdr:from>
    <xdr:to>
      <xdr:col>15</xdr:col>
      <xdr:colOff>231775</xdr:colOff>
      <xdr:row>79</xdr:row>
      <xdr:rowOff>55150</xdr:rowOff>
    </xdr:to>
    <xdr:sp macro="" textlink="">
      <xdr:nvSpPr>
        <xdr:cNvPr id="421" name="円/楕円 420"/>
        <xdr:cNvSpPr/>
      </xdr:nvSpPr>
      <xdr:spPr>
        <a:xfrm>
          <a:off x="10426700" y="134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84377</xdr:rowOff>
    </xdr:from>
    <xdr:ext cx="534377" cy="259045"/>
    <xdr:sp macro="" textlink="">
      <xdr:nvSpPr>
        <xdr:cNvPr id="422" name="普通建設事業費 （ うち新規整備　）該当値テキスト"/>
        <xdr:cNvSpPr txBox="1"/>
      </xdr:nvSpPr>
      <xdr:spPr>
        <a:xfrm>
          <a:off x="10528300" y="132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88216</xdr:rowOff>
    </xdr:from>
    <xdr:to>
      <xdr:col>14</xdr:col>
      <xdr:colOff>79375</xdr:colOff>
      <xdr:row>79</xdr:row>
      <xdr:rowOff>18366</xdr:rowOff>
    </xdr:to>
    <xdr:sp macro="" textlink="">
      <xdr:nvSpPr>
        <xdr:cNvPr id="423" name="円/楕円 422"/>
        <xdr:cNvSpPr/>
      </xdr:nvSpPr>
      <xdr:spPr>
        <a:xfrm>
          <a:off x="9588500" y="134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34893</xdr:rowOff>
    </xdr:from>
    <xdr:ext cx="534377" cy="259045"/>
    <xdr:sp macro="" textlink="">
      <xdr:nvSpPr>
        <xdr:cNvPr id="424" name="テキスト ボックス 423"/>
        <xdr:cNvSpPr txBox="1"/>
      </xdr:nvSpPr>
      <xdr:spPr>
        <a:xfrm>
          <a:off x="9372111" y="1323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145393</xdr:rowOff>
    </xdr:from>
    <xdr:to>
      <xdr:col>12</xdr:col>
      <xdr:colOff>561975</xdr:colOff>
      <xdr:row>79</xdr:row>
      <xdr:rowOff>75543</xdr:rowOff>
    </xdr:to>
    <xdr:sp macro="" textlink="">
      <xdr:nvSpPr>
        <xdr:cNvPr id="425" name="円/楕円 424"/>
        <xdr:cNvSpPr/>
      </xdr:nvSpPr>
      <xdr:spPr>
        <a:xfrm>
          <a:off x="8699500" y="135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66670</xdr:rowOff>
    </xdr:from>
    <xdr:ext cx="534377" cy="259045"/>
    <xdr:sp macro="" textlink="">
      <xdr:nvSpPr>
        <xdr:cNvPr id="426" name="テキスト ボックス 425"/>
        <xdr:cNvSpPr txBox="1"/>
      </xdr:nvSpPr>
      <xdr:spPr>
        <a:xfrm>
          <a:off x="8483111" y="1361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4801</xdr:rowOff>
    </xdr:from>
    <xdr:to>
      <xdr:col>15</xdr:col>
      <xdr:colOff>180975</xdr:colOff>
      <xdr:row>98</xdr:row>
      <xdr:rowOff>147332</xdr:rowOff>
    </xdr:to>
    <xdr:cxnSp macro="">
      <xdr:nvCxnSpPr>
        <xdr:cNvPr id="455" name="直線コネクタ 454"/>
        <xdr:cNvCxnSpPr/>
      </xdr:nvCxnSpPr>
      <xdr:spPr>
        <a:xfrm flipV="1">
          <a:off x="9639300" y="16635451"/>
          <a:ext cx="838200" cy="3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38697</xdr:rowOff>
    </xdr:from>
    <xdr:to>
      <xdr:col>14</xdr:col>
      <xdr:colOff>28575</xdr:colOff>
      <xdr:row>98</xdr:row>
      <xdr:rowOff>147332</xdr:rowOff>
    </xdr:to>
    <xdr:cxnSp macro="">
      <xdr:nvCxnSpPr>
        <xdr:cNvPr id="458" name="直線コネクタ 457"/>
        <xdr:cNvCxnSpPr/>
      </xdr:nvCxnSpPr>
      <xdr:spPr>
        <a:xfrm>
          <a:off x="8750300" y="16326447"/>
          <a:ext cx="889000" cy="62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71099</xdr:rowOff>
    </xdr:from>
    <xdr:ext cx="534377" cy="259045"/>
    <xdr:sp macro="" textlink="">
      <xdr:nvSpPr>
        <xdr:cNvPr id="462" name="テキスト ボックス 461"/>
        <xdr:cNvSpPr txBox="1"/>
      </xdr:nvSpPr>
      <xdr:spPr>
        <a:xfrm>
          <a:off x="8483111" y="167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125451</xdr:rowOff>
    </xdr:from>
    <xdr:to>
      <xdr:col>15</xdr:col>
      <xdr:colOff>231775</xdr:colOff>
      <xdr:row>97</xdr:row>
      <xdr:rowOff>55601</xdr:rowOff>
    </xdr:to>
    <xdr:sp macro="" textlink="">
      <xdr:nvSpPr>
        <xdr:cNvPr id="468" name="円/楕円 467"/>
        <xdr:cNvSpPr/>
      </xdr:nvSpPr>
      <xdr:spPr>
        <a:xfrm>
          <a:off x="10426700" y="165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148328</xdr:rowOff>
    </xdr:from>
    <xdr:ext cx="534377" cy="259045"/>
    <xdr:sp macro="" textlink="">
      <xdr:nvSpPr>
        <xdr:cNvPr id="469" name="普通建設事業費 （ うち更新整備　）該当値テキスト"/>
        <xdr:cNvSpPr txBox="1"/>
      </xdr:nvSpPr>
      <xdr:spPr>
        <a:xfrm>
          <a:off x="10528300" y="164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96532</xdr:rowOff>
    </xdr:from>
    <xdr:to>
      <xdr:col>14</xdr:col>
      <xdr:colOff>79375</xdr:colOff>
      <xdr:row>99</xdr:row>
      <xdr:rowOff>26682</xdr:rowOff>
    </xdr:to>
    <xdr:sp macro="" textlink="">
      <xdr:nvSpPr>
        <xdr:cNvPr id="470" name="円/楕円 469"/>
        <xdr:cNvSpPr/>
      </xdr:nvSpPr>
      <xdr:spPr>
        <a:xfrm>
          <a:off x="9588500" y="16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17809</xdr:rowOff>
    </xdr:from>
    <xdr:ext cx="469744" cy="259045"/>
    <xdr:sp macro="" textlink="">
      <xdr:nvSpPr>
        <xdr:cNvPr id="471" name="テキスト ボックス 470"/>
        <xdr:cNvSpPr txBox="1"/>
      </xdr:nvSpPr>
      <xdr:spPr>
        <a:xfrm>
          <a:off x="9404427" y="169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159347</xdr:rowOff>
    </xdr:from>
    <xdr:to>
      <xdr:col>12</xdr:col>
      <xdr:colOff>561975</xdr:colOff>
      <xdr:row>95</xdr:row>
      <xdr:rowOff>89497</xdr:rowOff>
    </xdr:to>
    <xdr:sp macro="" textlink="">
      <xdr:nvSpPr>
        <xdr:cNvPr id="472" name="円/楕円 471"/>
        <xdr:cNvSpPr/>
      </xdr:nvSpPr>
      <xdr:spPr>
        <a:xfrm>
          <a:off x="8699500" y="162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106024</xdr:rowOff>
    </xdr:from>
    <xdr:ext cx="534377" cy="259045"/>
    <xdr:sp macro="" textlink="">
      <xdr:nvSpPr>
        <xdr:cNvPr id="473" name="テキスト ボックス 472"/>
        <xdr:cNvSpPr txBox="1"/>
      </xdr:nvSpPr>
      <xdr:spPr>
        <a:xfrm>
          <a:off x="8483111" y="1605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43866</xdr:rowOff>
    </xdr:from>
    <xdr:to>
      <xdr:col>23</xdr:col>
      <xdr:colOff>517525</xdr:colOff>
      <xdr:row>39</xdr:row>
      <xdr:rowOff>44450</xdr:rowOff>
    </xdr:to>
    <xdr:cxnSp macro="">
      <xdr:nvCxnSpPr>
        <xdr:cNvPr id="502" name="直線コネクタ 501"/>
        <xdr:cNvCxnSpPr/>
      </xdr:nvCxnSpPr>
      <xdr:spPr>
        <a:xfrm>
          <a:off x="15481300" y="6730416"/>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12192</xdr:rowOff>
    </xdr:from>
    <xdr:to>
      <xdr:col>22</xdr:col>
      <xdr:colOff>365125</xdr:colOff>
      <xdr:row>39</xdr:row>
      <xdr:rowOff>43866</xdr:rowOff>
    </xdr:to>
    <xdr:cxnSp macro="">
      <xdr:nvCxnSpPr>
        <xdr:cNvPr id="505" name="直線コネクタ 504"/>
        <xdr:cNvCxnSpPr/>
      </xdr:nvCxnSpPr>
      <xdr:spPr>
        <a:xfrm>
          <a:off x="14592300" y="6698742"/>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5817</xdr:rowOff>
    </xdr:from>
    <xdr:to>
      <xdr:col>21</xdr:col>
      <xdr:colOff>161925</xdr:colOff>
      <xdr:row>39</xdr:row>
      <xdr:rowOff>12192</xdr:rowOff>
    </xdr:to>
    <xdr:cxnSp macro="">
      <xdr:nvCxnSpPr>
        <xdr:cNvPr id="508" name="直線コネクタ 507"/>
        <xdr:cNvCxnSpPr/>
      </xdr:nvCxnSpPr>
      <xdr:spPr>
        <a:xfrm>
          <a:off x="13703300" y="669236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5817</xdr:rowOff>
    </xdr:from>
    <xdr:to>
      <xdr:col>19</xdr:col>
      <xdr:colOff>644525</xdr:colOff>
      <xdr:row>39</xdr:row>
      <xdr:rowOff>42914</xdr:rowOff>
    </xdr:to>
    <xdr:cxnSp macro="">
      <xdr:nvCxnSpPr>
        <xdr:cNvPr id="511" name="直線コネクタ 510"/>
        <xdr:cNvCxnSpPr/>
      </xdr:nvCxnSpPr>
      <xdr:spPr>
        <a:xfrm flipV="1">
          <a:off x="12814300" y="6692367"/>
          <a:ext cx="8890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164516</xdr:rowOff>
    </xdr:from>
    <xdr:to>
      <xdr:col>22</xdr:col>
      <xdr:colOff>415925</xdr:colOff>
      <xdr:row>39</xdr:row>
      <xdr:rowOff>94666</xdr:rowOff>
    </xdr:to>
    <xdr:sp macro="" textlink="">
      <xdr:nvSpPr>
        <xdr:cNvPr id="523" name="円/楕円 522"/>
        <xdr:cNvSpPr/>
      </xdr:nvSpPr>
      <xdr:spPr>
        <a:xfrm>
          <a:off x="15430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85793</xdr:rowOff>
    </xdr:from>
    <xdr:ext cx="313932" cy="259045"/>
    <xdr:sp macro="" textlink="">
      <xdr:nvSpPr>
        <xdr:cNvPr id="524" name="テキスト ボックス 523"/>
        <xdr:cNvSpPr txBox="1"/>
      </xdr:nvSpPr>
      <xdr:spPr>
        <a:xfrm>
          <a:off x="15324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132842</xdr:rowOff>
    </xdr:from>
    <xdr:to>
      <xdr:col>21</xdr:col>
      <xdr:colOff>212725</xdr:colOff>
      <xdr:row>39</xdr:row>
      <xdr:rowOff>62992</xdr:rowOff>
    </xdr:to>
    <xdr:sp macro="" textlink="">
      <xdr:nvSpPr>
        <xdr:cNvPr id="525" name="円/楕円 524"/>
        <xdr:cNvSpPr/>
      </xdr:nvSpPr>
      <xdr:spPr>
        <a:xfrm>
          <a:off x="14541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54119</xdr:rowOff>
    </xdr:from>
    <xdr:ext cx="469744" cy="259045"/>
    <xdr:sp macro="" textlink="">
      <xdr:nvSpPr>
        <xdr:cNvPr id="526" name="テキスト ボックス 525"/>
        <xdr:cNvSpPr txBox="1"/>
      </xdr:nvSpPr>
      <xdr:spPr>
        <a:xfrm>
          <a:off x="14357427"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126467</xdr:rowOff>
    </xdr:from>
    <xdr:to>
      <xdr:col>20</xdr:col>
      <xdr:colOff>9525</xdr:colOff>
      <xdr:row>39</xdr:row>
      <xdr:rowOff>56617</xdr:rowOff>
    </xdr:to>
    <xdr:sp macro="" textlink="">
      <xdr:nvSpPr>
        <xdr:cNvPr id="527" name="円/楕円 526"/>
        <xdr:cNvSpPr/>
      </xdr:nvSpPr>
      <xdr:spPr>
        <a:xfrm>
          <a:off x="13652500" y="66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47744</xdr:rowOff>
    </xdr:from>
    <xdr:ext cx="469744" cy="259045"/>
    <xdr:sp macro="" textlink="">
      <xdr:nvSpPr>
        <xdr:cNvPr id="528" name="テキスト ボックス 527"/>
        <xdr:cNvSpPr txBox="1"/>
      </xdr:nvSpPr>
      <xdr:spPr>
        <a:xfrm>
          <a:off x="13468427"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163564</xdr:rowOff>
    </xdr:from>
    <xdr:to>
      <xdr:col>18</xdr:col>
      <xdr:colOff>492125</xdr:colOff>
      <xdr:row>39</xdr:row>
      <xdr:rowOff>93714</xdr:rowOff>
    </xdr:to>
    <xdr:sp macro="" textlink="">
      <xdr:nvSpPr>
        <xdr:cNvPr id="529" name="円/楕円 528"/>
        <xdr:cNvSpPr/>
      </xdr:nvSpPr>
      <xdr:spPr>
        <a:xfrm>
          <a:off x="12763500" y="66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84841</xdr:rowOff>
    </xdr:from>
    <xdr:ext cx="378565" cy="259045"/>
    <xdr:sp macro="" textlink="">
      <xdr:nvSpPr>
        <xdr:cNvPr id="530" name="テキスト ボックス 529"/>
        <xdr:cNvSpPr txBox="1"/>
      </xdr:nvSpPr>
      <xdr:spPr>
        <a:xfrm>
          <a:off x="12625017" y="67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100919</xdr:rowOff>
    </xdr:from>
    <xdr:to>
      <xdr:col>23</xdr:col>
      <xdr:colOff>517525</xdr:colOff>
      <xdr:row>75</xdr:row>
      <xdr:rowOff>110733</xdr:rowOff>
    </xdr:to>
    <xdr:cxnSp macro="">
      <xdr:nvCxnSpPr>
        <xdr:cNvPr id="610" name="直線コネクタ 609"/>
        <xdr:cNvCxnSpPr/>
      </xdr:nvCxnSpPr>
      <xdr:spPr>
        <a:xfrm>
          <a:off x="15481300" y="12959669"/>
          <a:ext cx="8382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73569</xdr:rowOff>
    </xdr:from>
    <xdr:to>
      <xdr:col>22</xdr:col>
      <xdr:colOff>365125</xdr:colOff>
      <xdr:row>75</xdr:row>
      <xdr:rowOff>100919</xdr:rowOff>
    </xdr:to>
    <xdr:cxnSp macro="">
      <xdr:nvCxnSpPr>
        <xdr:cNvPr id="613" name="直線コネクタ 612"/>
        <xdr:cNvCxnSpPr/>
      </xdr:nvCxnSpPr>
      <xdr:spPr>
        <a:xfrm>
          <a:off x="14592300" y="12932319"/>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73569</xdr:rowOff>
    </xdr:from>
    <xdr:to>
      <xdr:col>21</xdr:col>
      <xdr:colOff>161925</xdr:colOff>
      <xdr:row>75</xdr:row>
      <xdr:rowOff>100822</xdr:rowOff>
    </xdr:to>
    <xdr:cxnSp macro="">
      <xdr:nvCxnSpPr>
        <xdr:cNvPr id="616" name="直線コネクタ 615"/>
        <xdr:cNvCxnSpPr/>
      </xdr:nvCxnSpPr>
      <xdr:spPr>
        <a:xfrm flipV="1">
          <a:off x="13703300" y="12932319"/>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98834</xdr:rowOff>
    </xdr:from>
    <xdr:ext cx="534377" cy="259045"/>
    <xdr:sp macro="" textlink="">
      <xdr:nvSpPr>
        <xdr:cNvPr id="618" name="テキスト ボックス 617"/>
        <xdr:cNvSpPr txBox="1"/>
      </xdr:nvSpPr>
      <xdr:spPr>
        <a:xfrm>
          <a:off x="14325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100822</xdr:rowOff>
    </xdr:from>
    <xdr:to>
      <xdr:col>19</xdr:col>
      <xdr:colOff>644525</xdr:colOff>
      <xdr:row>76</xdr:row>
      <xdr:rowOff>9985</xdr:rowOff>
    </xdr:to>
    <xdr:cxnSp macro="">
      <xdr:nvCxnSpPr>
        <xdr:cNvPr id="619" name="直線コネクタ 618"/>
        <xdr:cNvCxnSpPr/>
      </xdr:nvCxnSpPr>
      <xdr:spPr>
        <a:xfrm flipV="1">
          <a:off x="12814300" y="12959572"/>
          <a:ext cx="889000" cy="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88384</xdr:rowOff>
    </xdr:from>
    <xdr:ext cx="534377" cy="259045"/>
    <xdr:sp macro="" textlink="">
      <xdr:nvSpPr>
        <xdr:cNvPr id="621" name="テキスト ボックス 620"/>
        <xdr:cNvSpPr txBox="1"/>
      </xdr:nvSpPr>
      <xdr:spPr>
        <a:xfrm>
          <a:off x="13436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78407</xdr:rowOff>
    </xdr:from>
    <xdr:ext cx="534377" cy="259045"/>
    <xdr:sp macro="" textlink="">
      <xdr:nvSpPr>
        <xdr:cNvPr id="623" name="テキスト ボックス 622"/>
        <xdr:cNvSpPr txBox="1"/>
      </xdr:nvSpPr>
      <xdr:spPr>
        <a:xfrm>
          <a:off x="12547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59933</xdr:rowOff>
    </xdr:from>
    <xdr:to>
      <xdr:col>23</xdr:col>
      <xdr:colOff>568325</xdr:colOff>
      <xdr:row>75</xdr:row>
      <xdr:rowOff>161533</xdr:rowOff>
    </xdr:to>
    <xdr:sp macro="" textlink="">
      <xdr:nvSpPr>
        <xdr:cNvPr id="629" name="円/楕円 628"/>
        <xdr:cNvSpPr/>
      </xdr:nvSpPr>
      <xdr:spPr>
        <a:xfrm>
          <a:off x="16268700" y="129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82810</xdr:rowOff>
    </xdr:from>
    <xdr:ext cx="534377" cy="259045"/>
    <xdr:sp macro="" textlink="">
      <xdr:nvSpPr>
        <xdr:cNvPr id="630" name="公債費該当値テキスト"/>
        <xdr:cNvSpPr txBox="1"/>
      </xdr:nvSpPr>
      <xdr:spPr>
        <a:xfrm>
          <a:off x="16370300" y="127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41,274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50119</xdr:rowOff>
    </xdr:from>
    <xdr:to>
      <xdr:col>22</xdr:col>
      <xdr:colOff>415925</xdr:colOff>
      <xdr:row>75</xdr:row>
      <xdr:rowOff>151719</xdr:rowOff>
    </xdr:to>
    <xdr:sp macro="" textlink="">
      <xdr:nvSpPr>
        <xdr:cNvPr id="631" name="円/楕円 630"/>
        <xdr:cNvSpPr/>
      </xdr:nvSpPr>
      <xdr:spPr>
        <a:xfrm>
          <a:off x="15430500" y="129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168246</xdr:rowOff>
    </xdr:from>
    <xdr:ext cx="534377" cy="259045"/>
    <xdr:sp macro="" textlink="">
      <xdr:nvSpPr>
        <xdr:cNvPr id="632" name="テキスト ボックス 631"/>
        <xdr:cNvSpPr txBox="1"/>
      </xdr:nvSpPr>
      <xdr:spPr>
        <a:xfrm>
          <a:off x="15214111" y="126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22769</xdr:rowOff>
    </xdr:from>
    <xdr:to>
      <xdr:col>21</xdr:col>
      <xdr:colOff>212725</xdr:colOff>
      <xdr:row>75</xdr:row>
      <xdr:rowOff>124369</xdr:rowOff>
    </xdr:to>
    <xdr:sp macro="" textlink="">
      <xdr:nvSpPr>
        <xdr:cNvPr id="633" name="円/楕円 632"/>
        <xdr:cNvSpPr/>
      </xdr:nvSpPr>
      <xdr:spPr>
        <a:xfrm>
          <a:off x="14541500" y="128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115496</xdr:rowOff>
    </xdr:from>
    <xdr:ext cx="534377" cy="259045"/>
    <xdr:sp macro="" textlink="">
      <xdr:nvSpPr>
        <xdr:cNvPr id="634" name="テキスト ボックス 633"/>
        <xdr:cNvSpPr txBox="1"/>
      </xdr:nvSpPr>
      <xdr:spPr>
        <a:xfrm>
          <a:off x="14325111" y="1297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50022</xdr:rowOff>
    </xdr:from>
    <xdr:to>
      <xdr:col>20</xdr:col>
      <xdr:colOff>9525</xdr:colOff>
      <xdr:row>75</xdr:row>
      <xdr:rowOff>151622</xdr:rowOff>
    </xdr:to>
    <xdr:sp macro="" textlink="">
      <xdr:nvSpPr>
        <xdr:cNvPr id="635" name="円/楕円 634"/>
        <xdr:cNvSpPr/>
      </xdr:nvSpPr>
      <xdr:spPr>
        <a:xfrm>
          <a:off x="13652500" y="129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142749</xdr:rowOff>
    </xdr:from>
    <xdr:ext cx="534377" cy="259045"/>
    <xdr:sp macro="" textlink="">
      <xdr:nvSpPr>
        <xdr:cNvPr id="636" name="テキスト ボックス 635"/>
        <xdr:cNvSpPr txBox="1"/>
      </xdr:nvSpPr>
      <xdr:spPr>
        <a:xfrm>
          <a:off x="13436111" y="130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130636</xdr:rowOff>
    </xdr:from>
    <xdr:to>
      <xdr:col>18</xdr:col>
      <xdr:colOff>492125</xdr:colOff>
      <xdr:row>76</xdr:row>
      <xdr:rowOff>60787</xdr:rowOff>
    </xdr:to>
    <xdr:sp macro="" textlink="">
      <xdr:nvSpPr>
        <xdr:cNvPr id="637" name="円/楕円 636"/>
        <xdr:cNvSpPr/>
      </xdr:nvSpPr>
      <xdr:spPr>
        <a:xfrm>
          <a:off x="12763500" y="129893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51912</xdr:rowOff>
    </xdr:from>
    <xdr:ext cx="534377" cy="259045"/>
    <xdr:sp macro="" textlink="">
      <xdr:nvSpPr>
        <xdr:cNvPr id="638" name="テキスト ボックス 637"/>
        <xdr:cNvSpPr txBox="1"/>
      </xdr:nvSpPr>
      <xdr:spPr>
        <a:xfrm>
          <a:off x="12547111" y="1308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33093</xdr:rowOff>
    </xdr:from>
    <xdr:to>
      <xdr:col>23</xdr:col>
      <xdr:colOff>517525</xdr:colOff>
      <xdr:row>99</xdr:row>
      <xdr:rowOff>34178</xdr:rowOff>
    </xdr:to>
    <xdr:cxnSp macro="">
      <xdr:nvCxnSpPr>
        <xdr:cNvPr id="667" name="直線コネクタ 666"/>
        <xdr:cNvCxnSpPr/>
      </xdr:nvCxnSpPr>
      <xdr:spPr>
        <a:xfrm flipV="1">
          <a:off x="15481300" y="17006643"/>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34178</xdr:rowOff>
    </xdr:from>
    <xdr:to>
      <xdr:col>22</xdr:col>
      <xdr:colOff>365125</xdr:colOff>
      <xdr:row>99</xdr:row>
      <xdr:rowOff>43535</xdr:rowOff>
    </xdr:to>
    <xdr:cxnSp macro="">
      <xdr:nvCxnSpPr>
        <xdr:cNvPr id="670" name="直線コネクタ 669"/>
        <xdr:cNvCxnSpPr/>
      </xdr:nvCxnSpPr>
      <xdr:spPr>
        <a:xfrm flipV="1">
          <a:off x="14592300" y="17007728"/>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33668</xdr:rowOff>
    </xdr:from>
    <xdr:to>
      <xdr:col>21</xdr:col>
      <xdr:colOff>161925</xdr:colOff>
      <xdr:row>99</xdr:row>
      <xdr:rowOff>43535</xdr:rowOff>
    </xdr:to>
    <xdr:cxnSp macro="">
      <xdr:nvCxnSpPr>
        <xdr:cNvPr id="673" name="直線コネクタ 672"/>
        <xdr:cNvCxnSpPr/>
      </xdr:nvCxnSpPr>
      <xdr:spPr>
        <a:xfrm>
          <a:off x="13703300" y="17007218"/>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33668</xdr:rowOff>
    </xdr:from>
    <xdr:to>
      <xdr:col>19</xdr:col>
      <xdr:colOff>644525</xdr:colOff>
      <xdr:row>99</xdr:row>
      <xdr:rowOff>35176</xdr:rowOff>
    </xdr:to>
    <xdr:cxnSp macro="">
      <xdr:nvCxnSpPr>
        <xdr:cNvPr id="676" name="直線コネクタ 675"/>
        <xdr:cNvCxnSpPr/>
      </xdr:nvCxnSpPr>
      <xdr:spPr>
        <a:xfrm flipV="1">
          <a:off x="12814300" y="17007218"/>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153743</xdr:rowOff>
    </xdr:from>
    <xdr:to>
      <xdr:col>23</xdr:col>
      <xdr:colOff>568325</xdr:colOff>
      <xdr:row>99</xdr:row>
      <xdr:rowOff>83893</xdr:rowOff>
    </xdr:to>
    <xdr:sp macro="" textlink="">
      <xdr:nvSpPr>
        <xdr:cNvPr id="686" name="円/楕円 685"/>
        <xdr:cNvSpPr/>
      </xdr:nvSpPr>
      <xdr:spPr>
        <a:xfrm>
          <a:off x="16268700" y="1695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154828</xdr:rowOff>
    </xdr:from>
    <xdr:to>
      <xdr:col>22</xdr:col>
      <xdr:colOff>415925</xdr:colOff>
      <xdr:row>99</xdr:row>
      <xdr:rowOff>84978</xdr:rowOff>
    </xdr:to>
    <xdr:sp macro="" textlink="">
      <xdr:nvSpPr>
        <xdr:cNvPr id="688" name="円/楕円 687"/>
        <xdr:cNvSpPr/>
      </xdr:nvSpPr>
      <xdr:spPr>
        <a:xfrm>
          <a:off x="15430500" y="169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76105</xdr:rowOff>
    </xdr:from>
    <xdr:ext cx="469744" cy="259045"/>
    <xdr:sp macro="" textlink="">
      <xdr:nvSpPr>
        <xdr:cNvPr id="689" name="テキスト ボックス 688"/>
        <xdr:cNvSpPr txBox="1"/>
      </xdr:nvSpPr>
      <xdr:spPr>
        <a:xfrm>
          <a:off x="15246427" y="170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164185</xdr:rowOff>
    </xdr:from>
    <xdr:to>
      <xdr:col>21</xdr:col>
      <xdr:colOff>212725</xdr:colOff>
      <xdr:row>99</xdr:row>
      <xdr:rowOff>94335</xdr:rowOff>
    </xdr:to>
    <xdr:sp macro="" textlink="">
      <xdr:nvSpPr>
        <xdr:cNvPr id="690" name="円/楕円 689"/>
        <xdr:cNvSpPr/>
      </xdr:nvSpPr>
      <xdr:spPr>
        <a:xfrm>
          <a:off x="14541500" y="1696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85462</xdr:rowOff>
    </xdr:from>
    <xdr:ext cx="378565" cy="259045"/>
    <xdr:sp macro="" textlink="">
      <xdr:nvSpPr>
        <xdr:cNvPr id="691" name="テキスト ボックス 690"/>
        <xdr:cNvSpPr txBox="1"/>
      </xdr:nvSpPr>
      <xdr:spPr>
        <a:xfrm>
          <a:off x="14403017" y="17059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154318</xdr:rowOff>
    </xdr:from>
    <xdr:to>
      <xdr:col>20</xdr:col>
      <xdr:colOff>9525</xdr:colOff>
      <xdr:row>99</xdr:row>
      <xdr:rowOff>84468</xdr:rowOff>
    </xdr:to>
    <xdr:sp macro="" textlink="">
      <xdr:nvSpPr>
        <xdr:cNvPr id="692" name="円/楕円 691"/>
        <xdr:cNvSpPr/>
      </xdr:nvSpPr>
      <xdr:spPr>
        <a:xfrm>
          <a:off x="13652500" y="169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75595</xdr:rowOff>
    </xdr:from>
    <xdr:ext cx="469744" cy="259045"/>
    <xdr:sp macro="" textlink="">
      <xdr:nvSpPr>
        <xdr:cNvPr id="693" name="テキスト ボックス 692"/>
        <xdr:cNvSpPr txBox="1"/>
      </xdr:nvSpPr>
      <xdr:spPr>
        <a:xfrm>
          <a:off x="13468427" y="1704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155826</xdr:rowOff>
    </xdr:from>
    <xdr:to>
      <xdr:col>18</xdr:col>
      <xdr:colOff>492125</xdr:colOff>
      <xdr:row>99</xdr:row>
      <xdr:rowOff>85976</xdr:rowOff>
    </xdr:to>
    <xdr:sp macro="" textlink="">
      <xdr:nvSpPr>
        <xdr:cNvPr id="694" name="円/楕円 693"/>
        <xdr:cNvSpPr/>
      </xdr:nvSpPr>
      <xdr:spPr>
        <a:xfrm>
          <a:off x="12763500" y="169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77103</xdr:rowOff>
    </xdr:from>
    <xdr:ext cx="469744" cy="259045"/>
    <xdr:sp macro="" textlink="">
      <xdr:nvSpPr>
        <xdr:cNvPr id="695" name="テキスト ボックス 694"/>
        <xdr:cNvSpPr txBox="1"/>
      </xdr:nvSpPr>
      <xdr:spPr>
        <a:xfrm>
          <a:off x="12579427" y="1705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155767</xdr:rowOff>
    </xdr:from>
    <xdr:to>
      <xdr:col>32</xdr:col>
      <xdr:colOff>187325</xdr:colOff>
      <xdr:row>39</xdr:row>
      <xdr:rowOff>98878</xdr:rowOff>
    </xdr:to>
    <xdr:cxnSp macro="">
      <xdr:nvCxnSpPr>
        <xdr:cNvPr id="726" name="直線コネクタ 725"/>
        <xdr:cNvCxnSpPr/>
      </xdr:nvCxnSpPr>
      <xdr:spPr>
        <a:xfrm flipV="1">
          <a:off x="21323300" y="6670867"/>
          <a:ext cx="838200" cy="11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104967</xdr:rowOff>
    </xdr:from>
    <xdr:to>
      <xdr:col>32</xdr:col>
      <xdr:colOff>238125</xdr:colOff>
      <xdr:row>39</xdr:row>
      <xdr:rowOff>35117</xdr:rowOff>
    </xdr:to>
    <xdr:sp macro="" textlink="">
      <xdr:nvSpPr>
        <xdr:cNvPr id="745" name="円/楕円 744"/>
        <xdr:cNvSpPr/>
      </xdr:nvSpPr>
      <xdr:spPr>
        <a:xfrm>
          <a:off x="22110700" y="66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64344</xdr:rowOff>
    </xdr:from>
    <xdr:ext cx="469744" cy="259045"/>
    <xdr:sp macro="" textlink="">
      <xdr:nvSpPr>
        <xdr:cNvPr id="746" name="投資及び出資金該当値テキスト"/>
        <xdr:cNvSpPr txBox="1"/>
      </xdr:nvSpPr>
      <xdr:spPr>
        <a:xfrm>
          <a:off x="22212300" y="640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95907</xdr:rowOff>
    </xdr:from>
    <xdr:to>
      <xdr:col>32</xdr:col>
      <xdr:colOff>187325</xdr:colOff>
      <xdr:row>59</xdr:row>
      <xdr:rowOff>96789</xdr:rowOff>
    </xdr:to>
    <xdr:cxnSp macro="">
      <xdr:nvCxnSpPr>
        <xdr:cNvPr id="785" name="直線コネクタ 784"/>
        <xdr:cNvCxnSpPr/>
      </xdr:nvCxnSpPr>
      <xdr:spPr>
        <a:xfrm>
          <a:off x="21323300" y="10211457"/>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91760</xdr:rowOff>
    </xdr:from>
    <xdr:to>
      <xdr:col>31</xdr:col>
      <xdr:colOff>34925</xdr:colOff>
      <xdr:row>59</xdr:row>
      <xdr:rowOff>95907</xdr:rowOff>
    </xdr:to>
    <xdr:cxnSp macro="">
      <xdr:nvCxnSpPr>
        <xdr:cNvPr id="788" name="直線コネクタ 787"/>
        <xdr:cNvCxnSpPr/>
      </xdr:nvCxnSpPr>
      <xdr:spPr>
        <a:xfrm>
          <a:off x="20434300" y="10207310"/>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90551</xdr:rowOff>
    </xdr:from>
    <xdr:to>
      <xdr:col>29</xdr:col>
      <xdr:colOff>517525</xdr:colOff>
      <xdr:row>59</xdr:row>
      <xdr:rowOff>91760</xdr:rowOff>
    </xdr:to>
    <xdr:cxnSp macro="">
      <xdr:nvCxnSpPr>
        <xdr:cNvPr id="791" name="直線コネクタ 790"/>
        <xdr:cNvCxnSpPr/>
      </xdr:nvCxnSpPr>
      <xdr:spPr>
        <a:xfrm>
          <a:off x="19545300" y="10206101"/>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89375</xdr:rowOff>
    </xdr:from>
    <xdr:to>
      <xdr:col>28</xdr:col>
      <xdr:colOff>314325</xdr:colOff>
      <xdr:row>59</xdr:row>
      <xdr:rowOff>90551</xdr:rowOff>
    </xdr:to>
    <xdr:cxnSp macro="">
      <xdr:nvCxnSpPr>
        <xdr:cNvPr id="794" name="直線コネクタ 793"/>
        <xdr:cNvCxnSpPr/>
      </xdr:nvCxnSpPr>
      <xdr:spPr>
        <a:xfrm>
          <a:off x="18656300" y="10204925"/>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45989</xdr:rowOff>
    </xdr:from>
    <xdr:to>
      <xdr:col>32</xdr:col>
      <xdr:colOff>238125</xdr:colOff>
      <xdr:row>59</xdr:row>
      <xdr:rowOff>147589</xdr:rowOff>
    </xdr:to>
    <xdr:sp macro="" textlink="">
      <xdr:nvSpPr>
        <xdr:cNvPr id="804" name="円/楕円 803"/>
        <xdr:cNvSpPr/>
      </xdr:nvSpPr>
      <xdr:spPr>
        <a:xfrm>
          <a:off x="22110700" y="101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132366</xdr:rowOff>
    </xdr:from>
    <xdr:ext cx="313932" cy="259045"/>
    <xdr:sp macro="" textlink="">
      <xdr:nvSpPr>
        <xdr:cNvPr id="805" name="貸付金該当値テキスト"/>
        <xdr:cNvSpPr txBox="1"/>
      </xdr:nvSpPr>
      <xdr:spPr>
        <a:xfrm>
          <a:off x="22212300" y="10076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45107</xdr:rowOff>
    </xdr:from>
    <xdr:to>
      <xdr:col>31</xdr:col>
      <xdr:colOff>85725</xdr:colOff>
      <xdr:row>59</xdr:row>
      <xdr:rowOff>146707</xdr:rowOff>
    </xdr:to>
    <xdr:sp macro="" textlink="">
      <xdr:nvSpPr>
        <xdr:cNvPr id="806" name="円/楕円 805"/>
        <xdr:cNvSpPr/>
      </xdr:nvSpPr>
      <xdr:spPr>
        <a:xfrm>
          <a:off x="21272500" y="101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137834</xdr:rowOff>
    </xdr:from>
    <xdr:ext cx="313932" cy="259045"/>
    <xdr:sp macro="" textlink="">
      <xdr:nvSpPr>
        <xdr:cNvPr id="807" name="テキスト ボックス 806"/>
        <xdr:cNvSpPr txBox="1"/>
      </xdr:nvSpPr>
      <xdr:spPr>
        <a:xfrm>
          <a:off x="21166333" y="10253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40960</xdr:rowOff>
    </xdr:from>
    <xdr:to>
      <xdr:col>29</xdr:col>
      <xdr:colOff>568325</xdr:colOff>
      <xdr:row>59</xdr:row>
      <xdr:rowOff>142560</xdr:rowOff>
    </xdr:to>
    <xdr:sp macro="" textlink="">
      <xdr:nvSpPr>
        <xdr:cNvPr id="808" name="円/楕円 807"/>
        <xdr:cNvSpPr/>
      </xdr:nvSpPr>
      <xdr:spPr>
        <a:xfrm>
          <a:off x="20383500" y="101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133687</xdr:rowOff>
    </xdr:from>
    <xdr:ext cx="378565" cy="259045"/>
    <xdr:sp macro="" textlink="">
      <xdr:nvSpPr>
        <xdr:cNvPr id="809" name="テキスト ボックス 808"/>
        <xdr:cNvSpPr txBox="1"/>
      </xdr:nvSpPr>
      <xdr:spPr>
        <a:xfrm>
          <a:off x="20245017" y="10249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39751</xdr:rowOff>
    </xdr:from>
    <xdr:to>
      <xdr:col>28</xdr:col>
      <xdr:colOff>365125</xdr:colOff>
      <xdr:row>59</xdr:row>
      <xdr:rowOff>141351</xdr:rowOff>
    </xdr:to>
    <xdr:sp macro="" textlink="">
      <xdr:nvSpPr>
        <xdr:cNvPr id="810" name="円/楕円 809"/>
        <xdr:cNvSpPr/>
      </xdr:nvSpPr>
      <xdr:spPr>
        <a:xfrm>
          <a:off x="19494500" y="101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132478</xdr:rowOff>
    </xdr:from>
    <xdr:ext cx="378565" cy="259045"/>
    <xdr:sp macro="" textlink="">
      <xdr:nvSpPr>
        <xdr:cNvPr id="811" name="テキスト ボックス 810"/>
        <xdr:cNvSpPr txBox="1"/>
      </xdr:nvSpPr>
      <xdr:spPr>
        <a:xfrm>
          <a:off x="19356017" y="10248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38575</xdr:rowOff>
    </xdr:from>
    <xdr:to>
      <xdr:col>27</xdr:col>
      <xdr:colOff>161925</xdr:colOff>
      <xdr:row>59</xdr:row>
      <xdr:rowOff>140175</xdr:rowOff>
    </xdr:to>
    <xdr:sp macro="" textlink="">
      <xdr:nvSpPr>
        <xdr:cNvPr id="812" name="円/楕円 811"/>
        <xdr:cNvSpPr/>
      </xdr:nvSpPr>
      <xdr:spPr>
        <a:xfrm>
          <a:off x="18605500" y="101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131302</xdr:rowOff>
    </xdr:from>
    <xdr:ext cx="378565" cy="259045"/>
    <xdr:sp macro="" textlink="">
      <xdr:nvSpPr>
        <xdr:cNvPr id="813" name="テキスト ボックス 812"/>
        <xdr:cNvSpPr txBox="1"/>
      </xdr:nvSpPr>
      <xdr:spPr>
        <a:xfrm>
          <a:off x="18467017" y="1024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83959</xdr:rowOff>
    </xdr:from>
    <xdr:to>
      <xdr:col>32</xdr:col>
      <xdr:colOff>187325</xdr:colOff>
      <xdr:row>78</xdr:row>
      <xdr:rowOff>127927</xdr:rowOff>
    </xdr:to>
    <xdr:cxnSp macro="">
      <xdr:nvCxnSpPr>
        <xdr:cNvPr id="843" name="直線コネクタ 842"/>
        <xdr:cNvCxnSpPr/>
      </xdr:nvCxnSpPr>
      <xdr:spPr>
        <a:xfrm>
          <a:off x="21323300" y="13285609"/>
          <a:ext cx="838200" cy="2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83959</xdr:rowOff>
    </xdr:from>
    <xdr:to>
      <xdr:col>31</xdr:col>
      <xdr:colOff>34925</xdr:colOff>
      <xdr:row>77</xdr:row>
      <xdr:rowOff>113888</xdr:rowOff>
    </xdr:to>
    <xdr:cxnSp macro="">
      <xdr:nvCxnSpPr>
        <xdr:cNvPr id="846" name="直線コネクタ 845"/>
        <xdr:cNvCxnSpPr/>
      </xdr:nvCxnSpPr>
      <xdr:spPr>
        <a:xfrm flipV="1">
          <a:off x="20434300" y="13285609"/>
          <a:ext cx="8890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106190</xdr:rowOff>
    </xdr:from>
    <xdr:to>
      <xdr:col>29</xdr:col>
      <xdr:colOff>517525</xdr:colOff>
      <xdr:row>77</xdr:row>
      <xdr:rowOff>113888</xdr:rowOff>
    </xdr:to>
    <xdr:cxnSp macro="">
      <xdr:nvCxnSpPr>
        <xdr:cNvPr id="849" name="直線コネクタ 848"/>
        <xdr:cNvCxnSpPr/>
      </xdr:nvCxnSpPr>
      <xdr:spPr>
        <a:xfrm>
          <a:off x="19545300" y="13307840"/>
          <a:ext cx="889000" cy="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1" name="テキスト ボックス 850"/>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106190</xdr:rowOff>
    </xdr:from>
    <xdr:to>
      <xdr:col>28</xdr:col>
      <xdr:colOff>314325</xdr:colOff>
      <xdr:row>77</xdr:row>
      <xdr:rowOff>142805</xdr:rowOff>
    </xdr:to>
    <xdr:cxnSp macro="">
      <xdr:nvCxnSpPr>
        <xdr:cNvPr id="852" name="直線コネクタ 851"/>
        <xdr:cNvCxnSpPr/>
      </xdr:nvCxnSpPr>
      <xdr:spPr>
        <a:xfrm flipV="1">
          <a:off x="18656300" y="13307840"/>
          <a:ext cx="889000" cy="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56" name="テキスト ボックス 855"/>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77127</xdr:rowOff>
    </xdr:from>
    <xdr:to>
      <xdr:col>32</xdr:col>
      <xdr:colOff>238125</xdr:colOff>
      <xdr:row>79</xdr:row>
      <xdr:rowOff>7277</xdr:rowOff>
    </xdr:to>
    <xdr:sp macro="" textlink="">
      <xdr:nvSpPr>
        <xdr:cNvPr id="862" name="円/楕円 861"/>
        <xdr:cNvSpPr/>
      </xdr:nvSpPr>
      <xdr:spPr>
        <a:xfrm>
          <a:off x="22110700" y="134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163504</xdr:rowOff>
    </xdr:from>
    <xdr:ext cx="534377" cy="259045"/>
    <xdr:sp macro="" textlink="">
      <xdr:nvSpPr>
        <xdr:cNvPr id="863" name="繰出金該当値テキスト"/>
        <xdr:cNvSpPr txBox="1"/>
      </xdr:nvSpPr>
      <xdr:spPr>
        <a:xfrm>
          <a:off x="22212300" y="13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24,618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33159</xdr:rowOff>
    </xdr:from>
    <xdr:to>
      <xdr:col>31</xdr:col>
      <xdr:colOff>85725</xdr:colOff>
      <xdr:row>77</xdr:row>
      <xdr:rowOff>134759</xdr:rowOff>
    </xdr:to>
    <xdr:sp macro="" textlink="">
      <xdr:nvSpPr>
        <xdr:cNvPr id="864" name="円/楕円 863"/>
        <xdr:cNvSpPr/>
      </xdr:nvSpPr>
      <xdr:spPr>
        <a:xfrm>
          <a:off x="21272500" y="132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125886</xdr:rowOff>
    </xdr:from>
    <xdr:ext cx="534377" cy="259045"/>
    <xdr:sp macro="" textlink="">
      <xdr:nvSpPr>
        <xdr:cNvPr id="865" name="テキスト ボックス 864"/>
        <xdr:cNvSpPr txBox="1"/>
      </xdr:nvSpPr>
      <xdr:spPr>
        <a:xfrm>
          <a:off x="21056111" y="133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63088</xdr:rowOff>
    </xdr:from>
    <xdr:to>
      <xdr:col>29</xdr:col>
      <xdr:colOff>568325</xdr:colOff>
      <xdr:row>77</xdr:row>
      <xdr:rowOff>164688</xdr:rowOff>
    </xdr:to>
    <xdr:sp macro="" textlink="">
      <xdr:nvSpPr>
        <xdr:cNvPr id="866" name="円/楕円 865"/>
        <xdr:cNvSpPr/>
      </xdr:nvSpPr>
      <xdr:spPr>
        <a:xfrm>
          <a:off x="20383500" y="132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155815</xdr:rowOff>
    </xdr:from>
    <xdr:ext cx="534377" cy="259045"/>
    <xdr:sp macro="" textlink="">
      <xdr:nvSpPr>
        <xdr:cNvPr id="867" name="テキスト ボックス 866"/>
        <xdr:cNvSpPr txBox="1"/>
      </xdr:nvSpPr>
      <xdr:spPr>
        <a:xfrm>
          <a:off x="20167111" y="1335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55390</xdr:rowOff>
    </xdr:from>
    <xdr:to>
      <xdr:col>28</xdr:col>
      <xdr:colOff>365125</xdr:colOff>
      <xdr:row>77</xdr:row>
      <xdr:rowOff>156990</xdr:rowOff>
    </xdr:to>
    <xdr:sp macro="" textlink="">
      <xdr:nvSpPr>
        <xdr:cNvPr id="868" name="円/楕円 867"/>
        <xdr:cNvSpPr/>
      </xdr:nvSpPr>
      <xdr:spPr>
        <a:xfrm>
          <a:off x="19494500" y="132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148117</xdr:rowOff>
    </xdr:from>
    <xdr:ext cx="534377" cy="259045"/>
    <xdr:sp macro="" textlink="">
      <xdr:nvSpPr>
        <xdr:cNvPr id="869" name="テキスト ボックス 868"/>
        <xdr:cNvSpPr txBox="1"/>
      </xdr:nvSpPr>
      <xdr:spPr>
        <a:xfrm>
          <a:off x="19278111" y="1334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92005</xdr:rowOff>
    </xdr:from>
    <xdr:to>
      <xdr:col>27</xdr:col>
      <xdr:colOff>161925</xdr:colOff>
      <xdr:row>78</xdr:row>
      <xdr:rowOff>22155</xdr:rowOff>
    </xdr:to>
    <xdr:sp macro="" textlink="">
      <xdr:nvSpPr>
        <xdr:cNvPr id="870" name="円/楕円 869"/>
        <xdr:cNvSpPr/>
      </xdr:nvSpPr>
      <xdr:spPr>
        <a:xfrm>
          <a:off x="18605500" y="132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13282</xdr:rowOff>
    </xdr:from>
    <xdr:ext cx="534377" cy="259045"/>
    <xdr:sp macro="" textlink="">
      <xdr:nvSpPr>
        <xdr:cNvPr id="871" name="テキスト ボックス 870"/>
        <xdr:cNvSpPr txBox="1"/>
      </xdr:nvSpPr>
      <xdr:spPr>
        <a:xfrm>
          <a:off x="18389111" y="133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人件費においては時間外勤務を前年度比</a:t>
          </a:r>
          <a:r>
            <a:rPr kumimoji="1" lang="en-US" altLang="ja-JP" sz="1200">
              <a:latin typeface="ＭＳ Ｐゴシック"/>
            </a:rPr>
            <a:t>10%</a:t>
          </a:r>
          <a:r>
            <a:rPr kumimoji="1" lang="ja-JP" altLang="en-US" sz="1200">
              <a:latin typeface="ＭＳ Ｐゴシック"/>
            </a:rPr>
            <a:t>削減を目標に取り組んだため類似団体を下回ることとなった。物件費においては前年度比</a:t>
          </a:r>
          <a:r>
            <a:rPr kumimoji="1" lang="en-US" altLang="ja-JP" sz="1200">
              <a:latin typeface="ＭＳ Ｐゴシック"/>
            </a:rPr>
            <a:t>613</a:t>
          </a:r>
          <a:r>
            <a:rPr kumimoji="1" lang="ja-JP" altLang="en-US" sz="1200">
              <a:latin typeface="ＭＳ Ｐゴシック"/>
            </a:rPr>
            <a:t>円の減となっているが、主な要因として社会保障・税番号制度のためのシステム改修が終了したこと、分散型エネルギーインフラプロジェクトマスタープラン策定業務が終了したことが挙げられる。維持補修費では平成</a:t>
          </a:r>
          <a:r>
            <a:rPr kumimoji="1" lang="en-US" altLang="ja-JP" sz="1200">
              <a:latin typeface="ＭＳ Ｐゴシック"/>
            </a:rPr>
            <a:t>27</a:t>
          </a:r>
          <a:r>
            <a:rPr kumimoji="1" lang="ja-JP" altLang="en-US" sz="1200">
              <a:latin typeface="ＭＳ Ｐゴシック"/>
            </a:rPr>
            <a:t>年度に策定している公共施設等総合管理計画に基づき施設の統廃合、長寿命化等を進めることから、緊急的な維持補修以外を先送りしたことにより前年度比</a:t>
          </a:r>
          <a:r>
            <a:rPr kumimoji="1" lang="en-US" altLang="ja-JP" sz="1200">
              <a:latin typeface="ＭＳ Ｐゴシック"/>
            </a:rPr>
            <a:t>220</a:t>
          </a:r>
          <a:r>
            <a:rPr kumimoji="1" lang="ja-JP" altLang="en-US" sz="1200">
              <a:latin typeface="ＭＳ Ｐゴシック"/>
            </a:rPr>
            <a:t>円の減となっている。扶助費では障害者自立支援法による給付の増加により</a:t>
          </a:r>
          <a:r>
            <a:rPr kumimoji="1" lang="en-US" altLang="ja-JP" sz="1200">
              <a:latin typeface="ＭＳ Ｐゴシック"/>
            </a:rPr>
            <a:t>754</a:t>
          </a:r>
          <a:r>
            <a:rPr kumimoji="1" lang="ja-JP" altLang="en-US" sz="1200">
              <a:latin typeface="ＭＳ Ｐゴシック"/>
            </a:rPr>
            <a:t>円、</a:t>
          </a:r>
          <a:r>
            <a:rPr kumimoji="1" lang="ja-JP" altLang="ja-JP" sz="1200">
              <a:solidFill>
                <a:schemeClr val="dk1"/>
              </a:solidFill>
              <a:effectLst/>
              <a:latin typeface="+mn-lt"/>
              <a:ea typeface="+mn-ea"/>
              <a:cs typeface="+mn-cs"/>
            </a:rPr>
            <a:t>子ども子育て新支援制度に伴う私立保育園児童措置委託負担金において、国が定める公定価格から求める保護者負担額と市の実情に合わせた保護者負担額に乖離が生じており、その差額を市で負担していることにより</a:t>
          </a:r>
          <a:r>
            <a:rPr kumimoji="1" lang="en-US" altLang="ja-JP" sz="1200">
              <a:solidFill>
                <a:schemeClr val="dk1"/>
              </a:solidFill>
              <a:effectLst/>
              <a:latin typeface="+mn-ea"/>
              <a:ea typeface="+mn-ea"/>
              <a:cs typeface="+mn-cs"/>
            </a:rPr>
            <a:t>331</a:t>
          </a:r>
          <a:r>
            <a:rPr kumimoji="1" lang="ja-JP" altLang="ja-JP" sz="1200">
              <a:solidFill>
                <a:schemeClr val="dk1"/>
              </a:solidFill>
              <a:effectLst/>
              <a:latin typeface="+mn-ea"/>
              <a:ea typeface="+mn-ea"/>
              <a:cs typeface="+mn-cs"/>
            </a:rPr>
            <a:t>円</a:t>
          </a:r>
          <a:r>
            <a:rPr kumimoji="1" lang="ja-JP" altLang="ja-JP" sz="1200">
              <a:solidFill>
                <a:schemeClr val="dk1"/>
              </a:solidFill>
              <a:effectLst/>
              <a:latin typeface="+mn-lt"/>
              <a:ea typeface="+mn-ea"/>
              <a:cs typeface="+mn-cs"/>
            </a:rPr>
            <a:t>増加していることが主な要因となっている</a:t>
          </a:r>
          <a:r>
            <a:rPr kumimoji="1" lang="ja-JP" altLang="en-US" sz="1200">
              <a:solidFill>
                <a:schemeClr val="dk1"/>
              </a:solidFill>
              <a:effectLst/>
              <a:latin typeface="+mn-lt"/>
              <a:ea typeface="+mn-ea"/>
              <a:cs typeface="+mn-cs"/>
            </a:rPr>
            <a:t>。補助費等では広域行政組合で実施している消防事業において設備整備を行ったため</a:t>
          </a:r>
          <a:r>
            <a:rPr kumimoji="1" lang="en-US" altLang="ja-JP" sz="1200">
              <a:solidFill>
                <a:schemeClr val="dk1"/>
              </a:solidFill>
              <a:effectLst/>
              <a:latin typeface="+mn-ea"/>
              <a:ea typeface="+mn-ea"/>
              <a:cs typeface="+mn-cs"/>
            </a:rPr>
            <a:t>1,342</a:t>
          </a:r>
          <a:r>
            <a:rPr kumimoji="1" lang="ja-JP" altLang="en-US" sz="1200">
              <a:solidFill>
                <a:schemeClr val="dk1"/>
              </a:solidFill>
              <a:effectLst/>
              <a:latin typeface="+mn-ea"/>
              <a:ea typeface="+mn-ea"/>
              <a:cs typeface="+mn-cs"/>
            </a:rPr>
            <a:t>円、下水道事業会計が企業会計に移行したことにより繰出金で支出していた一部が補助金での支出となったため</a:t>
          </a:r>
          <a:r>
            <a:rPr kumimoji="1" lang="en-US" altLang="ja-JP" sz="1200">
              <a:solidFill>
                <a:schemeClr val="dk1"/>
              </a:solidFill>
              <a:effectLst/>
              <a:latin typeface="+mn-ea"/>
              <a:ea typeface="+mn-ea"/>
              <a:cs typeface="+mn-cs"/>
            </a:rPr>
            <a:t>8,439</a:t>
          </a:r>
          <a:r>
            <a:rPr kumimoji="1" lang="ja-JP" altLang="en-US" sz="1200">
              <a:solidFill>
                <a:schemeClr val="dk1"/>
              </a:solidFill>
              <a:effectLst/>
              <a:latin typeface="+mn-ea"/>
              <a:ea typeface="+mn-ea"/>
              <a:cs typeface="+mn-cs"/>
            </a:rPr>
            <a:t>円の増となっている。普通建設事業費では甲西中学校改築事業、農業振興等拠点施設整備事業および中学校空調機整備事業等の新規整備事業を実施したが、石部小学校建替事業の校舎等建替工事の減により</a:t>
          </a:r>
          <a:r>
            <a:rPr kumimoji="1" lang="en-US" altLang="ja-JP" sz="1200">
              <a:solidFill>
                <a:schemeClr val="dk1"/>
              </a:solidFill>
              <a:effectLst/>
              <a:latin typeface="+mn-ea"/>
              <a:ea typeface="+mn-ea"/>
              <a:cs typeface="+mn-cs"/>
            </a:rPr>
            <a:t>2,400</a:t>
          </a:r>
          <a:r>
            <a:rPr kumimoji="1" lang="ja-JP" altLang="en-US" sz="1200">
              <a:solidFill>
                <a:schemeClr val="dk1"/>
              </a:solidFill>
              <a:effectLst/>
              <a:latin typeface="+mn-ea"/>
              <a:ea typeface="+mn-ea"/>
              <a:cs typeface="+mn-cs"/>
            </a:rPr>
            <a:t>円の減となったが、今後人口減少社会を迎えるにあたり新規事業から既存施設の長寿命化への方向転換および地方債の新規発行と償還のバランスに注視しながら基礎的財政収支の黒字化を継続する必要がある。</a:t>
          </a:r>
          <a:r>
            <a:rPr kumimoji="1" lang="ja-JP" altLang="ja-JP" sz="1200">
              <a:solidFill>
                <a:schemeClr val="dk1"/>
              </a:solidFill>
              <a:effectLst/>
              <a:latin typeface="+mn-lt"/>
              <a:ea typeface="+mn-ea"/>
              <a:cs typeface="+mn-cs"/>
            </a:rPr>
            <a:t>公債費では、平成</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年度の合併以降新市建設計画に基づく投資的事業および耐震基準を満たしていない教育施設の耐震化事業を積極的に実施したことによる起債償還により類似団体平均と比較して高い推移となっており、今後においても上昇すること</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なっている。</a:t>
          </a:r>
          <a:r>
            <a:rPr kumimoji="1" lang="ja-JP" altLang="en-US" sz="1200">
              <a:solidFill>
                <a:schemeClr val="dk1"/>
              </a:solidFill>
              <a:effectLst/>
              <a:latin typeface="+mn-lt"/>
              <a:ea typeface="+mn-ea"/>
              <a:cs typeface="+mn-cs"/>
            </a:rPr>
            <a:t>繰出金で</a:t>
          </a:r>
          <a:r>
            <a:rPr kumimoji="1" lang="ja-JP" altLang="en-US" sz="1200">
              <a:solidFill>
                <a:schemeClr val="dk1"/>
              </a:solidFill>
              <a:effectLst/>
              <a:latin typeface="ＭＳ Ｐゴシック 本文"/>
              <a:ea typeface="+mn-ea"/>
              <a:cs typeface="+mn-cs"/>
            </a:rPr>
            <a:t>は前年度比</a:t>
          </a:r>
          <a:r>
            <a:rPr kumimoji="1" lang="en-US" altLang="ja-JP" sz="1200">
              <a:solidFill>
                <a:schemeClr val="dk1"/>
              </a:solidFill>
              <a:effectLst/>
              <a:latin typeface="ＭＳ Ｐゴシック 本文"/>
              <a:ea typeface="+mn-ea"/>
              <a:cs typeface="+mn-cs"/>
            </a:rPr>
            <a:t>11,308</a:t>
          </a:r>
          <a:r>
            <a:rPr kumimoji="1" lang="ja-JP" altLang="en-US" sz="1200">
              <a:solidFill>
                <a:schemeClr val="dk1"/>
              </a:solidFill>
              <a:effectLst/>
              <a:latin typeface="ＭＳ Ｐゴシック 本文"/>
              <a:ea typeface="+mn-ea"/>
              <a:cs typeface="+mn-cs"/>
            </a:rPr>
            <a:t>円の</a:t>
          </a:r>
          <a:r>
            <a:rPr kumimoji="1" lang="ja-JP" altLang="en-US" sz="1200">
              <a:solidFill>
                <a:schemeClr val="dk1"/>
              </a:solidFill>
              <a:effectLst/>
              <a:latin typeface="+mn-lt"/>
              <a:ea typeface="+mn-ea"/>
              <a:cs typeface="+mn-cs"/>
            </a:rPr>
            <a:t>減となっており、主な要因としては下水道事業会計が企業会計に移行したことである。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2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55,104
52,710
70.40
20,770,431
20,357,207
309,503
12,380,337
27,098,599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41892</xdr:rowOff>
    </xdr:from>
    <xdr:to>
      <xdr:col>6</xdr:col>
      <xdr:colOff>511175</xdr:colOff>
      <xdr:row>38</xdr:row>
      <xdr:rowOff>76835</xdr:rowOff>
    </xdr:to>
    <xdr:cxnSp macro="">
      <xdr:nvCxnSpPr>
        <xdr:cNvPr id="63" name="直線コネクタ 62"/>
        <xdr:cNvCxnSpPr/>
      </xdr:nvCxnSpPr>
      <xdr:spPr>
        <a:xfrm>
          <a:off x="3797300" y="6556992"/>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26380</xdr:rowOff>
    </xdr:from>
    <xdr:to>
      <xdr:col>5</xdr:col>
      <xdr:colOff>358775</xdr:colOff>
      <xdr:row>38</xdr:row>
      <xdr:rowOff>41892</xdr:rowOff>
    </xdr:to>
    <xdr:cxnSp macro="">
      <xdr:nvCxnSpPr>
        <xdr:cNvPr id="66" name="直線コネクタ 65"/>
        <xdr:cNvCxnSpPr/>
      </xdr:nvCxnSpPr>
      <xdr:spPr>
        <a:xfrm>
          <a:off x="2908300" y="654148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26380</xdr:rowOff>
    </xdr:from>
    <xdr:to>
      <xdr:col>4</xdr:col>
      <xdr:colOff>155575</xdr:colOff>
      <xdr:row>38</xdr:row>
      <xdr:rowOff>78468</xdr:rowOff>
    </xdr:to>
    <xdr:cxnSp macro="">
      <xdr:nvCxnSpPr>
        <xdr:cNvPr id="69" name="直線コネクタ 68"/>
        <xdr:cNvCxnSpPr/>
      </xdr:nvCxnSpPr>
      <xdr:spPr>
        <a:xfrm flipV="1">
          <a:off x="2019300" y="6541480"/>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59527</xdr:rowOff>
    </xdr:from>
    <xdr:to>
      <xdr:col>2</xdr:col>
      <xdr:colOff>638175</xdr:colOff>
      <xdr:row>38</xdr:row>
      <xdr:rowOff>78468</xdr:rowOff>
    </xdr:to>
    <xdr:cxnSp macro="">
      <xdr:nvCxnSpPr>
        <xdr:cNvPr id="72" name="直線コネクタ 71"/>
        <xdr:cNvCxnSpPr/>
      </xdr:nvCxnSpPr>
      <xdr:spPr>
        <a:xfrm>
          <a:off x="1130300" y="6574627"/>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82930</xdr:rowOff>
    </xdr:from>
    <xdr:ext cx="469744" cy="259045"/>
    <xdr:sp macro="" textlink="">
      <xdr:nvSpPr>
        <xdr:cNvPr id="74" name="テキスト ボックス 73"/>
        <xdr:cNvSpPr txBox="1"/>
      </xdr:nvSpPr>
      <xdr:spPr>
        <a:xfrm>
          <a:off x="1784427" y="625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26035</xdr:rowOff>
    </xdr:from>
    <xdr:to>
      <xdr:col>6</xdr:col>
      <xdr:colOff>561975</xdr:colOff>
      <xdr:row>38</xdr:row>
      <xdr:rowOff>127635</xdr:rowOff>
    </xdr:to>
    <xdr:sp macro="" textlink="">
      <xdr:nvSpPr>
        <xdr:cNvPr id="82" name="円/楕円 81"/>
        <xdr:cNvSpPr/>
      </xdr:nvSpPr>
      <xdr:spPr>
        <a:xfrm>
          <a:off x="45847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4462</xdr:rowOff>
    </xdr:from>
    <xdr:ext cx="469744" cy="259045"/>
    <xdr:sp macro="" textlink="">
      <xdr:nvSpPr>
        <xdr:cNvPr id="83" name="議会費該当値テキスト"/>
        <xdr:cNvSpPr txBox="1"/>
      </xdr:nvSpPr>
      <xdr:spPr>
        <a:xfrm>
          <a:off x="4686300" y="65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162542</xdr:rowOff>
    </xdr:from>
    <xdr:to>
      <xdr:col>5</xdr:col>
      <xdr:colOff>409575</xdr:colOff>
      <xdr:row>38</xdr:row>
      <xdr:rowOff>92692</xdr:rowOff>
    </xdr:to>
    <xdr:sp macro="" textlink="">
      <xdr:nvSpPr>
        <xdr:cNvPr id="84" name="円/楕円 83"/>
        <xdr:cNvSpPr/>
      </xdr:nvSpPr>
      <xdr:spPr>
        <a:xfrm>
          <a:off x="3746500" y="65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83819</xdr:rowOff>
    </xdr:from>
    <xdr:ext cx="469744" cy="259045"/>
    <xdr:sp macro="" textlink="">
      <xdr:nvSpPr>
        <xdr:cNvPr id="85" name="テキスト ボックス 84"/>
        <xdr:cNvSpPr txBox="1"/>
      </xdr:nvSpPr>
      <xdr:spPr>
        <a:xfrm>
          <a:off x="3562427" y="659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147030</xdr:rowOff>
    </xdr:from>
    <xdr:to>
      <xdr:col>4</xdr:col>
      <xdr:colOff>206375</xdr:colOff>
      <xdr:row>38</xdr:row>
      <xdr:rowOff>77180</xdr:rowOff>
    </xdr:to>
    <xdr:sp macro="" textlink="">
      <xdr:nvSpPr>
        <xdr:cNvPr id="86" name="円/楕円 85"/>
        <xdr:cNvSpPr/>
      </xdr:nvSpPr>
      <xdr:spPr>
        <a:xfrm>
          <a:off x="2857500" y="649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68307</xdr:rowOff>
    </xdr:from>
    <xdr:ext cx="469744" cy="259045"/>
    <xdr:sp macro="" textlink="">
      <xdr:nvSpPr>
        <xdr:cNvPr id="87" name="テキスト ボックス 86"/>
        <xdr:cNvSpPr txBox="1"/>
      </xdr:nvSpPr>
      <xdr:spPr>
        <a:xfrm>
          <a:off x="2673427" y="658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27668</xdr:rowOff>
    </xdr:from>
    <xdr:to>
      <xdr:col>3</xdr:col>
      <xdr:colOff>3175</xdr:colOff>
      <xdr:row>38</xdr:row>
      <xdr:rowOff>129268</xdr:rowOff>
    </xdr:to>
    <xdr:sp macro="" textlink="">
      <xdr:nvSpPr>
        <xdr:cNvPr id="88" name="円/楕円 87"/>
        <xdr:cNvSpPr/>
      </xdr:nvSpPr>
      <xdr:spPr>
        <a:xfrm>
          <a:off x="1968500" y="65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120395</xdr:rowOff>
    </xdr:from>
    <xdr:ext cx="469744" cy="259045"/>
    <xdr:sp macro="" textlink="">
      <xdr:nvSpPr>
        <xdr:cNvPr id="89" name="テキスト ボックス 88"/>
        <xdr:cNvSpPr txBox="1"/>
      </xdr:nvSpPr>
      <xdr:spPr>
        <a:xfrm>
          <a:off x="1784427" y="663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8727</xdr:rowOff>
    </xdr:from>
    <xdr:to>
      <xdr:col>1</xdr:col>
      <xdr:colOff>485775</xdr:colOff>
      <xdr:row>38</xdr:row>
      <xdr:rowOff>110327</xdr:rowOff>
    </xdr:to>
    <xdr:sp macro="" textlink="">
      <xdr:nvSpPr>
        <xdr:cNvPr id="90" name="円/楕円 89"/>
        <xdr:cNvSpPr/>
      </xdr:nvSpPr>
      <xdr:spPr>
        <a:xfrm>
          <a:off x="1079500" y="65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101454</xdr:rowOff>
    </xdr:from>
    <xdr:ext cx="469744" cy="259045"/>
    <xdr:sp macro="" textlink="">
      <xdr:nvSpPr>
        <xdr:cNvPr id="91" name="テキスト ボックス 90"/>
        <xdr:cNvSpPr txBox="1"/>
      </xdr:nvSpPr>
      <xdr:spPr>
        <a:xfrm>
          <a:off x="895427" y="661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126311</xdr:rowOff>
    </xdr:from>
    <xdr:to>
      <xdr:col>6</xdr:col>
      <xdr:colOff>511175</xdr:colOff>
      <xdr:row>58</xdr:row>
      <xdr:rowOff>136617</xdr:rowOff>
    </xdr:to>
    <xdr:cxnSp macro="">
      <xdr:nvCxnSpPr>
        <xdr:cNvPr id="122" name="直線コネクタ 121"/>
        <xdr:cNvCxnSpPr/>
      </xdr:nvCxnSpPr>
      <xdr:spPr>
        <a:xfrm>
          <a:off x="3797300" y="10070411"/>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124244</xdr:rowOff>
    </xdr:from>
    <xdr:to>
      <xdr:col>5</xdr:col>
      <xdr:colOff>358775</xdr:colOff>
      <xdr:row>58</xdr:row>
      <xdr:rowOff>126311</xdr:rowOff>
    </xdr:to>
    <xdr:cxnSp macro="">
      <xdr:nvCxnSpPr>
        <xdr:cNvPr id="125" name="直線コネクタ 124"/>
        <xdr:cNvCxnSpPr/>
      </xdr:nvCxnSpPr>
      <xdr:spPr>
        <a:xfrm>
          <a:off x="2908300" y="10068344"/>
          <a:ext cx="8890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124244</xdr:rowOff>
    </xdr:from>
    <xdr:to>
      <xdr:col>4</xdr:col>
      <xdr:colOff>155575</xdr:colOff>
      <xdr:row>58</xdr:row>
      <xdr:rowOff>130693</xdr:rowOff>
    </xdr:to>
    <xdr:cxnSp macro="">
      <xdr:nvCxnSpPr>
        <xdr:cNvPr id="128" name="直線コネクタ 127"/>
        <xdr:cNvCxnSpPr/>
      </xdr:nvCxnSpPr>
      <xdr:spPr>
        <a:xfrm flipV="1">
          <a:off x="2019300" y="10068344"/>
          <a:ext cx="889000" cy="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130693</xdr:rowOff>
    </xdr:from>
    <xdr:to>
      <xdr:col>2</xdr:col>
      <xdr:colOff>638175</xdr:colOff>
      <xdr:row>58</xdr:row>
      <xdr:rowOff>131947</xdr:rowOff>
    </xdr:to>
    <xdr:cxnSp macro="">
      <xdr:nvCxnSpPr>
        <xdr:cNvPr id="131" name="直線コネクタ 130"/>
        <xdr:cNvCxnSpPr/>
      </xdr:nvCxnSpPr>
      <xdr:spPr>
        <a:xfrm flipV="1">
          <a:off x="1130300" y="10074793"/>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85817</xdr:rowOff>
    </xdr:from>
    <xdr:to>
      <xdr:col>6</xdr:col>
      <xdr:colOff>561975</xdr:colOff>
      <xdr:row>59</xdr:row>
      <xdr:rowOff>15967</xdr:rowOff>
    </xdr:to>
    <xdr:sp macro="" textlink="">
      <xdr:nvSpPr>
        <xdr:cNvPr id="141" name="円/楕円 140"/>
        <xdr:cNvSpPr/>
      </xdr:nvSpPr>
      <xdr:spPr>
        <a:xfrm>
          <a:off x="4584700" y="1002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40,944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75511</xdr:rowOff>
    </xdr:from>
    <xdr:to>
      <xdr:col>5</xdr:col>
      <xdr:colOff>409575</xdr:colOff>
      <xdr:row>59</xdr:row>
      <xdr:rowOff>5661</xdr:rowOff>
    </xdr:to>
    <xdr:sp macro="" textlink="">
      <xdr:nvSpPr>
        <xdr:cNvPr id="143" name="円/楕円 142"/>
        <xdr:cNvSpPr/>
      </xdr:nvSpPr>
      <xdr:spPr>
        <a:xfrm>
          <a:off x="3746500" y="1001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168238</xdr:rowOff>
    </xdr:from>
    <xdr:ext cx="534377" cy="259045"/>
    <xdr:sp macro="" textlink="">
      <xdr:nvSpPr>
        <xdr:cNvPr id="144" name="テキスト ボックス 143"/>
        <xdr:cNvSpPr txBox="1"/>
      </xdr:nvSpPr>
      <xdr:spPr>
        <a:xfrm>
          <a:off x="3530111" y="1011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73444</xdr:rowOff>
    </xdr:from>
    <xdr:to>
      <xdr:col>4</xdr:col>
      <xdr:colOff>206375</xdr:colOff>
      <xdr:row>59</xdr:row>
      <xdr:rowOff>3594</xdr:rowOff>
    </xdr:to>
    <xdr:sp macro="" textlink="">
      <xdr:nvSpPr>
        <xdr:cNvPr id="145" name="円/楕円 144"/>
        <xdr:cNvSpPr/>
      </xdr:nvSpPr>
      <xdr:spPr>
        <a:xfrm>
          <a:off x="2857500" y="100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166171</xdr:rowOff>
    </xdr:from>
    <xdr:ext cx="534377" cy="259045"/>
    <xdr:sp macro="" textlink="">
      <xdr:nvSpPr>
        <xdr:cNvPr id="146" name="テキスト ボックス 145"/>
        <xdr:cNvSpPr txBox="1"/>
      </xdr:nvSpPr>
      <xdr:spPr>
        <a:xfrm>
          <a:off x="2641111" y="101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79893</xdr:rowOff>
    </xdr:from>
    <xdr:to>
      <xdr:col>3</xdr:col>
      <xdr:colOff>3175</xdr:colOff>
      <xdr:row>59</xdr:row>
      <xdr:rowOff>10043</xdr:rowOff>
    </xdr:to>
    <xdr:sp macro="" textlink="">
      <xdr:nvSpPr>
        <xdr:cNvPr id="147" name="円/楕円 146"/>
        <xdr:cNvSpPr/>
      </xdr:nvSpPr>
      <xdr:spPr>
        <a:xfrm>
          <a:off x="1968500" y="100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1170</xdr:rowOff>
    </xdr:from>
    <xdr:ext cx="534377" cy="259045"/>
    <xdr:sp macro="" textlink="">
      <xdr:nvSpPr>
        <xdr:cNvPr id="148" name="テキスト ボックス 147"/>
        <xdr:cNvSpPr txBox="1"/>
      </xdr:nvSpPr>
      <xdr:spPr>
        <a:xfrm>
          <a:off x="1752111" y="1011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81147</xdr:rowOff>
    </xdr:from>
    <xdr:to>
      <xdr:col>1</xdr:col>
      <xdr:colOff>485775</xdr:colOff>
      <xdr:row>59</xdr:row>
      <xdr:rowOff>11297</xdr:rowOff>
    </xdr:to>
    <xdr:sp macro="" textlink="">
      <xdr:nvSpPr>
        <xdr:cNvPr id="149" name="円/楕円 148"/>
        <xdr:cNvSpPr/>
      </xdr:nvSpPr>
      <xdr:spPr>
        <a:xfrm>
          <a:off x="1079500" y="100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2424</xdr:rowOff>
    </xdr:from>
    <xdr:ext cx="534377" cy="259045"/>
    <xdr:sp macro="" textlink="">
      <xdr:nvSpPr>
        <xdr:cNvPr id="150" name="テキスト ボックス 149"/>
        <xdr:cNvSpPr txBox="1"/>
      </xdr:nvSpPr>
      <xdr:spPr>
        <a:xfrm>
          <a:off x="863111" y="101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67762</xdr:rowOff>
    </xdr:from>
    <xdr:to>
      <xdr:col>6</xdr:col>
      <xdr:colOff>511175</xdr:colOff>
      <xdr:row>78</xdr:row>
      <xdr:rowOff>75287</xdr:rowOff>
    </xdr:to>
    <xdr:cxnSp macro="">
      <xdr:nvCxnSpPr>
        <xdr:cNvPr id="181" name="直線コネクタ 180"/>
        <xdr:cNvCxnSpPr/>
      </xdr:nvCxnSpPr>
      <xdr:spPr>
        <a:xfrm flipV="1">
          <a:off x="3797300" y="13440862"/>
          <a:ext cx="8382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75287</xdr:rowOff>
    </xdr:from>
    <xdr:to>
      <xdr:col>5</xdr:col>
      <xdr:colOff>358775</xdr:colOff>
      <xdr:row>78</xdr:row>
      <xdr:rowOff>85013</xdr:rowOff>
    </xdr:to>
    <xdr:cxnSp macro="">
      <xdr:nvCxnSpPr>
        <xdr:cNvPr id="184" name="直線コネクタ 183"/>
        <xdr:cNvCxnSpPr/>
      </xdr:nvCxnSpPr>
      <xdr:spPr>
        <a:xfrm flipV="1">
          <a:off x="2908300" y="13448387"/>
          <a:ext cx="889000" cy="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85013</xdr:rowOff>
    </xdr:from>
    <xdr:to>
      <xdr:col>4</xdr:col>
      <xdr:colOff>155575</xdr:colOff>
      <xdr:row>78</xdr:row>
      <xdr:rowOff>93680</xdr:rowOff>
    </xdr:to>
    <xdr:cxnSp macro="">
      <xdr:nvCxnSpPr>
        <xdr:cNvPr id="187" name="直線コネクタ 186"/>
        <xdr:cNvCxnSpPr/>
      </xdr:nvCxnSpPr>
      <xdr:spPr>
        <a:xfrm flipV="1">
          <a:off x="2019300" y="13458113"/>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93680</xdr:rowOff>
    </xdr:from>
    <xdr:to>
      <xdr:col>2</xdr:col>
      <xdr:colOff>638175</xdr:colOff>
      <xdr:row>78</xdr:row>
      <xdr:rowOff>99422</xdr:rowOff>
    </xdr:to>
    <xdr:cxnSp macro="">
      <xdr:nvCxnSpPr>
        <xdr:cNvPr id="190" name="直線コネクタ 189"/>
        <xdr:cNvCxnSpPr/>
      </xdr:nvCxnSpPr>
      <xdr:spPr>
        <a:xfrm flipV="1">
          <a:off x="1130300" y="13466780"/>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16962</xdr:rowOff>
    </xdr:from>
    <xdr:to>
      <xdr:col>6</xdr:col>
      <xdr:colOff>561975</xdr:colOff>
      <xdr:row>78</xdr:row>
      <xdr:rowOff>118562</xdr:rowOff>
    </xdr:to>
    <xdr:sp macro="" textlink="">
      <xdr:nvSpPr>
        <xdr:cNvPr id="200" name="円/楕円 199"/>
        <xdr:cNvSpPr/>
      </xdr:nvSpPr>
      <xdr:spPr>
        <a:xfrm>
          <a:off x="4584700" y="133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24487</xdr:rowOff>
    </xdr:from>
    <xdr:to>
      <xdr:col>5</xdr:col>
      <xdr:colOff>409575</xdr:colOff>
      <xdr:row>78</xdr:row>
      <xdr:rowOff>126087</xdr:rowOff>
    </xdr:to>
    <xdr:sp macro="" textlink="">
      <xdr:nvSpPr>
        <xdr:cNvPr id="202" name="円/楕円 201"/>
        <xdr:cNvSpPr/>
      </xdr:nvSpPr>
      <xdr:spPr>
        <a:xfrm>
          <a:off x="3746500" y="133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117214</xdr:rowOff>
    </xdr:from>
    <xdr:ext cx="599010" cy="259045"/>
    <xdr:sp macro="" textlink="">
      <xdr:nvSpPr>
        <xdr:cNvPr id="203" name="テキスト ボックス 202"/>
        <xdr:cNvSpPr txBox="1"/>
      </xdr:nvSpPr>
      <xdr:spPr>
        <a:xfrm>
          <a:off x="3497794" y="1349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34213</xdr:rowOff>
    </xdr:from>
    <xdr:to>
      <xdr:col>4</xdr:col>
      <xdr:colOff>206375</xdr:colOff>
      <xdr:row>78</xdr:row>
      <xdr:rowOff>135813</xdr:rowOff>
    </xdr:to>
    <xdr:sp macro="" textlink="">
      <xdr:nvSpPr>
        <xdr:cNvPr id="204" name="円/楕円 203"/>
        <xdr:cNvSpPr/>
      </xdr:nvSpPr>
      <xdr:spPr>
        <a:xfrm>
          <a:off x="2857500" y="1340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126940</xdr:rowOff>
    </xdr:from>
    <xdr:ext cx="599010" cy="259045"/>
    <xdr:sp macro="" textlink="">
      <xdr:nvSpPr>
        <xdr:cNvPr id="205" name="テキスト ボックス 204"/>
        <xdr:cNvSpPr txBox="1"/>
      </xdr:nvSpPr>
      <xdr:spPr>
        <a:xfrm>
          <a:off x="2608794" y="1350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42880</xdr:rowOff>
    </xdr:from>
    <xdr:to>
      <xdr:col>3</xdr:col>
      <xdr:colOff>3175</xdr:colOff>
      <xdr:row>78</xdr:row>
      <xdr:rowOff>144480</xdr:rowOff>
    </xdr:to>
    <xdr:sp macro="" textlink="">
      <xdr:nvSpPr>
        <xdr:cNvPr id="206" name="円/楕円 205"/>
        <xdr:cNvSpPr/>
      </xdr:nvSpPr>
      <xdr:spPr>
        <a:xfrm>
          <a:off x="1968500" y="134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135607</xdr:rowOff>
    </xdr:from>
    <xdr:ext cx="599010" cy="259045"/>
    <xdr:sp macro="" textlink="">
      <xdr:nvSpPr>
        <xdr:cNvPr id="207" name="テキスト ボックス 206"/>
        <xdr:cNvSpPr txBox="1"/>
      </xdr:nvSpPr>
      <xdr:spPr>
        <a:xfrm>
          <a:off x="1719794" y="1350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48622</xdr:rowOff>
    </xdr:from>
    <xdr:to>
      <xdr:col>1</xdr:col>
      <xdr:colOff>485775</xdr:colOff>
      <xdr:row>78</xdr:row>
      <xdr:rowOff>150222</xdr:rowOff>
    </xdr:to>
    <xdr:sp macro="" textlink="">
      <xdr:nvSpPr>
        <xdr:cNvPr id="208" name="円/楕円 207"/>
        <xdr:cNvSpPr/>
      </xdr:nvSpPr>
      <xdr:spPr>
        <a:xfrm>
          <a:off x="1079500" y="134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141349</xdr:rowOff>
    </xdr:from>
    <xdr:ext cx="599010" cy="259045"/>
    <xdr:sp macro="" textlink="">
      <xdr:nvSpPr>
        <xdr:cNvPr id="209" name="テキスト ボックス 208"/>
        <xdr:cNvSpPr txBox="1"/>
      </xdr:nvSpPr>
      <xdr:spPr>
        <a:xfrm>
          <a:off x="830794" y="1351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108038</xdr:rowOff>
    </xdr:from>
    <xdr:to>
      <xdr:col>6</xdr:col>
      <xdr:colOff>511175</xdr:colOff>
      <xdr:row>97</xdr:row>
      <xdr:rowOff>156959</xdr:rowOff>
    </xdr:to>
    <xdr:cxnSp macro="">
      <xdr:nvCxnSpPr>
        <xdr:cNvPr id="239" name="直線コネクタ 238"/>
        <xdr:cNvCxnSpPr/>
      </xdr:nvCxnSpPr>
      <xdr:spPr>
        <a:xfrm>
          <a:off x="3797300" y="16738688"/>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13627</xdr:rowOff>
    </xdr:from>
    <xdr:to>
      <xdr:col>5</xdr:col>
      <xdr:colOff>358775</xdr:colOff>
      <xdr:row>97</xdr:row>
      <xdr:rowOff>108038</xdr:rowOff>
    </xdr:to>
    <xdr:cxnSp macro="">
      <xdr:nvCxnSpPr>
        <xdr:cNvPr id="242" name="直線コネクタ 241"/>
        <xdr:cNvCxnSpPr/>
      </xdr:nvCxnSpPr>
      <xdr:spPr>
        <a:xfrm>
          <a:off x="2908300" y="16644277"/>
          <a:ext cx="8890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13627</xdr:rowOff>
    </xdr:from>
    <xdr:to>
      <xdr:col>4</xdr:col>
      <xdr:colOff>155575</xdr:colOff>
      <xdr:row>98</xdr:row>
      <xdr:rowOff>33934</xdr:rowOff>
    </xdr:to>
    <xdr:cxnSp macro="">
      <xdr:nvCxnSpPr>
        <xdr:cNvPr id="245" name="直線コネクタ 244"/>
        <xdr:cNvCxnSpPr/>
      </xdr:nvCxnSpPr>
      <xdr:spPr>
        <a:xfrm flipV="1">
          <a:off x="2019300" y="16644277"/>
          <a:ext cx="889000" cy="1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7" name="テキスト ボックス 246"/>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33934</xdr:rowOff>
    </xdr:from>
    <xdr:to>
      <xdr:col>2</xdr:col>
      <xdr:colOff>638175</xdr:colOff>
      <xdr:row>98</xdr:row>
      <xdr:rowOff>76549</xdr:rowOff>
    </xdr:to>
    <xdr:cxnSp macro="">
      <xdr:nvCxnSpPr>
        <xdr:cNvPr id="248" name="直線コネクタ 247"/>
        <xdr:cNvCxnSpPr/>
      </xdr:nvCxnSpPr>
      <xdr:spPr>
        <a:xfrm flipV="1">
          <a:off x="1130300" y="16836034"/>
          <a:ext cx="889000"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146448</xdr:rowOff>
    </xdr:from>
    <xdr:ext cx="534377" cy="259045"/>
    <xdr:sp macro="" textlink="">
      <xdr:nvSpPr>
        <xdr:cNvPr id="250" name="テキスト ボックス 249"/>
        <xdr:cNvSpPr txBox="1"/>
      </xdr:nvSpPr>
      <xdr:spPr>
        <a:xfrm>
          <a:off x="1752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146390</xdr:rowOff>
    </xdr:from>
    <xdr:ext cx="534377" cy="259045"/>
    <xdr:sp macro="" textlink="">
      <xdr:nvSpPr>
        <xdr:cNvPr id="252" name="テキスト ボックス 251"/>
        <xdr:cNvSpPr txBox="1"/>
      </xdr:nvSpPr>
      <xdr:spPr>
        <a:xfrm>
          <a:off x="863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106159</xdr:rowOff>
    </xdr:from>
    <xdr:to>
      <xdr:col>6</xdr:col>
      <xdr:colOff>561975</xdr:colOff>
      <xdr:row>98</xdr:row>
      <xdr:rowOff>36309</xdr:rowOff>
    </xdr:to>
    <xdr:sp macro="" textlink="">
      <xdr:nvSpPr>
        <xdr:cNvPr id="258" name="円/楕円 257"/>
        <xdr:cNvSpPr/>
      </xdr:nvSpPr>
      <xdr:spPr>
        <a:xfrm>
          <a:off x="4584700" y="167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84586</xdr:rowOff>
    </xdr:from>
    <xdr:ext cx="534377" cy="259045"/>
    <xdr:sp macro="" textlink="">
      <xdr:nvSpPr>
        <xdr:cNvPr id="259" name="衛生費該当値テキスト"/>
        <xdr:cNvSpPr txBox="1"/>
      </xdr:nvSpPr>
      <xdr:spPr>
        <a:xfrm>
          <a:off x="4686300" y="1671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32,094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57238</xdr:rowOff>
    </xdr:from>
    <xdr:to>
      <xdr:col>5</xdr:col>
      <xdr:colOff>409575</xdr:colOff>
      <xdr:row>97</xdr:row>
      <xdr:rowOff>158838</xdr:rowOff>
    </xdr:to>
    <xdr:sp macro="" textlink="">
      <xdr:nvSpPr>
        <xdr:cNvPr id="260" name="円/楕円 259"/>
        <xdr:cNvSpPr/>
      </xdr:nvSpPr>
      <xdr:spPr>
        <a:xfrm>
          <a:off x="3746500" y="166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149965</xdr:rowOff>
    </xdr:from>
    <xdr:ext cx="534377" cy="259045"/>
    <xdr:sp macro="" textlink="">
      <xdr:nvSpPr>
        <xdr:cNvPr id="261" name="テキスト ボックス 260"/>
        <xdr:cNvSpPr txBox="1"/>
      </xdr:nvSpPr>
      <xdr:spPr>
        <a:xfrm>
          <a:off x="3530111" y="167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134277</xdr:rowOff>
    </xdr:from>
    <xdr:to>
      <xdr:col>4</xdr:col>
      <xdr:colOff>206375</xdr:colOff>
      <xdr:row>97</xdr:row>
      <xdr:rowOff>64427</xdr:rowOff>
    </xdr:to>
    <xdr:sp macro="" textlink="">
      <xdr:nvSpPr>
        <xdr:cNvPr id="262" name="円/楕円 261"/>
        <xdr:cNvSpPr/>
      </xdr:nvSpPr>
      <xdr:spPr>
        <a:xfrm>
          <a:off x="2857500" y="165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80954</xdr:rowOff>
    </xdr:from>
    <xdr:ext cx="534377" cy="259045"/>
    <xdr:sp macro="" textlink="">
      <xdr:nvSpPr>
        <xdr:cNvPr id="263" name="テキスト ボックス 262"/>
        <xdr:cNvSpPr txBox="1"/>
      </xdr:nvSpPr>
      <xdr:spPr>
        <a:xfrm>
          <a:off x="2641111" y="163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154584</xdr:rowOff>
    </xdr:from>
    <xdr:to>
      <xdr:col>3</xdr:col>
      <xdr:colOff>3175</xdr:colOff>
      <xdr:row>98</xdr:row>
      <xdr:rowOff>84734</xdr:rowOff>
    </xdr:to>
    <xdr:sp macro="" textlink="">
      <xdr:nvSpPr>
        <xdr:cNvPr id="264" name="円/楕円 263"/>
        <xdr:cNvSpPr/>
      </xdr:nvSpPr>
      <xdr:spPr>
        <a:xfrm>
          <a:off x="1968500" y="167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75861</xdr:rowOff>
    </xdr:from>
    <xdr:ext cx="534377" cy="259045"/>
    <xdr:sp macro="" textlink="">
      <xdr:nvSpPr>
        <xdr:cNvPr id="265" name="テキスト ボックス 264"/>
        <xdr:cNvSpPr txBox="1"/>
      </xdr:nvSpPr>
      <xdr:spPr>
        <a:xfrm>
          <a:off x="1752111" y="1687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25749</xdr:rowOff>
    </xdr:from>
    <xdr:to>
      <xdr:col>1</xdr:col>
      <xdr:colOff>485775</xdr:colOff>
      <xdr:row>98</xdr:row>
      <xdr:rowOff>127349</xdr:rowOff>
    </xdr:to>
    <xdr:sp macro="" textlink="">
      <xdr:nvSpPr>
        <xdr:cNvPr id="266" name="円/楕円 265"/>
        <xdr:cNvSpPr/>
      </xdr:nvSpPr>
      <xdr:spPr>
        <a:xfrm>
          <a:off x="1079500" y="168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118476</xdr:rowOff>
    </xdr:from>
    <xdr:ext cx="534377" cy="259045"/>
    <xdr:sp macro="" textlink="">
      <xdr:nvSpPr>
        <xdr:cNvPr id="267" name="テキスト ボックス 266"/>
        <xdr:cNvSpPr txBox="1"/>
      </xdr:nvSpPr>
      <xdr:spPr>
        <a:xfrm>
          <a:off x="863111" y="1692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84424</xdr:rowOff>
    </xdr:from>
    <xdr:to>
      <xdr:col>15</xdr:col>
      <xdr:colOff>180975</xdr:colOff>
      <xdr:row>38</xdr:row>
      <xdr:rowOff>85659</xdr:rowOff>
    </xdr:to>
    <xdr:cxnSp macro="">
      <xdr:nvCxnSpPr>
        <xdr:cNvPr id="294" name="直線コネクタ 293"/>
        <xdr:cNvCxnSpPr/>
      </xdr:nvCxnSpPr>
      <xdr:spPr>
        <a:xfrm flipV="1">
          <a:off x="9639300" y="6599524"/>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81864</xdr:rowOff>
    </xdr:from>
    <xdr:to>
      <xdr:col>14</xdr:col>
      <xdr:colOff>28575</xdr:colOff>
      <xdr:row>38</xdr:row>
      <xdr:rowOff>85659</xdr:rowOff>
    </xdr:to>
    <xdr:cxnSp macro="">
      <xdr:nvCxnSpPr>
        <xdr:cNvPr id="297" name="直線コネクタ 296"/>
        <xdr:cNvCxnSpPr/>
      </xdr:nvCxnSpPr>
      <xdr:spPr>
        <a:xfrm>
          <a:off x="8750300" y="659696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62891</xdr:rowOff>
    </xdr:from>
    <xdr:to>
      <xdr:col>12</xdr:col>
      <xdr:colOff>511175</xdr:colOff>
      <xdr:row>38</xdr:row>
      <xdr:rowOff>81864</xdr:rowOff>
    </xdr:to>
    <xdr:cxnSp macro="">
      <xdr:nvCxnSpPr>
        <xdr:cNvPr id="300" name="直線コネクタ 299"/>
        <xdr:cNvCxnSpPr/>
      </xdr:nvCxnSpPr>
      <xdr:spPr>
        <a:xfrm>
          <a:off x="7861300" y="6577991"/>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62891</xdr:rowOff>
    </xdr:from>
    <xdr:to>
      <xdr:col>11</xdr:col>
      <xdr:colOff>307975</xdr:colOff>
      <xdr:row>38</xdr:row>
      <xdr:rowOff>68285</xdr:rowOff>
    </xdr:to>
    <xdr:cxnSp macro="">
      <xdr:nvCxnSpPr>
        <xdr:cNvPr id="303" name="直線コネクタ 302"/>
        <xdr:cNvCxnSpPr/>
      </xdr:nvCxnSpPr>
      <xdr:spPr>
        <a:xfrm flipV="1">
          <a:off x="6972300" y="6577991"/>
          <a:ext cx="889000" cy="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33624</xdr:rowOff>
    </xdr:from>
    <xdr:to>
      <xdr:col>15</xdr:col>
      <xdr:colOff>231775</xdr:colOff>
      <xdr:row>38</xdr:row>
      <xdr:rowOff>135224</xdr:rowOff>
    </xdr:to>
    <xdr:sp macro="" textlink="">
      <xdr:nvSpPr>
        <xdr:cNvPr id="313" name="円/楕円 312"/>
        <xdr:cNvSpPr/>
      </xdr:nvSpPr>
      <xdr:spPr>
        <a:xfrm>
          <a:off x="10426700" y="65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469744" cy="259045"/>
    <xdr:sp macro="" textlink="">
      <xdr:nvSpPr>
        <xdr:cNvPr id="314" name="労働費該当値テキスト"/>
        <xdr:cNvSpPr txBox="1"/>
      </xdr:nvSpPr>
      <xdr:spPr>
        <a:xfrm>
          <a:off x="10528300" y="650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34859</xdr:rowOff>
    </xdr:from>
    <xdr:to>
      <xdr:col>14</xdr:col>
      <xdr:colOff>79375</xdr:colOff>
      <xdr:row>38</xdr:row>
      <xdr:rowOff>136459</xdr:rowOff>
    </xdr:to>
    <xdr:sp macro="" textlink="">
      <xdr:nvSpPr>
        <xdr:cNvPr id="315" name="円/楕円 314"/>
        <xdr:cNvSpPr/>
      </xdr:nvSpPr>
      <xdr:spPr>
        <a:xfrm>
          <a:off x="9588500" y="65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127586</xdr:rowOff>
    </xdr:from>
    <xdr:ext cx="469744" cy="259045"/>
    <xdr:sp macro="" textlink="">
      <xdr:nvSpPr>
        <xdr:cNvPr id="316" name="テキスト ボックス 315"/>
        <xdr:cNvSpPr txBox="1"/>
      </xdr:nvSpPr>
      <xdr:spPr>
        <a:xfrm>
          <a:off x="9404427" y="664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31064</xdr:rowOff>
    </xdr:from>
    <xdr:to>
      <xdr:col>12</xdr:col>
      <xdr:colOff>561975</xdr:colOff>
      <xdr:row>38</xdr:row>
      <xdr:rowOff>132664</xdr:rowOff>
    </xdr:to>
    <xdr:sp macro="" textlink="">
      <xdr:nvSpPr>
        <xdr:cNvPr id="317" name="円/楕円 316"/>
        <xdr:cNvSpPr/>
      </xdr:nvSpPr>
      <xdr:spPr>
        <a:xfrm>
          <a:off x="86995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123791</xdr:rowOff>
    </xdr:from>
    <xdr:ext cx="469744" cy="259045"/>
    <xdr:sp macro="" textlink="">
      <xdr:nvSpPr>
        <xdr:cNvPr id="318" name="テキスト ボックス 317"/>
        <xdr:cNvSpPr txBox="1"/>
      </xdr:nvSpPr>
      <xdr:spPr>
        <a:xfrm>
          <a:off x="8515427" y="663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12091</xdr:rowOff>
    </xdr:from>
    <xdr:to>
      <xdr:col>11</xdr:col>
      <xdr:colOff>358775</xdr:colOff>
      <xdr:row>38</xdr:row>
      <xdr:rowOff>113691</xdr:rowOff>
    </xdr:to>
    <xdr:sp macro="" textlink="">
      <xdr:nvSpPr>
        <xdr:cNvPr id="319" name="円/楕円 318"/>
        <xdr:cNvSpPr/>
      </xdr:nvSpPr>
      <xdr:spPr>
        <a:xfrm>
          <a:off x="7810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104818</xdr:rowOff>
    </xdr:from>
    <xdr:ext cx="469744" cy="259045"/>
    <xdr:sp macro="" textlink="">
      <xdr:nvSpPr>
        <xdr:cNvPr id="320" name="テキスト ボックス 319"/>
        <xdr:cNvSpPr txBox="1"/>
      </xdr:nvSpPr>
      <xdr:spPr>
        <a:xfrm>
          <a:off x="7626427"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17485</xdr:rowOff>
    </xdr:from>
    <xdr:to>
      <xdr:col>10</xdr:col>
      <xdr:colOff>155575</xdr:colOff>
      <xdr:row>38</xdr:row>
      <xdr:rowOff>119085</xdr:rowOff>
    </xdr:to>
    <xdr:sp macro="" textlink="">
      <xdr:nvSpPr>
        <xdr:cNvPr id="321" name="円/楕円 320"/>
        <xdr:cNvSpPr/>
      </xdr:nvSpPr>
      <xdr:spPr>
        <a:xfrm>
          <a:off x="6921500" y="65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110212</xdr:rowOff>
    </xdr:from>
    <xdr:ext cx="469744" cy="259045"/>
    <xdr:sp macro="" textlink="">
      <xdr:nvSpPr>
        <xdr:cNvPr id="322" name="テキスト ボックス 321"/>
        <xdr:cNvSpPr txBox="1"/>
      </xdr:nvSpPr>
      <xdr:spPr>
        <a:xfrm>
          <a:off x="6737427" y="662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78307</xdr:rowOff>
    </xdr:from>
    <xdr:to>
      <xdr:col>15</xdr:col>
      <xdr:colOff>180975</xdr:colOff>
      <xdr:row>58</xdr:row>
      <xdr:rowOff>113288</xdr:rowOff>
    </xdr:to>
    <xdr:cxnSp macro="">
      <xdr:nvCxnSpPr>
        <xdr:cNvPr id="349" name="直線コネクタ 348"/>
        <xdr:cNvCxnSpPr/>
      </xdr:nvCxnSpPr>
      <xdr:spPr>
        <a:xfrm flipV="1">
          <a:off x="9639300" y="10022407"/>
          <a:ext cx="838200" cy="3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110805</xdr:rowOff>
    </xdr:from>
    <xdr:to>
      <xdr:col>14</xdr:col>
      <xdr:colOff>28575</xdr:colOff>
      <xdr:row>58</xdr:row>
      <xdr:rowOff>113288</xdr:rowOff>
    </xdr:to>
    <xdr:cxnSp macro="">
      <xdr:nvCxnSpPr>
        <xdr:cNvPr id="352" name="直線コネクタ 351"/>
        <xdr:cNvCxnSpPr/>
      </xdr:nvCxnSpPr>
      <xdr:spPr>
        <a:xfrm>
          <a:off x="8750300" y="10054905"/>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98899</xdr:rowOff>
    </xdr:from>
    <xdr:to>
      <xdr:col>12</xdr:col>
      <xdr:colOff>511175</xdr:colOff>
      <xdr:row>58</xdr:row>
      <xdr:rowOff>110805</xdr:rowOff>
    </xdr:to>
    <xdr:cxnSp macro="">
      <xdr:nvCxnSpPr>
        <xdr:cNvPr id="355" name="直線コネクタ 354"/>
        <xdr:cNvCxnSpPr/>
      </xdr:nvCxnSpPr>
      <xdr:spPr>
        <a:xfrm>
          <a:off x="7861300" y="10042999"/>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98899</xdr:rowOff>
    </xdr:from>
    <xdr:to>
      <xdr:col>11</xdr:col>
      <xdr:colOff>307975</xdr:colOff>
      <xdr:row>58</xdr:row>
      <xdr:rowOff>108779</xdr:rowOff>
    </xdr:to>
    <xdr:cxnSp macro="">
      <xdr:nvCxnSpPr>
        <xdr:cNvPr id="358" name="直線コネクタ 357"/>
        <xdr:cNvCxnSpPr/>
      </xdr:nvCxnSpPr>
      <xdr:spPr>
        <a:xfrm flipV="1">
          <a:off x="6972300" y="10042999"/>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27507</xdr:rowOff>
    </xdr:from>
    <xdr:to>
      <xdr:col>15</xdr:col>
      <xdr:colOff>231775</xdr:colOff>
      <xdr:row>58</xdr:row>
      <xdr:rowOff>129107</xdr:rowOff>
    </xdr:to>
    <xdr:sp macro="" textlink="">
      <xdr:nvSpPr>
        <xdr:cNvPr id="368" name="円/楕円 367"/>
        <xdr:cNvSpPr/>
      </xdr:nvSpPr>
      <xdr:spPr>
        <a:xfrm>
          <a:off x="10426700" y="99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158334</xdr:rowOff>
    </xdr:from>
    <xdr:ext cx="534377" cy="259045"/>
    <xdr:sp macro="" textlink="">
      <xdr:nvSpPr>
        <xdr:cNvPr id="369" name="農林水産業費該当値テキスト"/>
        <xdr:cNvSpPr txBox="1"/>
      </xdr:nvSpPr>
      <xdr:spPr>
        <a:xfrm>
          <a:off x="10528300" y="97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62488</xdr:rowOff>
    </xdr:from>
    <xdr:to>
      <xdr:col>14</xdr:col>
      <xdr:colOff>79375</xdr:colOff>
      <xdr:row>58</xdr:row>
      <xdr:rowOff>164088</xdr:rowOff>
    </xdr:to>
    <xdr:sp macro="" textlink="">
      <xdr:nvSpPr>
        <xdr:cNvPr id="370" name="円/楕円 369"/>
        <xdr:cNvSpPr/>
      </xdr:nvSpPr>
      <xdr:spPr>
        <a:xfrm>
          <a:off x="9588500" y="100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155215</xdr:rowOff>
    </xdr:from>
    <xdr:ext cx="469744" cy="259045"/>
    <xdr:sp macro="" textlink="">
      <xdr:nvSpPr>
        <xdr:cNvPr id="371" name="テキスト ボックス 370"/>
        <xdr:cNvSpPr txBox="1"/>
      </xdr:nvSpPr>
      <xdr:spPr>
        <a:xfrm>
          <a:off x="9404427" y="100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60005</xdr:rowOff>
    </xdr:from>
    <xdr:to>
      <xdr:col>12</xdr:col>
      <xdr:colOff>561975</xdr:colOff>
      <xdr:row>58</xdr:row>
      <xdr:rowOff>161605</xdr:rowOff>
    </xdr:to>
    <xdr:sp macro="" textlink="">
      <xdr:nvSpPr>
        <xdr:cNvPr id="372" name="円/楕円 371"/>
        <xdr:cNvSpPr/>
      </xdr:nvSpPr>
      <xdr:spPr>
        <a:xfrm>
          <a:off x="8699500" y="1000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152732</xdr:rowOff>
    </xdr:from>
    <xdr:ext cx="469744" cy="259045"/>
    <xdr:sp macro="" textlink="">
      <xdr:nvSpPr>
        <xdr:cNvPr id="373" name="テキスト ボックス 372"/>
        <xdr:cNvSpPr txBox="1"/>
      </xdr:nvSpPr>
      <xdr:spPr>
        <a:xfrm>
          <a:off x="8515427" y="1009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48099</xdr:rowOff>
    </xdr:from>
    <xdr:to>
      <xdr:col>11</xdr:col>
      <xdr:colOff>358775</xdr:colOff>
      <xdr:row>58</xdr:row>
      <xdr:rowOff>149699</xdr:rowOff>
    </xdr:to>
    <xdr:sp macro="" textlink="">
      <xdr:nvSpPr>
        <xdr:cNvPr id="374" name="円/楕円 373"/>
        <xdr:cNvSpPr/>
      </xdr:nvSpPr>
      <xdr:spPr>
        <a:xfrm>
          <a:off x="7810500" y="99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140826</xdr:rowOff>
    </xdr:from>
    <xdr:ext cx="469744" cy="259045"/>
    <xdr:sp macro="" textlink="">
      <xdr:nvSpPr>
        <xdr:cNvPr id="375" name="テキスト ボックス 374"/>
        <xdr:cNvSpPr txBox="1"/>
      </xdr:nvSpPr>
      <xdr:spPr>
        <a:xfrm>
          <a:off x="7626427" y="1008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57979</xdr:rowOff>
    </xdr:from>
    <xdr:to>
      <xdr:col>10</xdr:col>
      <xdr:colOff>155575</xdr:colOff>
      <xdr:row>58</xdr:row>
      <xdr:rowOff>159579</xdr:rowOff>
    </xdr:to>
    <xdr:sp macro="" textlink="">
      <xdr:nvSpPr>
        <xdr:cNvPr id="376" name="円/楕円 375"/>
        <xdr:cNvSpPr/>
      </xdr:nvSpPr>
      <xdr:spPr>
        <a:xfrm>
          <a:off x="6921500" y="1000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150706</xdr:rowOff>
    </xdr:from>
    <xdr:ext cx="469744" cy="259045"/>
    <xdr:sp macro="" textlink="">
      <xdr:nvSpPr>
        <xdr:cNvPr id="377" name="テキスト ボックス 376"/>
        <xdr:cNvSpPr txBox="1"/>
      </xdr:nvSpPr>
      <xdr:spPr>
        <a:xfrm>
          <a:off x="6737427" y="1009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23388</xdr:rowOff>
    </xdr:from>
    <xdr:to>
      <xdr:col>15</xdr:col>
      <xdr:colOff>180975</xdr:colOff>
      <xdr:row>78</xdr:row>
      <xdr:rowOff>51141</xdr:rowOff>
    </xdr:to>
    <xdr:cxnSp macro="">
      <xdr:nvCxnSpPr>
        <xdr:cNvPr id="404" name="直線コネクタ 403"/>
        <xdr:cNvCxnSpPr/>
      </xdr:nvCxnSpPr>
      <xdr:spPr>
        <a:xfrm>
          <a:off x="9639300" y="13396488"/>
          <a:ext cx="838200" cy="2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23388</xdr:rowOff>
    </xdr:from>
    <xdr:to>
      <xdr:col>14</xdr:col>
      <xdr:colOff>28575</xdr:colOff>
      <xdr:row>78</xdr:row>
      <xdr:rowOff>45838</xdr:rowOff>
    </xdr:to>
    <xdr:cxnSp macro="">
      <xdr:nvCxnSpPr>
        <xdr:cNvPr id="407" name="直線コネクタ 406"/>
        <xdr:cNvCxnSpPr/>
      </xdr:nvCxnSpPr>
      <xdr:spPr>
        <a:xfrm flipV="1">
          <a:off x="8750300" y="13396488"/>
          <a:ext cx="889000" cy="2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45838</xdr:rowOff>
    </xdr:from>
    <xdr:to>
      <xdr:col>12</xdr:col>
      <xdr:colOff>511175</xdr:colOff>
      <xdr:row>78</xdr:row>
      <xdr:rowOff>46317</xdr:rowOff>
    </xdr:to>
    <xdr:cxnSp macro="">
      <xdr:nvCxnSpPr>
        <xdr:cNvPr id="410" name="直線コネクタ 409"/>
        <xdr:cNvCxnSpPr/>
      </xdr:nvCxnSpPr>
      <xdr:spPr>
        <a:xfrm flipV="1">
          <a:off x="7861300" y="13418938"/>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46317</xdr:rowOff>
    </xdr:from>
    <xdr:to>
      <xdr:col>11</xdr:col>
      <xdr:colOff>307975</xdr:colOff>
      <xdr:row>78</xdr:row>
      <xdr:rowOff>79029</xdr:rowOff>
    </xdr:to>
    <xdr:cxnSp macro="">
      <xdr:nvCxnSpPr>
        <xdr:cNvPr id="413" name="直線コネクタ 412"/>
        <xdr:cNvCxnSpPr/>
      </xdr:nvCxnSpPr>
      <xdr:spPr>
        <a:xfrm flipV="1">
          <a:off x="6972300" y="13419417"/>
          <a:ext cx="889000" cy="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341</xdr:rowOff>
    </xdr:from>
    <xdr:to>
      <xdr:col>15</xdr:col>
      <xdr:colOff>231775</xdr:colOff>
      <xdr:row>78</xdr:row>
      <xdr:rowOff>101941</xdr:rowOff>
    </xdr:to>
    <xdr:sp macro="" textlink="">
      <xdr:nvSpPr>
        <xdr:cNvPr id="423" name="円/楕円 422"/>
        <xdr:cNvSpPr/>
      </xdr:nvSpPr>
      <xdr:spPr>
        <a:xfrm>
          <a:off x="10426700" y="133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86718</xdr:rowOff>
    </xdr:from>
    <xdr:ext cx="469744" cy="259045"/>
    <xdr:sp macro="" textlink="">
      <xdr:nvSpPr>
        <xdr:cNvPr id="424" name="商工費該当値テキスト"/>
        <xdr:cNvSpPr txBox="1"/>
      </xdr:nvSpPr>
      <xdr:spPr>
        <a:xfrm>
          <a:off x="10528300" y="132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144038</xdr:rowOff>
    </xdr:from>
    <xdr:to>
      <xdr:col>14</xdr:col>
      <xdr:colOff>79375</xdr:colOff>
      <xdr:row>78</xdr:row>
      <xdr:rowOff>74188</xdr:rowOff>
    </xdr:to>
    <xdr:sp macro="" textlink="">
      <xdr:nvSpPr>
        <xdr:cNvPr id="425" name="円/楕円 424"/>
        <xdr:cNvSpPr/>
      </xdr:nvSpPr>
      <xdr:spPr>
        <a:xfrm>
          <a:off x="9588500" y="133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65315</xdr:rowOff>
    </xdr:from>
    <xdr:ext cx="469744" cy="259045"/>
    <xdr:sp macro="" textlink="">
      <xdr:nvSpPr>
        <xdr:cNvPr id="426" name="テキスト ボックス 425"/>
        <xdr:cNvSpPr txBox="1"/>
      </xdr:nvSpPr>
      <xdr:spPr>
        <a:xfrm>
          <a:off x="9404427" y="1343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166488</xdr:rowOff>
    </xdr:from>
    <xdr:to>
      <xdr:col>12</xdr:col>
      <xdr:colOff>561975</xdr:colOff>
      <xdr:row>78</xdr:row>
      <xdr:rowOff>96638</xdr:rowOff>
    </xdr:to>
    <xdr:sp macro="" textlink="">
      <xdr:nvSpPr>
        <xdr:cNvPr id="427" name="円/楕円 426"/>
        <xdr:cNvSpPr/>
      </xdr:nvSpPr>
      <xdr:spPr>
        <a:xfrm>
          <a:off x="8699500" y="1336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87765</xdr:rowOff>
    </xdr:from>
    <xdr:ext cx="469744" cy="259045"/>
    <xdr:sp macro="" textlink="">
      <xdr:nvSpPr>
        <xdr:cNvPr id="428" name="テキスト ボックス 427"/>
        <xdr:cNvSpPr txBox="1"/>
      </xdr:nvSpPr>
      <xdr:spPr>
        <a:xfrm>
          <a:off x="8515427" y="1346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166967</xdr:rowOff>
    </xdr:from>
    <xdr:to>
      <xdr:col>11</xdr:col>
      <xdr:colOff>358775</xdr:colOff>
      <xdr:row>78</xdr:row>
      <xdr:rowOff>97117</xdr:rowOff>
    </xdr:to>
    <xdr:sp macro="" textlink="">
      <xdr:nvSpPr>
        <xdr:cNvPr id="429" name="円/楕円 428"/>
        <xdr:cNvSpPr/>
      </xdr:nvSpPr>
      <xdr:spPr>
        <a:xfrm>
          <a:off x="7810500" y="133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88244</xdr:rowOff>
    </xdr:from>
    <xdr:ext cx="469744" cy="259045"/>
    <xdr:sp macro="" textlink="">
      <xdr:nvSpPr>
        <xdr:cNvPr id="430" name="テキスト ボックス 429"/>
        <xdr:cNvSpPr txBox="1"/>
      </xdr:nvSpPr>
      <xdr:spPr>
        <a:xfrm>
          <a:off x="7626427" y="1346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28229</xdr:rowOff>
    </xdr:from>
    <xdr:to>
      <xdr:col>10</xdr:col>
      <xdr:colOff>155575</xdr:colOff>
      <xdr:row>78</xdr:row>
      <xdr:rowOff>129829</xdr:rowOff>
    </xdr:to>
    <xdr:sp macro="" textlink="">
      <xdr:nvSpPr>
        <xdr:cNvPr id="431" name="円/楕円 430"/>
        <xdr:cNvSpPr/>
      </xdr:nvSpPr>
      <xdr:spPr>
        <a:xfrm>
          <a:off x="6921500" y="13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120956</xdr:rowOff>
    </xdr:from>
    <xdr:ext cx="469744" cy="259045"/>
    <xdr:sp macro="" textlink="">
      <xdr:nvSpPr>
        <xdr:cNvPr id="432" name="テキスト ボックス 431"/>
        <xdr:cNvSpPr txBox="1"/>
      </xdr:nvSpPr>
      <xdr:spPr>
        <a:xfrm>
          <a:off x="6737427" y="1349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2158</xdr:rowOff>
    </xdr:from>
    <xdr:to>
      <xdr:col>15</xdr:col>
      <xdr:colOff>180975</xdr:colOff>
      <xdr:row>99</xdr:row>
      <xdr:rowOff>6697</xdr:rowOff>
    </xdr:to>
    <xdr:cxnSp macro="">
      <xdr:nvCxnSpPr>
        <xdr:cNvPr id="461" name="直線コネクタ 460"/>
        <xdr:cNvCxnSpPr/>
      </xdr:nvCxnSpPr>
      <xdr:spPr>
        <a:xfrm flipV="1">
          <a:off x="9639300" y="16975708"/>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6451</xdr:rowOff>
    </xdr:from>
    <xdr:to>
      <xdr:col>14</xdr:col>
      <xdr:colOff>28575</xdr:colOff>
      <xdr:row>99</xdr:row>
      <xdr:rowOff>6697</xdr:rowOff>
    </xdr:to>
    <xdr:cxnSp macro="">
      <xdr:nvCxnSpPr>
        <xdr:cNvPr id="464" name="直線コネクタ 463"/>
        <xdr:cNvCxnSpPr/>
      </xdr:nvCxnSpPr>
      <xdr:spPr>
        <a:xfrm>
          <a:off x="8750300" y="16980001"/>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3564</xdr:rowOff>
    </xdr:from>
    <xdr:to>
      <xdr:col>12</xdr:col>
      <xdr:colOff>511175</xdr:colOff>
      <xdr:row>99</xdr:row>
      <xdr:rowOff>6451</xdr:rowOff>
    </xdr:to>
    <xdr:cxnSp macro="">
      <xdr:nvCxnSpPr>
        <xdr:cNvPr id="467" name="直線コネクタ 466"/>
        <xdr:cNvCxnSpPr/>
      </xdr:nvCxnSpPr>
      <xdr:spPr>
        <a:xfrm>
          <a:off x="7861300" y="16977114"/>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51897</xdr:rowOff>
    </xdr:from>
    <xdr:ext cx="534377" cy="259045"/>
    <xdr:sp macro="" textlink="">
      <xdr:nvSpPr>
        <xdr:cNvPr id="469" name="テキスト ボックス 468"/>
        <xdr:cNvSpPr txBox="1"/>
      </xdr:nvSpPr>
      <xdr:spPr>
        <a:xfrm>
          <a:off x="848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3564</xdr:rowOff>
    </xdr:from>
    <xdr:to>
      <xdr:col>11</xdr:col>
      <xdr:colOff>307975</xdr:colOff>
      <xdr:row>99</xdr:row>
      <xdr:rowOff>8803</xdr:rowOff>
    </xdr:to>
    <xdr:cxnSp macro="">
      <xdr:nvCxnSpPr>
        <xdr:cNvPr id="470" name="直線コネクタ 469"/>
        <xdr:cNvCxnSpPr/>
      </xdr:nvCxnSpPr>
      <xdr:spPr>
        <a:xfrm flipV="1">
          <a:off x="6972300" y="16977114"/>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51764</xdr:rowOff>
    </xdr:from>
    <xdr:ext cx="534377" cy="259045"/>
    <xdr:sp macro="" textlink="">
      <xdr:nvSpPr>
        <xdr:cNvPr id="472" name="テキスト ボックス 471"/>
        <xdr:cNvSpPr txBox="1"/>
      </xdr:nvSpPr>
      <xdr:spPr>
        <a:xfrm>
          <a:off x="7594111" y="166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58191</xdr:rowOff>
    </xdr:from>
    <xdr:ext cx="534377" cy="259045"/>
    <xdr:sp macro="" textlink="">
      <xdr:nvSpPr>
        <xdr:cNvPr id="474" name="テキスト ボックス 473"/>
        <xdr:cNvSpPr txBox="1"/>
      </xdr:nvSpPr>
      <xdr:spPr>
        <a:xfrm>
          <a:off x="6705111"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122808</xdr:rowOff>
    </xdr:from>
    <xdr:to>
      <xdr:col>15</xdr:col>
      <xdr:colOff>231775</xdr:colOff>
      <xdr:row>99</xdr:row>
      <xdr:rowOff>52958</xdr:rowOff>
    </xdr:to>
    <xdr:sp macro="" textlink="">
      <xdr:nvSpPr>
        <xdr:cNvPr id="480" name="円/楕円 479"/>
        <xdr:cNvSpPr/>
      </xdr:nvSpPr>
      <xdr:spPr>
        <a:xfrm>
          <a:off x="10426700" y="169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127347</xdr:rowOff>
    </xdr:from>
    <xdr:to>
      <xdr:col>14</xdr:col>
      <xdr:colOff>79375</xdr:colOff>
      <xdr:row>99</xdr:row>
      <xdr:rowOff>57497</xdr:rowOff>
    </xdr:to>
    <xdr:sp macro="" textlink="">
      <xdr:nvSpPr>
        <xdr:cNvPr id="482" name="円/楕円 481"/>
        <xdr:cNvSpPr/>
      </xdr:nvSpPr>
      <xdr:spPr>
        <a:xfrm>
          <a:off x="9588500" y="169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48624</xdr:rowOff>
    </xdr:from>
    <xdr:ext cx="534377" cy="259045"/>
    <xdr:sp macro="" textlink="">
      <xdr:nvSpPr>
        <xdr:cNvPr id="483" name="テキスト ボックス 482"/>
        <xdr:cNvSpPr txBox="1"/>
      </xdr:nvSpPr>
      <xdr:spPr>
        <a:xfrm>
          <a:off x="9372111" y="1702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127101</xdr:rowOff>
    </xdr:from>
    <xdr:to>
      <xdr:col>12</xdr:col>
      <xdr:colOff>561975</xdr:colOff>
      <xdr:row>99</xdr:row>
      <xdr:rowOff>57251</xdr:rowOff>
    </xdr:to>
    <xdr:sp macro="" textlink="">
      <xdr:nvSpPr>
        <xdr:cNvPr id="484" name="円/楕円 483"/>
        <xdr:cNvSpPr/>
      </xdr:nvSpPr>
      <xdr:spPr>
        <a:xfrm>
          <a:off x="8699500" y="169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48378</xdr:rowOff>
    </xdr:from>
    <xdr:ext cx="534377" cy="259045"/>
    <xdr:sp macro="" textlink="">
      <xdr:nvSpPr>
        <xdr:cNvPr id="485" name="テキスト ボックス 484"/>
        <xdr:cNvSpPr txBox="1"/>
      </xdr:nvSpPr>
      <xdr:spPr>
        <a:xfrm>
          <a:off x="8483111" y="1702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124214</xdr:rowOff>
    </xdr:from>
    <xdr:to>
      <xdr:col>11</xdr:col>
      <xdr:colOff>358775</xdr:colOff>
      <xdr:row>99</xdr:row>
      <xdr:rowOff>54364</xdr:rowOff>
    </xdr:to>
    <xdr:sp macro="" textlink="">
      <xdr:nvSpPr>
        <xdr:cNvPr id="486" name="円/楕円 485"/>
        <xdr:cNvSpPr/>
      </xdr:nvSpPr>
      <xdr:spPr>
        <a:xfrm>
          <a:off x="7810500" y="169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45491</xdr:rowOff>
    </xdr:from>
    <xdr:ext cx="534377" cy="259045"/>
    <xdr:sp macro="" textlink="">
      <xdr:nvSpPr>
        <xdr:cNvPr id="487" name="テキスト ボックス 486"/>
        <xdr:cNvSpPr txBox="1"/>
      </xdr:nvSpPr>
      <xdr:spPr>
        <a:xfrm>
          <a:off x="7594111" y="170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129453</xdr:rowOff>
    </xdr:from>
    <xdr:to>
      <xdr:col>10</xdr:col>
      <xdr:colOff>155575</xdr:colOff>
      <xdr:row>99</xdr:row>
      <xdr:rowOff>59603</xdr:rowOff>
    </xdr:to>
    <xdr:sp macro="" textlink="">
      <xdr:nvSpPr>
        <xdr:cNvPr id="488" name="円/楕円 487"/>
        <xdr:cNvSpPr/>
      </xdr:nvSpPr>
      <xdr:spPr>
        <a:xfrm>
          <a:off x="6921500" y="169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50730</xdr:rowOff>
    </xdr:from>
    <xdr:ext cx="534377" cy="259045"/>
    <xdr:sp macro="" textlink="">
      <xdr:nvSpPr>
        <xdr:cNvPr id="489" name="テキスト ボックス 488"/>
        <xdr:cNvSpPr txBox="1"/>
      </xdr:nvSpPr>
      <xdr:spPr>
        <a:xfrm>
          <a:off x="6705111" y="1702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169921</xdr:rowOff>
    </xdr:from>
    <xdr:to>
      <xdr:col>23</xdr:col>
      <xdr:colOff>517525</xdr:colOff>
      <xdr:row>38</xdr:row>
      <xdr:rowOff>39345</xdr:rowOff>
    </xdr:to>
    <xdr:cxnSp macro="">
      <xdr:nvCxnSpPr>
        <xdr:cNvPr id="517" name="直線コネクタ 516"/>
        <xdr:cNvCxnSpPr/>
      </xdr:nvCxnSpPr>
      <xdr:spPr>
        <a:xfrm flipV="1">
          <a:off x="15481300" y="6513571"/>
          <a:ext cx="8382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26040</xdr:rowOff>
    </xdr:from>
    <xdr:to>
      <xdr:col>22</xdr:col>
      <xdr:colOff>365125</xdr:colOff>
      <xdr:row>38</xdr:row>
      <xdr:rowOff>39345</xdr:rowOff>
    </xdr:to>
    <xdr:cxnSp macro="">
      <xdr:nvCxnSpPr>
        <xdr:cNvPr id="520" name="直線コネクタ 519"/>
        <xdr:cNvCxnSpPr/>
      </xdr:nvCxnSpPr>
      <xdr:spPr>
        <a:xfrm>
          <a:off x="14592300" y="6541140"/>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26040</xdr:rowOff>
    </xdr:from>
    <xdr:to>
      <xdr:col>21</xdr:col>
      <xdr:colOff>161925</xdr:colOff>
      <xdr:row>38</xdr:row>
      <xdr:rowOff>58913</xdr:rowOff>
    </xdr:to>
    <xdr:cxnSp macro="">
      <xdr:nvCxnSpPr>
        <xdr:cNvPr id="523" name="直線コネクタ 522"/>
        <xdr:cNvCxnSpPr/>
      </xdr:nvCxnSpPr>
      <xdr:spPr>
        <a:xfrm flipV="1">
          <a:off x="13703300" y="6541140"/>
          <a:ext cx="889000" cy="3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58913</xdr:rowOff>
    </xdr:from>
    <xdr:to>
      <xdr:col>19</xdr:col>
      <xdr:colOff>644525</xdr:colOff>
      <xdr:row>38</xdr:row>
      <xdr:rowOff>89545</xdr:rowOff>
    </xdr:to>
    <xdr:cxnSp macro="">
      <xdr:nvCxnSpPr>
        <xdr:cNvPr id="526" name="直線コネクタ 525"/>
        <xdr:cNvCxnSpPr/>
      </xdr:nvCxnSpPr>
      <xdr:spPr>
        <a:xfrm flipV="1">
          <a:off x="12814300" y="6574013"/>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8374</xdr:rowOff>
    </xdr:from>
    <xdr:ext cx="534377" cy="259045"/>
    <xdr:sp macro="" textlink="">
      <xdr:nvSpPr>
        <xdr:cNvPr id="528" name="テキスト ボックス 527"/>
        <xdr:cNvSpPr txBox="1"/>
      </xdr:nvSpPr>
      <xdr:spPr>
        <a:xfrm>
          <a:off x="13436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119121</xdr:rowOff>
    </xdr:from>
    <xdr:to>
      <xdr:col>23</xdr:col>
      <xdr:colOff>568325</xdr:colOff>
      <xdr:row>38</xdr:row>
      <xdr:rowOff>49271</xdr:rowOff>
    </xdr:to>
    <xdr:sp macro="" textlink="">
      <xdr:nvSpPr>
        <xdr:cNvPr id="536" name="円/楕円 535"/>
        <xdr:cNvSpPr/>
      </xdr:nvSpPr>
      <xdr:spPr>
        <a:xfrm>
          <a:off x="162687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97548</xdr:rowOff>
    </xdr:from>
    <xdr:ext cx="534377" cy="259045"/>
    <xdr:sp macro="" textlink="">
      <xdr:nvSpPr>
        <xdr:cNvPr id="537" name="消防費該当値テキスト"/>
        <xdr:cNvSpPr txBox="1"/>
      </xdr:nvSpPr>
      <xdr:spPr>
        <a:xfrm>
          <a:off x="16370300" y="644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159995</xdr:rowOff>
    </xdr:from>
    <xdr:to>
      <xdr:col>22</xdr:col>
      <xdr:colOff>415925</xdr:colOff>
      <xdr:row>38</xdr:row>
      <xdr:rowOff>90145</xdr:rowOff>
    </xdr:to>
    <xdr:sp macro="" textlink="">
      <xdr:nvSpPr>
        <xdr:cNvPr id="538" name="円/楕円 537"/>
        <xdr:cNvSpPr/>
      </xdr:nvSpPr>
      <xdr:spPr>
        <a:xfrm>
          <a:off x="15430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81272</xdr:rowOff>
    </xdr:from>
    <xdr:ext cx="534377" cy="259045"/>
    <xdr:sp macro="" textlink="">
      <xdr:nvSpPr>
        <xdr:cNvPr id="539" name="テキスト ボックス 538"/>
        <xdr:cNvSpPr txBox="1"/>
      </xdr:nvSpPr>
      <xdr:spPr>
        <a:xfrm>
          <a:off x="15214111" y="65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146690</xdr:rowOff>
    </xdr:from>
    <xdr:to>
      <xdr:col>21</xdr:col>
      <xdr:colOff>212725</xdr:colOff>
      <xdr:row>38</xdr:row>
      <xdr:rowOff>76840</xdr:rowOff>
    </xdr:to>
    <xdr:sp macro="" textlink="">
      <xdr:nvSpPr>
        <xdr:cNvPr id="540" name="円/楕円 539"/>
        <xdr:cNvSpPr/>
      </xdr:nvSpPr>
      <xdr:spPr>
        <a:xfrm>
          <a:off x="14541500" y="64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67967</xdr:rowOff>
    </xdr:from>
    <xdr:ext cx="534377" cy="259045"/>
    <xdr:sp macro="" textlink="">
      <xdr:nvSpPr>
        <xdr:cNvPr id="541" name="テキスト ボックス 540"/>
        <xdr:cNvSpPr txBox="1"/>
      </xdr:nvSpPr>
      <xdr:spPr>
        <a:xfrm>
          <a:off x="14325111" y="65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8113</xdr:rowOff>
    </xdr:from>
    <xdr:to>
      <xdr:col>20</xdr:col>
      <xdr:colOff>9525</xdr:colOff>
      <xdr:row>38</xdr:row>
      <xdr:rowOff>109713</xdr:rowOff>
    </xdr:to>
    <xdr:sp macro="" textlink="">
      <xdr:nvSpPr>
        <xdr:cNvPr id="542" name="円/楕円 541"/>
        <xdr:cNvSpPr/>
      </xdr:nvSpPr>
      <xdr:spPr>
        <a:xfrm>
          <a:off x="13652500" y="65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100840</xdr:rowOff>
    </xdr:from>
    <xdr:ext cx="534377" cy="259045"/>
    <xdr:sp macro="" textlink="">
      <xdr:nvSpPr>
        <xdr:cNvPr id="543" name="テキスト ボックス 542"/>
        <xdr:cNvSpPr txBox="1"/>
      </xdr:nvSpPr>
      <xdr:spPr>
        <a:xfrm>
          <a:off x="13436111" y="661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38745</xdr:rowOff>
    </xdr:from>
    <xdr:to>
      <xdr:col>18</xdr:col>
      <xdr:colOff>492125</xdr:colOff>
      <xdr:row>38</xdr:row>
      <xdr:rowOff>140345</xdr:rowOff>
    </xdr:to>
    <xdr:sp macro="" textlink="">
      <xdr:nvSpPr>
        <xdr:cNvPr id="544" name="円/楕円 543"/>
        <xdr:cNvSpPr/>
      </xdr:nvSpPr>
      <xdr:spPr>
        <a:xfrm>
          <a:off x="12763500" y="65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131472</xdr:rowOff>
    </xdr:from>
    <xdr:ext cx="534377" cy="259045"/>
    <xdr:sp macro="" textlink="">
      <xdr:nvSpPr>
        <xdr:cNvPr id="545" name="テキスト ボックス 544"/>
        <xdr:cNvSpPr txBox="1"/>
      </xdr:nvSpPr>
      <xdr:spPr>
        <a:xfrm>
          <a:off x="12547111" y="664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133452</xdr:rowOff>
    </xdr:from>
    <xdr:to>
      <xdr:col>23</xdr:col>
      <xdr:colOff>517525</xdr:colOff>
      <xdr:row>55</xdr:row>
      <xdr:rowOff>151465</xdr:rowOff>
    </xdr:to>
    <xdr:cxnSp macro="">
      <xdr:nvCxnSpPr>
        <xdr:cNvPr id="573" name="直線コネクタ 572"/>
        <xdr:cNvCxnSpPr/>
      </xdr:nvCxnSpPr>
      <xdr:spPr>
        <a:xfrm>
          <a:off x="15481300" y="9391752"/>
          <a:ext cx="838200" cy="18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133452</xdr:rowOff>
    </xdr:from>
    <xdr:to>
      <xdr:col>22</xdr:col>
      <xdr:colOff>365125</xdr:colOff>
      <xdr:row>55</xdr:row>
      <xdr:rowOff>43704</xdr:rowOff>
    </xdr:to>
    <xdr:cxnSp macro="">
      <xdr:nvCxnSpPr>
        <xdr:cNvPr id="576" name="直線コネクタ 575"/>
        <xdr:cNvCxnSpPr/>
      </xdr:nvCxnSpPr>
      <xdr:spPr>
        <a:xfrm flipV="1">
          <a:off x="14592300" y="9391752"/>
          <a:ext cx="889000" cy="8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43704</xdr:rowOff>
    </xdr:from>
    <xdr:to>
      <xdr:col>21</xdr:col>
      <xdr:colOff>161925</xdr:colOff>
      <xdr:row>57</xdr:row>
      <xdr:rowOff>5039</xdr:rowOff>
    </xdr:to>
    <xdr:cxnSp macro="">
      <xdr:nvCxnSpPr>
        <xdr:cNvPr id="579" name="直線コネクタ 578"/>
        <xdr:cNvCxnSpPr/>
      </xdr:nvCxnSpPr>
      <xdr:spPr>
        <a:xfrm flipV="1">
          <a:off x="13703300" y="9473454"/>
          <a:ext cx="889000" cy="30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168551</xdr:rowOff>
    </xdr:from>
    <xdr:ext cx="534377" cy="259045"/>
    <xdr:sp macro="" textlink="">
      <xdr:nvSpPr>
        <xdr:cNvPr id="581" name="テキスト ボックス 580"/>
        <xdr:cNvSpPr txBox="1"/>
      </xdr:nvSpPr>
      <xdr:spPr>
        <a:xfrm>
          <a:off x="14325111" y="97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5039</xdr:rowOff>
    </xdr:from>
    <xdr:to>
      <xdr:col>19</xdr:col>
      <xdr:colOff>644525</xdr:colOff>
      <xdr:row>58</xdr:row>
      <xdr:rowOff>81483</xdr:rowOff>
    </xdr:to>
    <xdr:cxnSp macro="">
      <xdr:nvCxnSpPr>
        <xdr:cNvPr id="582" name="直線コネクタ 581"/>
        <xdr:cNvCxnSpPr/>
      </xdr:nvCxnSpPr>
      <xdr:spPr>
        <a:xfrm flipV="1">
          <a:off x="12814300" y="9777689"/>
          <a:ext cx="889000" cy="24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100665</xdr:rowOff>
    </xdr:from>
    <xdr:to>
      <xdr:col>23</xdr:col>
      <xdr:colOff>568325</xdr:colOff>
      <xdr:row>56</xdr:row>
      <xdr:rowOff>30815</xdr:rowOff>
    </xdr:to>
    <xdr:sp macro="" textlink="">
      <xdr:nvSpPr>
        <xdr:cNvPr id="592" name="円/楕円 591"/>
        <xdr:cNvSpPr/>
      </xdr:nvSpPr>
      <xdr:spPr>
        <a:xfrm>
          <a:off x="16268700" y="95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123542</xdr:rowOff>
    </xdr:from>
    <xdr:ext cx="534377" cy="259045"/>
    <xdr:sp macro="" textlink="">
      <xdr:nvSpPr>
        <xdr:cNvPr id="593" name="教育費該当値テキスト"/>
        <xdr:cNvSpPr txBox="1"/>
      </xdr:nvSpPr>
      <xdr:spPr>
        <a:xfrm>
          <a:off x="16370300" y="938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62,978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82652</xdr:rowOff>
    </xdr:from>
    <xdr:to>
      <xdr:col>22</xdr:col>
      <xdr:colOff>415925</xdr:colOff>
      <xdr:row>55</xdr:row>
      <xdr:rowOff>12802</xdr:rowOff>
    </xdr:to>
    <xdr:sp macro="" textlink="">
      <xdr:nvSpPr>
        <xdr:cNvPr id="594" name="円/楕円 593"/>
        <xdr:cNvSpPr/>
      </xdr:nvSpPr>
      <xdr:spPr>
        <a:xfrm>
          <a:off x="15430500" y="93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29329</xdr:rowOff>
    </xdr:from>
    <xdr:ext cx="534377" cy="259045"/>
    <xdr:sp macro="" textlink="">
      <xdr:nvSpPr>
        <xdr:cNvPr id="595" name="テキスト ボックス 594"/>
        <xdr:cNvSpPr txBox="1"/>
      </xdr:nvSpPr>
      <xdr:spPr>
        <a:xfrm>
          <a:off x="15214111" y="911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75,410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164354</xdr:rowOff>
    </xdr:from>
    <xdr:to>
      <xdr:col>21</xdr:col>
      <xdr:colOff>212725</xdr:colOff>
      <xdr:row>55</xdr:row>
      <xdr:rowOff>94504</xdr:rowOff>
    </xdr:to>
    <xdr:sp macro="" textlink="">
      <xdr:nvSpPr>
        <xdr:cNvPr id="596" name="円/楕円 595"/>
        <xdr:cNvSpPr/>
      </xdr:nvSpPr>
      <xdr:spPr>
        <a:xfrm>
          <a:off x="14541500" y="94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111031</xdr:rowOff>
    </xdr:from>
    <xdr:ext cx="534377" cy="259045"/>
    <xdr:sp macro="" textlink="">
      <xdr:nvSpPr>
        <xdr:cNvPr id="597" name="テキスト ボックス 596"/>
        <xdr:cNvSpPr txBox="1"/>
      </xdr:nvSpPr>
      <xdr:spPr>
        <a:xfrm>
          <a:off x="14325111" y="91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125689</xdr:rowOff>
    </xdr:from>
    <xdr:to>
      <xdr:col>20</xdr:col>
      <xdr:colOff>9525</xdr:colOff>
      <xdr:row>57</xdr:row>
      <xdr:rowOff>55839</xdr:rowOff>
    </xdr:to>
    <xdr:sp macro="" textlink="">
      <xdr:nvSpPr>
        <xdr:cNvPr id="598" name="円/楕円 597"/>
        <xdr:cNvSpPr/>
      </xdr:nvSpPr>
      <xdr:spPr>
        <a:xfrm>
          <a:off x="13652500" y="972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46966</xdr:rowOff>
    </xdr:from>
    <xdr:ext cx="534377" cy="259045"/>
    <xdr:sp macro="" textlink="">
      <xdr:nvSpPr>
        <xdr:cNvPr id="599" name="テキスト ボックス 598"/>
        <xdr:cNvSpPr txBox="1"/>
      </xdr:nvSpPr>
      <xdr:spPr>
        <a:xfrm>
          <a:off x="13436111" y="981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30683</xdr:rowOff>
    </xdr:from>
    <xdr:to>
      <xdr:col>18</xdr:col>
      <xdr:colOff>492125</xdr:colOff>
      <xdr:row>58</xdr:row>
      <xdr:rowOff>132283</xdr:rowOff>
    </xdr:to>
    <xdr:sp macro="" textlink="">
      <xdr:nvSpPr>
        <xdr:cNvPr id="600" name="円/楕円 599"/>
        <xdr:cNvSpPr/>
      </xdr:nvSpPr>
      <xdr:spPr>
        <a:xfrm>
          <a:off x="12763500" y="997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123410</xdr:rowOff>
    </xdr:from>
    <xdr:ext cx="534377" cy="259045"/>
    <xdr:sp macro="" textlink="">
      <xdr:nvSpPr>
        <xdr:cNvPr id="601" name="テキスト ボックス 600"/>
        <xdr:cNvSpPr txBox="1"/>
      </xdr:nvSpPr>
      <xdr:spPr>
        <a:xfrm>
          <a:off x="12547111" y="100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43866</xdr:rowOff>
    </xdr:from>
    <xdr:to>
      <xdr:col>23</xdr:col>
      <xdr:colOff>517525</xdr:colOff>
      <xdr:row>79</xdr:row>
      <xdr:rowOff>44450</xdr:rowOff>
    </xdr:to>
    <xdr:cxnSp macro="">
      <xdr:nvCxnSpPr>
        <xdr:cNvPr id="630" name="直線コネクタ 629"/>
        <xdr:cNvCxnSpPr/>
      </xdr:nvCxnSpPr>
      <xdr:spPr>
        <a:xfrm>
          <a:off x="15481300" y="13588416"/>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12192</xdr:rowOff>
    </xdr:from>
    <xdr:to>
      <xdr:col>22</xdr:col>
      <xdr:colOff>365125</xdr:colOff>
      <xdr:row>79</xdr:row>
      <xdr:rowOff>43866</xdr:rowOff>
    </xdr:to>
    <xdr:cxnSp macro="">
      <xdr:nvCxnSpPr>
        <xdr:cNvPr id="633" name="直線コネクタ 632"/>
        <xdr:cNvCxnSpPr/>
      </xdr:nvCxnSpPr>
      <xdr:spPr>
        <a:xfrm>
          <a:off x="14592300" y="13556742"/>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5817</xdr:rowOff>
    </xdr:from>
    <xdr:to>
      <xdr:col>21</xdr:col>
      <xdr:colOff>161925</xdr:colOff>
      <xdr:row>79</xdr:row>
      <xdr:rowOff>12192</xdr:rowOff>
    </xdr:to>
    <xdr:cxnSp macro="">
      <xdr:nvCxnSpPr>
        <xdr:cNvPr id="636" name="直線コネクタ 635"/>
        <xdr:cNvCxnSpPr/>
      </xdr:nvCxnSpPr>
      <xdr:spPr>
        <a:xfrm>
          <a:off x="13703300" y="1355036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5817</xdr:rowOff>
    </xdr:from>
    <xdr:to>
      <xdr:col>19</xdr:col>
      <xdr:colOff>644525</xdr:colOff>
      <xdr:row>79</xdr:row>
      <xdr:rowOff>42914</xdr:rowOff>
    </xdr:to>
    <xdr:cxnSp macro="">
      <xdr:nvCxnSpPr>
        <xdr:cNvPr id="639" name="直線コネクタ 638"/>
        <xdr:cNvCxnSpPr/>
      </xdr:nvCxnSpPr>
      <xdr:spPr>
        <a:xfrm flipV="1">
          <a:off x="12814300" y="13550367"/>
          <a:ext cx="8890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164516</xdr:rowOff>
    </xdr:from>
    <xdr:to>
      <xdr:col>22</xdr:col>
      <xdr:colOff>415925</xdr:colOff>
      <xdr:row>79</xdr:row>
      <xdr:rowOff>94666</xdr:rowOff>
    </xdr:to>
    <xdr:sp macro="" textlink="">
      <xdr:nvSpPr>
        <xdr:cNvPr id="651" name="円/楕円 650"/>
        <xdr:cNvSpPr/>
      </xdr:nvSpPr>
      <xdr:spPr>
        <a:xfrm>
          <a:off x="15430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85793</xdr:rowOff>
    </xdr:from>
    <xdr:ext cx="313932" cy="259045"/>
    <xdr:sp macro="" textlink="">
      <xdr:nvSpPr>
        <xdr:cNvPr id="652" name="テキスト ボックス 651"/>
        <xdr:cNvSpPr txBox="1"/>
      </xdr:nvSpPr>
      <xdr:spPr>
        <a:xfrm>
          <a:off x="15324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132842</xdr:rowOff>
    </xdr:from>
    <xdr:to>
      <xdr:col>21</xdr:col>
      <xdr:colOff>212725</xdr:colOff>
      <xdr:row>79</xdr:row>
      <xdr:rowOff>62992</xdr:rowOff>
    </xdr:to>
    <xdr:sp macro="" textlink="">
      <xdr:nvSpPr>
        <xdr:cNvPr id="653" name="円/楕円 652"/>
        <xdr:cNvSpPr/>
      </xdr:nvSpPr>
      <xdr:spPr>
        <a:xfrm>
          <a:off x="14541500" y="135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54119</xdr:rowOff>
    </xdr:from>
    <xdr:ext cx="469744" cy="259045"/>
    <xdr:sp macro="" textlink="">
      <xdr:nvSpPr>
        <xdr:cNvPr id="654" name="テキスト ボックス 653"/>
        <xdr:cNvSpPr txBox="1"/>
      </xdr:nvSpPr>
      <xdr:spPr>
        <a:xfrm>
          <a:off x="14357427" y="1359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126467</xdr:rowOff>
    </xdr:from>
    <xdr:to>
      <xdr:col>20</xdr:col>
      <xdr:colOff>9525</xdr:colOff>
      <xdr:row>79</xdr:row>
      <xdr:rowOff>56617</xdr:rowOff>
    </xdr:to>
    <xdr:sp macro="" textlink="">
      <xdr:nvSpPr>
        <xdr:cNvPr id="655" name="円/楕円 654"/>
        <xdr:cNvSpPr/>
      </xdr:nvSpPr>
      <xdr:spPr>
        <a:xfrm>
          <a:off x="13652500" y="134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47744</xdr:rowOff>
    </xdr:from>
    <xdr:ext cx="469744" cy="259045"/>
    <xdr:sp macro="" textlink="">
      <xdr:nvSpPr>
        <xdr:cNvPr id="656" name="テキスト ボックス 655"/>
        <xdr:cNvSpPr txBox="1"/>
      </xdr:nvSpPr>
      <xdr:spPr>
        <a:xfrm>
          <a:off x="13468427" y="1359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163564</xdr:rowOff>
    </xdr:from>
    <xdr:to>
      <xdr:col>18</xdr:col>
      <xdr:colOff>492125</xdr:colOff>
      <xdr:row>79</xdr:row>
      <xdr:rowOff>93714</xdr:rowOff>
    </xdr:to>
    <xdr:sp macro="" textlink="">
      <xdr:nvSpPr>
        <xdr:cNvPr id="657" name="円/楕円 656"/>
        <xdr:cNvSpPr/>
      </xdr:nvSpPr>
      <xdr:spPr>
        <a:xfrm>
          <a:off x="12763500" y="135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84841</xdr:rowOff>
    </xdr:from>
    <xdr:ext cx="378565" cy="259045"/>
    <xdr:sp macro="" textlink="">
      <xdr:nvSpPr>
        <xdr:cNvPr id="658" name="テキスト ボックス 657"/>
        <xdr:cNvSpPr txBox="1"/>
      </xdr:nvSpPr>
      <xdr:spPr>
        <a:xfrm>
          <a:off x="12625017" y="136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100919</xdr:rowOff>
    </xdr:from>
    <xdr:to>
      <xdr:col>23</xdr:col>
      <xdr:colOff>517525</xdr:colOff>
      <xdr:row>95</xdr:row>
      <xdr:rowOff>110733</xdr:rowOff>
    </xdr:to>
    <xdr:cxnSp macro="">
      <xdr:nvCxnSpPr>
        <xdr:cNvPr id="689" name="直線コネクタ 688"/>
        <xdr:cNvCxnSpPr/>
      </xdr:nvCxnSpPr>
      <xdr:spPr>
        <a:xfrm>
          <a:off x="15481300" y="16388669"/>
          <a:ext cx="8382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73569</xdr:rowOff>
    </xdr:from>
    <xdr:to>
      <xdr:col>22</xdr:col>
      <xdr:colOff>365125</xdr:colOff>
      <xdr:row>95</xdr:row>
      <xdr:rowOff>100919</xdr:rowOff>
    </xdr:to>
    <xdr:cxnSp macro="">
      <xdr:nvCxnSpPr>
        <xdr:cNvPr id="692" name="直線コネクタ 691"/>
        <xdr:cNvCxnSpPr/>
      </xdr:nvCxnSpPr>
      <xdr:spPr>
        <a:xfrm>
          <a:off x="14592300" y="16361319"/>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73569</xdr:rowOff>
    </xdr:from>
    <xdr:to>
      <xdr:col>21</xdr:col>
      <xdr:colOff>161925</xdr:colOff>
      <xdr:row>95</xdr:row>
      <xdr:rowOff>100822</xdr:rowOff>
    </xdr:to>
    <xdr:cxnSp macro="">
      <xdr:nvCxnSpPr>
        <xdr:cNvPr id="695" name="直線コネクタ 694"/>
        <xdr:cNvCxnSpPr/>
      </xdr:nvCxnSpPr>
      <xdr:spPr>
        <a:xfrm flipV="1">
          <a:off x="13703300" y="16361319"/>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98818</xdr:rowOff>
    </xdr:from>
    <xdr:ext cx="534377" cy="259045"/>
    <xdr:sp macro="" textlink="">
      <xdr:nvSpPr>
        <xdr:cNvPr id="697" name="テキスト ボックス 696"/>
        <xdr:cNvSpPr txBox="1"/>
      </xdr:nvSpPr>
      <xdr:spPr>
        <a:xfrm>
          <a:off x="14325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100822</xdr:rowOff>
    </xdr:from>
    <xdr:to>
      <xdr:col>19</xdr:col>
      <xdr:colOff>644525</xdr:colOff>
      <xdr:row>96</xdr:row>
      <xdr:rowOff>9985</xdr:rowOff>
    </xdr:to>
    <xdr:cxnSp macro="">
      <xdr:nvCxnSpPr>
        <xdr:cNvPr id="698" name="直線コネクタ 697"/>
        <xdr:cNvCxnSpPr/>
      </xdr:nvCxnSpPr>
      <xdr:spPr>
        <a:xfrm flipV="1">
          <a:off x="12814300" y="16388572"/>
          <a:ext cx="889000" cy="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88368</xdr:rowOff>
    </xdr:from>
    <xdr:ext cx="534377" cy="259045"/>
    <xdr:sp macro="" textlink="">
      <xdr:nvSpPr>
        <xdr:cNvPr id="700" name="テキスト ボックス 699"/>
        <xdr:cNvSpPr txBox="1"/>
      </xdr:nvSpPr>
      <xdr:spPr>
        <a:xfrm>
          <a:off x="13436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78145</xdr:rowOff>
    </xdr:from>
    <xdr:ext cx="534377" cy="259045"/>
    <xdr:sp macro="" textlink="">
      <xdr:nvSpPr>
        <xdr:cNvPr id="702" name="テキスト ボックス 701"/>
        <xdr:cNvSpPr txBox="1"/>
      </xdr:nvSpPr>
      <xdr:spPr>
        <a:xfrm>
          <a:off x="12547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59933</xdr:rowOff>
    </xdr:from>
    <xdr:to>
      <xdr:col>23</xdr:col>
      <xdr:colOff>568325</xdr:colOff>
      <xdr:row>95</xdr:row>
      <xdr:rowOff>161533</xdr:rowOff>
    </xdr:to>
    <xdr:sp macro="" textlink="">
      <xdr:nvSpPr>
        <xdr:cNvPr id="708" name="円/楕円 707"/>
        <xdr:cNvSpPr/>
      </xdr:nvSpPr>
      <xdr:spPr>
        <a:xfrm>
          <a:off x="16268700" y="16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82810</xdr:rowOff>
    </xdr:from>
    <xdr:ext cx="534377" cy="259045"/>
    <xdr:sp macro="" textlink="">
      <xdr:nvSpPr>
        <xdr:cNvPr id="709" name="公債費該当値テキスト"/>
        <xdr:cNvSpPr txBox="1"/>
      </xdr:nvSpPr>
      <xdr:spPr>
        <a:xfrm>
          <a:off x="16370300" y="1619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41,274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50119</xdr:rowOff>
    </xdr:from>
    <xdr:to>
      <xdr:col>22</xdr:col>
      <xdr:colOff>415925</xdr:colOff>
      <xdr:row>95</xdr:row>
      <xdr:rowOff>151719</xdr:rowOff>
    </xdr:to>
    <xdr:sp macro="" textlink="">
      <xdr:nvSpPr>
        <xdr:cNvPr id="710" name="円/楕円 709"/>
        <xdr:cNvSpPr/>
      </xdr:nvSpPr>
      <xdr:spPr>
        <a:xfrm>
          <a:off x="15430500" y="163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168246</xdr:rowOff>
    </xdr:from>
    <xdr:ext cx="534377" cy="259045"/>
    <xdr:sp macro="" textlink="">
      <xdr:nvSpPr>
        <xdr:cNvPr id="711" name="テキスト ボックス 710"/>
        <xdr:cNvSpPr txBox="1"/>
      </xdr:nvSpPr>
      <xdr:spPr>
        <a:xfrm>
          <a:off x="15214111" y="1611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22769</xdr:rowOff>
    </xdr:from>
    <xdr:to>
      <xdr:col>21</xdr:col>
      <xdr:colOff>212725</xdr:colOff>
      <xdr:row>95</xdr:row>
      <xdr:rowOff>124369</xdr:rowOff>
    </xdr:to>
    <xdr:sp macro="" textlink="">
      <xdr:nvSpPr>
        <xdr:cNvPr id="712" name="円/楕円 711"/>
        <xdr:cNvSpPr/>
      </xdr:nvSpPr>
      <xdr:spPr>
        <a:xfrm>
          <a:off x="14541500" y="163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115496</xdr:rowOff>
    </xdr:from>
    <xdr:ext cx="534377" cy="259045"/>
    <xdr:sp macro="" textlink="">
      <xdr:nvSpPr>
        <xdr:cNvPr id="713" name="テキスト ボックス 712"/>
        <xdr:cNvSpPr txBox="1"/>
      </xdr:nvSpPr>
      <xdr:spPr>
        <a:xfrm>
          <a:off x="14325111" y="164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50022</xdr:rowOff>
    </xdr:from>
    <xdr:to>
      <xdr:col>20</xdr:col>
      <xdr:colOff>9525</xdr:colOff>
      <xdr:row>95</xdr:row>
      <xdr:rowOff>151622</xdr:rowOff>
    </xdr:to>
    <xdr:sp macro="" textlink="">
      <xdr:nvSpPr>
        <xdr:cNvPr id="714" name="円/楕円 713"/>
        <xdr:cNvSpPr/>
      </xdr:nvSpPr>
      <xdr:spPr>
        <a:xfrm>
          <a:off x="13652500" y="163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142749</xdr:rowOff>
    </xdr:from>
    <xdr:ext cx="534377" cy="259045"/>
    <xdr:sp macro="" textlink="">
      <xdr:nvSpPr>
        <xdr:cNvPr id="715" name="テキスト ボックス 714"/>
        <xdr:cNvSpPr txBox="1"/>
      </xdr:nvSpPr>
      <xdr:spPr>
        <a:xfrm>
          <a:off x="13436111" y="164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130635</xdr:rowOff>
    </xdr:from>
    <xdr:to>
      <xdr:col>18</xdr:col>
      <xdr:colOff>492125</xdr:colOff>
      <xdr:row>96</xdr:row>
      <xdr:rowOff>60785</xdr:rowOff>
    </xdr:to>
    <xdr:sp macro="" textlink="">
      <xdr:nvSpPr>
        <xdr:cNvPr id="716" name="円/楕円 715"/>
        <xdr:cNvSpPr/>
      </xdr:nvSpPr>
      <xdr:spPr>
        <a:xfrm>
          <a:off x="12763500" y="1641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51912</xdr:rowOff>
    </xdr:from>
    <xdr:ext cx="534377" cy="259045"/>
    <xdr:sp macro="" textlink="">
      <xdr:nvSpPr>
        <xdr:cNvPr id="717" name="テキスト ボックス 716"/>
        <xdr:cNvSpPr txBox="1"/>
      </xdr:nvSpPr>
      <xdr:spPr>
        <a:xfrm>
          <a:off x="12547111" y="1651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議会費では議会中継システムの改修が終了したことなどの要因により前年度比</a:t>
          </a:r>
          <a:r>
            <a:rPr kumimoji="1" lang="en-US" altLang="ja-JP" sz="1100">
              <a:latin typeface="ＭＳ Ｐゴシック"/>
            </a:rPr>
            <a:t>214</a:t>
          </a:r>
          <a:r>
            <a:rPr kumimoji="1" lang="ja-JP" altLang="en-US" sz="1100">
              <a:latin typeface="ＭＳ Ｐゴシック"/>
            </a:rPr>
            <a:t>円の減となっている。総務費では甲賀・湖南人権センターの廃止に伴い負担金が</a:t>
          </a:r>
          <a:r>
            <a:rPr kumimoji="1" lang="en-US" altLang="ja-JP" sz="1100">
              <a:latin typeface="ＭＳ Ｐゴシック"/>
            </a:rPr>
            <a:t>468</a:t>
          </a:r>
          <a:r>
            <a:rPr kumimoji="1" lang="ja-JP" altLang="en-US" sz="1100">
              <a:latin typeface="ＭＳ Ｐゴシック"/>
            </a:rPr>
            <a:t>円の減、総合計画策定業務委託、分散型エネルギーインフラプロジェクトマスタープラン策定業務委託等が終了したことにより前年度比</a:t>
          </a:r>
          <a:r>
            <a:rPr kumimoji="1" lang="en-US" altLang="ja-JP" sz="1100">
              <a:latin typeface="ＭＳ Ｐゴシック"/>
            </a:rPr>
            <a:t>3,156</a:t>
          </a:r>
          <a:r>
            <a:rPr kumimoji="1" lang="ja-JP" altLang="en-US" sz="1100">
              <a:latin typeface="ＭＳ Ｐゴシック"/>
            </a:rPr>
            <a:t>円の減となっている。</a:t>
          </a:r>
          <a:r>
            <a:rPr kumimoji="1" lang="ja-JP" altLang="ja-JP" sz="1100">
              <a:solidFill>
                <a:schemeClr val="dk1"/>
              </a:solidFill>
              <a:effectLst/>
              <a:latin typeface="+mn-lt"/>
              <a:ea typeface="+mn-ea"/>
              <a:cs typeface="+mn-cs"/>
            </a:rPr>
            <a:t>民生費においては、経常的な要因として障がい福祉サービスにおいてサービス利用者の増などの要因により</a:t>
          </a:r>
          <a:r>
            <a:rPr kumimoji="1" lang="en-US" altLang="ja-JP" sz="1100">
              <a:solidFill>
                <a:schemeClr val="dk1"/>
              </a:solidFill>
              <a:effectLst/>
              <a:latin typeface="+mn-lt"/>
              <a:ea typeface="+mn-ea"/>
              <a:cs typeface="+mn-cs"/>
            </a:rPr>
            <a:t>664</a:t>
          </a:r>
          <a:r>
            <a:rPr kumimoji="1" lang="ja-JP" altLang="ja-JP" sz="1100">
              <a:solidFill>
                <a:schemeClr val="dk1"/>
              </a:solidFill>
              <a:effectLst/>
              <a:latin typeface="+mn-lt"/>
              <a:ea typeface="+mn-ea"/>
              <a:cs typeface="+mn-cs"/>
            </a:rPr>
            <a:t>円の増、</a:t>
          </a:r>
          <a:r>
            <a:rPr kumimoji="1" lang="ja-JP" altLang="en-US" sz="1100">
              <a:solidFill>
                <a:schemeClr val="dk1"/>
              </a:solidFill>
              <a:effectLst/>
              <a:latin typeface="+mn-lt"/>
              <a:ea typeface="+mn-ea"/>
              <a:cs typeface="+mn-cs"/>
            </a:rPr>
            <a:t>滋賀県後期高齢者医療広域連合負担金において被保険者の増などにより</a:t>
          </a:r>
          <a:r>
            <a:rPr kumimoji="1" lang="en-US" altLang="ja-JP" sz="1100">
              <a:solidFill>
                <a:schemeClr val="dk1"/>
              </a:solidFill>
              <a:effectLst/>
              <a:latin typeface="+mn-lt"/>
              <a:ea typeface="+mn-ea"/>
              <a:cs typeface="+mn-cs"/>
            </a:rPr>
            <a:t>482</a:t>
          </a:r>
          <a:r>
            <a:rPr kumimoji="1" lang="ja-JP" altLang="en-US" sz="1100">
              <a:solidFill>
                <a:schemeClr val="dk1"/>
              </a:solidFill>
              <a:effectLst/>
              <a:latin typeface="+mn-lt"/>
              <a:ea typeface="+mn-ea"/>
              <a:cs typeface="+mn-cs"/>
            </a:rPr>
            <a:t>円の増となって</a:t>
          </a:r>
          <a:r>
            <a:rPr kumimoji="1" lang="ja-JP" altLang="ja-JP" sz="1100">
              <a:solidFill>
                <a:schemeClr val="dk1"/>
              </a:solidFill>
              <a:effectLst/>
              <a:latin typeface="+mn-lt"/>
              <a:ea typeface="+mn-ea"/>
              <a:cs typeface="+mn-cs"/>
            </a:rPr>
            <a:t>いる。臨時的な要因として</a:t>
          </a:r>
          <a:r>
            <a:rPr kumimoji="1" lang="ja-JP" altLang="en-US" sz="1100">
              <a:solidFill>
                <a:schemeClr val="dk1"/>
              </a:solidFill>
              <a:effectLst/>
              <a:latin typeface="+mn-lt"/>
              <a:ea typeface="+mn-ea"/>
              <a:cs typeface="+mn-cs"/>
            </a:rPr>
            <a:t>は臨時特例給付金給付事業において</a:t>
          </a:r>
          <a:r>
            <a:rPr kumimoji="1" lang="en-US" altLang="ja-JP" sz="1100">
              <a:solidFill>
                <a:schemeClr val="dk1"/>
              </a:solidFill>
              <a:effectLst/>
              <a:latin typeface="+mn-lt"/>
              <a:ea typeface="+mn-ea"/>
              <a:cs typeface="+mn-cs"/>
            </a:rPr>
            <a:t>1,489</a:t>
          </a:r>
          <a:r>
            <a:rPr kumimoji="1" lang="ja-JP" altLang="en-US" sz="1100">
              <a:solidFill>
                <a:schemeClr val="dk1"/>
              </a:solidFill>
              <a:effectLst/>
              <a:latin typeface="+mn-lt"/>
              <a:ea typeface="+mn-ea"/>
              <a:cs typeface="+mn-cs"/>
            </a:rPr>
            <a:t>円の増、認定こども園整備事業補助金において</a:t>
          </a:r>
          <a:r>
            <a:rPr kumimoji="1" lang="en-US" altLang="ja-JP" sz="1100">
              <a:solidFill>
                <a:schemeClr val="dk1"/>
              </a:solidFill>
              <a:effectLst/>
              <a:latin typeface="+mn-lt"/>
              <a:ea typeface="+mn-ea"/>
              <a:cs typeface="+mn-cs"/>
            </a:rPr>
            <a:t>3,182</a:t>
          </a:r>
          <a:r>
            <a:rPr kumimoji="1" lang="ja-JP" altLang="en-US" sz="1100">
              <a:solidFill>
                <a:schemeClr val="dk1"/>
              </a:solidFill>
              <a:effectLst/>
              <a:latin typeface="+mn-lt"/>
              <a:ea typeface="+mn-ea"/>
              <a:cs typeface="+mn-cs"/>
            </a:rPr>
            <a:t>円の増</a:t>
          </a:r>
          <a:r>
            <a:rPr kumimoji="1" lang="ja-JP" altLang="ja-JP" sz="1100">
              <a:solidFill>
                <a:schemeClr val="dk1"/>
              </a:solidFill>
              <a:effectLst/>
              <a:latin typeface="+mn-lt"/>
              <a:ea typeface="+mn-ea"/>
              <a:cs typeface="+mn-cs"/>
            </a:rPr>
            <a:t>となっており、高齢化率が上昇している中で今後も増加する見込みである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予防事業および自立支援の展開により抑制に努める必要がある。衛生費では、平成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年度に竣工した</a:t>
          </a:r>
          <a:r>
            <a:rPr kumimoji="1" lang="ja-JP" altLang="en-US" sz="1100">
              <a:solidFill>
                <a:schemeClr val="dk1"/>
              </a:solidFill>
              <a:effectLst/>
              <a:latin typeface="+mn-lt"/>
              <a:ea typeface="+mn-ea"/>
              <a:cs typeface="+mn-cs"/>
            </a:rPr>
            <a:t>火葬場施設整備事業の終了により</a:t>
          </a:r>
          <a:r>
            <a:rPr kumimoji="1" lang="en-US" altLang="ja-JP" sz="1100">
              <a:solidFill>
                <a:schemeClr val="dk1"/>
              </a:solidFill>
              <a:effectLst/>
              <a:latin typeface="+mn-lt"/>
              <a:ea typeface="+mn-ea"/>
              <a:cs typeface="+mn-cs"/>
            </a:rPr>
            <a:t>3,145</a:t>
          </a:r>
          <a:r>
            <a:rPr kumimoji="1" lang="ja-JP" altLang="ja-JP" sz="1100">
              <a:solidFill>
                <a:schemeClr val="dk1"/>
              </a:solidFill>
              <a:effectLst/>
              <a:latin typeface="+mn-lt"/>
              <a:ea typeface="+mn-ea"/>
              <a:cs typeface="+mn-cs"/>
            </a:rPr>
            <a:t>円減少したが、広域行政で運営している</a:t>
          </a:r>
          <a:r>
            <a:rPr kumimoji="1" lang="ja-JP" altLang="en-US" sz="1100">
              <a:solidFill>
                <a:schemeClr val="dk1"/>
              </a:solidFill>
              <a:effectLst/>
              <a:latin typeface="+mn-lt"/>
              <a:ea typeface="+mn-ea"/>
              <a:cs typeface="+mn-cs"/>
            </a:rPr>
            <a:t>衛生センターゴミ処理施設整備のための積立金が</a:t>
          </a:r>
          <a:r>
            <a:rPr kumimoji="1" lang="en-US" altLang="ja-JP" sz="1100">
              <a:solidFill>
                <a:schemeClr val="dk1"/>
              </a:solidFill>
              <a:effectLst/>
              <a:latin typeface="+mn-lt"/>
              <a:ea typeface="+mn-ea"/>
              <a:cs typeface="+mn-cs"/>
            </a:rPr>
            <a:t>1,323</a:t>
          </a:r>
          <a:r>
            <a:rPr kumimoji="1" lang="ja-JP" altLang="en-US" sz="1100">
              <a:solidFill>
                <a:schemeClr val="dk1"/>
              </a:solidFill>
              <a:effectLst/>
              <a:latin typeface="+mn-lt"/>
              <a:ea typeface="+mn-ea"/>
              <a:cs typeface="+mn-cs"/>
            </a:rPr>
            <a:t>円の増となった</a:t>
          </a:r>
          <a:r>
            <a:rPr kumimoji="1" lang="ja-JP" altLang="ja-JP" sz="1100">
              <a:solidFill>
                <a:schemeClr val="dk1"/>
              </a:solidFill>
              <a:effectLst/>
              <a:latin typeface="+mn-lt"/>
              <a:ea typeface="+mn-ea"/>
              <a:cs typeface="+mn-cs"/>
            </a:rPr>
            <a:t>。農林水産業費においては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7,651</a:t>
          </a:r>
          <a:r>
            <a:rPr kumimoji="1" lang="ja-JP" altLang="en-US" sz="1100">
              <a:solidFill>
                <a:schemeClr val="dk1"/>
              </a:solidFill>
              <a:effectLst/>
              <a:latin typeface="+mn-lt"/>
              <a:ea typeface="+mn-ea"/>
              <a:cs typeface="+mn-cs"/>
            </a:rPr>
            <a:t>円の大幅な増となっているが、主要な要因としては農業振興等拠点施設の整備によるものである。</a:t>
          </a:r>
          <a:r>
            <a:rPr kumimoji="1" lang="ja-JP" altLang="ja-JP" sz="1100">
              <a:solidFill>
                <a:schemeClr val="dk1"/>
              </a:solidFill>
              <a:effectLst/>
              <a:latin typeface="+mn-lt"/>
              <a:ea typeface="+mn-ea"/>
              <a:cs typeface="+mn-cs"/>
            </a:rPr>
            <a:t>商工費では、国庫補助事業である</a:t>
          </a:r>
          <a:r>
            <a:rPr kumimoji="1" lang="ja-JP" altLang="en-US" sz="1100">
              <a:solidFill>
                <a:schemeClr val="dk1"/>
              </a:solidFill>
              <a:effectLst/>
              <a:latin typeface="+mn-lt"/>
              <a:ea typeface="+mn-ea"/>
              <a:cs typeface="+mn-cs"/>
            </a:rPr>
            <a:t>地域消費喚起のための経済対策活性化事業補助金、地域創生先行型事業として地域商店街活性化補助金等の減により対前年比</a:t>
          </a:r>
          <a:r>
            <a:rPr kumimoji="1" lang="en-US" altLang="ja-JP" sz="1100">
              <a:solidFill>
                <a:schemeClr val="dk1"/>
              </a:solidFill>
              <a:effectLst/>
              <a:latin typeface="+mn-lt"/>
              <a:ea typeface="+mn-ea"/>
              <a:cs typeface="+mn-cs"/>
            </a:rPr>
            <a:t>1,214</a:t>
          </a:r>
          <a:r>
            <a:rPr kumimoji="1" lang="ja-JP" altLang="en-US" sz="1100">
              <a:solidFill>
                <a:schemeClr val="dk1"/>
              </a:solidFill>
              <a:effectLst/>
              <a:latin typeface="+mn-lt"/>
              <a:ea typeface="+mn-ea"/>
              <a:cs typeface="+mn-cs"/>
            </a:rPr>
            <a:t>円の減となった。</a:t>
          </a:r>
          <a:r>
            <a:rPr kumimoji="1" lang="ja-JP" altLang="ja-JP" sz="1100">
              <a:solidFill>
                <a:schemeClr val="dk1"/>
              </a:solidFill>
              <a:effectLst/>
              <a:latin typeface="+mn-lt"/>
              <a:ea typeface="+mn-ea"/>
              <a:cs typeface="+mn-cs"/>
            </a:rPr>
            <a:t>土木費では、地方特定道路整備、</a:t>
          </a:r>
          <a:r>
            <a:rPr kumimoji="1" lang="ja-JP" altLang="en-US" sz="1100">
              <a:solidFill>
                <a:schemeClr val="dk1"/>
              </a:solidFill>
              <a:effectLst/>
              <a:latin typeface="+mn-lt"/>
              <a:ea typeface="+mn-ea"/>
              <a:cs typeface="+mn-cs"/>
            </a:rPr>
            <a:t>三雲駅周辺整備事業な</a:t>
          </a:r>
          <a:r>
            <a:rPr kumimoji="1" lang="ja-JP" altLang="ja-JP" sz="1100">
              <a:solidFill>
                <a:schemeClr val="dk1"/>
              </a:solidFill>
              <a:effectLst/>
              <a:latin typeface="+mn-lt"/>
              <a:ea typeface="+mn-ea"/>
              <a:cs typeface="+mn-cs"/>
            </a:rPr>
            <a:t>どの継続事業を実施して</a:t>
          </a:r>
          <a:r>
            <a:rPr kumimoji="1" lang="ja-JP" altLang="en-US" sz="1100">
              <a:solidFill>
                <a:schemeClr val="dk1"/>
              </a:solidFill>
              <a:effectLst/>
              <a:latin typeface="+mn-lt"/>
              <a:ea typeface="+mn-ea"/>
              <a:cs typeface="+mn-cs"/>
            </a:rPr>
            <a:t>おり、事業費の年度間調整を行っているものの決算額の増減は事業の進捗状況に影響を受けるため、前年度比</a:t>
          </a:r>
          <a:r>
            <a:rPr kumimoji="1" lang="en-US" altLang="ja-JP" sz="1100">
              <a:solidFill>
                <a:schemeClr val="dk1"/>
              </a:solidFill>
              <a:effectLst/>
              <a:latin typeface="+mn-lt"/>
              <a:ea typeface="+mn-ea"/>
              <a:cs typeface="+mn-cs"/>
            </a:rPr>
            <a:t>3,574</a:t>
          </a:r>
          <a:r>
            <a:rPr kumimoji="1" lang="ja-JP" altLang="en-US" sz="1100">
              <a:solidFill>
                <a:schemeClr val="dk1"/>
              </a:solidFill>
              <a:effectLst/>
              <a:latin typeface="+mn-lt"/>
              <a:ea typeface="+mn-ea"/>
              <a:cs typeface="+mn-cs"/>
            </a:rPr>
            <a:t>円の増となっている。</a:t>
          </a:r>
          <a:r>
            <a:rPr kumimoji="1" lang="ja-JP" altLang="ja-JP" sz="1100">
              <a:solidFill>
                <a:schemeClr val="dk1"/>
              </a:solidFill>
              <a:effectLst/>
              <a:latin typeface="+mn-lt"/>
              <a:ea typeface="+mn-ea"/>
              <a:cs typeface="+mn-cs"/>
            </a:rPr>
            <a:t>道路事業においては新規路線整備から既存路線の長寿命化対策への転換を行い抑制に努める。教育費においては新規事業として</a:t>
          </a:r>
          <a:r>
            <a:rPr kumimoji="1" lang="ja-JP" altLang="en-US" sz="1100">
              <a:solidFill>
                <a:schemeClr val="dk1"/>
              </a:solidFill>
              <a:effectLst/>
              <a:latin typeface="+mn-lt"/>
              <a:ea typeface="+mn-ea"/>
              <a:cs typeface="+mn-cs"/>
            </a:rPr>
            <a:t>甲西中学校改築事業</a:t>
          </a:r>
          <a:r>
            <a:rPr kumimoji="1" lang="en-US" altLang="ja-JP" sz="1100">
              <a:solidFill>
                <a:schemeClr val="dk1"/>
              </a:solidFill>
              <a:effectLst/>
              <a:latin typeface="+mn-lt"/>
              <a:ea typeface="+mn-ea"/>
              <a:cs typeface="+mn-cs"/>
            </a:rPr>
            <a:t>17,773</a:t>
          </a:r>
          <a:r>
            <a:rPr kumimoji="1" lang="ja-JP" altLang="en-US" sz="1100">
              <a:solidFill>
                <a:schemeClr val="dk1"/>
              </a:solidFill>
              <a:effectLst/>
              <a:latin typeface="+mn-lt"/>
              <a:ea typeface="+mn-ea"/>
              <a:cs typeface="+mn-cs"/>
            </a:rPr>
            <a:t>円の増となったものの、石部小学校建替事業、岩根小学校屋内運動場耐震化事業等の終了により前年比</a:t>
          </a:r>
          <a:r>
            <a:rPr kumimoji="1" lang="en-US" altLang="ja-JP" sz="1100">
              <a:solidFill>
                <a:schemeClr val="dk1"/>
              </a:solidFill>
              <a:effectLst/>
              <a:latin typeface="+mn-lt"/>
              <a:ea typeface="+mn-ea"/>
              <a:cs typeface="+mn-cs"/>
            </a:rPr>
            <a:t>12,432</a:t>
          </a:r>
          <a:r>
            <a:rPr kumimoji="1" lang="ja-JP" altLang="en-US" sz="1100">
              <a:solidFill>
                <a:schemeClr val="dk1"/>
              </a:solidFill>
              <a:effectLst/>
              <a:latin typeface="+mn-lt"/>
              <a:ea typeface="+mn-ea"/>
              <a:cs typeface="+mn-cs"/>
            </a:rPr>
            <a:t>円の減となり、</a:t>
          </a:r>
          <a:r>
            <a:rPr kumimoji="1" lang="ja-JP" altLang="ja-JP" sz="1100">
              <a:solidFill>
                <a:schemeClr val="dk1"/>
              </a:solidFill>
              <a:effectLst/>
              <a:latin typeface="+mn-lt"/>
              <a:ea typeface="+mn-ea"/>
              <a:cs typeface="+mn-cs"/>
            </a:rPr>
            <a:t>施設に</a:t>
          </a:r>
          <a:r>
            <a:rPr kumimoji="1" lang="ja-JP" altLang="en-US" sz="1100">
              <a:solidFill>
                <a:schemeClr val="dk1"/>
              </a:solidFill>
              <a:effectLst/>
              <a:latin typeface="+mn-lt"/>
              <a:ea typeface="+mn-ea"/>
              <a:cs typeface="+mn-cs"/>
            </a:rPr>
            <a:t>かか</a:t>
          </a:r>
          <a:r>
            <a:rPr kumimoji="1" lang="ja-JP" altLang="ja-JP" sz="1100">
              <a:solidFill>
                <a:schemeClr val="dk1"/>
              </a:solidFill>
              <a:effectLst/>
              <a:latin typeface="+mn-lt"/>
              <a:ea typeface="+mn-ea"/>
              <a:cs typeface="+mn-cs"/>
            </a:rPr>
            <a:t>る支出に一定の目途が立ったことから今後は大きく減少に転じることとなる。</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財政調整基金については、各年度とも</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億円を超える残高を保有しており、</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標準財政規模の</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％確保を目標とし取り組</a:t>
          </a:r>
          <a:r>
            <a:rPr kumimoji="1" lang="ja-JP" altLang="en-US" sz="1300">
              <a:solidFill>
                <a:schemeClr val="dk1"/>
              </a:solidFill>
              <a:effectLst/>
              <a:latin typeface="+mn-lt"/>
              <a:ea typeface="+mn-ea"/>
              <a:cs typeface="+mn-cs"/>
            </a:rPr>
            <a:t>む考えである。</a:t>
          </a:r>
          <a:r>
            <a:rPr kumimoji="1" lang="ja-JP" altLang="ja-JP" sz="1300">
              <a:solidFill>
                <a:schemeClr val="dk1"/>
              </a:solidFill>
              <a:effectLst/>
              <a:latin typeface="+mn-lt"/>
              <a:ea typeface="+mn-ea"/>
              <a:cs typeface="+mn-cs"/>
            </a:rPr>
            <a:t>実質収支については、各年度とも黒字を計上しており、健全な状態を維持しているものの、実質単年度収支については、義務教育施設の建替え事業等の大型投資的事業による財源の不足を財政調整基金等に依存したことにより</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年連続してのマイナスとなっている</a:t>
          </a:r>
          <a:r>
            <a:rPr kumimoji="1" lang="ja-JP" altLang="en-US" sz="1300">
              <a:solidFill>
                <a:schemeClr val="dk1"/>
              </a:solidFill>
              <a:effectLst/>
              <a:latin typeface="+mn-lt"/>
              <a:ea typeface="+mn-ea"/>
              <a:cs typeface="+mn-cs"/>
            </a:rPr>
            <a:t>。</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訪問看護ステーション事業特別会計については、民間事業所で受入が困難である重度患者の受け入れにより、患者一人当たりに対するコストがかかることから赤字傾向にある。また、その他の特別会計においても黒字で推移しているものの、一般会計からの繰入により維持しているところである。</a:t>
          </a:r>
          <a:endParaRPr lang="ja-JP" altLang="ja-JP" sz="1300">
            <a:effectLst/>
          </a:endParaRPr>
        </a:p>
        <a:p>
          <a:r>
            <a:rPr kumimoji="1" lang="ja-JP" altLang="ja-JP" sz="1300">
              <a:solidFill>
                <a:schemeClr val="dk1"/>
              </a:solidFill>
              <a:effectLst/>
              <a:latin typeface="+mn-lt"/>
              <a:ea typeface="+mn-ea"/>
              <a:cs typeface="+mn-cs"/>
            </a:rPr>
            <a:t>　繰出対象会計の収入確保を念頭に置き、独立採算の原則により繰出額を少しでも減少させるようしていかなければならない。</a:t>
          </a:r>
          <a:endParaRPr lang="ja-JP" altLang="ja-JP" sz="1300">
            <a:effectLst/>
          </a:endParaRPr>
        </a:p>
        <a:p>
          <a:r>
            <a:rPr kumimoji="1" lang="ja-JP" altLang="ja-JP" sz="1300">
              <a:solidFill>
                <a:schemeClr val="dk1"/>
              </a:solidFill>
              <a:effectLst/>
              <a:latin typeface="+mn-lt"/>
              <a:ea typeface="+mn-ea"/>
              <a:cs typeface="+mn-cs"/>
            </a:rPr>
            <a:t>　今後も、限りある予算の効率性を高め、適切な受益者負担となるよう健全な行財政運営及び経営管理を推進していく。</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20770431</v>
      </c>
      <c r="BO4" s="381"/>
      <c r="BP4" s="381"/>
      <c r="BQ4" s="381"/>
      <c r="BR4" s="381"/>
      <c r="BS4" s="381"/>
      <c r="BT4" s="381"/>
      <c r="BU4" s="382"/>
      <c r="BV4" s="380">
        <v>20911069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2.5</v>
      </c>
      <c r="CU4" s="387"/>
      <c r="CV4" s="387"/>
      <c r="CW4" s="387"/>
      <c r="CX4" s="387"/>
      <c r="CY4" s="387"/>
      <c r="CZ4" s="387"/>
      <c r="DA4" s="388"/>
      <c r="DB4" s="386">
        <v>2.8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20357207</v>
      </c>
      <c r="BO5" s="418"/>
      <c r="BP5" s="418"/>
      <c r="BQ5" s="418"/>
      <c r="BR5" s="418"/>
      <c r="BS5" s="418"/>
      <c r="BT5" s="418"/>
      <c r="BU5" s="419"/>
      <c r="BV5" s="417">
        <v>20450722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92.4</v>
      </c>
      <c r="CU5" s="415"/>
      <c r="CV5" s="415"/>
      <c r="CW5" s="415"/>
      <c r="CX5" s="415"/>
      <c r="CY5" s="415"/>
      <c r="CZ5" s="415"/>
      <c r="DA5" s="416"/>
      <c r="DB5" s="414">
        <v>94.7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413224</v>
      </c>
      <c r="BO6" s="418"/>
      <c r="BP6" s="418"/>
      <c r="BQ6" s="418"/>
      <c r="BR6" s="418"/>
      <c r="BS6" s="418"/>
      <c r="BT6" s="418"/>
      <c r="BU6" s="419"/>
      <c r="BV6" s="417">
        <v>460347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99.9</v>
      </c>
      <c r="CU6" s="455"/>
      <c r="CV6" s="455"/>
      <c r="CW6" s="455"/>
      <c r="CX6" s="455"/>
      <c r="CY6" s="455"/>
      <c r="CZ6" s="455"/>
      <c r="DA6" s="456"/>
      <c r="DB6" s="454">
        <v>103.5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103721</v>
      </c>
      <c r="BO7" s="418"/>
      <c r="BP7" s="418"/>
      <c r="BQ7" s="418"/>
      <c r="BR7" s="418"/>
      <c r="BS7" s="418"/>
      <c r="BT7" s="418"/>
      <c r="BU7" s="419"/>
      <c r="BV7" s="417">
        <v>121957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12380337</v>
      </c>
      <c r="CU7" s="418"/>
      <c r="CV7" s="418"/>
      <c r="CW7" s="418"/>
      <c r="CX7" s="418"/>
      <c r="CY7" s="418"/>
      <c r="CZ7" s="418"/>
      <c r="DA7" s="419"/>
      <c r="DB7" s="417">
        <v>12232638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309503</v>
      </c>
      <c r="BO8" s="418"/>
      <c r="BP8" s="418"/>
      <c r="BQ8" s="418"/>
      <c r="BR8" s="418"/>
      <c r="BS8" s="418"/>
      <c r="BT8" s="418"/>
      <c r="BU8" s="419"/>
      <c r="BV8" s="417">
        <v>338390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0.85</v>
      </c>
      <c r="CU8" s="458"/>
      <c r="CV8" s="458"/>
      <c r="CW8" s="458"/>
      <c r="CX8" s="458"/>
      <c r="CY8" s="458"/>
      <c r="CZ8" s="458"/>
      <c r="DA8" s="459"/>
      <c r="DB8" s="457">
        <v>0.87</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54289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-28887</v>
      </c>
      <c r="BO9" s="418"/>
      <c r="BP9" s="418"/>
      <c r="BQ9" s="418"/>
      <c r="BR9" s="418"/>
      <c r="BS9" s="418"/>
      <c r="BT9" s="418"/>
      <c r="BU9" s="419"/>
      <c r="BV9" s="417">
        <v>-1606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16.5</v>
      </c>
      <c r="CU9" s="415"/>
      <c r="CV9" s="415"/>
      <c r="CW9" s="415"/>
      <c r="CX9" s="415"/>
      <c r="CY9" s="415"/>
      <c r="CZ9" s="415"/>
      <c r="DA9" s="416"/>
      <c r="DB9" s="414">
        <v>16.600000000000001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54614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2228</v>
      </c>
      <c r="BO10" s="418"/>
      <c r="BP10" s="418"/>
      <c r="BQ10" s="418"/>
      <c r="BR10" s="418"/>
      <c r="BS10" s="418"/>
      <c r="BT10" s="418"/>
      <c r="BU10" s="419"/>
      <c r="BV10" s="417">
        <v>2391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55104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540000</v>
      </c>
      <c r="BO12" s="418"/>
      <c r="BP12" s="418"/>
      <c r="BQ12" s="418"/>
      <c r="BR12" s="418"/>
      <c r="BS12" s="418"/>
      <c r="BT12" s="418"/>
      <c r="BU12" s="419"/>
      <c r="BV12" s="417">
        <v>270000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52710</v>
      </c>
      <c r="S13" s="499"/>
      <c r="T13" s="499"/>
      <c r="U13" s="499"/>
      <c r="V13" s="500"/>
      <c r="W13" s="433" t="s">
        <v>123</v>
      </c>
      <c r="X13" s="434"/>
      <c r="Y13" s="434"/>
      <c r="Z13" s="434"/>
      <c r="AA13" s="434"/>
      <c r="AB13" s="424"/>
      <c r="AC13" s="468">
        <v>394</v>
      </c>
      <c r="AD13" s="469"/>
      <c r="AE13" s="469"/>
      <c r="AF13" s="469"/>
      <c r="AG13" s="508"/>
      <c r="AH13" s="468">
        <v>338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-566659</v>
      </c>
      <c r="BO13" s="418"/>
      <c r="BP13" s="418"/>
      <c r="BQ13" s="418"/>
      <c r="BR13" s="418"/>
      <c r="BS13" s="418"/>
      <c r="BT13" s="418"/>
      <c r="BU13" s="419"/>
      <c r="BV13" s="417">
        <v>-269215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10.6</v>
      </c>
      <c r="CU13" s="415"/>
      <c r="CV13" s="415"/>
      <c r="CW13" s="415"/>
      <c r="CX13" s="415"/>
      <c r="CY13" s="415"/>
      <c r="CZ13" s="415"/>
      <c r="DA13" s="416"/>
      <c r="DB13" s="414">
        <v>11.5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54841</v>
      </c>
      <c r="S14" s="499"/>
      <c r="T14" s="499"/>
      <c r="U14" s="499"/>
      <c r="V14" s="500"/>
      <c r="W14" s="407"/>
      <c r="X14" s="408"/>
      <c r="Y14" s="408"/>
      <c r="Z14" s="408"/>
      <c r="AA14" s="408"/>
      <c r="AB14" s="397"/>
      <c r="AC14" s="501">
        <v>1.5</v>
      </c>
      <c r="AD14" s="502"/>
      <c r="AE14" s="502"/>
      <c r="AF14" s="502"/>
      <c r="AG14" s="503"/>
      <c r="AH14" s="501">
        <v>1.3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64.599999999999994</v>
      </c>
      <c r="CU14" s="513"/>
      <c r="CV14" s="513"/>
      <c r="CW14" s="513"/>
      <c r="CX14" s="513"/>
      <c r="CY14" s="513"/>
      <c r="CZ14" s="513"/>
      <c r="DA14" s="514"/>
      <c r="DB14" s="512">
        <v>64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52616</v>
      </c>
      <c r="S15" s="499"/>
      <c r="T15" s="499"/>
      <c r="U15" s="499"/>
      <c r="V15" s="500"/>
      <c r="W15" s="433" t="s">
        <v>130</v>
      </c>
      <c r="X15" s="434"/>
      <c r="Y15" s="434"/>
      <c r="Z15" s="434"/>
      <c r="AA15" s="434"/>
      <c r="AB15" s="424"/>
      <c r="AC15" s="468">
        <v>11663</v>
      </c>
      <c r="AD15" s="469"/>
      <c r="AE15" s="469"/>
      <c r="AF15" s="469"/>
      <c r="AG15" s="508"/>
      <c r="AH15" s="468">
        <v>11931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7471833</v>
      </c>
      <c r="BO15" s="381"/>
      <c r="BP15" s="381"/>
      <c r="BQ15" s="381"/>
      <c r="BR15" s="381"/>
      <c r="BS15" s="381"/>
      <c r="BT15" s="381"/>
      <c r="BU15" s="382"/>
      <c r="BV15" s="380">
        <v>7463851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44.3</v>
      </c>
      <c r="AD16" s="502"/>
      <c r="AE16" s="502"/>
      <c r="AF16" s="502"/>
      <c r="AG16" s="503"/>
      <c r="AH16" s="501">
        <v>45.1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8965164</v>
      </c>
      <c r="BO16" s="418"/>
      <c r="BP16" s="418"/>
      <c r="BQ16" s="418"/>
      <c r="BR16" s="418"/>
      <c r="BS16" s="418"/>
      <c r="BT16" s="418"/>
      <c r="BU16" s="419"/>
      <c r="BV16" s="417">
        <v>8680126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14288</v>
      </c>
      <c r="AD17" s="469"/>
      <c r="AE17" s="469"/>
      <c r="AF17" s="469"/>
      <c r="AG17" s="508"/>
      <c r="AH17" s="468">
        <v>14211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9580537</v>
      </c>
      <c r="BO17" s="418"/>
      <c r="BP17" s="418"/>
      <c r="BQ17" s="418"/>
      <c r="BR17" s="418"/>
      <c r="BS17" s="418"/>
      <c r="BT17" s="418"/>
      <c r="BU17" s="419"/>
      <c r="BV17" s="417">
        <v>9550327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70.400000000000006</v>
      </c>
      <c r="M18" s="530"/>
      <c r="N18" s="530"/>
      <c r="O18" s="530"/>
      <c r="P18" s="530"/>
      <c r="Q18" s="530"/>
      <c r="R18" s="531"/>
      <c r="S18" s="531"/>
      <c r="T18" s="531"/>
      <c r="U18" s="531"/>
      <c r="V18" s="532"/>
      <c r="W18" s="435"/>
      <c r="X18" s="436"/>
      <c r="Y18" s="436"/>
      <c r="Z18" s="436"/>
      <c r="AA18" s="436"/>
      <c r="AB18" s="427"/>
      <c r="AC18" s="533">
        <v>54.2</v>
      </c>
      <c r="AD18" s="534"/>
      <c r="AE18" s="534"/>
      <c r="AF18" s="534"/>
      <c r="AG18" s="535"/>
      <c r="AH18" s="533">
        <v>53.7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11481473</v>
      </c>
      <c r="BO18" s="418"/>
      <c r="BP18" s="418"/>
      <c r="BQ18" s="418"/>
      <c r="BR18" s="418"/>
      <c r="BS18" s="418"/>
      <c r="BT18" s="418"/>
      <c r="BU18" s="419"/>
      <c r="BV18" s="417">
        <v>11835327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771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13608001</v>
      </c>
      <c r="BO19" s="418"/>
      <c r="BP19" s="418"/>
      <c r="BQ19" s="418"/>
      <c r="BR19" s="418"/>
      <c r="BS19" s="418"/>
      <c r="BT19" s="418"/>
      <c r="BU19" s="419"/>
      <c r="BV19" s="417">
        <v>13635890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21286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27098599</v>
      </c>
      <c r="BO23" s="418"/>
      <c r="BP23" s="418"/>
      <c r="BQ23" s="418"/>
      <c r="BR23" s="418"/>
      <c r="BS23" s="418"/>
      <c r="BT23" s="418"/>
      <c r="BU23" s="419"/>
      <c r="BV23" s="417">
        <v>26490519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7600</v>
      </c>
      <c r="R24" s="469"/>
      <c r="S24" s="469"/>
      <c r="T24" s="469"/>
      <c r="U24" s="469"/>
      <c r="V24" s="508"/>
      <c r="W24" s="563"/>
      <c r="X24" s="551"/>
      <c r="Y24" s="552"/>
      <c r="Z24" s="467" t="s">
        <v>154</v>
      </c>
      <c r="AA24" s="447"/>
      <c r="AB24" s="447"/>
      <c r="AC24" s="447"/>
      <c r="AD24" s="447"/>
      <c r="AE24" s="447"/>
      <c r="AF24" s="447"/>
      <c r="AG24" s="448"/>
      <c r="AH24" s="468">
        <v>380</v>
      </c>
      <c r="AI24" s="469"/>
      <c r="AJ24" s="469"/>
      <c r="AK24" s="469"/>
      <c r="AL24" s="508"/>
      <c r="AM24" s="468">
        <v>1175720</v>
      </c>
      <c r="AN24" s="469"/>
      <c r="AO24" s="469"/>
      <c r="AP24" s="469"/>
      <c r="AQ24" s="469"/>
      <c r="AR24" s="508"/>
      <c r="AS24" s="468">
        <v>3094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21934774</v>
      </c>
      <c r="BO24" s="418"/>
      <c r="BP24" s="418"/>
      <c r="BQ24" s="418"/>
      <c r="BR24" s="418"/>
      <c r="BS24" s="418"/>
      <c r="BT24" s="418"/>
      <c r="BU24" s="419"/>
      <c r="BV24" s="417">
        <v>20597157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6500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4846386</v>
      </c>
      <c r="BO25" s="381"/>
      <c r="BP25" s="381"/>
      <c r="BQ25" s="381"/>
      <c r="BR25" s="381"/>
      <c r="BS25" s="381"/>
      <c r="BT25" s="381"/>
      <c r="BU25" s="382"/>
      <c r="BV25" s="380">
        <v>6096507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6200</v>
      </c>
      <c r="R26" s="469"/>
      <c r="S26" s="469"/>
      <c r="T26" s="469"/>
      <c r="U26" s="469"/>
      <c r="V26" s="508"/>
      <c r="W26" s="563"/>
      <c r="X26" s="551"/>
      <c r="Y26" s="552"/>
      <c r="Z26" s="467" t="s">
        <v>160</v>
      </c>
      <c r="AA26" s="573"/>
      <c r="AB26" s="573"/>
      <c r="AC26" s="573"/>
      <c r="AD26" s="573"/>
      <c r="AE26" s="573"/>
      <c r="AF26" s="573"/>
      <c r="AG26" s="574"/>
      <c r="AH26" s="468">
        <v>16</v>
      </c>
      <c r="AI26" s="469"/>
      <c r="AJ26" s="469"/>
      <c r="AK26" s="469"/>
      <c r="AL26" s="508"/>
      <c r="AM26" s="468">
        <v>46704</v>
      </c>
      <c r="AN26" s="469"/>
      <c r="AO26" s="469"/>
      <c r="AP26" s="469"/>
      <c r="AQ26" s="469"/>
      <c r="AR26" s="508"/>
      <c r="AS26" s="468">
        <v>2919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4400</v>
      </c>
      <c r="R27" s="469"/>
      <c r="S27" s="469"/>
      <c r="T27" s="469"/>
      <c r="U27" s="469"/>
      <c r="V27" s="508"/>
      <c r="W27" s="563"/>
      <c r="X27" s="551"/>
      <c r="Y27" s="552"/>
      <c r="Z27" s="467" t="s">
        <v>163</v>
      </c>
      <c r="AA27" s="447"/>
      <c r="AB27" s="447"/>
      <c r="AC27" s="447"/>
      <c r="AD27" s="447"/>
      <c r="AE27" s="447"/>
      <c r="AF27" s="447"/>
      <c r="AG27" s="448"/>
      <c r="AH27" s="468">
        <v>21</v>
      </c>
      <c r="AI27" s="469"/>
      <c r="AJ27" s="469"/>
      <c r="AK27" s="469"/>
      <c r="AL27" s="508"/>
      <c r="AM27" s="468">
        <v>76530</v>
      </c>
      <c r="AN27" s="469"/>
      <c r="AO27" s="469"/>
      <c r="AP27" s="469"/>
      <c r="AQ27" s="469"/>
      <c r="AR27" s="508"/>
      <c r="AS27" s="468">
        <v>3644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522955</v>
      </c>
      <c r="BO27" s="587"/>
      <c r="BP27" s="587"/>
      <c r="BQ27" s="587"/>
      <c r="BR27" s="587"/>
      <c r="BS27" s="587"/>
      <c r="BT27" s="587"/>
      <c r="BU27" s="588"/>
      <c r="BV27" s="586">
        <v>522768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3800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1309218</v>
      </c>
      <c r="BO28" s="381"/>
      <c r="BP28" s="381"/>
      <c r="BQ28" s="381"/>
      <c r="BR28" s="381"/>
      <c r="BS28" s="381"/>
      <c r="BT28" s="381"/>
      <c r="BU28" s="382"/>
      <c r="BV28" s="380">
        <v>1596990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16</v>
      </c>
      <c r="M29" s="469"/>
      <c r="N29" s="469"/>
      <c r="O29" s="469"/>
      <c r="P29" s="508"/>
      <c r="Q29" s="468">
        <v>3500</v>
      </c>
      <c r="R29" s="469"/>
      <c r="S29" s="469"/>
      <c r="T29" s="469"/>
      <c r="U29" s="469"/>
      <c r="V29" s="508"/>
      <c r="W29" s="564"/>
      <c r="X29" s="565"/>
      <c r="Y29" s="566"/>
      <c r="Z29" s="467" t="s">
        <v>170</v>
      </c>
      <c r="AA29" s="447"/>
      <c r="AB29" s="447"/>
      <c r="AC29" s="447"/>
      <c r="AD29" s="447"/>
      <c r="AE29" s="447"/>
      <c r="AF29" s="447"/>
      <c r="AG29" s="448"/>
      <c r="AH29" s="468">
        <v>401</v>
      </c>
      <c r="AI29" s="469"/>
      <c r="AJ29" s="469"/>
      <c r="AK29" s="469"/>
      <c r="AL29" s="508"/>
      <c r="AM29" s="468">
        <v>1252250</v>
      </c>
      <c r="AN29" s="469"/>
      <c r="AO29" s="469"/>
      <c r="AP29" s="469"/>
      <c r="AQ29" s="469"/>
      <c r="AR29" s="508"/>
      <c r="AS29" s="468">
        <v>3123</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190369</v>
      </c>
      <c r="BO29" s="418"/>
      <c r="BP29" s="418"/>
      <c r="BQ29" s="418"/>
      <c r="BR29" s="418"/>
      <c r="BS29" s="418"/>
      <c r="BT29" s="418"/>
      <c r="BU29" s="419"/>
      <c r="BV29" s="417">
        <v>190205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2071208</v>
      </c>
      <c r="BO30" s="587"/>
      <c r="BP30" s="587"/>
      <c r="BQ30" s="587"/>
      <c r="BR30" s="587"/>
      <c r="BS30" s="587"/>
      <c r="BT30" s="587"/>
      <c r="BU30" s="588"/>
      <c r="BV30" s="586">
        <v>2069118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滋賀県市町村職員退職手当組合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湖南市文化体育振興事業団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国民健康保険診療所特別会計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IF('各会計、関係団体の財政状況及び健全化判断比率'!B34="","",'各会計、関係団体の財政状況及び健全化判断比率'!B34)</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公立甲賀病院組合　一般会計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石部公共サービス</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公立甲賀病院組合　病院事業会計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滋賀県市町村交通災害共済組合　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訪問看護ステーション事業特別会計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甲賀広域行政組合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滋賀県市町村職員研修センター　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滋賀県後期高齢者医療広域連合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滋賀県後期高齢者医療広域連合　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527</v>
      </c>
      <c r="D34" s="1184"/>
      <c r="E34" s="1185"/>
      <c r="F34" s="32">
        <v>6.09</v>
      </c>
      <c r="G34" s="33">
        <v>6.23</v>
      </c>
      <c r="H34" s="33">
        <v>6.78</v>
      </c>
      <c r="I34" s="33">
        <v>6.51</v>
      </c>
      <c r="J34" s="34">
        <v>7.52</v>
      </c>
      <c r="K34" s="22"/>
      <c r="L34" s="22"/>
      <c r="M34" s="22"/>
      <c r="N34" s="22"/>
      <c r="O34" s="22"/>
      <c r="P34" s="22"/>
    </row>
    <row r="35" spans="1:16" ht="39" customHeight="1">
      <c r="A35" s="22"/>
      <c r="B35" s="35"/>
      <c r="C35" s="1178" t="s">
        <v>528</v>
      </c>
      <c r="D35" s="1179"/>
      <c r="E35" s="1180"/>
      <c r="F35" s="36">
        <v>4.17</v>
      </c>
      <c r="G35" s="37">
        <v>3.52</v>
      </c>
      <c r="H35" s="37">
        <v>2.98</v>
      </c>
      <c r="I35" s="37">
        <v>2.76</v>
      </c>
      <c r="J35" s="38">
        <v>2.4900000000000002</v>
      </c>
      <c r="K35" s="22"/>
      <c r="L35" s="22"/>
      <c r="M35" s="22"/>
      <c r="N35" s="22"/>
      <c r="O35" s="22"/>
      <c r="P35" s="22"/>
    </row>
    <row r="36" spans="1:16" ht="39" customHeight="1">
      <c r="A36" s="22"/>
      <c r="B36" s="35"/>
      <c r="C36" s="1178" t="s">
        <v>529</v>
      </c>
      <c r="D36" s="1179"/>
      <c r="E36" s="1180"/>
      <c r="F36" s="36">
        <v>1.5</v>
      </c>
      <c r="G36" s="37">
        <v>0.98</v>
      </c>
      <c r="H36" s="37">
        <v>2.66</v>
      </c>
      <c r="I36" s="37">
        <v>1.06</v>
      </c>
      <c r="J36" s="38">
        <v>0.88</v>
      </c>
      <c r="K36" s="22"/>
      <c r="L36" s="22"/>
      <c r="M36" s="22"/>
      <c r="N36" s="22"/>
      <c r="O36" s="22"/>
      <c r="P36" s="22"/>
    </row>
    <row r="37" spans="1:16" ht="39" customHeight="1">
      <c r="A37" s="22"/>
      <c r="B37" s="35"/>
      <c r="C37" s="1178" t="s">
        <v>530</v>
      </c>
      <c r="D37" s="1179"/>
      <c r="E37" s="1180"/>
      <c r="F37" s="36">
        <v>0.21</v>
      </c>
      <c r="G37" s="37">
        <v>0.06</v>
      </c>
      <c r="H37" s="37">
        <v>0.56999999999999995</v>
      </c>
      <c r="I37" s="37">
        <v>0.26</v>
      </c>
      <c r="J37" s="38">
        <v>0.63</v>
      </c>
      <c r="K37" s="22"/>
      <c r="L37" s="22"/>
      <c r="M37" s="22"/>
      <c r="N37" s="22"/>
      <c r="O37" s="22"/>
      <c r="P37" s="22"/>
    </row>
    <row r="38" spans="1:16" ht="39" customHeight="1">
      <c r="A38" s="22"/>
      <c r="B38" s="35"/>
      <c r="C38" s="1178" t="s">
        <v>531</v>
      </c>
      <c r="D38" s="1179"/>
      <c r="E38" s="1180"/>
      <c r="F38" s="36" t="s">
        <v>478</v>
      </c>
      <c r="G38" s="37" t="s">
        <v>478</v>
      </c>
      <c r="H38" s="37" t="s">
        <v>478</v>
      </c>
      <c r="I38" s="37" t="s">
        <v>478</v>
      </c>
      <c r="J38" s="38">
        <v>0.48</v>
      </c>
      <c r="K38" s="22"/>
      <c r="L38" s="22"/>
      <c r="M38" s="22"/>
      <c r="N38" s="22"/>
      <c r="O38" s="22"/>
      <c r="P38" s="22"/>
    </row>
    <row r="39" spans="1:16" ht="39" customHeight="1">
      <c r="A39" s="22"/>
      <c r="B39" s="35"/>
      <c r="C39" s="1178" t="s">
        <v>532</v>
      </c>
      <c r="D39" s="1179"/>
      <c r="E39" s="1180"/>
      <c r="F39" s="36" t="s">
        <v>533</v>
      </c>
      <c r="G39" s="37">
        <v>0.02</v>
      </c>
      <c r="H39" s="37">
        <v>0.22</v>
      </c>
      <c r="I39" s="37">
        <v>0.22</v>
      </c>
      <c r="J39" s="38">
        <v>0.15</v>
      </c>
      <c r="K39" s="22"/>
      <c r="L39" s="22"/>
      <c r="M39" s="22"/>
      <c r="N39" s="22"/>
      <c r="O39" s="22"/>
      <c r="P39" s="22"/>
    </row>
    <row r="40" spans="1:16" ht="39" customHeight="1">
      <c r="A40" s="22"/>
      <c r="B40" s="35"/>
      <c r="C40" s="1178" t="s">
        <v>534</v>
      </c>
      <c r="D40" s="1179"/>
      <c r="E40" s="1180"/>
      <c r="F40" s="36">
        <v>0</v>
      </c>
      <c r="G40" s="37">
        <v>0</v>
      </c>
      <c r="H40" s="37">
        <v>0.09</v>
      </c>
      <c r="I40" s="37">
        <v>0.09</v>
      </c>
      <c r="J40" s="38">
        <v>0.08</v>
      </c>
      <c r="K40" s="22"/>
      <c r="L40" s="22"/>
      <c r="M40" s="22"/>
      <c r="N40" s="22"/>
      <c r="O40" s="22"/>
      <c r="P40" s="22"/>
    </row>
    <row r="41" spans="1:16" ht="39" customHeight="1">
      <c r="A41" s="22"/>
      <c r="B41" s="35"/>
      <c r="C41" s="1178" t="s">
        <v>535</v>
      </c>
      <c r="D41" s="1179"/>
      <c r="E41" s="1180"/>
      <c r="F41" s="36" t="s">
        <v>536</v>
      </c>
      <c r="G41" s="37" t="s">
        <v>537</v>
      </c>
      <c r="H41" s="37" t="s">
        <v>537</v>
      </c>
      <c r="I41" s="37" t="s">
        <v>538</v>
      </c>
      <c r="J41" s="38">
        <v>0</v>
      </c>
      <c r="K41" s="22"/>
      <c r="L41" s="22"/>
      <c r="M41" s="22"/>
      <c r="N41" s="22"/>
      <c r="O41" s="22"/>
      <c r="P41" s="22"/>
    </row>
    <row r="42" spans="1:16" ht="39" customHeight="1">
      <c r="A42" s="22"/>
      <c r="B42" s="39"/>
      <c r="C42" s="1178" t="s">
        <v>539</v>
      </c>
      <c r="D42" s="1179"/>
      <c r="E42" s="1180"/>
      <c r="F42" s="36" t="s">
        <v>540</v>
      </c>
      <c r="G42" s="37" t="s">
        <v>541</v>
      </c>
      <c r="H42" s="37" t="s">
        <v>541</v>
      </c>
      <c r="I42" s="37" t="s">
        <v>478</v>
      </c>
      <c r="J42" s="38" t="s">
        <v>478</v>
      </c>
      <c r="K42" s="22"/>
      <c r="L42" s="22"/>
      <c r="M42" s="22"/>
      <c r="N42" s="22"/>
      <c r="O42" s="22"/>
      <c r="P42" s="22"/>
    </row>
    <row r="43" spans="1:16" ht="39" customHeight="1" thickBot="1">
      <c r="A43" s="22"/>
      <c r="B43" s="40"/>
      <c r="C43" s="1181" t="s">
        <v>542</v>
      </c>
      <c r="D43" s="1182"/>
      <c r="E43" s="1183"/>
      <c r="F43" s="41">
        <v>0.59</v>
      </c>
      <c r="G43" s="42">
        <v>0.91</v>
      </c>
      <c r="H43" s="42">
        <v>0.55000000000000004</v>
      </c>
      <c r="I43" s="42">
        <v>1.0900000000000001</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2028</v>
      </c>
      <c r="L45" s="60">
        <v>2297</v>
      </c>
      <c r="M45" s="60">
        <v>2391</v>
      </c>
      <c r="N45" s="60">
        <v>2295</v>
      </c>
      <c r="O45" s="61">
        <v>2273</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648</v>
      </c>
      <c r="L48" s="64">
        <v>660</v>
      </c>
      <c r="M48" s="64">
        <v>607</v>
      </c>
      <c r="N48" s="64">
        <v>610</v>
      </c>
      <c r="O48" s="65">
        <v>447</v>
      </c>
      <c r="P48" s="48"/>
      <c r="Q48" s="48"/>
      <c r="R48" s="48"/>
      <c r="S48" s="48"/>
      <c r="T48" s="48"/>
      <c r="U48" s="48"/>
    </row>
    <row r="49" spans="1:21" ht="30.75" customHeight="1">
      <c r="A49" s="48"/>
      <c r="B49" s="1196"/>
      <c r="C49" s="1197"/>
      <c r="D49" s="62"/>
      <c r="E49" s="1188" t="s">
        <v>16</v>
      </c>
      <c r="F49" s="1188"/>
      <c r="G49" s="1188"/>
      <c r="H49" s="1188"/>
      <c r="I49" s="1188"/>
      <c r="J49" s="1189"/>
      <c r="K49" s="63">
        <v>181</v>
      </c>
      <c r="L49" s="64">
        <v>183</v>
      </c>
      <c r="M49" s="64">
        <v>244</v>
      </c>
      <c r="N49" s="64">
        <v>242</v>
      </c>
      <c r="O49" s="65">
        <v>283</v>
      </c>
      <c r="P49" s="48"/>
      <c r="Q49" s="48"/>
      <c r="R49" s="48"/>
      <c r="S49" s="48"/>
      <c r="T49" s="48"/>
      <c r="U49" s="48"/>
    </row>
    <row r="50" spans="1:21" ht="30.75" customHeight="1">
      <c r="A50" s="48"/>
      <c r="B50" s="1196"/>
      <c r="C50" s="1197"/>
      <c r="D50" s="62"/>
      <c r="E50" s="1188" t="s">
        <v>17</v>
      </c>
      <c r="F50" s="1188"/>
      <c r="G50" s="1188"/>
      <c r="H50" s="1188"/>
      <c r="I50" s="1188"/>
      <c r="J50" s="1189"/>
      <c r="K50" s="63">
        <v>5</v>
      </c>
      <c r="L50" s="64">
        <v>5</v>
      </c>
      <c r="M50" s="64">
        <v>5</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v>1</v>
      </c>
      <c r="L51" s="64">
        <v>1</v>
      </c>
      <c r="M51" s="64">
        <v>1</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1779</v>
      </c>
      <c r="L52" s="64">
        <v>1982</v>
      </c>
      <c r="M52" s="64">
        <v>2049</v>
      </c>
      <c r="N52" s="64">
        <v>2010</v>
      </c>
      <c r="O52" s="65">
        <v>2095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1084</v>
      </c>
      <c r="L53" s="69">
        <v>1164</v>
      </c>
      <c r="M53" s="69">
        <v>1199</v>
      </c>
      <c r="N53" s="69">
        <v>1138</v>
      </c>
      <c r="O53" s="70">
        <v>908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22785</v>
      </c>
      <c r="J41" s="83">
        <v>23505</v>
      </c>
      <c r="K41" s="83">
        <v>24803</v>
      </c>
      <c r="L41" s="83">
        <v>26491</v>
      </c>
      <c r="M41" s="84">
        <v>27099</v>
      </c>
    </row>
    <row r="42" spans="2:13" ht="27.75" customHeight="1">
      <c r="B42" s="1204"/>
      <c r="C42" s="1205"/>
      <c r="D42" s="85"/>
      <c r="E42" s="1210" t="s">
        <v>26</v>
      </c>
      <c r="F42" s="1210"/>
      <c r="G42" s="1210"/>
      <c r="H42" s="1211"/>
      <c r="I42" s="86">
        <v>11</v>
      </c>
      <c r="J42" s="87">
        <v>5</v>
      </c>
      <c r="K42" s="87" t="s">
        <v>478</v>
      </c>
      <c r="L42" s="87" t="s">
        <v>478</v>
      </c>
      <c r="M42" s="88" t="s">
        <v>478</v>
      </c>
    </row>
    <row r="43" spans="2:13" ht="27.75" customHeight="1">
      <c r="B43" s="1204"/>
      <c r="C43" s="1205"/>
      <c r="D43" s="85"/>
      <c r="E43" s="1210" t="s">
        <v>27</v>
      </c>
      <c r="F43" s="1210"/>
      <c r="G43" s="1210"/>
      <c r="H43" s="1211"/>
      <c r="I43" s="86">
        <v>8916</v>
      </c>
      <c r="J43" s="87">
        <v>9157</v>
      </c>
      <c r="K43" s="87">
        <v>8614</v>
      </c>
      <c r="L43" s="87">
        <v>8319</v>
      </c>
      <c r="M43" s="88">
        <v>7285</v>
      </c>
    </row>
    <row r="44" spans="2:13" ht="27.75" customHeight="1">
      <c r="B44" s="1204"/>
      <c r="C44" s="1205"/>
      <c r="D44" s="85"/>
      <c r="E44" s="1210" t="s">
        <v>28</v>
      </c>
      <c r="F44" s="1210"/>
      <c r="G44" s="1210"/>
      <c r="H44" s="1211"/>
      <c r="I44" s="86">
        <v>2695</v>
      </c>
      <c r="J44" s="87">
        <v>2935</v>
      </c>
      <c r="K44" s="87">
        <v>2639</v>
      </c>
      <c r="L44" s="87">
        <v>2267</v>
      </c>
      <c r="M44" s="88">
        <v>2062</v>
      </c>
    </row>
    <row r="45" spans="2:13" ht="27.75" customHeight="1">
      <c r="B45" s="1204"/>
      <c r="C45" s="1205"/>
      <c r="D45" s="85"/>
      <c r="E45" s="1210" t="s">
        <v>29</v>
      </c>
      <c r="F45" s="1210"/>
      <c r="G45" s="1210"/>
      <c r="H45" s="1211"/>
      <c r="I45" s="86">
        <v>773</v>
      </c>
      <c r="J45" s="87">
        <v>931</v>
      </c>
      <c r="K45" s="87">
        <v>694</v>
      </c>
      <c r="L45" s="87">
        <v>638</v>
      </c>
      <c r="M45" s="88">
        <v>832</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2772</v>
      </c>
      <c r="J50" s="87">
        <v>2941</v>
      </c>
      <c r="K50" s="87">
        <v>2556</v>
      </c>
      <c r="L50" s="87">
        <v>2773</v>
      </c>
      <c r="M50" s="88">
        <v>2621</v>
      </c>
    </row>
    <row r="51" spans="2:13" ht="27.75" customHeight="1">
      <c r="B51" s="1204"/>
      <c r="C51" s="1205"/>
      <c r="D51" s="85"/>
      <c r="E51" s="1210" t="s">
        <v>36</v>
      </c>
      <c r="F51" s="1210"/>
      <c r="G51" s="1210"/>
      <c r="H51" s="1211"/>
      <c r="I51" s="86" t="s">
        <v>478</v>
      </c>
      <c r="J51" s="87" t="s">
        <v>478</v>
      </c>
      <c r="K51" s="87">
        <v>262</v>
      </c>
      <c r="L51" s="87">
        <v>261</v>
      </c>
      <c r="M51" s="88">
        <v>265</v>
      </c>
    </row>
    <row r="52" spans="2:13" ht="27.75" customHeight="1">
      <c r="B52" s="1206"/>
      <c r="C52" s="1207"/>
      <c r="D52" s="85"/>
      <c r="E52" s="1210" t="s">
        <v>37</v>
      </c>
      <c r="F52" s="1210"/>
      <c r="G52" s="1210"/>
      <c r="H52" s="1211"/>
      <c r="I52" s="86">
        <v>25731</v>
      </c>
      <c r="J52" s="87">
        <v>26560</v>
      </c>
      <c r="K52" s="87">
        <v>27954</v>
      </c>
      <c r="L52" s="87">
        <v>28114</v>
      </c>
      <c r="M52" s="88">
        <v>27723</v>
      </c>
    </row>
    <row r="53" spans="2:13" ht="27.75" customHeight="1" thickBot="1">
      <c r="B53" s="1217" t="s">
        <v>21</v>
      </c>
      <c r="C53" s="1218"/>
      <c r="D53" s="92"/>
      <c r="E53" s="1219" t="s">
        <v>38</v>
      </c>
      <c r="F53" s="1219"/>
      <c r="G53" s="1219"/>
      <c r="H53" s="1220"/>
      <c r="I53" s="93">
        <v>6678</v>
      </c>
      <c r="J53" s="94">
        <v>7033</v>
      </c>
      <c r="K53" s="94">
        <v>5977</v>
      </c>
      <c r="L53" s="94">
        <v>6568</v>
      </c>
      <c r="M53" s="95">
        <v>6668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555</v>
      </c>
      <c r="C41" s="248"/>
      <c r="D41" s="248"/>
      <c r="E41" s="248"/>
      <c r="F41" s="248"/>
      <c r="G41" s="248"/>
      <c r="H41" s="248"/>
      <c r="I41" s="248"/>
      <c r="J41" s="248"/>
      <c r="K41" s="248"/>
      <c r="L41" s="248"/>
      <c r="M41" s="248"/>
      <c r="N41" s="248"/>
      <c r="O41" s="248"/>
      <c r="P41" s="249"/>
    </row>
    <row r="42" spans="2:17">
      <c r="B42" s="250"/>
      <c r="C42" s="246"/>
      <c r="D42" s="246"/>
      <c r="E42" s="246"/>
      <c r="F42" s="246"/>
      <c r="G42" s="353" t="s">
        <v>556</v>
      </c>
      <c r="I42" s="354"/>
      <c r="J42" s="354"/>
      <c r="K42" s="354"/>
      <c r="L42" s="246"/>
      <c r="M42" s="246"/>
      <c r="N42" s="246"/>
      <c r="O42" s="246"/>
    </row>
    <row r="43" spans="2:17">
      <c r="B43" s="250"/>
      <c r="C43" s="246"/>
      <c r="D43" s="246"/>
      <c r="E43" s="246"/>
      <c r="F43" s="246"/>
      <c r="G43" s="1233" t="s">
        <v>565</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557</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558</v>
      </c>
      <c r="H51" s="1246"/>
      <c r="I51" s="1251" t="s">
        <v>559</v>
      </c>
      <c r="J51" s="1251"/>
      <c r="K51" s="1256"/>
      <c r="L51" s="1256"/>
      <c r="M51" s="1256"/>
      <c r="N51" s="1221">
        <v>64</v>
      </c>
      <c r="O51" s="1221">
        <v>64.599999999999994</v>
      </c>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564</v>
      </c>
      <c r="J53" s="1231"/>
      <c r="K53" s="1255"/>
      <c r="L53" s="1255"/>
      <c r="M53" s="1255"/>
      <c r="N53" s="1253">
        <v>41.3</v>
      </c>
      <c r="O53" s="1253">
        <v>58.3</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560</v>
      </c>
      <c r="H55" s="1226"/>
      <c r="I55" s="1231" t="s">
        <v>559</v>
      </c>
      <c r="J55" s="1231"/>
      <c r="K55" s="1256"/>
      <c r="L55" s="1256"/>
      <c r="M55" s="1256"/>
      <c r="N55" s="1221">
        <v>37.299999999999997</v>
      </c>
      <c r="O55" s="1221">
        <v>33.1</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564</v>
      </c>
      <c r="J57" s="1223"/>
      <c r="K57" s="1255"/>
      <c r="L57" s="1255"/>
      <c r="M57" s="1255"/>
      <c r="N57" s="1253">
        <v>55.2</v>
      </c>
      <c r="O57" s="1253">
        <v>54.5</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3" t="s">
        <v>556</v>
      </c>
      <c r="I64" s="354"/>
      <c r="J64" s="354"/>
      <c r="K64" s="354"/>
      <c r="L64" s="246"/>
      <c r="M64" s="246"/>
      <c r="N64" s="246"/>
      <c r="O64" s="246"/>
    </row>
    <row r="65" spans="2:30">
      <c r="B65" s="250"/>
      <c r="C65" s="246"/>
      <c r="D65" s="246"/>
      <c r="E65" s="246"/>
      <c r="F65" s="246"/>
      <c r="G65" s="1233" t="s">
        <v>566</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562</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558</v>
      </c>
      <c r="H73" s="1246"/>
      <c r="I73" s="1251" t="s">
        <v>559</v>
      </c>
      <c r="J73" s="1251"/>
      <c r="K73" s="1232">
        <v>67</v>
      </c>
      <c r="L73" s="1232">
        <v>69.7</v>
      </c>
      <c r="M73" s="1221">
        <v>59.8</v>
      </c>
      <c r="N73" s="1221">
        <v>64</v>
      </c>
      <c r="O73" s="1221">
        <v>64.599999999999994</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563</v>
      </c>
      <c r="J75" s="1231"/>
      <c r="K75" s="1253">
        <v>11.6</v>
      </c>
      <c r="L75" s="1253">
        <v>11.3</v>
      </c>
      <c r="M75" s="1253">
        <v>11.4</v>
      </c>
      <c r="N75" s="1253">
        <v>11.5</v>
      </c>
      <c r="O75" s="1253">
        <v>10.6</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560</v>
      </c>
      <c r="H77" s="1226"/>
      <c r="I77" s="1231" t="s">
        <v>559</v>
      </c>
      <c r="J77" s="1231"/>
      <c r="K77" s="1232">
        <v>52.6</v>
      </c>
      <c r="L77" s="1232">
        <v>41.3</v>
      </c>
      <c r="M77" s="1221">
        <v>33</v>
      </c>
      <c r="N77" s="1221">
        <v>37.299999999999997</v>
      </c>
      <c r="O77" s="1221">
        <v>33.1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563</v>
      </c>
      <c r="J79" s="1223"/>
      <c r="K79" s="1224">
        <v>10.4</v>
      </c>
      <c r="L79" s="1224">
        <v>9.6</v>
      </c>
      <c r="M79" s="1224">
        <v>8.5</v>
      </c>
      <c r="N79" s="1224">
        <v>7.8</v>
      </c>
      <c r="O79" s="1224">
        <v>7.5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22661</v>
      </c>
      <c r="E3" s="118"/>
      <c r="F3" s="119">
        <v>52678</v>
      </c>
      <c r="G3" s="120"/>
      <c r="H3" s="121"/>
    </row>
    <row r="4" spans="1:8">
      <c r="A4" s="122"/>
      <c r="B4" s="123"/>
      <c r="C4" s="124"/>
      <c r="D4" s="125">
        <v>14736</v>
      </c>
      <c r="E4" s="126"/>
      <c r="F4" s="127">
        <v>30185</v>
      </c>
      <c r="G4" s="128"/>
      <c r="H4" s="129"/>
    </row>
    <row r="5" spans="1:8">
      <c r="A5" s="110" t="s">
        <v>512</v>
      </c>
      <c r="B5" s="115"/>
      <c r="C5" s="116"/>
      <c r="D5" s="117">
        <v>44427</v>
      </c>
      <c r="E5" s="118"/>
      <c r="F5" s="119">
        <v>69560</v>
      </c>
      <c r="G5" s="120"/>
      <c r="H5" s="121"/>
    </row>
    <row r="6" spans="1:8">
      <c r="A6" s="122"/>
      <c r="B6" s="123"/>
      <c r="C6" s="124"/>
      <c r="D6" s="125">
        <v>30141</v>
      </c>
      <c r="E6" s="126"/>
      <c r="F6" s="127">
        <v>35305</v>
      </c>
      <c r="G6" s="128"/>
      <c r="H6" s="129"/>
    </row>
    <row r="7" spans="1:8">
      <c r="A7" s="110" t="s">
        <v>513</v>
      </c>
      <c r="B7" s="115"/>
      <c r="C7" s="116"/>
      <c r="D7" s="117">
        <v>72594</v>
      </c>
      <c r="E7" s="118"/>
      <c r="F7" s="119">
        <v>65988</v>
      </c>
      <c r="G7" s="120"/>
      <c r="H7" s="121"/>
    </row>
    <row r="8" spans="1:8">
      <c r="A8" s="122"/>
      <c r="B8" s="123"/>
      <c r="C8" s="124"/>
      <c r="D8" s="125">
        <v>46050</v>
      </c>
      <c r="E8" s="126"/>
      <c r="F8" s="127">
        <v>36473</v>
      </c>
      <c r="G8" s="128"/>
      <c r="H8" s="129"/>
    </row>
    <row r="9" spans="1:8">
      <c r="A9" s="110" t="s">
        <v>514</v>
      </c>
      <c r="B9" s="115"/>
      <c r="C9" s="116"/>
      <c r="D9" s="117">
        <v>67473</v>
      </c>
      <c r="E9" s="118"/>
      <c r="F9" s="119">
        <v>54227</v>
      </c>
      <c r="G9" s="120"/>
      <c r="H9" s="121"/>
    </row>
    <row r="10" spans="1:8">
      <c r="A10" s="122"/>
      <c r="B10" s="123"/>
      <c r="C10" s="124"/>
      <c r="D10" s="125">
        <v>49172</v>
      </c>
      <c r="E10" s="126"/>
      <c r="F10" s="127">
        <v>29694</v>
      </c>
      <c r="G10" s="128"/>
      <c r="H10" s="129"/>
    </row>
    <row r="11" spans="1:8">
      <c r="A11" s="110" t="s">
        <v>515</v>
      </c>
      <c r="B11" s="115"/>
      <c r="C11" s="116"/>
      <c r="D11" s="117">
        <v>65073</v>
      </c>
      <c r="E11" s="118"/>
      <c r="F11" s="119">
        <v>57295</v>
      </c>
      <c r="G11" s="120"/>
      <c r="H11" s="121"/>
    </row>
    <row r="12" spans="1:8">
      <c r="A12" s="122"/>
      <c r="B12" s="123"/>
      <c r="C12" s="130"/>
      <c r="D12" s="125">
        <v>31015</v>
      </c>
      <c r="E12" s="126"/>
      <c r="F12" s="127">
        <v>32771</v>
      </c>
      <c r="G12" s="128"/>
      <c r="H12" s="129"/>
    </row>
    <row r="13" spans="1:8">
      <c r="A13" s="110"/>
      <c r="B13" s="115"/>
      <c r="C13" s="131"/>
      <c r="D13" s="132">
        <v>54446</v>
      </c>
      <c r="E13" s="133"/>
      <c r="F13" s="134">
        <v>59950</v>
      </c>
      <c r="G13" s="135"/>
      <c r="H13" s="121"/>
    </row>
    <row r="14" spans="1:8">
      <c r="A14" s="122"/>
      <c r="B14" s="123"/>
      <c r="C14" s="124"/>
      <c r="D14" s="125">
        <v>34223</v>
      </c>
      <c r="E14" s="126"/>
      <c r="F14" s="127">
        <v>32886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4.01</v>
      </c>
      <c r="C19" s="136">
        <f>ROUND(VALUE(SUBSTITUTE(実質収支比率等に係る経年分析!G$48,"▲","-")),2)</f>
        <v>3.37</v>
      </c>
      <c r="D19" s="136">
        <f>ROUND(VALUE(SUBSTITUTE(実質収支比率等に係る経年分析!H$48,"▲","-")),2)</f>
        <v>2.83</v>
      </c>
      <c r="E19" s="136">
        <f>ROUND(VALUE(SUBSTITUTE(実質収支比率等に係る経年分析!I$48,"▲","-")),2)</f>
        <v>2.77</v>
      </c>
      <c r="F19" s="136">
        <f>ROUND(VALUE(SUBSTITUTE(実質収支比率等に係る経年分析!J$48,"▲","-")),2)</f>
        <v>2.5</v>
      </c>
    </row>
    <row r="20" spans="1:11">
      <c r="A20" s="136" t="s">
        <v>43</v>
      </c>
      <c r="B20" s="136">
        <f>ROUND(VALUE(SUBSTITUTE(実質収支比率等に係る経年分析!F$47,"▲","-")),2)</f>
        <v>13.55</v>
      </c>
      <c r="C20" s="136">
        <f>ROUND(VALUE(SUBSTITUTE(実質収支比率等に係る経年分析!G$47,"▲","-")),2)</f>
        <v>14.14</v>
      </c>
      <c r="D20" s="136">
        <f>ROUND(VALUE(SUBSTITUTE(実質収支比率等に係る経年分析!H$47,"▲","-")),2)</f>
        <v>13.45</v>
      </c>
      <c r="E20" s="136">
        <f>ROUND(VALUE(SUBSTITUTE(実質収支比率等に係る経年分析!I$47,"▲","-")),2)</f>
        <v>13.06</v>
      </c>
      <c r="F20" s="136">
        <f>ROUND(VALUE(SUBSTITUTE(実質収支比率等に係る経年分析!J$47,"▲","-")),2)</f>
        <v>10.57</v>
      </c>
    </row>
    <row r="21" spans="1:11">
      <c r="A21" s="136" t="s">
        <v>44</v>
      </c>
      <c r="B21" s="136">
        <f>IF(ISNUMBER(VALUE(SUBSTITUTE(実質収支比率等に係る経年分析!F$49,"▲","-"))),ROUND(VALUE(SUBSTITUTE(実質収支比率等に係る経年分析!F$49,"▲","-")),2),NA())</f>
        <v>0.75</v>
      </c>
      <c r="C21" s="136">
        <f>IF(ISNUMBER(VALUE(SUBSTITUTE(実質収支比率等に係る経年分析!G$49,"▲","-"))),ROUND(VALUE(SUBSTITUTE(実質収支比率等に係る経年分析!G$49,"▲","-")),2),NA())</f>
        <v>-2.09</v>
      </c>
      <c r="D21" s="136">
        <f>IF(ISNUMBER(VALUE(SUBSTITUTE(実質収支比率等に係る経年分析!H$49,"▲","-"))),ROUND(VALUE(SUBSTITUTE(実質収支比率等に係る経年分析!H$49,"▲","-")),2),NA())</f>
        <v>-3.36</v>
      </c>
      <c r="E21" s="136">
        <f>IF(ISNUMBER(VALUE(SUBSTITUTE(実質収支比率等に係る経年分析!I$49,"▲","-"))),ROUND(VALUE(SUBSTITUTE(実質収支比率等に係る経年分析!I$49,"▲","-")),2),NA())</f>
        <v>-2.2000000000000002</v>
      </c>
      <c r="F21" s="136">
        <f>IF(ISNUMBER(VALUE(SUBSTITUTE(実質収支比率等に係る経年分析!J$49,"▲","-"))),ROUND(VALUE(SUBSTITUTE(実質収支比率等に係る経年分析!J$49,"▲","-")),2),NA())</f>
        <v>-4.58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0.91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0.55000000000000004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1.0900000000000001</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0.15</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0.14000000000000001</v>
      </c>
      <c r="E28" s="137" t="e">
        <f>IF(ROUND(VALUE(SUBSTITUTE(連結実質赤字比率に係る赤字・黒字の構成分析!G$42,"▲", "-")), 2) &gt;= 0, ABS(ROUND(VALUE(SUBSTITUTE(連結実質赤字比率に係る赤字・黒字の構成分析!G$42,"▲", "-")), 2)), NA())</f>
        <v>#N/A</v>
      </c>
      <c r="F28" s="137">
        <f>IF(ROUND(VALUE(SUBSTITUTE(連結実質赤字比率に係る赤字・黒字の構成分析!H$42,"▲", "-")), 2) &lt; 0, ABS(ROUND(VALUE(SUBSTITUTE(連結実質赤字比率に係る赤字・黒字の構成分析!H$42,"▲", "-")), 2)), NA())</f>
        <v>0.14000000000000001</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訪問看護ステーション事業特別会計</v>
      </c>
      <c r="B29" s="137">
        <f>IF(ROUND(VALUE(SUBSTITUTE(連結実質赤字比率に係る赤字・黒字の構成分析!F$41,"▲", "-")), 2) &lt; 0, ABS(ROUND(VALUE(SUBSTITUTE(連結実質赤字比率に係る赤字・黒字の構成分析!F$41,"▲", "-")), 2)), NA())</f>
        <v>0.03</v>
      </c>
      <c r="C29" s="137" t="e">
        <f>IF(ROUND(VALUE(SUBSTITUTE(連結実質赤字比率に係る赤字・黒字の構成分析!F$41,"▲", "-")), 2) &gt;= 0, ABS(ROUND(VALUE(SUBSTITUTE(連結実質赤字比率に係る赤字・黒字の構成分析!F$41,"▲", "-")), 2)), NA())</f>
        <v>#N/A</v>
      </c>
      <c r="D29" s="137">
        <f>IF(ROUND(VALUE(SUBSTITUTE(連結実質赤字比率に係る赤字・黒字の構成分析!G$41,"▲", "-")), 2) &lt; 0, ABS(ROUND(VALUE(SUBSTITUTE(連結実質赤字比率に係る赤字・黒字の構成分析!G$41,"▲", "-")), 2)), NA())</f>
        <v>0.02</v>
      </c>
      <c r="E29" s="137" t="e">
        <f>IF(ROUND(VALUE(SUBSTITUTE(連結実質赤字比率に係る赤字・黒字の構成分析!G$41,"▲", "-")), 2) &gt;= 0, ABS(ROUND(VALUE(SUBSTITUTE(連結実質赤字比率に係る赤字・黒字の構成分析!G$41,"▲", "-")), 2)), NA())</f>
        <v>#N/A</v>
      </c>
      <c r="F29" s="137">
        <f>IF(ROUND(VALUE(SUBSTITUTE(連結実質赤字比率に係る赤字・黒字の構成分析!H$41,"▲", "-")), 2) &lt; 0, ABS(ROUND(VALUE(SUBSTITUTE(連結実質赤字比率に係る赤字・黒字の構成分析!H$41,"▲", "-")), 2)), NA())</f>
        <v>0.02</v>
      </c>
      <c r="G29" s="137" t="e">
        <f>IF(ROUND(VALUE(SUBSTITUTE(連結実質赤字比率に係る赤字・黒字の構成分析!H$41,"▲", "-")), 2) &gt;= 0, ABS(ROUND(VALUE(SUBSTITUTE(連結実質赤字比率に係る赤字・黒字の構成分析!H$41,"▲", "-")), 2)), NA())</f>
        <v>#N/A</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c r="A31" s="137" t="str">
        <f>IF(連結実質赤字比率に係る赤字・黒字の構成分析!C$39="",NA(),連結実質赤字比率に係る赤字・黒字の構成分析!C$39)</f>
        <v>国民健康保険診療所特別会計</v>
      </c>
      <c r="B31" s="137">
        <f>IF(ROUND(VALUE(SUBSTITUTE(連結実質赤字比率に係る赤字・黒字の構成分析!F$39,"▲", "-")), 2) &lt; 0, ABS(ROUND(VALUE(SUBSTITUTE(連結実質赤字比率に係る赤字・黒字の構成分析!F$39,"▲", "-")), 2)), NA())</f>
        <v>0.05</v>
      </c>
      <c r="C31" s="137" t="e">
        <f>IF(ROUND(VALUE(SUBSTITUTE(連結実質赤字比率に係る赤字・黒字の構成分析!F$39,"▲", "-")), 2) &gt;= 0, ABS(ROUND(VALUE(SUBSTITUTE(連結実質赤字比率に係る赤字・黒字の構成分析!F$39,"▲", "-")), 2)), NA())</f>
        <v>#N/A</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0.48</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0.56999999999999995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2.4900000000000002</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6.51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7.52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1779</v>
      </c>
      <c r="E42" s="138"/>
      <c r="F42" s="138"/>
      <c r="G42" s="138">
        <f>'実質公債費比率（分子）の構造'!L$52</f>
        <v>1982</v>
      </c>
      <c r="H42" s="138"/>
      <c r="I42" s="138"/>
      <c r="J42" s="138">
        <f>'実質公債費比率（分子）の構造'!M$52</f>
        <v>2049</v>
      </c>
      <c r="K42" s="138"/>
      <c r="L42" s="138"/>
      <c r="M42" s="138">
        <f>'実質公債費比率（分子）の構造'!N$52</f>
        <v>2010</v>
      </c>
      <c r="N42" s="138"/>
      <c r="O42" s="138"/>
      <c r="P42" s="138">
        <f>'実質公債費比率（分子）の構造'!O$52</f>
        <v>2095</v>
      </c>
    </row>
    <row r="43" spans="1:16">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c r="A44" s="138" t="s">
        <v>53</v>
      </c>
      <c r="B44" s="138">
        <f>'実質公債費比率（分子）の構造'!K$50</f>
        <v>5</v>
      </c>
      <c r="C44" s="138"/>
      <c r="D44" s="138"/>
      <c r="E44" s="138">
        <f>'実質公債費比率（分子）の構造'!L$50</f>
        <v>5</v>
      </c>
      <c r="F44" s="138"/>
      <c r="G44" s="138"/>
      <c r="H44" s="138">
        <f>'実質公債費比率（分子）の構造'!M$50</f>
        <v>5</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181</v>
      </c>
      <c r="C45" s="138"/>
      <c r="D45" s="138"/>
      <c r="E45" s="138">
        <f>'実質公債費比率（分子）の構造'!L$49</f>
        <v>183</v>
      </c>
      <c r="F45" s="138"/>
      <c r="G45" s="138"/>
      <c r="H45" s="138">
        <f>'実質公債費比率（分子）の構造'!M$49</f>
        <v>244</v>
      </c>
      <c r="I45" s="138"/>
      <c r="J45" s="138"/>
      <c r="K45" s="138">
        <f>'実質公債費比率（分子）の構造'!N$49</f>
        <v>242</v>
      </c>
      <c r="L45" s="138"/>
      <c r="M45" s="138"/>
      <c r="N45" s="138">
        <f>'実質公債費比率（分子）の構造'!O$49</f>
        <v>283</v>
      </c>
      <c r="O45" s="138"/>
      <c r="P45" s="138"/>
    </row>
    <row r="46" spans="1:16">
      <c r="A46" s="138" t="s">
        <v>55</v>
      </c>
      <c r="B46" s="138">
        <f>'実質公債費比率（分子）の構造'!K$48</f>
        <v>648</v>
      </c>
      <c r="C46" s="138"/>
      <c r="D46" s="138"/>
      <c r="E46" s="138">
        <f>'実質公債費比率（分子）の構造'!L$48</f>
        <v>660</v>
      </c>
      <c r="F46" s="138"/>
      <c r="G46" s="138"/>
      <c r="H46" s="138">
        <f>'実質公債費比率（分子）の構造'!M$48</f>
        <v>607</v>
      </c>
      <c r="I46" s="138"/>
      <c r="J46" s="138"/>
      <c r="K46" s="138">
        <f>'実質公債費比率（分子）の構造'!N$48</f>
        <v>610</v>
      </c>
      <c r="L46" s="138"/>
      <c r="M46" s="138"/>
      <c r="N46" s="138">
        <f>'実質公債費比率（分子）の構造'!O$48</f>
        <v>447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2028</v>
      </c>
      <c r="C49" s="138"/>
      <c r="D49" s="138"/>
      <c r="E49" s="138">
        <f>'実質公債費比率（分子）の構造'!L$45</f>
        <v>2297</v>
      </c>
      <c r="F49" s="138"/>
      <c r="G49" s="138"/>
      <c r="H49" s="138">
        <f>'実質公債費比率（分子）の構造'!M$45</f>
        <v>2391</v>
      </c>
      <c r="I49" s="138"/>
      <c r="J49" s="138"/>
      <c r="K49" s="138">
        <f>'実質公債費比率（分子）の構造'!N$45</f>
        <v>2295</v>
      </c>
      <c r="L49" s="138"/>
      <c r="M49" s="138"/>
      <c r="N49" s="138">
        <f>'実質公債費比率（分子）の構造'!O$45</f>
        <v>2273</v>
      </c>
      <c r="O49" s="138"/>
      <c r="P49" s="138"/>
    </row>
    <row r="50" spans="1:16">
      <c r="A50" s="138" t="s">
        <v>59</v>
      </c>
      <c r="B50" s="138" t="e">
        <f>NA()</f>
        <v>#N/A</v>
      </c>
      <c r="C50" s="138">
        <f>IF(ISNUMBER('実質公債費比率（分子）の構造'!K$53),'実質公債費比率（分子）の構造'!K$53,NA())</f>
        <v>1084</v>
      </c>
      <c r="D50" s="138" t="e">
        <f>NA()</f>
        <v>#N/A</v>
      </c>
      <c r="E50" s="138" t="e">
        <f>NA()</f>
        <v>#N/A</v>
      </c>
      <c r="F50" s="138">
        <f>IF(ISNUMBER('実質公債費比率（分子）の構造'!L$53),'実質公債費比率（分子）の構造'!L$53,NA())</f>
        <v>1164</v>
      </c>
      <c r="G50" s="138" t="e">
        <f>NA()</f>
        <v>#N/A</v>
      </c>
      <c r="H50" s="138" t="e">
        <f>NA()</f>
        <v>#N/A</v>
      </c>
      <c r="I50" s="138">
        <f>IF(ISNUMBER('実質公債費比率（分子）の構造'!M$53),'実質公債費比率（分子）の構造'!M$53,NA())</f>
        <v>1199</v>
      </c>
      <c r="J50" s="138" t="e">
        <f>NA()</f>
        <v>#N/A</v>
      </c>
      <c r="K50" s="138" t="e">
        <f>NA()</f>
        <v>#N/A</v>
      </c>
      <c r="L50" s="138">
        <f>IF(ISNUMBER('実質公債費比率（分子）の構造'!N$53),'実質公債費比率（分子）の構造'!N$53,NA())</f>
        <v>1138</v>
      </c>
      <c r="M50" s="138" t="e">
        <f>NA()</f>
        <v>#N/A</v>
      </c>
      <c r="N50" s="138" t="e">
        <f>NA()</f>
        <v>#N/A</v>
      </c>
      <c r="O50" s="138">
        <f>IF(ISNUMBER('実質公債費比率（分子）の構造'!O$53),'実質公債費比率（分子）の構造'!O$53,NA())</f>
        <v>908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25731</v>
      </c>
      <c r="E56" s="137"/>
      <c r="F56" s="137"/>
      <c r="G56" s="137">
        <f>'将来負担比率（分子）の構造'!J$52</f>
        <v>26560</v>
      </c>
      <c r="H56" s="137"/>
      <c r="I56" s="137"/>
      <c r="J56" s="137">
        <f>'将来負担比率（分子）の構造'!K$52</f>
        <v>27954</v>
      </c>
      <c r="K56" s="137"/>
      <c r="L56" s="137"/>
      <c r="M56" s="137">
        <f>'将来負担比率（分子）の構造'!L$52</f>
        <v>28114</v>
      </c>
      <c r="N56" s="137"/>
      <c r="O56" s="137"/>
      <c r="P56" s="137">
        <f>'将来負担比率（分子）の構造'!M$52</f>
        <v>27723</v>
      </c>
    </row>
    <row r="57" spans="1:16">
      <c r="A57" s="137" t="s">
        <v>36</v>
      </c>
      <c r="B57" s="137"/>
      <c r="C57" s="137"/>
      <c r="D57" s="137" t="str">
        <f>'将来負担比率（分子）の構造'!I$51</f>
        <v>-</v>
      </c>
      <c r="E57" s="137"/>
      <c r="F57" s="137"/>
      <c r="G57" s="137" t="str">
        <f>'将来負担比率（分子）の構造'!J$51</f>
        <v>-</v>
      </c>
      <c r="H57" s="137"/>
      <c r="I57" s="137"/>
      <c r="J57" s="137">
        <f>'将来負担比率（分子）の構造'!K$51</f>
        <v>262</v>
      </c>
      <c r="K57" s="137"/>
      <c r="L57" s="137"/>
      <c r="M57" s="137">
        <f>'将来負担比率（分子）の構造'!L$51</f>
        <v>261</v>
      </c>
      <c r="N57" s="137"/>
      <c r="O57" s="137"/>
      <c r="P57" s="137">
        <f>'将来負担比率（分子）の構造'!M$51</f>
        <v>265</v>
      </c>
    </row>
    <row r="58" spans="1:16">
      <c r="A58" s="137" t="s">
        <v>35</v>
      </c>
      <c r="B58" s="137"/>
      <c r="C58" s="137"/>
      <c r="D58" s="137">
        <f>'将来負担比率（分子）の構造'!I$50</f>
        <v>2772</v>
      </c>
      <c r="E58" s="137"/>
      <c r="F58" s="137"/>
      <c r="G58" s="137">
        <f>'将来負担比率（分子）の構造'!J$50</f>
        <v>2941</v>
      </c>
      <c r="H58" s="137"/>
      <c r="I58" s="137"/>
      <c r="J58" s="137">
        <f>'将来負担比率（分子）の構造'!K$50</f>
        <v>2556</v>
      </c>
      <c r="K58" s="137"/>
      <c r="L58" s="137"/>
      <c r="M58" s="137">
        <f>'将来負担比率（分子）の構造'!L$50</f>
        <v>2773</v>
      </c>
      <c r="N58" s="137"/>
      <c r="O58" s="137"/>
      <c r="P58" s="137">
        <f>'将来負担比率（分子）の構造'!M$50</f>
        <v>2621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773</v>
      </c>
      <c r="C62" s="137"/>
      <c r="D62" s="137"/>
      <c r="E62" s="137">
        <f>'将来負担比率（分子）の構造'!J$45</f>
        <v>931</v>
      </c>
      <c r="F62" s="137"/>
      <c r="G62" s="137"/>
      <c r="H62" s="137">
        <f>'将来負担比率（分子）の構造'!K$45</f>
        <v>694</v>
      </c>
      <c r="I62" s="137"/>
      <c r="J62" s="137"/>
      <c r="K62" s="137">
        <f>'将来負担比率（分子）の構造'!L$45</f>
        <v>638</v>
      </c>
      <c r="L62" s="137"/>
      <c r="M62" s="137"/>
      <c r="N62" s="137">
        <f>'将来負担比率（分子）の構造'!M$45</f>
        <v>832</v>
      </c>
      <c r="O62" s="137"/>
      <c r="P62" s="137"/>
    </row>
    <row r="63" spans="1:16">
      <c r="A63" s="137" t="s">
        <v>28</v>
      </c>
      <c r="B63" s="137">
        <f>'将来負担比率（分子）の構造'!I$44</f>
        <v>2695</v>
      </c>
      <c r="C63" s="137"/>
      <c r="D63" s="137"/>
      <c r="E63" s="137">
        <f>'将来負担比率（分子）の構造'!J$44</f>
        <v>2935</v>
      </c>
      <c r="F63" s="137"/>
      <c r="G63" s="137"/>
      <c r="H63" s="137">
        <f>'将来負担比率（分子）の構造'!K$44</f>
        <v>2639</v>
      </c>
      <c r="I63" s="137"/>
      <c r="J63" s="137"/>
      <c r="K63" s="137">
        <f>'将来負担比率（分子）の構造'!L$44</f>
        <v>2267</v>
      </c>
      <c r="L63" s="137"/>
      <c r="M63" s="137"/>
      <c r="N63" s="137">
        <f>'将来負担比率（分子）の構造'!M$44</f>
        <v>2062</v>
      </c>
      <c r="O63" s="137"/>
      <c r="P63" s="137"/>
    </row>
    <row r="64" spans="1:16">
      <c r="A64" s="137" t="s">
        <v>27</v>
      </c>
      <c r="B64" s="137">
        <f>'将来負担比率（分子）の構造'!I$43</f>
        <v>8916</v>
      </c>
      <c r="C64" s="137"/>
      <c r="D64" s="137"/>
      <c r="E64" s="137">
        <f>'将来負担比率（分子）の構造'!J$43</f>
        <v>9157</v>
      </c>
      <c r="F64" s="137"/>
      <c r="G64" s="137"/>
      <c r="H64" s="137">
        <f>'将来負担比率（分子）の構造'!K$43</f>
        <v>8614</v>
      </c>
      <c r="I64" s="137"/>
      <c r="J64" s="137"/>
      <c r="K64" s="137">
        <f>'将来負担比率（分子）の構造'!L$43</f>
        <v>8319</v>
      </c>
      <c r="L64" s="137"/>
      <c r="M64" s="137"/>
      <c r="N64" s="137">
        <f>'将来負担比率（分子）の構造'!M$43</f>
        <v>7285</v>
      </c>
      <c r="O64" s="137"/>
      <c r="P64" s="137"/>
    </row>
    <row r="65" spans="1:16">
      <c r="A65" s="137" t="s">
        <v>26</v>
      </c>
      <c r="B65" s="137">
        <f>'将来負担比率（分子）の構造'!I$42</f>
        <v>11</v>
      </c>
      <c r="C65" s="137"/>
      <c r="D65" s="137"/>
      <c r="E65" s="137">
        <f>'将来負担比率（分子）の構造'!J$42</f>
        <v>5</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22785</v>
      </c>
      <c r="C66" s="137"/>
      <c r="D66" s="137"/>
      <c r="E66" s="137">
        <f>'将来負担比率（分子）の構造'!J$41</f>
        <v>23505</v>
      </c>
      <c r="F66" s="137"/>
      <c r="G66" s="137"/>
      <c r="H66" s="137">
        <f>'将来負担比率（分子）の構造'!K$41</f>
        <v>24803</v>
      </c>
      <c r="I66" s="137"/>
      <c r="J66" s="137"/>
      <c r="K66" s="137">
        <f>'将来負担比率（分子）の構造'!L$41</f>
        <v>26491</v>
      </c>
      <c r="L66" s="137"/>
      <c r="M66" s="137"/>
      <c r="N66" s="137">
        <f>'将来負担比率（分子）の構造'!M$41</f>
        <v>27099</v>
      </c>
      <c r="O66" s="137"/>
      <c r="P66" s="137"/>
    </row>
    <row r="67" spans="1:16">
      <c r="A67" s="137" t="s">
        <v>63</v>
      </c>
      <c r="B67" s="137" t="e">
        <f>NA()</f>
        <v>#N/A</v>
      </c>
      <c r="C67" s="137">
        <f>IF(ISNUMBER('将来負担比率（分子）の構造'!I$53), IF('将来負担比率（分子）の構造'!I$53 &lt; 0, 0, '将来負担比率（分子）の構造'!I$53), NA())</f>
        <v>6678</v>
      </c>
      <c r="D67" s="137" t="e">
        <f>NA()</f>
        <v>#N/A</v>
      </c>
      <c r="E67" s="137" t="e">
        <f>NA()</f>
        <v>#N/A</v>
      </c>
      <c r="F67" s="137">
        <f>IF(ISNUMBER('将来負担比率（分子）の構造'!J$53), IF('将来負担比率（分子）の構造'!J$53 &lt; 0, 0, '将来負担比率（分子）の構造'!J$53), NA())</f>
        <v>7033</v>
      </c>
      <c r="G67" s="137" t="e">
        <f>NA()</f>
        <v>#N/A</v>
      </c>
      <c r="H67" s="137" t="e">
        <f>NA()</f>
        <v>#N/A</v>
      </c>
      <c r="I67" s="137">
        <f>IF(ISNUMBER('将来負担比率（分子）の構造'!K$53), IF('将来負担比率（分子）の構造'!K$53 &lt; 0, 0, '将来負担比率（分子）の構造'!K$53), NA())</f>
        <v>5977</v>
      </c>
      <c r="J67" s="137" t="e">
        <f>NA()</f>
        <v>#N/A</v>
      </c>
      <c r="K67" s="137" t="e">
        <f>NA()</f>
        <v>#N/A</v>
      </c>
      <c r="L67" s="137">
        <f>IF(ISNUMBER('将来負担比率（分子）の構造'!L$53), IF('将来負担比率（分子）の構造'!L$53 &lt; 0, 0, '将来負担比率（分子）の構造'!L$53), NA())</f>
        <v>6568</v>
      </c>
      <c r="M67" s="137" t="e">
        <f>NA()</f>
        <v>#N/A</v>
      </c>
      <c r="N67" s="137" t="e">
        <f>NA()</f>
        <v>#N/A</v>
      </c>
      <c r="O67" s="137">
        <f>IF(ISNUMBER('将来負担比率（分子）の構造'!M$53), IF('将来負担比率（分子）の構造'!M$53 &lt; 0, 0, '将来負担比率（分子）の構造'!M$53), NA())</f>
        <v>6668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8404647</v>
      </c>
      <c r="S5" s="615"/>
      <c r="T5" s="615"/>
      <c r="U5" s="615"/>
      <c r="V5" s="615"/>
      <c r="W5" s="615"/>
      <c r="X5" s="615"/>
      <c r="Y5" s="616"/>
      <c r="Z5" s="617">
        <v>40.5</v>
      </c>
      <c r="AA5" s="617"/>
      <c r="AB5" s="617"/>
      <c r="AC5" s="617"/>
      <c r="AD5" s="618">
        <v>8404647</v>
      </c>
      <c r="AE5" s="618"/>
      <c r="AF5" s="618"/>
      <c r="AG5" s="618"/>
      <c r="AH5" s="618"/>
      <c r="AI5" s="618"/>
      <c r="AJ5" s="618"/>
      <c r="AK5" s="618"/>
      <c r="AL5" s="619">
        <v>73.099999999999994</v>
      </c>
      <c r="AM5" s="620"/>
      <c r="AN5" s="620"/>
      <c r="AO5" s="621"/>
      <c r="AP5" s="611" t="s">
        <v>209</v>
      </c>
      <c r="AQ5" s="612"/>
      <c r="AR5" s="612"/>
      <c r="AS5" s="612"/>
      <c r="AT5" s="612"/>
      <c r="AU5" s="612"/>
      <c r="AV5" s="612"/>
      <c r="AW5" s="612"/>
      <c r="AX5" s="612"/>
      <c r="AY5" s="612"/>
      <c r="AZ5" s="612"/>
      <c r="BA5" s="612"/>
      <c r="BB5" s="612"/>
      <c r="BC5" s="612"/>
      <c r="BD5" s="612"/>
      <c r="BE5" s="612"/>
      <c r="BF5" s="613"/>
      <c r="BG5" s="625">
        <v>8404647</v>
      </c>
      <c r="BH5" s="626"/>
      <c r="BI5" s="626"/>
      <c r="BJ5" s="626"/>
      <c r="BK5" s="626"/>
      <c r="BL5" s="626"/>
      <c r="BM5" s="626"/>
      <c r="BN5" s="627"/>
      <c r="BO5" s="628">
        <v>100</v>
      </c>
      <c r="BP5" s="628"/>
      <c r="BQ5" s="628"/>
      <c r="BR5" s="628"/>
      <c r="BS5" s="629">
        <v>79365</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143130</v>
      </c>
      <c r="S6" s="626"/>
      <c r="T6" s="626"/>
      <c r="U6" s="626"/>
      <c r="V6" s="626"/>
      <c r="W6" s="626"/>
      <c r="X6" s="626"/>
      <c r="Y6" s="627"/>
      <c r="Z6" s="628">
        <v>0.7</v>
      </c>
      <c r="AA6" s="628"/>
      <c r="AB6" s="628"/>
      <c r="AC6" s="628"/>
      <c r="AD6" s="629">
        <v>143130</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8404647</v>
      </c>
      <c r="BH6" s="626"/>
      <c r="BI6" s="626"/>
      <c r="BJ6" s="626"/>
      <c r="BK6" s="626"/>
      <c r="BL6" s="626"/>
      <c r="BM6" s="626"/>
      <c r="BN6" s="627"/>
      <c r="BO6" s="628">
        <v>100</v>
      </c>
      <c r="BP6" s="628"/>
      <c r="BQ6" s="628"/>
      <c r="BR6" s="628"/>
      <c r="BS6" s="629">
        <v>79365</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175516</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175516</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10671</v>
      </c>
      <c r="S7" s="626"/>
      <c r="T7" s="626"/>
      <c r="U7" s="626"/>
      <c r="V7" s="626"/>
      <c r="W7" s="626"/>
      <c r="X7" s="626"/>
      <c r="Y7" s="627"/>
      <c r="Z7" s="628">
        <v>0.1</v>
      </c>
      <c r="AA7" s="628"/>
      <c r="AB7" s="628"/>
      <c r="AC7" s="628"/>
      <c r="AD7" s="629">
        <v>10671</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3596387</v>
      </c>
      <c r="BH7" s="626"/>
      <c r="BI7" s="626"/>
      <c r="BJ7" s="626"/>
      <c r="BK7" s="626"/>
      <c r="BL7" s="626"/>
      <c r="BM7" s="626"/>
      <c r="BN7" s="627"/>
      <c r="BO7" s="628">
        <v>42.8</v>
      </c>
      <c r="BP7" s="628"/>
      <c r="BQ7" s="628"/>
      <c r="BR7" s="628"/>
      <c r="BS7" s="629">
        <v>79365</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2256168</v>
      </c>
      <c r="CS7" s="626"/>
      <c r="CT7" s="626"/>
      <c r="CU7" s="626"/>
      <c r="CV7" s="626"/>
      <c r="CW7" s="626"/>
      <c r="CX7" s="626"/>
      <c r="CY7" s="627"/>
      <c r="CZ7" s="628">
        <v>11.1</v>
      </c>
      <c r="DA7" s="628"/>
      <c r="DB7" s="628"/>
      <c r="DC7" s="628"/>
      <c r="DD7" s="634">
        <v>231134</v>
      </c>
      <c r="DE7" s="626"/>
      <c r="DF7" s="626"/>
      <c r="DG7" s="626"/>
      <c r="DH7" s="626"/>
      <c r="DI7" s="626"/>
      <c r="DJ7" s="626"/>
      <c r="DK7" s="626"/>
      <c r="DL7" s="626"/>
      <c r="DM7" s="626"/>
      <c r="DN7" s="626"/>
      <c r="DO7" s="626"/>
      <c r="DP7" s="627"/>
      <c r="DQ7" s="634">
        <v>1881242</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26210</v>
      </c>
      <c r="S8" s="626"/>
      <c r="T8" s="626"/>
      <c r="U8" s="626"/>
      <c r="V8" s="626"/>
      <c r="W8" s="626"/>
      <c r="X8" s="626"/>
      <c r="Y8" s="627"/>
      <c r="Z8" s="628">
        <v>0.1</v>
      </c>
      <c r="AA8" s="628"/>
      <c r="AB8" s="628"/>
      <c r="AC8" s="628"/>
      <c r="AD8" s="629">
        <v>26210</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100522</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6836023</v>
      </c>
      <c r="CS8" s="626"/>
      <c r="CT8" s="626"/>
      <c r="CU8" s="626"/>
      <c r="CV8" s="626"/>
      <c r="CW8" s="626"/>
      <c r="CX8" s="626"/>
      <c r="CY8" s="627"/>
      <c r="CZ8" s="628">
        <v>33.6</v>
      </c>
      <c r="DA8" s="628"/>
      <c r="DB8" s="628"/>
      <c r="DC8" s="628"/>
      <c r="DD8" s="634">
        <v>383312</v>
      </c>
      <c r="DE8" s="626"/>
      <c r="DF8" s="626"/>
      <c r="DG8" s="626"/>
      <c r="DH8" s="626"/>
      <c r="DI8" s="626"/>
      <c r="DJ8" s="626"/>
      <c r="DK8" s="626"/>
      <c r="DL8" s="626"/>
      <c r="DM8" s="626"/>
      <c r="DN8" s="626"/>
      <c r="DO8" s="626"/>
      <c r="DP8" s="627"/>
      <c r="DQ8" s="634">
        <v>3337469</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16874</v>
      </c>
      <c r="S9" s="626"/>
      <c r="T9" s="626"/>
      <c r="U9" s="626"/>
      <c r="V9" s="626"/>
      <c r="W9" s="626"/>
      <c r="X9" s="626"/>
      <c r="Y9" s="627"/>
      <c r="Z9" s="628">
        <v>0.1</v>
      </c>
      <c r="AA9" s="628"/>
      <c r="AB9" s="628"/>
      <c r="AC9" s="628"/>
      <c r="AD9" s="629">
        <v>16874</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2779768</v>
      </c>
      <c r="BH9" s="626"/>
      <c r="BI9" s="626"/>
      <c r="BJ9" s="626"/>
      <c r="BK9" s="626"/>
      <c r="BL9" s="626"/>
      <c r="BM9" s="626"/>
      <c r="BN9" s="627"/>
      <c r="BO9" s="628">
        <v>33.1</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1768517</v>
      </c>
      <c r="CS9" s="626"/>
      <c r="CT9" s="626"/>
      <c r="CU9" s="626"/>
      <c r="CV9" s="626"/>
      <c r="CW9" s="626"/>
      <c r="CX9" s="626"/>
      <c r="CY9" s="627"/>
      <c r="CZ9" s="628">
        <v>8.6999999999999993</v>
      </c>
      <c r="DA9" s="628"/>
      <c r="DB9" s="628"/>
      <c r="DC9" s="628"/>
      <c r="DD9" s="634">
        <v>15719</v>
      </c>
      <c r="DE9" s="626"/>
      <c r="DF9" s="626"/>
      <c r="DG9" s="626"/>
      <c r="DH9" s="626"/>
      <c r="DI9" s="626"/>
      <c r="DJ9" s="626"/>
      <c r="DK9" s="626"/>
      <c r="DL9" s="626"/>
      <c r="DM9" s="626"/>
      <c r="DN9" s="626"/>
      <c r="DO9" s="626"/>
      <c r="DP9" s="627"/>
      <c r="DQ9" s="634">
        <v>1565820</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865435</v>
      </c>
      <c r="S10" s="626"/>
      <c r="T10" s="626"/>
      <c r="U10" s="626"/>
      <c r="V10" s="626"/>
      <c r="W10" s="626"/>
      <c r="X10" s="626"/>
      <c r="Y10" s="627"/>
      <c r="Z10" s="628">
        <v>4.2</v>
      </c>
      <c r="AA10" s="628"/>
      <c r="AB10" s="628"/>
      <c r="AC10" s="628"/>
      <c r="AD10" s="629">
        <v>865435</v>
      </c>
      <c r="AE10" s="629"/>
      <c r="AF10" s="629"/>
      <c r="AG10" s="629"/>
      <c r="AH10" s="629"/>
      <c r="AI10" s="629"/>
      <c r="AJ10" s="629"/>
      <c r="AK10" s="629"/>
      <c r="AL10" s="630">
        <v>7.5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181848</v>
      </c>
      <c r="BH10" s="626"/>
      <c r="BI10" s="626"/>
      <c r="BJ10" s="626"/>
      <c r="BK10" s="626"/>
      <c r="BL10" s="626"/>
      <c r="BM10" s="626"/>
      <c r="BN10" s="627"/>
      <c r="BO10" s="628">
        <v>2.2000000000000002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66595</v>
      </c>
      <c r="CS10" s="626"/>
      <c r="CT10" s="626"/>
      <c r="CU10" s="626"/>
      <c r="CV10" s="626"/>
      <c r="CW10" s="626"/>
      <c r="CX10" s="626"/>
      <c r="CY10" s="627"/>
      <c r="CZ10" s="628">
        <v>0.3</v>
      </c>
      <c r="DA10" s="628"/>
      <c r="DB10" s="628"/>
      <c r="DC10" s="628"/>
      <c r="DD10" s="634" t="s">
        <v>111</v>
      </c>
      <c r="DE10" s="626"/>
      <c r="DF10" s="626"/>
      <c r="DG10" s="626"/>
      <c r="DH10" s="626"/>
      <c r="DI10" s="626"/>
      <c r="DJ10" s="626"/>
      <c r="DK10" s="626"/>
      <c r="DL10" s="626"/>
      <c r="DM10" s="626"/>
      <c r="DN10" s="626"/>
      <c r="DO10" s="626"/>
      <c r="DP10" s="627"/>
      <c r="DQ10" s="634">
        <v>63299</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28762</v>
      </c>
      <c r="S11" s="626"/>
      <c r="T11" s="626"/>
      <c r="U11" s="626"/>
      <c r="V11" s="626"/>
      <c r="W11" s="626"/>
      <c r="X11" s="626"/>
      <c r="Y11" s="627"/>
      <c r="Z11" s="628">
        <v>0.1</v>
      </c>
      <c r="AA11" s="628"/>
      <c r="AB11" s="628"/>
      <c r="AC11" s="628"/>
      <c r="AD11" s="629">
        <v>28762</v>
      </c>
      <c r="AE11" s="629"/>
      <c r="AF11" s="629"/>
      <c r="AG11" s="629"/>
      <c r="AH11" s="629"/>
      <c r="AI11" s="629"/>
      <c r="AJ11" s="629"/>
      <c r="AK11" s="629"/>
      <c r="AL11" s="630">
        <v>0.3</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534249</v>
      </c>
      <c r="BH11" s="626"/>
      <c r="BI11" s="626"/>
      <c r="BJ11" s="626"/>
      <c r="BK11" s="626"/>
      <c r="BL11" s="626"/>
      <c r="BM11" s="626"/>
      <c r="BN11" s="627"/>
      <c r="BO11" s="628">
        <v>6.4</v>
      </c>
      <c r="BP11" s="628"/>
      <c r="BQ11" s="628"/>
      <c r="BR11" s="628"/>
      <c r="BS11" s="634">
        <v>79365</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739944</v>
      </c>
      <c r="CS11" s="626"/>
      <c r="CT11" s="626"/>
      <c r="CU11" s="626"/>
      <c r="CV11" s="626"/>
      <c r="CW11" s="626"/>
      <c r="CX11" s="626"/>
      <c r="CY11" s="627"/>
      <c r="CZ11" s="628">
        <v>3.6</v>
      </c>
      <c r="DA11" s="628"/>
      <c r="DB11" s="628"/>
      <c r="DC11" s="628"/>
      <c r="DD11" s="634">
        <v>562669</v>
      </c>
      <c r="DE11" s="626"/>
      <c r="DF11" s="626"/>
      <c r="DG11" s="626"/>
      <c r="DH11" s="626"/>
      <c r="DI11" s="626"/>
      <c r="DJ11" s="626"/>
      <c r="DK11" s="626"/>
      <c r="DL11" s="626"/>
      <c r="DM11" s="626"/>
      <c r="DN11" s="626"/>
      <c r="DO11" s="626"/>
      <c r="DP11" s="627"/>
      <c r="DQ11" s="634">
        <v>259251</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4251452</v>
      </c>
      <c r="BH12" s="626"/>
      <c r="BI12" s="626"/>
      <c r="BJ12" s="626"/>
      <c r="BK12" s="626"/>
      <c r="BL12" s="626"/>
      <c r="BM12" s="626"/>
      <c r="BN12" s="627"/>
      <c r="BO12" s="628">
        <v>50.6</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213475</v>
      </c>
      <c r="CS12" s="626"/>
      <c r="CT12" s="626"/>
      <c r="CU12" s="626"/>
      <c r="CV12" s="626"/>
      <c r="CW12" s="626"/>
      <c r="CX12" s="626"/>
      <c r="CY12" s="627"/>
      <c r="CZ12" s="628">
        <v>1</v>
      </c>
      <c r="DA12" s="628"/>
      <c r="DB12" s="628"/>
      <c r="DC12" s="628"/>
      <c r="DD12" s="634">
        <v>1296</v>
      </c>
      <c r="DE12" s="626"/>
      <c r="DF12" s="626"/>
      <c r="DG12" s="626"/>
      <c r="DH12" s="626"/>
      <c r="DI12" s="626"/>
      <c r="DJ12" s="626"/>
      <c r="DK12" s="626"/>
      <c r="DL12" s="626"/>
      <c r="DM12" s="626"/>
      <c r="DN12" s="626"/>
      <c r="DO12" s="626"/>
      <c r="DP12" s="627"/>
      <c r="DQ12" s="634">
        <v>109015</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39871</v>
      </c>
      <c r="S13" s="626"/>
      <c r="T13" s="626"/>
      <c r="U13" s="626"/>
      <c r="V13" s="626"/>
      <c r="W13" s="626"/>
      <c r="X13" s="626"/>
      <c r="Y13" s="627"/>
      <c r="Z13" s="628">
        <v>0.2</v>
      </c>
      <c r="AA13" s="628"/>
      <c r="AB13" s="628"/>
      <c r="AC13" s="628"/>
      <c r="AD13" s="629">
        <v>39871</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4249067</v>
      </c>
      <c r="BH13" s="626"/>
      <c r="BI13" s="626"/>
      <c r="BJ13" s="626"/>
      <c r="BK13" s="626"/>
      <c r="BL13" s="626"/>
      <c r="BM13" s="626"/>
      <c r="BN13" s="627"/>
      <c r="BO13" s="628">
        <v>50.6</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1835018</v>
      </c>
      <c r="CS13" s="626"/>
      <c r="CT13" s="626"/>
      <c r="CU13" s="626"/>
      <c r="CV13" s="626"/>
      <c r="CW13" s="626"/>
      <c r="CX13" s="626"/>
      <c r="CY13" s="627"/>
      <c r="CZ13" s="628">
        <v>9</v>
      </c>
      <c r="DA13" s="628"/>
      <c r="DB13" s="628"/>
      <c r="DC13" s="628"/>
      <c r="DD13" s="634">
        <v>811321</v>
      </c>
      <c r="DE13" s="626"/>
      <c r="DF13" s="626"/>
      <c r="DG13" s="626"/>
      <c r="DH13" s="626"/>
      <c r="DI13" s="626"/>
      <c r="DJ13" s="626"/>
      <c r="DK13" s="626"/>
      <c r="DL13" s="626"/>
      <c r="DM13" s="626"/>
      <c r="DN13" s="626"/>
      <c r="DO13" s="626"/>
      <c r="DP13" s="627"/>
      <c r="DQ13" s="634">
        <v>1160552</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152986</v>
      </c>
      <c r="BH14" s="626"/>
      <c r="BI14" s="626"/>
      <c r="BJ14" s="626"/>
      <c r="BK14" s="626"/>
      <c r="BL14" s="626"/>
      <c r="BM14" s="626"/>
      <c r="BN14" s="627"/>
      <c r="BO14" s="628">
        <v>1.8</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721232</v>
      </c>
      <c r="CS14" s="626"/>
      <c r="CT14" s="626"/>
      <c r="CU14" s="626"/>
      <c r="CV14" s="626"/>
      <c r="CW14" s="626"/>
      <c r="CX14" s="626"/>
      <c r="CY14" s="627"/>
      <c r="CZ14" s="628">
        <v>3.5</v>
      </c>
      <c r="DA14" s="628"/>
      <c r="DB14" s="628"/>
      <c r="DC14" s="628"/>
      <c r="DD14" s="634">
        <v>19880</v>
      </c>
      <c r="DE14" s="626"/>
      <c r="DF14" s="626"/>
      <c r="DG14" s="626"/>
      <c r="DH14" s="626"/>
      <c r="DI14" s="626"/>
      <c r="DJ14" s="626"/>
      <c r="DK14" s="626"/>
      <c r="DL14" s="626"/>
      <c r="DM14" s="626"/>
      <c r="DN14" s="626"/>
      <c r="DO14" s="626"/>
      <c r="DP14" s="627"/>
      <c r="DQ14" s="634">
        <v>695760</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44656</v>
      </c>
      <c r="S15" s="626"/>
      <c r="T15" s="626"/>
      <c r="U15" s="626"/>
      <c r="V15" s="626"/>
      <c r="W15" s="626"/>
      <c r="X15" s="626"/>
      <c r="Y15" s="627"/>
      <c r="Z15" s="628">
        <v>0.2</v>
      </c>
      <c r="AA15" s="628"/>
      <c r="AB15" s="628"/>
      <c r="AC15" s="628"/>
      <c r="AD15" s="629">
        <v>44656</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403759</v>
      </c>
      <c r="BH15" s="626"/>
      <c r="BI15" s="626"/>
      <c r="BJ15" s="626"/>
      <c r="BK15" s="626"/>
      <c r="BL15" s="626"/>
      <c r="BM15" s="626"/>
      <c r="BN15" s="627"/>
      <c r="BO15" s="628">
        <v>4.8</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3470358</v>
      </c>
      <c r="CS15" s="626"/>
      <c r="CT15" s="626"/>
      <c r="CU15" s="626"/>
      <c r="CV15" s="626"/>
      <c r="CW15" s="626"/>
      <c r="CX15" s="626"/>
      <c r="CY15" s="627"/>
      <c r="CZ15" s="628">
        <v>17</v>
      </c>
      <c r="DA15" s="628"/>
      <c r="DB15" s="628"/>
      <c r="DC15" s="628"/>
      <c r="DD15" s="634">
        <v>1560461</v>
      </c>
      <c r="DE15" s="626"/>
      <c r="DF15" s="626"/>
      <c r="DG15" s="626"/>
      <c r="DH15" s="626"/>
      <c r="DI15" s="626"/>
      <c r="DJ15" s="626"/>
      <c r="DK15" s="626"/>
      <c r="DL15" s="626"/>
      <c r="DM15" s="626"/>
      <c r="DN15" s="626"/>
      <c r="DO15" s="626"/>
      <c r="DP15" s="627"/>
      <c r="DQ15" s="634">
        <v>1707100</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2199263</v>
      </c>
      <c r="S16" s="626"/>
      <c r="T16" s="626"/>
      <c r="U16" s="626"/>
      <c r="V16" s="626"/>
      <c r="W16" s="626"/>
      <c r="X16" s="626"/>
      <c r="Y16" s="627"/>
      <c r="Z16" s="628">
        <v>10.6</v>
      </c>
      <c r="AA16" s="628"/>
      <c r="AB16" s="628"/>
      <c r="AC16" s="628"/>
      <c r="AD16" s="629">
        <v>1875992</v>
      </c>
      <c r="AE16" s="629"/>
      <c r="AF16" s="629"/>
      <c r="AG16" s="629"/>
      <c r="AH16" s="629"/>
      <c r="AI16" s="629"/>
      <c r="AJ16" s="629"/>
      <c r="AK16" s="629"/>
      <c r="AL16" s="630">
        <v>16.3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63</v>
      </c>
      <c r="BH16" s="626"/>
      <c r="BI16" s="626"/>
      <c r="BJ16" s="626"/>
      <c r="BK16" s="626"/>
      <c r="BL16" s="626"/>
      <c r="BM16" s="626"/>
      <c r="BN16" s="627"/>
      <c r="BO16" s="628">
        <v>0</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1875992</v>
      </c>
      <c r="S17" s="626"/>
      <c r="T17" s="626"/>
      <c r="U17" s="626"/>
      <c r="V17" s="626"/>
      <c r="W17" s="626"/>
      <c r="X17" s="626"/>
      <c r="Y17" s="627"/>
      <c r="Z17" s="628">
        <v>9</v>
      </c>
      <c r="AA17" s="628"/>
      <c r="AB17" s="628"/>
      <c r="AC17" s="628"/>
      <c r="AD17" s="629">
        <v>1875992</v>
      </c>
      <c r="AE17" s="629"/>
      <c r="AF17" s="629"/>
      <c r="AG17" s="629"/>
      <c r="AH17" s="629"/>
      <c r="AI17" s="629"/>
      <c r="AJ17" s="629"/>
      <c r="AK17" s="629"/>
      <c r="AL17" s="630">
        <v>16.3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2274361</v>
      </c>
      <c r="CS17" s="626"/>
      <c r="CT17" s="626"/>
      <c r="CU17" s="626"/>
      <c r="CV17" s="626"/>
      <c r="CW17" s="626"/>
      <c r="CX17" s="626"/>
      <c r="CY17" s="627"/>
      <c r="CZ17" s="628">
        <v>11.2</v>
      </c>
      <c r="DA17" s="628"/>
      <c r="DB17" s="628"/>
      <c r="DC17" s="628"/>
      <c r="DD17" s="634" t="s">
        <v>111</v>
      </c>
      <c r="DE17" s="626"/>
      <c r="DF17" s="626"/>
      <c r="DG17" s="626"/>
      <c r="DH17" s="626"/>
      <c r="DI17" s="626"/>
      <c r="DJ17" s="626"/>
      <c r="DK17" s="626"/>
      <c r="DL17" s="626"/>
      <c r="DM17" s="626"/>
      <c r="DN17" s="626"/>
      <c r="DO17" s="626"/>
      <c r="DP17" s="627"/>
      <c r="DQ17" s="634">
        <v>2239753</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323271</v>
      </c>
      <c r="S18" s="626"/>
      <c r="T18" s="626"/>
      <c r="U18" s="626"/>
      <c r="V18" s="626"/>
      <c r="W18" s="626"/>
      <c r="X18" s="626"/>
      <c r="Y18" s="627"/>
      <c r="Z18" s="628">
        <v>1.6</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11779519</v>
      </c>
      <c r="S20" s="626"/>
      <c r="T20" s="626"/>
      <c r="U20" s="626"/>
      <c r="V20" s="626"/>
      <c r="W20" s="626"/>
      <c r="X20" s="626"/>
      <c r="Y20" s="627"/>
      <c r="Z20" s="628">
        <v>56.7</v>
      </c>
      <c r="AA20" s="628"/>
      <c r="AB20" s="628"/>
      <c r="AC20" s="628"/>
      <c r="AD20" s="629">
        <v>11456248</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20357207</v>
      </c>
      <c r="CS20" s="626"/>
      <c r="CT20" s="626"/>
      <c r="CU20" s="626"/>
      <c r="CV20" s="626"/>
      <c r="CW20" s="626"/>
      <c r="CX20" s="626"/>
      <c r="CY20" s="627"/>
      <c r="CZ20" s="628">
        <v>100</v>
      </c>
      <c r="DA20" s="628"/>
      <c r="DB20" s="628"/>
      <c r="DC20" s="628"/>
      <c r="DD20" s="634">
        <v>3585792</v>
      </c>
      <c r="DE20" s="626"/>
      <c r="DF20" s="626"/>
      <c r="DG20" s="626"/>
      <c r="DH20" s="626"/>
      <c r="DI20" s="626"/>
      <c r="DJ20" s="626"/>
      <c r="DK20" s="626"/>
      <c r="DL20" s="626"/>
      <c r="DM20" s="626"/>
      <c r="DN20" s="626"/>
      <c r="DO20" s="626"/>
      <c r="DP20" s="627"/>
      <c r="DQ20" s="634">
        <v>13194777</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7585</v>
      </c>
      <c r="S21" s="626"/>
      <c r="T21" s="626"/>
      <c r="U21" s="626"/>
      <c r="V21" s="626"/>
      <c r="W21" s="626"/>
      <c r="X21" s="626"/>
      <c r="Y21" s="627"/>
      <c r="Z21" s="628">
        <v>0</v>
      </c>
      <c r="AA21" s="628"/>
      <c r="AB21" s="628"/>
      <c r="AC21" s="628"/>
      <c r="AD21" s="629">
        <v>7585</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352474</v>
      </c>
      <c r="S22" s="626"/>
      <c r="T22" s="626"/>
      <c r="U22" s="626"/>
      <c r="V22" s="626"/>
      <c r="W22" s="626"/>
      <c r="X22" s="626"/>
      <c r="Y22" s="627"/>
      <c r="Z22" s="628">
        <v>1.7</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451568</v>
      </c>
      <c r="S23" s="626"/>
      <c r="T23" s="626"/>
      <c r="U23" s="626"/>
      <c r="V23" s="626"/>
      <c r="W23" s="626"/>
      <c r="X23" s="626"/>
      <c r="Y23" s="627"/>
      <c r="Z23" s="628">
        <v>2.2000000000000002</v>
      </c>
      <c r="AA23" s="628"/>
      <c r="AB23" s="628"/>
      <c r="AC23" s="628"/>
      <c r="AD23" s="629">
        <v>25701</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95128</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9030554</v>
      </c>
      <c r="CS24" s="615"/>
      <c r="CT24" s="615"/>
      <c r="CU24" s="615"/>
      <c r="CV24" s="615"/>
      <c r="CW24" s="615"/>
      <c r="CX24" s="615"/>
      <c r="CY24" s="616"/>
      <c r="CZ24" s="652">
        <v>44.4</v>
      </c>
      <c r="DA24" s="653"/>
      <c r="DB24" s="653"/>
      <c r="DC24" s="654"/>
      <c r="DD24" s="651">
        <v>5930942</v>
      </c>
      <c r="DE24" s="615"/>
      <c r="DF24" s="615"/>
      <c r="DG24" s="615"/>
      <c r="DH24" s="615"/>
      <c r="DI24" s="615"/>
      <c r="DJ24" s="615"/>
      <c r="DK24" s="616"/>
      <c r="DL24" s="651">
        <v>5908535</v>
      </c>
      <c r="DM24" s="615"/>
      <c r="DN24" s="615"/>
      <c r="DO24" s="615"/>
      <c r="DP24" s="615"/>
      <c r="DQ24" s="615"/>
      <c r="DR24" s="615"/>
      <c r="DS24" s="615"/>
      <c r="DT24" s="615"/>
      <c r="DU24" s="615"/>
      <c r="DV24" s="616"/>
      <c r="DW24" s="619">
        <v>47.6</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2751927</v>
      </c>
      <c r="S25" s="626"/>
      <c r="T25" s="626"/>
      <c r="U25" s="626"/>
      <c r="V25" s="626"/>
      <c r="W25" s="626"/>
      <c r="X25" s="626"/>
      <c r="Y25" s="627"/>
      <c r="Z25" s="628">
        <v>13.2</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3034323</v>
      </c>
      <c r="CS25" s="657"/>
      <c r="CT25" s="657"/>
      <c r="CU25" s="657"/>
      <c r="CV25" s="657"/>
      <c r="CW25" s="657"/>
      <c r="CX25" s="657"/>
      <c r="CY25" s="658"/>
      <c r="CZ25" s="659">
        <v>14.9</v>
      </c>
      <c r="DA25" s="660"/>
      <c r="DB25" s="660"/>
      <c r="DC25" s="661"/>
      <c r="DD25" s="634">
        <v>2595606</v>
      </c>
      <c r="DE25" s="657"/>
      <c r="DF25" s="657"/>
      <c r="DG25" s="657"/>
      <c r="DH25" s="657"/>
      <c r="DI25" s="657"/>
      <c r="DJ25" s="657"/>
      <c r="DK25" s="658"/>
      <c r="DL25" s="634">
        <v>2589980</v>
      </c>
      <c r="DM25" s="657"/>
      <c r="DN25" s="657"/>
      <c r="DO25" s="657"/>
      <c r="DP25" s="657"/>
      <c r="DQ25" s="657"/>
      <c r="DR25" s="657"/>
      <c r="DS25" s="657"/>
      <c r="DT25" s="657"/>
      <c r="DU25" s="657"/>
      <c r="DV25" s="658"/>
      <c r="DW25" s="630">
        <v>20.9</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2159863</v>
      </c>
      <c r="CS26" s="626"/>
      <c r="CT26" s="626"/>
      <c r="CU26" s="626"/>
      <c r="CV26" s="626"/>
      <c r="CW26" s="626"/>
      <c r="CX26" s="626"/>
      <c r="CY26" s="627"/>
      <c r="CZ26" s="659">
        <v>10.6</v>
      </c>
      <c r="DA26" s="660"/>
      <c r="DB26" s="660"/>
      <c r="DC26" s="661"/>
      <c r="DD26" s="634">
        <v>1739754</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1385435</v>
      </c>
      <c r="S27" s="626"/>
      <c r="T27" s="626"/>
      <c r="U27" s="626"/>
      <c r="V27" s="626"/>
      <c r="W27" s="626"/>
      <c r="X27" s="626"/>
      <c r="Y27" s="627"/>
      <c r="Z27" s="628">
        <v>6.7</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8404647</v>
      </c>
      <c r="BH27" s="626"/>
      <c r="BI27" s="626"/>
      <c r="BJ27" s="626"/>
      <c r="BK27" s="626"/>
      <c r="BL27" s="626"/>
      <c r="BM27" s="626"/>
      <c r="BN27" s="627"/>
      <c r="BO27" s="628">
        <v>100</v>
      </c>
      <c r="BP27" s="628"/>
      <c r="BQ27" s="628"/>
      <c r="BR27" s="628"/>
      <c r="BS27" s="634">
        <v>79365</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3721870</v>
      </c>
      <c r="CS27" s="657"/>
      <c r="CT27" s="657"/>
      <c r="CU27" s="657"/>
      <c r="CV27" s="657"/>
      <c r="CW27" s="657"/>
      <c r="CX27" s="657"/>
      <c r="CY27" s="658"/>
      <c r="CZ27" s="659">
        <v>18.3</v>
      </c>
      <c r="DA27" s="660"/>
      <c r="DB27" s="660"/>
      <c r="DC27" s="661"/>
      <c r="DD27" s="634">
        <v>1095583</v>
      </c>
      <c r="DE27" s="657"/>
      <c r="DF27" s="657"/>
      <c r="DG27" s="657"/>
      <c r="DH27" s="657"/>
      <c r="DI27" s="657"/>
      <c r="DJ27" s="657"/>
      <c r="DK27" s="658"/>
      <c r="DL27" s="634">
        <v>1078802</v>
      </c>
      <c r="DM27" s="657"/>
      <c r="DN27" s="657"/>
      <c r="DO27" s="657"/>
      <c r="DP27" s="657"/>
      <c r="DQ27" s="657"/>
      <c r="DR27" s="657"/>
      <c r="DS27" s="657"/>
      <c r="DT27" s="657"/>
      <c r="DU27" s="657"/>
      <c r="DV27" s="658"/>
      <c r="DW27" s="630">
        <v>8.6999999999999993</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82140</v>
      </c>
      <c r="S28" s="626"/>
      <c r="T28" s="626"/>
      <c r="U28" s="626"/>
      <c r="V28" s="626"/>
      <c r="W28" s="626"/>
      <c r="X28" s="626"/>
      <c r="Y28" s="627"/>
      <c r="Z28" s="628">
        <v>0.4</v>
      </c>
      <c r="AA28" s="628"/>
      <c r="AB28" s="628"/>
      <c r="AC28" s="628"/>
      <c r="AD28" s="629">
        <v>7005</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2274361</v>
      </c>
      <c r="CS28" s="626"/>
      <c r="CT28" s="626"/>
      <c r="CU28" s="626"/>
      <c r="CV28" s="626"/>
      <c r="CW28" s="626"/>
      <c r="CX28" s="626"/>
      <c r="CY28" s="627"/>
      <c r="CZ28" s="659">
        <v>11.2</v>
      </c>
      <c r="DA28" s="660"/>
      <c r="DB28" s="660"/>
      <c r="DC28" s="661"/>
      <c r="DD28" s="634">
        <v>2239753</v>
      </c>
      <c r="DE28" s="626"/>
      <c r="DF28" s="626"/>
      <c r="DG28" s="626"/>
      <c r="DH28" s="626"/>
      <c r="DI28" s="626"/>
      <c r="DJ28" s="626"/>
      <c r="DK28" s="627"/>
      <c r="DL28" s="634">
        <v>2239753</v>
      </c>
      <c r="DM28" s="626"/>
      <c r="DN28" s="626"/>
      <c r="DO28" s="626"/>
      <c r="DP28" s="626"/>
      <c r="DQ28" s="626"/>
      <c r="DR28" s="626"/>
      <c r="DS28" s="626"/>
      <c r="DT28" s="626"/>
      <c r="DU28" s="626"/>
      <c r="DV28" s="627"/>
      <c r="DW28" s="630">
        <v>18</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82346</v>
      </c>
      <c r="S29" s="626"/>
      <c r="T29" s="626"/>
      <c r="U29" s="626"/>
      <c r="V29" s="626"/>
      <c r="W29" s="626"/>
      <c r="X29" s="626"/>
      <c r="Y29" s="627"/>
      <c r="Z29" s="628">
        <v>0.4</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2273172</v>
      </c>
      <c r="CS29" s="657"/>
      <c r="CT29" s="657"/>
      <c r="CU29" s="657"/>
      <c r="CV29" s="657"/>
      <c r="CW29" s="657"/>
      <c r="CX29" s="657"/>
      <c r="CY29" s="658"/>
      <c r="CZ29" s="659">
        <v>11.2</v>
      </c>
      <c r="DA29" s="660"/>
      <c r="DB29" s="660"/>
      <c r="DC29" s="661"/>
      <c r="DD29" s="634">
        <v>2238564</v>
      </c>
      <c r="DE29" s="657"/>
      <c r="DF29" s="657"/>
      <c r="DG29" s="657"/>
      <c r="DH29" s="657"/>
      <c r="DI29" s="657"/>
      <c r="DJ29" s="657"/>
      <c r="DK29" s="658"/>
      <c r="DL29" s="634">
        <v>2238564</v>
      </c>
      <c r="DM29" s="657"/>
      <c r="DN29" s="657"/>
      <c r="DO29" s="657"/>
      <c r="DP29" s="657"/>
      <c r="DQ29" s="657"/>
      <c r="DR29" s="657"/>
      <c r="DS29" s="657"/>
      <c r="DT29" s="657"/>
      <c r="DU29" s="657"/>
      <c r="DV29" s="658"/>
      <c r="DW29" s="630">
        <v>18</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699791</v>
      </c>
      <c r="S30" s="626"/>
      <c r="T30" s="626"/>
      <c r="U30" s="626"/>
      <c r="V30" s="626"/>
      <c r="W30" s="626"/>
      <c r="X30" s="626"/>
      <c r="Y30" s="627"/>
      <c r="Z30" s="628">
        <v>3.4</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95.7</v>
      </c>
      <c r="BN30" s="684"/>
      <c r="BO30" s="684"/>
      <c r="BP30" s="684"/>
      <c r="BQ30" s="685"/>
      <c r="BR30" s="683">
        <v>98.9</v>
      </c>
      <c r="BS30" s="684"/>
      <c r="BT30" s="684"/>
      <c r="BU30" s="684"/>
      <c r="BV30" s="684"/>
      <c r="BW30" s="684"/>
      <c r="BX30" s="620">
        <v>95.2</v>
      </c>
      <c r="BY30" s="684"/>
      <c r="BZ30" s="684"/>
      <c r="CA30" s="684"/>
      <c r="CB30" s="685"/>
      <c r="CD30" s="688"/>
      <c r="CE30" s="689"/>
      <c r="CF30" s="639" t="s">
        <v>292</v>
      </c>
      <c r="CG30" s="640"/>
      <c r="CH30" s="640"/>
      <c r="CI30" s="640"/>
      <c r="CJ30" s="640"/>
      <c r="CK30" s="640"/>
      <c r="CL30" s="640"/>
      <c r="CM30" s="640"/>
      <c r="CN30" s="640"/>
      <c r="CO30" s="640"/>
      <c r="CP30" s="640"/>
      <c r="CQ30" s="641"/>
      <c r="CR30" s="625">
        <v>2015528</v>
      </c>
      <c r="CS30" s="626"/>
      <c r="CT30" s="626"/>
      <c r="CU30" s="626"/>
      <c r="CV30" s="626"/>
      <c r="CW30" s="626"/>
      <c r="CX30" s="626"/>
      <c r="CY30" s="627"/>
      <c r="CZ30" s="659">
        <v>9.9</v>
      </c>
      <c r="DA30" s="660"/>
      <c r="DB30" s="660"/>
      <c r="DC30" s="661"/>
      <c r="DD30" s="634">
        <v>1984279</v>
      </c>
      <c r="DE30" s="626"/>
      <c r="DF30" s="626"/>
      <c r="DG30" s="626"/>
      <c r="DH30" s="626"/>
      <c r="DI30" s="626"/>
      <c r="DJ30" s="626"/>
      <c r="DK30" s="627"/>
      <c r="DL30" s="634">
        <v>1984279</v>
      </c>
      <c r="DM30" s="626"/>
      <c r="DN30" s="626"/>
      <c r="DO30" s="626"/>
      <c r="DP30" s="626"/>
      <c r="DQ30" s="626"/>
      <c r="DR30" s="626"/>
      <c r="DS30" s="626"/>
      <c r="DT30" s="626"/>
      <c r="DU30" s="626"/>
      <c r="DV30" s="627"/>
      <c r="DW30" s="630">
        <v>16</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210347</v>
      </c>
      <c r="S31" s="626"/>
      <c r="T31" s="626"/>
      <c r="U31" s="626"/>
      <c r="V31" s="626"/>
      <c r="W31" s="626"/>
      <c r="X31" s="626"/>
      <c r="Y31" s="627"/>
      <c r="Z31" s="628">
        <v>1</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98.7</v>
      </c>
      <c r="BH31" s="657"/>
      <c r="BI31" s="657"/>
      <c r="BJ31" s="657"/>
      <c r="BK31" s="657"/>
      <c r="BL31" s="657"/>
      <c r="BM31" s="631">
        <v>95.2</v>
      </c>
      <c r="BN31" s="681"/>
      <c r="BO31" s="681"/>
      <c r="BP31" s="681"/>
      <c r="BQ31" s="682"/>
      <c r="BR31" s="680">
        <v>98.3</v>
      </c>
      <c r="BS31" s="657"/>
      <c r="BT31" s="657"/>
      <c r="BU31" s="657"/>
      <c r="BV31" s="657"/>
      <c r="BW31" s="657"/>
      <c r="BX31" s="631">
        <v>94.7</v>
      </c>
      <c r="BY31" s="681"/>
      <c r="BZ31" s="681"/>
      <c r="CA31" s="681"/>
      <c r="CB31" s="682"/>
      <c r="CD31" s="688"/>
      <c r="CE31" s="689"/>
      <c r="CF31" s="639" t="s">
        <v>296</v>
      </c>
      <c r="CG31" s="640"/>
      <c r="CH31" s="640"/>
      <c r="CI31" s="640"/>
      <c r="CJ31" s="640"/>
      <c r="CK31" s="640"/>
      <c r="CL31" s="640"/>
      <c r="CM31" s="640"/>
      <c r="CN31" s="640"/>
      <c r="CO31" s="640"/>
      <c r="CP31" s="640"/>
      <c r="CQ31" s="641"/>
      <c r="CR31" s="625">
        <v>257644</v>
      </c>
      <c r="CS31" s="657"/>
      <c r="CT31" s="657"/>
      <c r="CU31" s="657"/>
      <c r="CV31" s="657"/>
      <c r="CW31" s="657"/>
      <c r="CX31" s="657"/>
      <c r="CY31" s="658"/>
      <c r="CZ31" s="659">
        <v>1.3</v>
      </c>
      <c r="DA31" s="660"/>
      <c r="DB31" s="660"/>
      <c r="DC31" s="661"/>
      <c r="DD31" s="634">
        <v>254285</v>
      </c>
      <c r="DE31" s="657"/>
      <c r="DF31" s="657"/>
      <c r="DG31" s="657"/>
      <c r="DH31" s="657"/>
      <c r="DI31" s="657"/>
      <c r="DJ31" s="657"/>
      <c r="DK31" s="658"/>
      <c r="DL31" s="634">
        <v>254285</v>
      </c>
      <c r="DM31" s="657"/>
      <c r="DN31" s="657"/>
      <c r="DO31" s="657"/>
      <c r="DP31" s="657"/>
      <c r="DQ31" s="657"/>
      <c r="DR31" s="657"/>
      <c r="DS31" s="657"/>
      <c r="DT31" s="657"/>
      <c r="DU31" s="657"/>
      <c r="DV31" s="658"/>
      <c r="DW31" s="630">
        <v>2</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248563</v>
      </c>
      <c r="S32" s="626"/>
      <c r="T32" s="626"/>
      <c r="U32" s="626"/>
      <c r="V32" s="626"/>
      <c r="W32" s="626"/>
      <c r="X32" s="626"/>
      <c r="Y32" s="627"/>
      <c r="Z32" s="628">
        <v>1.2</v>
      </c>
      <c r="AA32" s="628"/>
      <c r="AB32" s="628"/>
      <c r="AC32" s="628"/>
      <c r="AD32" s="629">
        <v>509</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99.5</v>
      </c>
      <c r="BH32" s="693"/>
      <c r="BI32" s="693"/>
      <c r="BJ32" s="693"/>
      <c r="BK32" s="693"/>
      <c r="BL32" s="693"/>
      <c r="BM32" s="694">
        <v>96</v>
      </c>
      <c r="BN32" s="693"/>
      <c r="BO32" s="693"/>
      <c r="BP32" s="693"/>
      <c r="BQ32" s="695"/>
      <c r="BR32" s="692">
        <v>99.4</v>
      </c>
      <c r="BS32" s="693"/>
      <c r="BT32" s="693"/>
      <c r="BU32" s="693"/>
      <c r="BV32" s="693"/>
      <c r="BW32" s="693"/>
      <c r="BX32" s="694">
        <v>95.4</v>
      </c>
      <c r="BY32" s="693"/>
      <c r="BZ32" s="693"/>
      <c r="CA32" s="693"/>
      <c r="CB32" s="695"/>
      <c r="CD32" s="690"/>
      <c r="CE32" s="691"/>
      <c r="CF32" s="639" t="s">
        <v>299</v>
      </c>
      <c r="CG32" s="640"/>
      <c r="CH32" s="640"/>
      <c r="CI32" s="640"/>
      <c r="CJ32" s="640"/>
      <c r="CK32" s="640"/>
      <c r="CL32" s="640"/>
      <c r="CM32" s="640"/>
      <c r="CN32" s="640"/>
      <c r="CO32" s="640"/>
      <c r="CP32" s="640"/>
      <c r="CQ32" s="641"/>
      <c r="CR32" s="625">
        <v>1189</v>
      </c>
      <c r="CS32" s="626"/>
      <c r="CT32" s="626"/>
      <c r="CU32" s="626"/>
      <c r="CV32" s="626"/>
      <c r="CW32" s="626"/>
      <c r="CX32" s="626"/>
      <c r="CY32" s="627"/>
      <c r="CZ32" s="659">
        <v>0</v>
      </c>
      <c r="DA32" s="660"/>
      <c r="DB32" s="660"/>
      <c r="DC32" s="661"/>
      <c r="DD32" s="634">
        <v>1189</v>
      </c>
      <c r="DE32" s="626"/>
      <c r="DF32" s="626"/>
      <c r="DG32" s="626"/>
      <c r="DH32" s="626"/>
      <c r="DI32" s="626"/>
      <c r="DJ32" s="626"/>
      <c r="DK32" s="627"/>
      <c r="DL32" s="634">
        <v>1189</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2623608</v>
      </c>
      <c r="S33" s="626"/>
      <c r="T33" s="626"/>
      <c r="U33" s="626"/>
      <c r="V33" s="626"/>
      <c r="W33" s="626"/>
      <c r="X33" s="626"/>
      <c r="Y33" s="627"/>
      <c r="Z33" s="628">
        <v>12.6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7740861</v>
      </c>
      <c r="CS33" s="657"/>
      <c r="CT33" s="657"/>
      <c r="CU33" s="657"/>
      <c r="CV33" s="657"/>
      <c r="CW33" s="657"/>
      <c r="CX33" s="657"/>
      <c r="CY33" s="658"/>
      <c r="CZ33" s="659">
        <v>38</v>
      </c>
      <c r="DA33" s="660"/>
      <c r="DB33" s="660"/>
      <c r="DC33" s="661"/>
      <c r="DD33" s="634">
        <v>6399256</v>
      </c>
      <c r="DE33" s="657"/>
      <c r="DF33" s="657"/>
      <c r="DG33" s="657"/>
      <c r="DH33" s="657"/>
      <c r="DI33" s="657"/>
      <c r="DJ33" s="657"/>
      <c r="DK33" s="658"/>
      <c r="DL33" s="634">
        <v>5572938</v>
      </c>
      <c r="DM33" s="657"/>
      <c r="DN33" s="657"/>
      <c r="DO33" s="657"/>
      <c r="DP33" s="657"/>
      <c r="DQ33" s="657"/>
      <c r="DR33" s="657"/>
      <c r="DS33" s="657"/>
      <c r="DT33" s="657"/>
      <c r="DU33" s="657"/>
      <c r="DV33" s="658"/>
      <c r="DW33" s="630">
        <v>44.9</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3386693</v>
      </c>
      <c r="CS34" s="626"/>
      <c r="CT34" s="626"/>
      <c r="CU34" s="626"/>
      <c r="CV34" s="626"/>
      <c r="CW34" s="626"/>
      <c r="CX34" s="626"/>
      <c r="CY34" s="627"/>
      <c r="CZ34" s="659">
        <v>16.600000000000001</v>
      </c>
      <c r="DA34" s="660"/>
      <c r="DB34" s="660"/>
      <c r="DC34" s="661"/>
      <c r="DD34" s="634">
        <v>2550369</v>
      </c>
      <c r="DE34" s="626"/>
      <c r="DF34" s="626"/>
      <c r="DG34" s="626"/>
      <c r="DH34" s="626"/>
      <c r="DI34" s="626"/>
      <c r="DJ34" s="626"/>
      <c r="DK34" s="627"/>
      <c r="DL34" s="634">
        <v>2332687</v>
      </c>
      <c r="DM34" s="626"/>
      <c r="DN34" s="626"/>
      <c r="DO34" s="626"/>
      <c r="DP34" s="626"/>
      <c r="DQ34" s="626"/>
      <c r="DR34" s="626"/>
      <c r="DS34" s="626"/>
      <c r="DT34" s="626"/>
      <c r="DU34" s="626"/>
      <c r="DV34" s="627"/>
      <c r="DW34" s="630">
        <v>18.8</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923808</v>
      </c>
      <c r="S35" s="626"/>
      <c r="T35" s="626"/>
      <c r="U35" s="626"/>
      <c r="V35" s="626"/>
      <c r="W35" s="626"/>
      <c r="X35" s="626"/>
      <c r="Y35" s="627"/>
      <c r="Z35" s="628">
        <v>4.4000000000000004</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2339434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109525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39441</v>
      </c>
      <c r="CS35" s="657"/>
      <c r="CT35" s="657"/>
      <c r="CU35" s="657"/>
      <c r="CV35" s="657"/>
      <c r="CW35" s="657"/>
      <c r="CX35" s="657"/>
      <c r="CY35" s="658"/>
      <c r="CZ35" s="659">
        <v>0.2</v>
      </c>
      <c r="DA35" s="660"/>
      <c r="DB35" s="660"/>
      <c r="DC35" s="661"/>
      <c r="DD35" s="634">
        <v>31017</v>
      </c>
      <c r="DE35" s="657"/>
      <c r="DF35" s="657"/>
      <c r="DG35" s="657"/>
      <c r="DH35" s="657"/>
      <c r="DI35" s="657"/>
      <c r="DJ35" s="657"/>
      <c r="DK35" s="658"/>
      <c r="DL35" s="634">
        <v>29155</v>
      </c>
      <c r="DM35" s="657"/>
      <c r="DN35" s="657"/>
      <c r="DO35" s="657"/>
      <c r="DP35" s="657"/>
      <c r="DQ35" s="657"/>
      <c r="DR35" s="657"/>
      <c r="DS35" s="657"/>
      <c r="DT35" s="657"/>
      <c r="DU35" s="657"/>
      <c r="DV35" s="658"/>
      <c r="DW35" s="630">
        <v>0.2</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20770431</v>
      </c>
      <c r="S36" s="698"/>
      <c r="T36" s="698"/>
      <c r="U36" s="698"/>
      <c r="V36" s="698"/>
      <c r="W36" s="698"/>
      <c r="X36" s="698"/>
      <c r="Y36" s="699"/>
      <c r="Z36" s="700">
        <v>100</v>
      </c>
      <c r="AA36" s="700"/>
      <c r="AB36" s="700"/>
      <c r="AC36" s="700"/>
      <c r="AD36" s="701">
        <v>11497048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655000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97662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2597107</v>
      </c>
      <c r="CS36" s="626"/>
      <c r="CT36" s="626"/>
      <c r="CU36" s="626"/>
      <c r="CV36" s="626"/>
      <c r="CW36" s="626"/>
      <c r="CX36" s="626"/>
      <c r="CY36" s="627"/>
      <c r="CZ36" s="659">
        <v>12.8</v>
      </c>
      <c r="DA36" s="660"/>
      <c r="DB36" s="660"/>
      <c r="DC36" s="661"/>
      <c r="DD36" s="634">
        <v>2453181</v>
      </c>
      <c r="DE36" s="626"/>
      <c r="DF36" s="626"/>
      <c r="DG36" s="626"/>
      <c r="DH36" s="626"/>
      <c r="DI36" s="626"/>
      <c r="DJ36" s="626"/>
      <c r="DK36" s="627"/>
      <c r="DL36" s="634">
        <v>2249700</v>
      </c>
      <c r="DM36" s="626"/>
      <c r="DN36" s="626"/>
      <c r="DO36" s="626"/>
      <c r="DP36" s="626"/>
      <c r="DQ36" s="626"/>
      <c r="DR36" s="626"/>
      <c r="DS36" s="626"/>
      <c r="DT36" s="626"/>
      <c r="DU36" s="626"/>
      <c r="DV36" s="627"/>
      <c r="DW36" s="630">
        <v>18.100000000000001</v>
      </c>
      <c r="DX36" s="655"/>
      <c r="DY36" s="655"/>
      <c r="DZ36" s="655"/>
      <c r="EA36" s="655"/>
      <c r="EB36" s="655"/>
      <c r="EC36" s="656"/>
    </row>
    <row r="37" spans="2:133" ht="11.25" customHeight="1">
      <c r="AQ37" s="704" t="s">
        <v>314</v>
      </c>
      <c r="AR37" s="705"/>
      <c r="AS37" s="705"/>
      <c r="AT37" s="705"/>
      <c r="AU37" s="705"/>
      <c r="AV37" s="705"/>
      <c r="AW37" s="705"/>
      <c r="AX37" s="705"/>
      <c r="AY37" s="706"/>
      <c r="AZ37" s="625">
        <v>313621</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6955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990565</v>
      </c>
      <c r="CS37" s="657"/>
      <c r="CT37" s="657"/>
      <c r="CU37" s="657"/>
      <c r="CV37" s="657"/>
      <c r="CW37" s="657"/>
      <c r="CX37" s="657"/>
      <c r="CY37" s="658"/>
      <c r="CZ37" s="659">
        <v>4.9000000000000004</v>
      </c>
      <c r="DA37" s="660"/>
      <c r="DB37" s="660"/>
      <c r="DC37" s="661"/>
      <c r="DD37" s="634">
        <v>981977</v>
      </c>
      <c r="DE37" s="657"/>
      <c r="DF37" s="657"/>
      <c r="DG37" s="657"/>
      <c r="DH37" s="657"/>
      <c r="DI37" s="657"/>
      <c r="DJ37" s="657"/>
      <c r="DK37" s="658"/>
      <c r="DL37" s="634">
        <v>948488</v>
      </c>
      <c r="DM37" s="657"/>
      <c r="DN37" s="657"/>
      <c r="DO37" s="657"/>
      <c r="DP37" s="657"/>
      <c r="DQ37" s="657"/>
      <c r="DR37" s="657"/>
      <c r="DS37" s="657"/>
      <c r="DT37" s="657"/>
      <c r="DU37" s="657"/>
      <c r="DV37" s="658"/>
      <c r="DW37" s="630">
        <v>7.6</v>
      </c>
      <c r="DX37" s="655"/>
      <c r="DY37" s="655"/>
      <c r="DZ37" s="655"/>
      <c r="EA37" s="655"/>
      <c r="EB37" s="655"/>
      <c r="EC37" s="656"/>
    </row>
    <row r="38" spans="2:133" ht="11.25" customHeight="1">
      <c r="AQ38" s="704" t="s">
        <v>317</v>
      </c>
      <c r="AR38" s="705"/>
      <c r="AS38" s="705"/>
      <c r="AT38" s="705"/>
      <c r="AU38" s="705"/>
      <c r="AV38" s="705"/>
      <c r="AW38" s="705"/>
      <c r="AX38" s="705"/>
      <c r="AY38" s="706"/>
      <c r="AZ38" s="625">
        <v>14266</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11693</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1356547</v>
      </c>
      <c r="CS38" s="626"/>
      <c r="CT38" s="626"/>
      <c r="CU38" s="626"/>
      <c r="CV38" s="626"/>
      <c r="CW38" s="626"/>
      <c r="CX38" s="626"/>
      <c r="CY38" s="627"/>
      <c r="CZ38" s="659">
        <v>6.7</v>
      </c>
      <c r="DA38" s="660"/>
      <c r="DB38" s="660"/>
      <c r="DC38" s="661"/>
      <c r="DD38" s="634">
        <v>1097905</v>
      </c>
      <c r="DE38" s="626"/>
      <c r="DF38" s="626"/>
      <c r="DG38" s="626"/>
      <c r="DH38" s="626"/>
      <c r="DI38" s="626"/>
      <c r="DJ38" s="626"/>
      <c r="DK38" s="627"/>
      <c r="DL38" s="634">
        <v>961396</v>
      </c>
      <c r="DM38" s="626"/>
      <c r="DN38" s="626"/>
      <c r="DO38" s="626"/>
      <c r="DP38" s="626"/>
      <c r="DQ38" s="626"/>
      <c r="DR38" s="626"/>
      <c r="DS38" s="626"/>
      <c r="DT38" s="626"/>
      <c r="DU38" s="626"/>
      <c r="DV38" s="627"/>
      <c r="DW38" s="630">
        <v>7.7</v>
      </c>
      <c r="DX38" s="655"/>
      <c r="DY38" s="655"/>
      <c r="DZ38" s="655"/>
      <c r="EA38" s="655"/>
      <c r="EB38" s="655"/>
      <c r="EC38" s="656"/>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164273</v>
      </c>
      <c r="CS39" s="657"/>
      <c r="CT39" s="657"/>
      <c r="CU39" s="657"/>
      <c r="CV39" s="657"/>
      <c r="CW39" s="657"/>
      <c r="CX39" s="657"/>
      <c r="CY39" s="658"/>
      <c r="CZ39" s="659">
        <v>0.8</v>
      </c>
      <c r="DA39" s="660"/>
      <c r="DB39" s="660"/>
      <c r="DC39" s="661"/>
      <c r="DD39" s="634">
        <v>73484</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503652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95</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196800</v>
      </c>
      <c r="CS40" s="626"/>
      <c r="CT40" s="626"/>
      <c r="CU40" s="626"/>
      <c r="CV40" s="626"/>
      <c r="CW40" s="626"/>
      <c r="CX40" s="626"/>
      <c r="CY40" s="627"/>
      <c r="CZ40" s="659">
        <v>1</v>
      </c>
      <c r="DA40" s="660"/>
      <c r="DB40" s="660"/>
      <c r="DC40" s="661"/>
      <c r="DD40" s="634">
        <v>193300</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852895</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3585792</v>
      </c>
      <c r="CS42" s="626"/>
      <c r="CT42" s="626"/>
      <c r="CU42" s="626"/>
      <c r="CV42" s="626"/>
      <c r="CW42" s="626"/>
      <c r="CX42" s="626"/>
      <c r="CY42" s="627"/>
      <c r="CZ42" s="659">
        <v>17.600000000000001</v>
      </c>
      <c r="DA42" s="708"/>
      <c r="DB42" s="708"/>
      <c r="DC42" s="709"/>
      <c r="DD42" s="634">
        <v>864579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129509</v>
      </c>
      <c r="CS43" s="657"/>
      <c r="CT43" s="657"/>
      <c r="CU43" s="657"/>
      <c r="CV43" s="657"/>
      <c r="CW43" s="657"/>
      <c r="CX43" s="657"/>
      <c r="CY43" s="658"/>
      <c r="CZ43" s="659">
        <v>0.6</v>
      </c>
      <c r="DA43" s="660"/>
      <c r="DB43" s="660"/>
      <c r="DC43" s="661"/>
      <c r="DD43" s="634">
        <v>129321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3585792</v>
      </c>
      <c r="CS44" s="626"/>
      <c r="CT44" s="626"/>
      <c r="CU44" s="626"/>
      <c r="CV44" s="626"/>
      <c r="CW44" s="626"/>
      <c r="CX44" s="626"/>
      <c r="CY44" s="627"/>
      <c r="CZ44" s="659">
        <v>17.600000000000001</v>
      </c>
      <c r="DA44" s="708"/>
      <c r="DB44" s="708"/>
      <c r="DC44" s="709"/>
      <c r="DD44" s="634">
        <v>864579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1846760</v>
      </c>
      <c r="CS45" s="657"/>
      <c r="CT45" s="657"/>
      <c r="CU45" s="657"/>
      <c r="CV45" s="657"/>
      <c r="CW45" s="657"/>
      <c r="CX45" s="657"/>
      <c r="CY45" s="658"/>
      <c r="CZ45" s="659">
        <v>9.1</v>
      </c>
      <c r="DA45" s="660"/>
      <c r="DB45" s="660"/>
      <c r="DC45" s="661"/>
      <c r="DD45" s="634">
        <v>219374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1709041</v>
      </c>
      <c r="CS46" s="626"/>
      <c r="CT46" s="626"/>
      <c r="CU46" s="626"/>
      <c r="CV46" s="626"/>
      <c r="CW46" s="626"/>
      <c r="CX46" s="626"/>
      <c r="CY46" s="627"/>
      <c r="CZ46" s="659">
        <v>8.4</v>
      </c>
      <c r="DA46" s="708"/>
      <c r="DB46" s="708"/>
      <c r="DC46" s="709"/>
      <c r="DD46" s="634">
        <v>636127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20357207</v>
      </c>
      <c r="CS49" s="693"/>
      <c r="CT49" s="693"/>
      <c r="CU49" s="693"/>
      <c r="CV49" s="693"/>
      <c r="CW49" s="693"/>
      <c r="CX49" s="693"/>
      <c r="CY49" s="720"/>
      <c r="CZ49" s="721">
        <v>100</v>
      </c>
      <c r="DA49" s="722"/>
      <c r="DB49" s="722"/>
      <c r="DC49" s="723"/>
      <c r="DD49" s="724">
        <v>13194777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20792</v>
      </c>
      <c r="R7" s="755"/>
      <c r="S7" s="755"/>
      <c r="T7" s="755"/>
      <c r="U7" s="755"/>
      <c r="V7" s="755">
        <v>20378</v>
      </c>
      <c r="W7" s="755"/>
      <c r="X7" s="755"/>
      <c r="Y7" s="755"/>
      <c r="Z7" s="755"/>
      <c r="AA7" s="755">
        <v>413</v>
      </c>
      <c r="AB7" s="755"/>
      <c r="AC7" s="755"/>
      <c r="AD7" s="755"/>
      <c r="AE7" s="756"/>
      <c r="AF7" s="757">
        <v>310</v>
      </c>
      <c r="AG7" s="758"/>
      <c r="AH7" s="758"/>
      <c r="AI7" s="758"/>
      <c r="AJ7" s="759"/>
      <c r="AK7" s="794">
        <v>700</v>
      </c>
      <c r="AL7" s="795"/>
      <c r="AM7" s="795"/>
      <c r="AN7" s="795"/>
      <c r="AO7" s="795"/>
      <c r="AP7" s="795">
        <v>27099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1</v>
      </c>
      <c r="CI7" s="792"/>
      <c r="CJ7" s="792"/>
      <c r="CK7" s="792"/>
      <c r="CL7" s="793"/>
      <c r="CM7" s="791">
        <v>59</v>
      </c>
      <c r="CN7" s="792"/>
      <c r="CO7" s="792"/>
      <c r="CP7" s="792"/>
      <c r="CQ7" s="793"/>
      <c r="CR7" s="791">
        <v>30</v>
      </c>
      <c r="CS7" s="792"/>
      <c r="CT7" s="792"/>
      <c r="CU7" s="792"/>
      <c r="CV7" s="793"/>
      <c r="CW7" s="791" t="s">
        <v>478</v>
      </c>
      <c r="CX7" s="792"/>
      <c r="CY7" s="792"/>
      <c r="CZ7" s="792"/>
      <c r="DA7" s="793"/>
      <c r="DB7" s="791" t="s">
        <v>478</v>
      </c>
      <c r="DC7" s="792"/>
      <c r="DD7" s="792"/>
      <c r="DE7" s="792"/>
      <c r="DF7" s="793"/>
      <c r="DG7" s="791" t="s">
        <v>478</v>
      </c>
      <c r="DH7" s="792"/>
      <c r="DI7" s="792"/>
      <c r="DJ7" s="792"/>
      <c r="DK7" s="793"/>
      <c r="DL7" s="791" t="s">
        <v>478</v>
      </c>
      <c r="DM7" s="792"/>
      <c r="DN7" s="792"/>
      <c r="DO7" s="792"/>
      <c r="DP7" s="793"/>
      <c r="DQ7" s="791" t="s">
        <v>478</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552</v>
      </c>
      <c r="BT8" s="789"/>
      <c r="BU8" s="789"/>
      <c r="BV8" s="789"/>
      <c r="BW8" s="789"/>
      <c r="BX8" s="789"/>
      <c r="BY8" s="789"/>
      <c r="BZ8" s="789"/>
      <c r="CA8" s="789"/>
      <c r="CB8" s="789"/>
      <c r="CC8" s="789"/>
      <c r="CD8" s="789"/>
      <c r="CE8" s="789"/>
      <c r="CF8" s="789"/>
      <c r="CG8" s="790"/>
      <c r="CH8" s="801">
        <v>3</v>
      </c>
      <c r="CI8" s="802"/>
      <c r="CJ8" s="802"/>
      <c r="CK8" s="802"/>
      <c r="CL8" s="803"/>
      <c r="CM8" s="801">
        <v>20</v>
      </c>
      <c r="CN8" s="802"/>
      <c r="CO8" s="802"/>
      <c r="CP8" s="802"/>
      <c r="CQ8" s="803"/>
      <c r="CR8" s="801">
        <v>5</v>
      </c>
      <c r="CS8" s="802"/>
      <c r="CT8" s="802"/>
      <c r="CU8" s="802"/>
      <c r="CV8" s="803"/>
      <c r="CW8" s="801" t="s">
        <v>478</v>
      </c>
      <c r="CX8" s="802"/>
      <c r="CY8" s="802"/>
      <c r="CZ8" s="802"/>
      <c r="DA8" s="803"/>
      <c r="DB8" s="801" t="s">
        <v>478</v>
      </c>
      <c r="DC8" s="802"/>
      <c r="DD8" s="802"/>
      <c r="DE8" s="802"/>
      <c r="DF8" s="803"/>
      <c r="DG8" s="801" t="s">
        <v>478</v>
      </c>
      <c r="DH8" s="802"/>
      <c r="DI8" s="802"/>
      <c r="DJ8" s="802"/>
      <c r="DK8" s="803"/>
      <c r="DL8" s="801" t="s">
        <v>478</v>
      </c>
      <c r="DM8" s="802"/>
      <c r="DN8" s="802"/>
      <c r="DO8" s="802"/>
      <c r="DP8" s="803"/>
      <c r="DQ8" s="801" t="s">
        <v>478</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20770</v>
      </c>
      <c r="R23" s="814"/>
      <c r="S23" s="814"/>
      <c r="T23" s="814"/>
      <c r="U23" s="814"/>
      <c r="V23" s="814">
        <v>20357</v>
      </c>
      <c r="W23" s="814"/>
      <c r="X23" s="814"/>
      <c r="Y23" s="814"/>
      <c r="Z23" s="814"/>
      <c r="AA23" s="814">
        <v>413</v>
      </c>
      <c r="AB23" s="814"/>
      <c r="AC23" s="814"/>
      <c r="AD23" s="814"/>
      <c r="AE23" s="815"/>
      <c r="AF23" s="816">
        <v>310</v>
      </c>
      <c r="AG23" s="814"/>
      <c r="AH23" s="814"/>
      <c r="AI23" s="814"/>
      <c r="AJ23" s="817"/>
      <c r="AK23" s="818"/>
      <c r="AL23" s="819"/>
      <c r="AM23" s="819"/>
      <c r="AN23" s="819"/>
      <c r="AO23" s="819"/>
      <c r="AP23" s="814">
        <v>27099</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5803</v>
      </c>
      <c r="R28" s="843"/>
      <c r="S28" s="843"/>
      <c r="T28" s="843"/>
      <c r="U28" s="843"/>
      <c r="V28" s="843">
        <v>5693</v>
      </c>
      <c r="W28" s="843"/>
      <c r="X28" s="843"/>
      <c r="Y28" s="843"/>
      <c r="Z28" s="843"/>
      <c r="AA28" s="843">
        <v>110</v>
      </c>
      <c r="AB28" s="843"/>
      <c r="AC28" s="843"/>
      <c r="AD28" s="843"/>
      <c r="AE28" s="844"/>
      <c r="AF28" s="845">
        <v>110</v>
      </c>
      <c r="AG28" s="843"/>
      <c r="AH28" s="843"/>
      <c r="AI28" s="843"/>
      <c r="AJ28" s="846"/>
      <c r="AK28" s="847">
        <v>366</v>
      </c>
      <c r="AL28" s="838"/>
      <c r="AM28" s="838"/>
      <c r="AN28" s="838"/>
      <c r="AO28" s="838"/>
      <c r="AP28" s="838">
        <v>0</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543</v>
      </c>
      <c r="R29" s="779"/>
      <c r="S29" s="779"/>
      <c r="T29" s="779"/>
      <c r="U29" s="779"/>
      <c r="V29" s="779">
        <v>524</v>
      </c>
      <c r="W29" s="779"/>
      <c r="X29" s="779"/>
      <c r="Y29" s="779"/>
      <c r="Z29" s="779"/>
      <c r="AA29" s="779">
        <v>19</v>
      </c>
      <c r="AB29" s="779"/>
      <c r="AC29" s="779"/>
      <c r="AD29" s="779"/>
      <c r="AE29" s="780"/>
      <c r="AF29" s="781">
        <v>19</v>
      </c>
      <c r="AG29" s="782"/>
      <c r="AH29" s="782"/>
      <c r="AI29" s="782"/>
      <c r="AJ29" s="783"/>
      <c r="AK29" s="850">
        <v>110</v>
      </c>
      <c r="AL29" s="851"/>
      <c r="AM29" s="851"/>
      <c r="AN29" s="851"/>
      <c r="AO29" s="851"/>
      <c r="AP29" s="851">
        <v>101</v>
      </c>
      <c r="AQ29" s="851"/>
      <c r="AR29" s="851"/>
      <c r="AS29" s="851"/>
      <c r="AT29" s="851"/>
      <c r="AU29" s="851">
        <v>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2886</v>
      </c>
      <c r="R30" s="779"/>
      <c r="S30" s="779"/>
      <c r="T30" s="779"/>
      <c r="U30" s="779"/>
      <c r="V30" s="779">
        <v>2807</v>
      </c>
      <c r="W30" s="779"/>
      <c r="X30" s="779"/>
      <c r="Y30" s="779"/>
      <c r="Z30" s="779"/>
      <c r="AA30" s="779">
        <v>79</v>
      </c>
      <c r="AB30" s="779"/>
      <c r="AC30" s="779"/>
      <c r="AD30" s="779"/>
      <c r="AE30" s="780"/>
      <c r="AF30" s="781">
        <v>79</v>
      </c>
      <c r="AG30" s="782"/>
      <c r="AH30" s="782"/>
      <c r="AI30" s="782"/>
      <c r="AJ30" s="783"/>
      <c r="AK30" s="850">
        <v>414</v>
      </c>
      <c r="AL30" s="851"/>
      <c r="AM30" s="851"/>
      <c r="AN30" s="851"/>
      <c r="AO30" s="851"/>
      <c r="AP30" s="851">
        <v>0</v>
      </c>
      <c r="AQ30" s="851"/>
      <c r="AR30" s="851"/>
      <c r="AS30" s="851"/>
      <c r="AT30" s="851"/>
      <c r="AU30" s="851">
        <v>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440</v>
      </c>
      <c r="R31" s="779"/>
      <c r="S31" s="779"/>
      <c r="T31" s="779"/>
      <c r="U31" s="779"/>
      <c r="V31" s="779">
        <v>429</v>
      </c>
      <c r="W31" s="779"/>
      <c r="X31" s="779"/>
      <c r="Y31" s="779"/>
      <c r="Z31" s="779"/>
      <c r="AA31" s="779">
        <v>11</v>
      </c>
      <c r="AB31" s="779"/>
      <c r="AC31" s="779"/>
      <c r="AD31" s="779"/>
      <c r="AE31" s="780"/>
      <c r="AF31" s="781">
        <v>11</v>
      </c>
      <c r="AG31" s="782"/>
      <c r="AH31" s="782"/>
      <c r="AI31" s="782"/>
      <c r="AJ31" s="783"/>
      <c r="AK31" s="850">
        <v>71</v>
      </c>
      <c r="AL31" s="851"/>
      <c r="AM31" s="851"/>
      <c r="AN31" s="851"/>
      <c r="AO31" s="851"/>
      <c r="AP31" s="851">
        <v>0</v>
      </c>
      <c r="AQ31" s="851"/>
      <c r="AR31" s="851"/>
      <c r="AS31" s="851"/>
      <c r="AT31" s="851"/>
      <c r="AU31" s="851">
        <v>0</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51</v>
      </c>
      <c r="R32" s="779"/>
      <c r="S32" s="779"/>
      <c r="T32" s="779"/>
      <c r="U32" s="779"/>
      <c r="V32" s="779">
        <v>50</v>
      </c>
      <c r="W32" s="779"/>
      <c r="X32" s="779"/>
      <c r="Y32" s="779"/>
      <c r="Z32" s="779"/>
      <c r="AA32" s="779">
        <v>1</v>
      </c>
      <c r="AB32" s="779"/>
      <c r="AC32" s="779"/>
      <c r="AD32" s="779"/>
      <c r="AE32" s="780"/>
      <c r="AF32" s="781">
        <v>1</v>
      </c>
      <c r="AG32" s="782"/>
      <c r="AH32" s="782"/>
      <c r="AI32" s="782"/>
      <c r="AJ32" s="783"/>
      <c r="AK32" s="850">
        <v>0</v>
      </c>
      <c r="AL32" s="851"/>
      <c r="AM32" s="851"/>
      <c r="AN32" s="851"/>
      <c r="AO32" s="851"/>
      <c r="AP32" s="851">
        <v>0</v>
      </c>
      <c r="AQ32" s="851"/>
      <c r="AR32" s="851"/>
      <c r="AS32" s="851"/>
      <c r="AT32" s="851"/>
      <c r="AU32" s="851">
        <v>0</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v>1419</v>
      </c>
      <c r="R33" s="779"/>
      <c r="S33" s="779"/>
      <c r="T33" s="779"/>
      <c r="U33" s="779"/>
      <c r="V33" s="779">
        <v>1323</v>
      </c>
      <c r="W33" s="779"/>
      <c r="X33" s="779"/>
      <c r="Y33" s="779"/>
      <c r="Z33" s="779"/>
      <c r="AA33" s="779">
        <v>96</v>
      </c>
      <c r="AB33" s="779"/>
      <c r="AC33" s="779"/>
      <c r="AD33" s="779"/>
      <c r="AE33" s="780"/>
      <c r="AF33" s="781">
        <v>931</v>
      </c>
      <c r="AG33" s="782"/>
      <c r="AH33" s="782"/>
      <c r="AI33" s="782"/>
      <c r="AJ33" s="783"/>
      <c r="AK33" s="850">
        <v>14</v>
      </c>
      <c r="AL33" s="851"/>
      <c r="AM33" s="851"/>
      <c r="AN33" s="851"/>
      <c r="AO33" s="851"/>
      <c r="AP33" s="851">
        <v>2729</v>
      </c>
      <c r="AQ33" s="851"/>
      <c r="AR33" s="851"/>
      <c r="AS33" s="851"/>
      <c r="AT33" s="851"/>
      <c r="AU33" s="851">
        <v>38</v>
      </c>
      <c r="AV33" s="851"/>
      <c r="AW33" s="851"/>
      <c r="AX33" s="851"/>
      <c r="AY33" s="851"/>
      <c r="AZ33" s="852" t="s">
        <v>553</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1786</v>
      </c>
      <c r="R34" s="779"/>
      <c r="S34" s="779"/>
      <c r="T34" s="779"/>
      <c r="U34" s="779"/>
      <c r="V34" s="779">
        <v>1752</v>
      </c>
      <c r="W34" s="779"/>
      <c r="X34" s="779"/>
      <c r="Y34" s="779"/>
      <c r="Z34" s="779"/>
      <c r="AA34" s="779">
        <v>34</v>
      </c>
      <c r="AB34" s="779"/>
      <c r="AC34" s="779"/>
      <c r="AD34" s="779"/>
      <c r="AE34" s="780"/>
      <c r="AF34" s="781">
        <v>59</v>
      </c>
      <c r="AG34" s="782"/>
      <c r="AH34" s="782"/>
      <c r="AI34" s="782"/>
      <c r="AJ34" s="783"/>
      <c r="AK34" s="850">
        <v>655</v>
      </c>
      <c r="AL34" s="851"/>
      <c r="AM34" s="851"/>
      <c r="AN34" s="851"/>
      <c r="AO34" s="851"/>
      <c r="AP34" s="851">
        <v>16175</v>
      </c>
      <c r="AQ34" s="851"/>
      <c r="AR34" s="851"/>
      <c r="AS34" s="851"/>
      <c r="AT34" s="851"/>
      <c r="AU34" s="851">
        <v>7247</v>
      </c>
      <c r="AV34" s="851"/>
      <c r="AW34" s="851"/>
      <c r="AX34" s="851"/>
      <c r="AY34" s="851"/>
      <c r="AZ34" s="852" t="s">
        <v>553</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1210</v>
      </c>
      <c r="AG63" s="862"/>
      <c r="AH63" s="862"/>
      <c r="AI63" s="862"/>
      <c r="AJ63" s="863"/>
      <c r="AK63" s="864"/>
      <c r="AL63" s="859"/>
      <c r="AM63" s="859"/>
      <c r="AN63" s="859"/>
      <c r="AO63" s="859"/>
      <c r="AP63" s="862">
        <v>19005</v>
      </c>
      <c r="AQ63" s="862"/>
      <c r="AR63" s="862"/>
      <c r="AS63" s="862"/>
      <c r="AT63" s="862"/>
      <c r="AU63" s="862">
        <v>7285</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543</v>
      </c>
      <c r="C68" s="890"/>
      <c r="D68" s="890"/>
      <c r="E68" s="890"/>
      <c r="F68" s="890"/>
      <c r="G68" s="890"/>
      <c r="H68" s="890"/>
      <c r="I68" s="890"/>
      <c r="J68" s="890"/>
      <c r="K68" s="890"/>
      <c r="L68" s="890"/>
      <c r="M68" s="890"/>
      <c r="N68" s="890"/>
      <c r="O68" s="890"/>
      <c r="P68" s="891"/>
      <c r="Q68" s="892">
        <v>3853</v>
      </c>
      <c r="R68" s="886"/>
      <c r="S68" s="886"/>
      <c r="T68" s="886"/>
      <c r="U68" s="886"/>
      <c r="V68" s="886">
        <v>3819</v>
      </c>
      <c r="W68" s="886"/>
      <c r="X68" s="886"/>
      <c r="Y68" s="886"/>
      <c r="Z68" s="886"/>
      <c r="AA68" s="886">
        <v>35</v>
      </c>
      <c r="AB68" s="886"/>
      <c r="AC68" s="886"/>
      <c r="AD68" s="886"/>
      <c r="AE68" s="886"/>
      <c r="AF68" s="886">
        <v>35</v>
      </c>
      <c r="AG68" s="886"/>
      <c r="AH68" s="886"/>
      <c r="AI68" s="886"/>
      <c r="AJ68" s="886"/>
      <c r="AK68" s="886">
        <v>440</v>
      </c>
      <c r="AL68" s="886"/>
      <c r="AM68" s="886"/>
      <c r="AN68" s="886"/>
      <c r="AO68" s="886"/>
      <c r="AP68" s="886" t="s">
        <v>478</v>
      </c>
      <c r="AQ68" s="886"/>
      <c r="AR68" s="886"/>
      <c r="AS68" s="886"/>
      <c r="AT68" s="886"/>
      <c r="AU68" s="886" t="s">
        <v>478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544</v>
      </c>
      <c r="C69" s="894"/>
      <c r="D69" s="894"/>
      <c r="E69" s="894"/>
      <c r="F69" s="894"/>
      <c r="G69" s="894"/>
      <c r="H69" s="894"/>
      <c r="I69" s="894"/>
      <c r="J69" s="894"/>
      <c r="K69" s="894"/>
      <c r="L69" s="894"/>
      <c r="M69" s="894"/>
      <c r="N69" s="894"/>
      <c r="O69" s="894"/>
      <c r="P69" s="895"/>
      <c r="Q69" s="896">
        <v>24</v>
      </c>
      <c r="R69" s="851"/>
      <c r="S69" s="851"/>
      <c r="T69" s="851"/>
      <c r="U69" s="851"/>
      <c r="V69" s="851">
        <v>24</v>
      </c>
      <c r="W69" s="851"/>
      <c r="X69" s="851"/>
      <c r="Y69" s="851"/>
      <c r="Z69" s="851"/>
      <c r="AA69" s="851">
        <v>0</v>
      </c>
      <c r="AB69" s="851"/>
      <c r="AC69" s="851"/>
      <c r="AD69" s="851"/>
      <c r="AE69" s="851"/>
      <c r="AF69" s="851">
        <v>0</v>
      </c>
      <c r="AG69" s="851"/>
      <c r="AH69" s="851"/>
      <c r="AI69" s="851"/>
      <c r="AJ69" s="851"/>
      <c r="AK69" s="851" t="s">
        <v>478</v>
      </c>
      <c r="AL69" s="851"/>
      <c r="AM69" s="851"/>
      <c r="AN69" s="851"/>
      <c r="AO69" s="851"/>
      <c r="AP69" s="851" t="s">
        <v>478</v>
      </c>
      <c r="AQ69" s="851"/>
      <c r="AR69" s="851"/>
      <c r="AS69" s="851"/>
      <c r="AT69" s="851"/>
      <c r="AU69" s="851" t="s">
        <v>478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545</v>
      </c>
      <c r="C70" s="894"/>
      <c r="D70" s="894"/>
      <c r="E70" s="894"/>
      <c r="F70" s="894"/>
      <c r="G70" s="894"/>
      <c r="H70" s="894"/>
      <c r="I70" s="894"/>
      <c r="J70" s="894"/>
      <c r="K70" s="894"/>
      <c r="L70" s="894"/>
      <c r="M70" s="894"/>
      <c r="N70" s="894"/>
      <c r="O70" s="894"/>
      <c r="P70" s="895"/>
      <c r="Q70" s="896">
        <v>10708</v>
      </c>
      <c r="R70" s="851"/>
      <c r="S70" s="851"/>
      <c r="T70" s="851"/>
      <c r="U70" s="851"/>
      <c r="V70" s="851">
        <v>10964</v>
      </c>
      <c r="W70" s="851"/>
      <c r="X70" s="851"/>
      <c r="Y70" s="851"/>
      <c r="Z70" s="851"/>
      <c r="AA70" s="851">
        <v>-256</v>
      </c>
      <c r="AB70" s="851"/>
      <c r="AC70" s="851"/>
      <c r="AD70" s="851"/>
      <c r="AE70" s="851"/>
      <c r="AF70" s="851">
        <v>-256</v>
      </c>
      <c r="AG70" s="851"/>
      <c r="AH70" s="851"/>
      <c r="AI70" s="851"/>
      <c r="AJ70" s="851"/>
      <c r="AK70" s="851" t="s">
        <v>478</v>
      </c>
      <c r="AL70" s="851"/>
      <c r="AM70" s="851"/>
      <c r="AN70" s="851"/>
      <c r="AO70" s="851"/>
      <c r="AP70" s="851">
        <v>8866</v>
      </c>
      <c r="AQ70" s="851"/>
      <c r="AR70" s="851"/>
      <c r="AS70" s="851"/>
      <c r="AT70" s="851"/>
      <c r="AU70" s="851">
        <v>1188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546</v>
      </c>
      <c r="C71" s="894"/>
      <c r="D71" s="894"/>
      <c r="E71" s="894"/>
      <c r="F71" s="894"/>
      <c r="G71" s="894"/>
      <c r="H71" s="894"/>
      <c r="I71" s="894"/>
      <c r="J71" s="894"/>
      <c r="K71" s="894"/>
      <c r="L71" s="894"/>
      <c r="M71" s="894"/>
      <c r="N71" s="894"/>
      <c r="O71" s="894"/>
      <c r="P71" s="895"/>
      <c r="Q71" s="896" t="s">
        <v>478</v>
      </c>
      <c r="R71" s="851"/>
      <c r="S71" s="851"/>
      <c r="T71" s="851"/>
      <c r="U71" s="851"/>
      <c r="V71" s="851" t="s">
        <v>478</v>
      </c>
      <c r="W71" s="851"/>
      <c r="X71" s="851"/>
      <c r="Y71" s="851"/>
      <c r="Z71" s="851"/>
      <c r="AA71" s="851" t="s">
        <v>478</v>
      </c>
      <c r="AB71" s="851"/>
      <c r="AC71" s="851"/>
      <c r="AD71" s="851"/>
      <c r="AE71" s="851"/>
      <c r="AF71" s="851" t="s">
        <v>478</v>
      </c>
      <c r="AG71" s="851"/>
      <c r="AH71" s="851"/>
      <c r="AI71" s="851"/>
      <c r="AJ71" s="851"/>
      <c r="AK71" s="851" t="s">
        <v>478</v>
      </c>
      <c r="AL71" s="851"/>
      <c r="AM71" s="851"/>
      <c r="AN71" s="851"/>
      <c r="AO71" s="851"/>
      <c r="AP71" s="851" t="s">
        <v>478</v>
      </c>
      <c r="AQ71" s="851"/>
      <c r="AR71" s="851"/>
      <c r="AS71" s="851"/>
      <c r="AT71" s="851"/>
      <c r="AU71" s="851" t="s">
        <v>478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547</v>
      </c>
      <c r="C72" s="894"/>
      <c r="D72" s="894"/>
      <c r="E72" s="894"/>
      <c r="F72" s="894"/>
      <c r="G72" s="894"/>
      <c r="H72" s="894"/>
      <c r="I72" s="894"/>
      <c r="J72" s="894"/>
      <c r="K72" s="894"/>
      <c r="L72" s="894"/>
      <c r="M72" s="894"/>
      <c r="N72" s="894"/>
      <c r="O72" s="894"/>
      <c r="P72" s="895"/>
      <c r="Q72" s="896">
        <v>3714</v>
      </c>
      <c r="R72" s="851"/>
      <c r="S72" s="851"/>
      <c r="T72" s="851"/>
      <c r="U72" s="851"/>
      <c r="V72" s="851">
        <v>3655</v>
      </c>
      <c r="W72" s="851"/>
      <c r="X72" s="851"/>
      <c r="Y72" s="851"/>
      <c r="Z72" s="851"/>
      <c r="AA72" s="851">
        <v>59</v>
      </c>
      <c r="AB72" s="851"/>
      <c r="AC72" s="851"/>
      <c r="AD72" s="851"/>
      <c r="AE72" s="851"/>
      <c r="AF72" s="851">
        <v>59</v>
      </c>
      <c r="AG72" s="851"/>
      <c r="AH72" s="851"/>
      <c r="AI72" s="851"/>
      <c r="AJ72" s="851"/>
      <c r="AK72" s="851" t="s">
        <v>478</v>
      </c>
      <c r="AL72" s="851"/>
      <c r="AM72" s="851"/>
      <c r="AN72" s="851"/>
      <c r="AO72" s="851"/>
      <c r="AP72" s="851">
        <v>2558</v>
      </c>
      <c r="AQ72" s="851"/>
      <c r="AR72" s="851"/>
      <c r="AS72" s="851"/>
      <c r="AT72" s="851"/>
      <c r="AU72" s="851">
        <v>874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548</v>
      </c>
      <c r="C73" s="894"/>
      <c r="D73" s="894"/>
      <c r="E73" s="894"/>
      <c r="F73" s="894"/>
      <c r="G73" s="894"/>
      <c r="H73" s="894"/>
      <c r="I73" s="894"/>
      <c r="J73" s="894"/>
      <c r="K73" s="894"/>
      <c r="L73" s="894"/>
      <c r="M73" s="894"/>
      <c r="N73" s="894"/>
      <c r="O73" s="894"/>
      <c r="P73" s="895"/>
      <c r="Q73" s="896">
        <v>84</v>
      </c>
      <c r="R73" s="851"/>
      <c r="S73" s="851"/>
      <c r="T73" s="851"/>
      <c r="U73" s="851"/>
      <c r="V73" s="851">
        <v>77</v>
      </c>
      <c r="W73" s="851"/>
      <c r="X73" s="851"/>
      <c r="Y73" s="851"/>
      <c r="Z73" s="851"/>
      <c r="AA73" s="851">
        <v>7</v>
      </c>
      <c r="AB73" s="851"/>
      <c r="AC73" s="851"/>
      <c r="AD73" s="851"/>
      <c r="AE73" s="851"/>
      <c r="AF73" s="851">
        <v>7</v>
      </c>
      <c r="AG73" s="851"/>
      <c r="AH73" s="851"/>
      <c r="AI73" s="851"/>
      <c r="AJ73" s="851"/>
      <c r="AK73" s="851" t="s">
        <v>478</v>
      </c>
      <c r="AL73" s="851"/>
      <c r="AM73" s="851"/>
      <c r="AN73" s="851"/>
      <c r="AO73" s="851"/>
      <c r="AP73" s="851" t="s">
        <v>478</v>
      </c>
      <c r="AQ73" s="851"/>
      <c r="AR73" s="851"/>
      <c r="AS73" s="851"/>
      <c r="AT73" s="851"/>
      <c r="AU73" s="851" t="s">
        <v>478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549</v>
      </c>
      <c r="C74" s="894"/>
      <c r="D74" s="894"/>
      <c r="E74" s="894"/>
      <c r="F74" s="894"/>
      <c r="G74" s="894"/>
      <c r="H74" s="894"/>
      <c r="I74" s="894"/>
      <c r="J74" s="894"/>
      <c r="K74" s="894"/>
      <c r="L74" s="894"/>
      <c r="M74" s="894"/>
      <c r="N74" s="894"/>
      <c r="O74" s="894"/>
      <c r="P74" s="895"/>
      <c r="Q74" s="896">
        <v>146</v>
      </c>
      <c r="R74" s="851"/>
      <c r="S74" s="851"/>
      <c r="T74" s="851"/>
      <c r="U74" s="851"/>
      <c r="V74" s="851">
        <v>138</v>
      </c>
      <c r="W74" s="851"/>
      <c r="X74" s="851"/>
      <c r="Y74" s="851"/>
      <c r="Z74" s="851"/>
      <c r="AA74" s="851">
        <v>7</v>
      </c>
      <c r="AB74" s="851"/>
      <c r="AC74" s="851"/>
      <c r="AD74" s="851"/>
      <c r="AE74" s="851"/>
      <c r="AF74" s="851">
        <v>7</v>
      </c>
      <c r="AG74" s="851"/>
      <c r="AH74" s="851"/>
      <c r="AI74" s="851"/>
      <c r="AJ74" s="851"/>
      <c r="AK74" s="851" t="s">
        <v>478</v>
      </c>
      <c r="AL74" s="851"/>
      <c r="AM74" s="851"/>
      <c r="AN74" s="851"/>
      <c r="AO74" s="851"/>
      <c r="AP74" s="851" t="s">
        <v>478</v>
      </c>
      <c r="AQ74" s="851"/>
      <c r="AR74" s="851"/>
      <c r="AS74" s="851"/>
      <c r="AT74" s="851"/>
      <c r="AU74" s="851" t="s">
        <v>478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550</v>
      </c>
      <c r="C75" s="894"/>
      <c r="D75" s="894"/>
      <c r="E75" s="894"/>
      <c r="F75" s="894"/>
      <c r="G75" s="894"/>
      <c r="H75" s="894"/>
      <c r="I75" s="894"/>
      <c r="J75" s="894"/>
      <c r="K75" s="894"/>
      <c r="L75" s="894"/>
      <c r="M75" s="894"/>
      <c r="N75" s="894"/>
      <c r="O75" s="894"/>
      <c r="P75" s="895"/>
      <c r="Q75" s="899">
        <v>155566</v>
      </c>
      <c r="R75" s="900"/>
      <c r="S75" s="900"/>
      <c r="T75" s="900"/>
      <c r="U75" s="850"/>
      <c r="V75" s="901">
        <v>148928</v>
      </c>
      <c r="W75" s="900"/>
      <c r="X75" s="900"/>
      <c r="Y75" s="900"/>
      <c r="Z75" s="850"/>
      <c r="AA75" s="901">
        <v>6639</v>
      </c>
      <c r="AB75" s="900"/>
      <c r="AC75" s="900"/>
      <c r="AD75" s="900"/>
      <c r="AE75" s="850"/>
      <c r="AF75" s="901">
        <v>6639</v>
      </c>
      <c r="AG75" s="900"/>
      <c r="AH75" s="900"/>
      <c r="AI75" s="900"/>
      <c r="AJ75" s="850"/>
      <c r="AK75" s="901" t="s">
        <v>478</v>
      </c>
      <c r="AL75" s="900"/>
      <c r="AM75" s="900"/>
      <c r="AN75" s="900"/>
      <c r="AO75" s="850"/>
      <c r="AP75" s="901" t="s">
        <v>478</v>
      </c>
      <c r="AQ75" s="900"/>
      <c r="AR75" s="900"/>
      <c r="AS75" s="900"/>
      <c r="AT75" s="850"/>
      <c r="AU75" s="901" t="s">
        <v>478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6491</v>
      </c>
      <c r="AG88" s="862"/>
      <c r="AH88" s="862"/>
      <c r="AI88" s="862"/>
      <c r="AJ88" s="862"/>
      <c r="AK88" s="859"/>
      <c r="AL88" s="859"/>
      <c r="AM88" s="859"/>
      <c r="AN88" s="859"/>
      <c r="AO88" s="859"/>
      <c r="AP88" s="862">
        <v>11424</v>
      </c>
      <c r="AQ88" s="862"/>
      <c r="AR88" s="862"/>
      <c r="AS88" s="862"/>
      <c r="AT88" s="862"/>
      <c r="AU88" s="862">
        <v>2062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35</v>
      </c>
      <c r="CS102" s="870"/>
      <c r="CT102" s="870"/>
      <c r="CU102" s="870"/>
      <c r="CV102" s="913"/>
      <c r="CW102" s="912" t="s">
        <v>478</v>
      </c>
      <c r="CX102" s="870"/>
      <c r="CY102" s="870"/>
      <c r="CZ102" s="870"/>
      <c r="DA102" s="913"/>
      <c r="DB102" s="912" t="s">
        <v>478</v>
      </c>
      <c r="DC102" s="870"/>
      <c r="DD102" s="870"/>
      <c r="DE102" s="870"/>
      <c r="DF102" s="913"/>
      <c r="DG102" s="912" t="s">
        <v>478</v>
      </c>
      <c r="DH102" s="870"/>
      <c r="DI102" s="870"/>
      <c r="DJ102" s="870"/>
      <c r="DK102" s="913"/>
      <c r="DL102" s="912" t="s">
        <v>478</v>
      </c>
      <c r="DM102" s="870"/>
      <c r="DN102" s="870"/>
      <c r="DO102" s="870"/>
      <c r="DP102" s="913"/>
      <c r="DQ102" s="912" t="s">
        <v>478</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2391040</v>
      </c>
      <c r="AB110" s="922"/>
      <c r="AC110" s="922"/>
      <c r="AD110" s="922"/>
      <c r="AE110" s="923"/>
      <c r="AF110" s="924">
        <v>2294536</v>
      </c>
      <c r="AG110" s="922"/>
      <c r="AH110" s="922"/>
      <c r="AI110" s="922"/>
      <c r="AJ110" s="923"/>
      <c r="AK110" s="924">
        <v>2273177</v>
      </c>
      <c r="AL110" s="922"/>
      <c r="AM110" s="922"/>
      <c r="AN110" s="922"/>
      <c r="AO110" s="923"/>
      <c r="AP110" s="925">
        <v>22</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24802688</v>
      </c>
      <c r="BR110" s="957"/>
      <c r="BS110" s="957"/>
      <c r="BT110" s="957"/>
      <c r="BU110" s="957"/>
      <c r="BV110" s="957">
        <v>26490518</v>
      </c>
      <c r="BW110" s="957"/>
      <c r="BX110" s="957"/>
      <c r="BY110" s="957"/>
      <c r="BZ110" s="957"/>
      <c r="CA110" s="957">
        <v>27098599</v>
      </c>
      <c r="CB110" s="957"/>
      <c r="CC110" s="957"/>
      <c r="CD110" s="957"/>
      <c r="CE110" s="957"/>
      <c r="CF110" s="971">
        <v>262.60000000000002</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8614403</v>
      </c>
      <c r="BR112" s="950"/>
      <c r="BS112" s="950"/>
      <c r="BT112" s="950"/>
      <c r="BU112" s="950"/>
      <c r="BV112" s="950">
        <v>8318961</v>
      </c>
      <c r="BW112" s="950"/>
      <c r="BX112" s="950"/>
      <c r="BY112" s="950"/>
      <c r="BZ112" s="950"/>
      <c r="CA112" s="950">
        <v>7284721</v>
      </c>
      <c r="CB112" s="950"/>
      <c r="CC112" s="950"/>
      <c r="CD112" s="950"/>
      <c r="CE112" s="950"/>
      <c r="CF112" s="944">
        <v>70.599999999999994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606818</v>
      </c>
      <c r="AB113" s="964"/>
      <c r="AC113" s="964"/>
      <c r="AD113" s="964"/>
      <c r="AE113" s="965"/>
      <c r="AF113" s="966">
        <v>610362</v>
      </c>
      <c r="AG113" s="964"/>
      <c r="AH113" s="964"/>
      <c r="AI113" s="964"/>
      <c r="AJ113" s="965"/>
      <c r="AK113" s="966">
        <v>447045</v>
      </c>
      <c r="AL113" s="964"/>
      <c r="AM113" s="964"/>
      <c r="AN113" s="964"/>
      <c r="AO113" s="965"/>
      <c r="AP113" s="967">
        <v>4.3</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2638929</v>
      </c>
      <c r="BR113" s="950"/>
      <c r="BS113" s="950"/>
      <c r="BT113" s="950"/>
      <c r="BU113" s="950"/>
      <c r="BV113" s="950">
        <v>2267294</v>
      </c>
      <c r="BW113" s="950"/>
      <c r="BX113" s="950"/>
      <c r="BY113" s="950"/>
      <c r="BZ113" s="950"/>
      <c r="CA113" s="950">
        <v>2061552</v>
      </c>
      <c r="CB113" s="950"/>
      <c r="CC113" s="950"/>
      <c r="CD113" s="950"/>
      <c r="CE113" s="950"/>
      <c r="CF113" s="944">
        <v>20</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243550</v>
      </c>
      <c r="AB114" s="989"/>
      <c r="AC114" s="989"/>
      <c r="AD114" s="989"/>
      <c r="AE114" s="990"/>
      <c r="AF114" s="991">
        <v>242232</v>
      </c>
      <c r="AG114" s="989"/>
      <c r="AH114" s="989"/>
      <c r="AI114" s="989"/>
      <c r="AJ114" s="990"/>
      <c r="AK114" s="991">
        <v>282739</v>
      </c>
      <c r="AL114" s="989"/>
      <c r="AM114" s="989"/>
      <c r="AN114" s="989"/>
      <c r="AO114" s="990"/>
      <c r="AP114" s="992">
        <v>2.7</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693606</v>
      </c>
      <c r="BR114" s="950"/>
      <c r="BS114" s="950"/>
      <c r="BT114" s="950"/>
      <c r="BU114" s="950"/>
      <c r="BV114" s="950">
        <v>638481</v>
      </c>
      <c r="BW114" s="950"/>
      <c r="BX114" s="950"/>
      <c r="BY114" s="950"/>
      <c r="BZ114" s="950"/>
      <c r="CA114" s="950">
        <v>832235</v>
      </c>
      <c r="CB114" s="950"/>
      <c r="CC114" s="950"/>
      <c r="CD114" s="950"/>
      <c r="CE114" s="950"/>
      <c r="CF114" s="944">
        <v>8.1</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5400</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1088</v>
      </c>
      <c r="AB116" s="989"/>
      <c r="AC116" s="989"/>
      <c r="AD116" s="989"/>
      <c r="AE116" s="990"/>
      <c r="AF116" s="991">
        <v>520</v>
      </c>
      <c r="AG116" s="989"/>
      <c r="AH116" s="989"/>
      <c r="AI116" s="989"/>
      <c r="AJ116" s="990"/>
      <c r="AK116" s="991">
        <v>387</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3247896</v>
      </c>
      <c r="AB117" s="1007"/>
      <c r="AC117" s="1007"/>
      <c r="AD117" s="1007"/>
      <c r="AE117" s="1008"/>
      <c r="AF117" s="1009">
        <v>3147650</v>
      </c>
      <c r="AG117" s="1007"/>
      <c r="AH117" s="1007"/>
      <c r="AI117" s="1007"/>
      <c r="AJ117" s="1008"/>
      <c r="AK117" s="1009">
        <v>3003348</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432</v>
      </c>
      <c r="BP119" s="1036"/>
      <c r="BQ119" s="1027">
        <v>36749626</v>
      </c>
      <c r="BR119" s="1028"/>
      <c r="BS119" s="1028"/>
      <c r="BT119" s="1028"/>
      <c r="BU119" s="1028"/>
      <c r="BV119" s="1028">
        <v>37715254</v>
      </c>
      <c r="BW119" s="1028"/>
      <c r="BX119" s="1028"/>
      <c r="BY119" s="1028"/>
      <c r="BZ119" s="1028"/>
      <c r="CA119" s="1028">
        <v>37277107</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2555925</v>
      </c>
      <c r="BR120" s="957"/>
      <c r="BS120" s="957"/>
      <c r="BT120" s="957"/>
      <c r="BU120" s="957"/>
      <c r="BV120" s="957">
        <v>2772510</v>
      </c>
      <c r="BW120" s="957"/>
      <c r="BX120" s="957"/>
      <c r="BY120" s="957"/>
      <c r="BZ120" s="957"/>
      <c r="CA120" s="957">
        <v>2621052</v>
      </c>
      <c r="CB120" s="957"/>
      <c r="CC120" s="957"/>
      <c r="CD120" s="957"/>
      <c r="CE120" s="957"/>
      <c r="CF120" s="971">
        <v>25.4</v>
      </c>
      <c r="CG120" s="972"/>
      <c r="CH120" s="972"/>
      <c r="CI120" s="972"/>
      <c r="CJ120" s="972"/>
      <c r="CK120" s="1037" t="s">
        <v>436</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t="s">
        <v>111</v>
      </c>
      <c r="DH120" s="957"/>
      <c r="DI120" s="957"/>
      <c r="DJ120" s="957"/>
      <c r="DK120" s="957"/>
      <c r="DL120" s="957" t="s">
        <v>111</v>
      </c>
      <c r="DM120" s="957"/>
      <c r="DN120" s="957"/>
      <c r="DO120" s="957"/>
      <c r="DP120" s="957"/>
      <c r="DQ120" s="957">
        <v>7246509</v>
      </c>
      <c r="DR120" s="957"/>
      <c r="DS120" s="957"/>
      <c r="DT120" s="957"/>
      <c r="DU120" s="957"/>
      <c r="DV120" s="958">
        <v>70.2</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262448</v>
      </c>
      <c r="BR121" s="950"/>
      <c r="BS121" s="950"/>
      <c r="BT121" s="950"/>
      <c r="BU121" s="950"/>
      <c r="BV121" s="950">
        <v>260721</v>
      </c>
      <c r="BW121" s="950"/>
      <c r="BX121" s="950"/>
      <c r="BY121" s="950"/>
      <c r="BZ121" s="950"/>
      <c r="CA121" s="950">
        <v>265441</v>
      </c>
      <c r="CB121" s="950"/>
      <c r="CC121" s="950"/>
      <c r="CD121" s="950"/>
      <c r="CE121" s="950"/>
      <c r="CF121" s="944">
        <v>2.6</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46989</v>
      </c>
      <c r="DH121" s="950"/>
      <c r="DI121" s="950"/>
      <c r="DJ121" s="950"/>
      <c r="DK121" s="950"/>
      <c r="DL121" s="950">
        <v>41918</v>
      </c>
      <c r="DM121" s="950"/>
      <c r="DN121" s="950"/>
      <c r="DO121" s="950"/>
      <c r="DP121" s="950"/>
      <c r="DQ121" s="950">
        <v>38212</v>
      </c>
      <c r="DR121" s="950"/>
      <c r="DS121" s="950"/>
      <c r="DT121" s="950"/>
      <c r="DU121" s="950"/>
      <c r="DV121" s="951">
        <v>0.4</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27953811</v>
      </c>
      <c r="BR122" s="1028"/>
      <c r="BS122" s="1028"/>
      <c r="BT122" s="1028"/>
      <c r="BU122" s="1028"/>
      <c r="BV122" s="1028">
        <v>28114334</v>
      </c>
      <c r="BW122" s="1028"/>
      <c r="BX122" s="1028"/>
      <c r="BY122" s="1028"/>
      <c r="BZ122" s="1028"/>
      <c r="CA122" s="1028">
        <v>27723010</v>
      </c>
      <c r="CB122" s="1028"/>
      <c r="CC122" s="1028"/>
      <c r="CD122" s="1028"/>
      <c r="CE122" s="1028"/>
      <c r="CF122" s="1048">
        <v>268.60000000000002</v>
      </c>
      <c r="CG122" s="1049"/>
      <c r="CH122" s="1049"/>
      <c r="CI122" s="1049"/>
      <c r="CJ122" s="1049"/>
      <c r="CK122" s="1040"/>
      <c r="CL122" s="1041"/>
      <c r="CM122" s="1041"/>
      <c r="CN122" s="1041"/>
      <c r="CO122" s="1042"/>
      <c r="CP122" s="1050" t="s">
        <v>440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30772184</v>
      </c>
      <c r="BR123" s="1096"/>
      <c r="BS123" s="1096"/>
      <c r="BT123" s="1096"/>
      <c r="BU123" s="1096"/>
      <c r="BV123" s="1096">
        <v>31147565</v>
      </c>
      <c r="BW123" s="1096"/>
      <c r="BX123" s="1096"/>
      <c r="BY123" s="1096"/>
      <c r="BZ123" s="1096"/>
      <c r="CA123" s="1096">
        <v>30609503</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59.8</v>
      </c>
      <c r="BR124" s="1058"/>
      <c r="BS124" s="1058"/>
      <c r="BT124" s="1058"/>
      <c r="BU124" s="1058"/>
      <c r="BV124" s="1058">
        <v>64</v>
      </c>
      <c r="BW124" s="1058"/>
      <c r="BX124" s="1058"/>
      <c r="BY124" s="1058"/>
      <c r="BZ124" s="1058"/>
      <c r="CA124" s="1058">
        <v>64.599999999999994</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v>8567414</v>
      </c>
      <c r="DH124" s="1014"/>
      <c r="DI124" s="1014"/>
      <c r="DJ124" s="1014"/>
      <c r="DK124" s="1015"/>
      <c r="DL124" s="1013">
        <v>8277043</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5400</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23080</v>
      </c>
      <c r="AB128" s="1078"/>
      <c r="AC128" s="1078"/>
      <c r="AD128" s="1078"/>
      <c r="AE128" s="1079"/>
      <c r="AF128" s="1080">
        <v>35805</v>
      </c>
      <c r="AG128" s="1078"/>
      <c r="AH128" s="1078"/>
      <c r="AI128" s="1078"/>
      <c r="AJ128" s="1079"/>
      <c r="AK128" s="1080">
        <v>34608</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111</v>
      </c>
      <c r="BG128" s="1085"/>
      <c r="BH128" s="1085"/>
      <c r="BI128" s="1085"/>
      <c r="BJ128" s="1085"/>
      <c r="BK128" s="1085"/>
      <c r="BL128" s="1086"/>
      <c r="BM128" s="1084">
        <v>13.01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12004949</v>
      </c>
      <c r="AB129" s="989"/>
      <c r="AC129" s="989"/>
      <c r="AD129" s="989"/>
      <c r="AE129" s="990"/>
      <c r="AF129" s="991">
        <v>12232638</v>
      </c>
      <c r="AG129" s="989"/>
      <c r="AH129" s="989"/>
      <c r="AI129" s="989"/>
      <c r="AJ129" s="990"/>
      <c r="AK129" s="991">
        <v>12380337</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111</v>
      </c>
      <c r="BG129" s="1099"/>
      <c r="BH129" s="1099"/>
      <c r="BI129" s="1099"/>
      <c r="BJ129" s="1099"/>
      <c r="BK129" s="1099"/>
      <c r="BL129" s="1100"/>
      <c r="BM129" s="1098">
        <v>18.010000000000002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2024795</v>
      </c>
      <c r="AB130" s="989"/>
      <c r="AC130" s="989"/>
      <c r="AD130" s="989"/>
      <c r="AE130" s="990"/>
      <c r="AF130" s="991">
        <v>1973058</v>
      </c>
      <c r="AG130" s="989"/>
      <c r="AH130" s="989"/>
      <c r="AI130" s="989"/>
      <c r="AJ130" s="990"/>
      <c r="AK130" s="991">
        <v>2060727</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10.6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9980154</v>
      </c>
      <c r="AB131" s="1014"/>
      <c r="AC131" s="1014"/>
      <c r="AD131" s="1014"/>
      <c r="AE131" s="1015"/>
      <c r="AF131" s="1013">
        <v>10259580</v>
      </c>
      <c r="AG131" s="1014"/>
      <c r="AH131" s="1014"/>
      <c r="AI131" s="1014"/>
      <c r="AJ131" s="1015"/>
      <c r="AK131" s="1013">
        <v>10319610</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64.599999999999994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12.02407298</v>
      </c>
      <c r="AB132" s="1130"/>
      <c r="AC132" s="1130"/>
      <c r="AD132" s="1130"/>
      <c r="AE132" s="1131"/>
      <c r="AF132" s="1132">
        <v>11.09974287</v>
      </c>
      <c r="AG132" s="1130"/>
      <c r="AH132" s="1130"/>
      <c r="AI132" s="1130"/>
      <c r="AJ132" s="1131"/>
      <c r="AK132" s="1132">
        <v>8.7989080980000001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11.4</v>
      </c>
      <c r="AB133" s="1113"/>
      <c r="AC133" s="1113"/>
      <c r="AD133" s="1113"/>
      <c r="AE133" s="1114"/>
      <c r="AF133" s="1112">
        <v>11.5</v>
      </c>
      <c r="AG133" s="1113"/>
      <c r="AH133" s="1113"/>
      <c r="AI133" s="1113"/>
      <c r="AJ133" s="1114"/>
      <c r="AK133" s="1112">
        <v>10.6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3034323</v>
      </c>
      <c r="L9" s="266">
        <v>55065</v>
      </c>
      <c r="M9" s="267">
        <v>62051</v>
      </c>
      <c r="N9" s="268">
        <v>-11.3</v>
      </c>
    </row>
    <row r="10" spans="1:16">
      <c r="A10" s="250"/>
      <c r="B10" s="246"/>
      <c r="C10" s="246"/>
      <c r="D10" s="246"/>
      <c r="E10" s="246"/>
      <c r="F10" s="246"/>
      <c r="G10" s="1152" t="s">
        <v>475</v>
      </c>
      <c r="H10" s="1153"/>
      <c r="I10" s="1153"/>
      <c r="J10" s="1154"/>
      <c r="K10" s="269">
        <v>572531</v>
      </c>
      <c r="L10" s="270">
        <v>10390</v>
      </c>
      <c r="M10" s="271">
        <v>5713</v>
      </c>
      <c r="N10" s="272">
        <v>81.900000000000006</v>
      </c>
    </row>
    <row r="11" spans="1:16" ht="13.5" customHeight="1">
      <c r="A11" s="250"/>
      <c r="B11" s="246"/>
      <c r="C11" s="246"/>
      <c r="D11" s="246"/>
      <c r="E11" s="246"/>
      <c r="F11" s="246"/>
      <c r="G11" s="1152" t="s">
        <v>476</v>
      </c>
      <c r="H11" s="1153"/>
      <c r="I11" s="1153"/>
      <c r="J11" s="1154"/>
      <c r="K11" s="269">
        <v>600574</v>
      </c>
      <c r="L11" s="270">
        <v>10899</v>
      </c>
      <c r="M11" s="271">
        <v>5796</v>
      </c>
      <c r="N11" s="272">
        <v>88</v>
      </c>
    </row>
    <row r="12" spans="1:16" ht="13.5" customHeight="1">
      <c r="A12" s="250"/>
      <c r="B12" s="246"/>
      <c r="C12" s="246"/>
      <c r="D12" s="246"/>
      <c r="E12" s="246"/>
      <c r="F12" s="246"/>
      <c r="G12" s="1152" t="s">
        <v>477</v>
      </c>
      <c r="H12" s="1153"/>
      <c r="I12" s="1153"/>
      <c r="J12" s="1154"/>
      <c r="K12" s="269" t="s">
        <v>478</v>
      </c>
      <c r="L12" s="270" t="s">
        <v>478</v>
      </c>
      <c r="M12" s="271">
        <v>1167</v>
      </c>
      <c r="N12" s="272" t="s">
        <v>478</v>
      </c>
    </row>
    <row r="13" spans="1:16" ht="13.5" customHeight="1">
      <c r="A13" s="250"/>
      <c r="B13" s="246"/>
      <c r="C13" s="246"/>
      <c r="D13" s="246"/>
      <c r="E13" s="246"/>
      <c r="F13" s="246"/>
      <c r="G13" s="1152" t="s">
        <v>479</v>
      </c>
      <c r="H13" s="1153"/>
      <c r="I13" s="1153"/>
      <c r="J13" s="1154"/>
      <c r="K13" s="269" t="s">
        <v>478</v>
      </c>
      <c r="L13" s="270" t="s">
        <v>478</v>
      </c>
      <c r="M13" s="271">
        <v>0</v>
      </c>
      <c r="N13" s="272" t="s">
        <v>478</v>
      </c>
    </row>
    <row r="14" spans="1:16" ht="13.5" customHeight="1">
      <c r="A14" s="250"/>
      <c r="B14" s="246"/>
      <c r="C14" s="246"/>
      <c r="D14" s="246"/>
      <c r="E14" s="246"/>
      <c r="F14" s="246"/>
      <c r="G14" s="1152" t="s">
        <v>480</v>
      </c>
      <c r="H14" s="1153"/>
      <c r="I14" s="1153"/>
      <c r="J14" s="1154"/>
      <c r="K14" s="269">
        <v>27777</v>
      </c>
      <c r="L14" s="270">
        <v>504</v>
      </c>
      <c r="M14" s="271">
        <v>2337</v>
      </c>
      <c r="N14" s="272">
        <v>-78.400000000000006</v>
      </c>
    </row>
    <row r="15" spans="1:16" ht="13.5" customHeight="1">
      <c r="A15" s="250"/>
      <c r="B15" s="246"/>
      <c r="C15" s="246"/>
      <c r="D15" s="246"/>
      <c r="E15" s="246"/>
      <c r="F15" s="246"/>
      <c r="G15" s="1152" t="s">
        <v>481</v>
      </c>
      <c r="H15" s="1153"/>
      <c r="I15" s="1153"/>
      <c r="J15" s="1154"/>
      <c r="K15" s="269">
        <v>129509</v>
      </c>
      <c r="L15" s="270">
        <v>2350</v>
      </c>
      <c r="M15" s="271">
        <v>1594</v>
      </c>
      <c r="N15" s="272">
        <v>47.4</v>
      </c>
    </row>
    <row r="16" spans="1:16">
      <c r="A16" s="250"/>
      <c r="B16" s="246"/>
      <c r="C16" s="246"/>
      <c r="D16" s="246"/>
      <c r="E16" s="246"/>
      <c r="F16" s="246"/>
      <c r="G16" s="1155" t="s">
        <v>482</v>
      </c>
      <c r="H16" s="1156"/>
      <c r="I16" s="1156"/>
      <c r="J16" s="1157"/>
      <c r="K16" s="270">
        <v>-205631</v>
      </c>
      <c r="L16" s="270">
        <v>-3732</v>
      </c>
      <c r="M16" s="271">
        <v>-5993</v>
      </c>
      <c r="N16" s="272">
        <v>-37.700000000000003</v>
      </c>
    </row>
    <row r="17" spans="1:16">
      <c r="A17" s="250"/>
      <c r="B17" s="246"/>
      <c r="C17" s="246"/>
      <c r="D17" s="246"/>
      <c r="E17" s="246"/>
      <c r="F17" s="246"/>
      <c r="G17" s="1155" t="s">
        <v>170</v>
      </c>
      <c r="H17" s="1156"/>
      <c r="I17" s="1156"/>
      <c r="J17" s="1157"/>
      <c r="K17" s="270">
        <v>4159083</v>
      </c>
      <c r="L17" s="270">
        <v>75477</v>
      </c>
      <c r="M17" s="271">
        <v>72665</v>
      </c>
      <c r="N17" s="272">
        <v>3.9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7.28</v>
      </c>
      <c r="L21" s="283">
        <v>7.22</v>
      </c>
      <c r="M21" s="284">
        <v>0.06</v>
      </c>
      <c r="N21" s="251"/>
      <c r="O21" s="285"/>
      <c r="P21" s="281"/>
    </row>
    <row r="22" spans="1:16" s="286" customFormat="1">
      <c r="A22" s="281"/>
      <c r="B22" s="251"/>
      <c r="C22" s="251"/>
      <c r="D22" s="251"/>
      <c r="E22" s="251"/>
      <c r="F22" s="251"/>
      <c r="G22" s="1147" t="s">
        <v>488</v>
      </c>
      <c r="H22" s="1148"/>
      <c r="I22" s="1148"/>
      <c r="J22" s="1149"/>
      <c r="K22" s="287">
        <v>99.9</v>
      </c>
      <c r="L22" s="288">
        <v>98.4</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2273177</v>
      </c>
      <c r="L32" s="296">
        <v>41252</v>
      </c>
      <c r="M32" s="297">
        <v>39687</v>
      </c>
      <c r="N32" s="298">
        <v>3.9</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v>56</v>
      </c>
      <c r="N34" s="298" t="s">
        <v>478</v>
      </c>
    </row>
    <row r="35" spans="1:16" ht="27" customHeight="1">
      <c r="A35" s="250"/>
      <c r="B35" s="246"/>
      <c r="C35" s="246"/>
      <c r="D35" s="246"/>
      <c r="E35" s="246"/>
      <c r="F35" s="246"/>
      <c r="G35" s="1163" t="s">
        <v>495</v>
      </c>
      <c r="H35" s="1164"/>
      <c r="I35" s="1164"/>
      <c r="J35" s="1165"/>
      <c r="K35" s="296">
        <v>447045</v>
      </c>
      <c r="L35" s="296">
        <v>8113</v>
      </c>
      <c r="M35" s="297">
        <v>13696</v>
      </c>
      <c r="N35" s="298">
        <v>-40.799999999999997</v>
      </c>
    </row>
    <row r="36" spans="1:16" ht="27" customHeight="1">
      <c r="A36" s="250"/>
      <c r="B36" s="246"/>
      <c r="C36" s="246"/>
      <c r="D36" s="246"/>
      <c r="E36" s="246"/>
      <c r="F36" s="246"/>
      <c r="G36" s="1163" t="s">
        <v>496</v>
      </c>
      <c r="H36" s="1164"/>
      <c r="I36" s="1164"/>
      <c r="J36" s="1165"/>
      <c r="K36" s="296">
        <v>282739</v>
      </c>
      <c r="L36" s="296">
        <v>5131</v>
      </c>
      <c r="M36" s="297">
        <v>1733</v>
      </c>
      <c r="N36" s="298">
        <v>196.1</v>
      </c>
    </row>
    <row r="37" spans="1:16" ht="13.5" customHeight="1">
      <c r="A37" s="250"/>
      <c r="B37" s="246"/>
      <c r="C37" s="246"/>
      <c r="D37" s="246"/>
      <c r="E37" s="246"/>
      <c r="F37" s="246"/>
      <c r="G37" s="1163" t="s">
        <v>497</v>
      </c>
      <c r="H37" s="1164"/>
      <c r="I37" s="1164"/>
      <c r="J37" s="1165"/>
      <c r="K37" s="296" t="s">
        <v>478</v>
      </c>
      <c r="L37" s="296" t="s">
        <v>478</v>
      </c>
      <c r="M37" s="297">
        <v>790</v>
      </c>
      <c r="N37" s="298" t="s">
        <v>478</v>
      </c>
    </row>
    <row r="38" spans="1:16" ht="27" customHeight="1">
      <c r="A38" s="250"/>
      <c r="B38" s="246"/>
      <c r="C38" s="246"/>
      <c r="D38" s="246"/>
      <c r="E38" s="246"/>
      <c r="F38" s="246"/>
      <c r="G38" s="1166" t="s">
        <v>498</v>
      </c>
      <c r="H38" s="1167"/>
      <c r="I38" s="1167"/>
      <c r="J38" s="1168"/>
      <c r="K38" s="299">
        <v>387</v>
      </c>
      <c r="L38" s="299">
        <v>7</v>
      </c>
      <c r="M38" s="300">
        <v>1</v>
      </c>
      <c r="N38" s="301">
        <v>600</v>
      </c>
      <c r="O38" s="295"/>
    </row>
    <row r="39" spans="1:16">
      <c r="A39" s="250"/>
      <c r="B39" s="246"/>
      <c r="C39" s="246"/>
      <c r="D39" s="246"/>
      <c r="E39" s="246"/>
      <c r="F39" s="246"/>
      <c r="G39" s="1166" t="s">
        <v>499</v>
      </c>
      <c r="H39" s="1167"/>
      <c r="I39" s="1167"/>
      <c r="J39" s="1168"/>
      <c r="K39" s="302">
        <v>-34608</v>
      </c>
      <c r="L39" s="302">
        <v>-628</v>
      </c>
      <c r="M39" s="303">
        <v>-5521</v>
      </c>
      <c r="N39" s="304">
        <v>-88.6</v>
      </c>
      <c r="O39" s="295"/>
    </row>
    <row r="40" spans="1:16" ht="27" customHeight="1">
      <c r="A40" s="250"/>
      <c r="B40" s="246"/>
      <c r="C40" s="246"/>
      <c r="D40" s="246"/>
      <c r="E40" s="246"/>
      <c r="F40" s="246"/>
      <c r="G40" s="1163" t="s">
        <v>500</v>
      </c>
      <c r="H40" s="1164"/>
      <c r="I40" s="1164"/>
      <c r="J40" s="1165"/>
      <c r="K40" s="302">
        <v>-2060727</v>
      </c>
      <c r="L40" s="302">
        <v>-37397</v>
      </c>
      <c r="M40" s="303">
        <v>-35785</v>
      </c>
      <c r="N40" s="304">
        <v>4.5</v>
      </c>
      <c r="O40" s="295"/>
    </row>
    <row r="41" spans="1:16">
      <c r="A41" s="250"/>
      <c r="B41" s="246"/>
      <c r="C41" s="246"/>
      <c r="D41" s="246"/>
      <c r="E41" s="246"/>
      <c r="F41" s="246"/>
      <c r="G41" s="1169" t="s">
        <v>281</v>
      </c>
      <c r="H41" s="1170"/>
      <c r="I41" s="1170"/>
      <c r="J41" s="1171"/>
      <c r="K41" s="296">
        <v>908013</v>
      </c>
      <c r="L41" s="302">
        <v>16478</v>
      </c>
      <c r="M41" s="303">
        <v>14658</v>
      </c>
      <c r="N41" s="304">
        <v>12.4</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1245240</v>
      </c>
      <c r="J51" s="322">
        <v>22661</v>
      </c>
      <c r="K51" s="323">
        <v>-41.3</v>
      </c>
      <c r="L51" s="324">
        <v>52678</v>
      </c>
      <c r="M51" s="325">
        <v>1.9</v>
      </c>
      <c r="N51" s="326">
        <v>-43.2</v>
      </c>
    </row>
    <row r="52" spans="1:14">
      <c r="A52" s="250"/>
      <c r="B52" s="246"/>
      <c r="C52" s="246"/>
      <c r="D52" s="246"/>
      <c r="E52" s="246"/>
      <c r="F52" s="246"/>
      <c r="G52" s="327"/>
      <c r="H52" s="328" t="s">
        <v>511</v>
      </c>
      <c r="I52" s="329">
        <v>809750</v>
      </c>
      <c r="J52" s="330">
        <v>14736</v>
      </c>
      <c r="K52" s="331">
        <v>-12.5</v>
      </c>
      <c r="L52" s="332">
        <v>30185</v>
      </c>
      <c r="M52" s="333">
        <v>12.2</v>
      </c>
      <c r="N52" s="334">
        <v>-24.7</v>
      </c>
    </row>
    <row r="53" spans="1:14">
      <c r="A53" s="250"/>
      <c r="B53" s="246"/>
      <c r="C53" s="246"/>
      <c r="D53" s="246"/>
      <c r="E53" s="246"/>
      <c r="F53" s="246"/>
      <c r="G53" s="312" t="s">
        <v>512</v>
      </c>
      <c r="H53" s="313"/>
      <c r="I53" s="321">
        <v>2438725</v>
      </c>
      <c r="J53" s="322">
        <v>44427</v>
      </c>
      <c r="K53" s="323">
        <v>96.1</v>
      </c>
      <c r="L53" s="324">
        <v>69560</v>
      </c>
      <c r="M53" s="325">
        <v>32</v>
      </c>
      <c r="N53" s="326">
        <v>64.099999999999994</v>
      </c>
    </row>
    <row r="54" spans="1:14">
      <c r="A54" s="250"/>
      <c r="B54" s="246"/>
      <c r="C54" s="246"/>
      <c r="D54" s="246"/>
      <c r="E54" s="246"/>
      <c r="F54" s="246"/>
      <c r="G54" s="327"/>
      <c r="H54" s="328" t="s">
        <v>511</v>
      </c>
      <c r="I54" s="329">
        <v>1654512</v>
      </c>
      <c r="J54" s="330">
        <v>30141</v>
      </c>
      <c r="K54" s="331">
        <v>104.5</v>
      </c>
      <c r="L54" s="332">
        <v>35305</v>
      </c>
      <c r="M54" s="333">
        <v>17</v>
      </c>
      <c r="N54" s="334">
        <v>87.5</v>
      </c>
    </row>
    <row r="55" spans="1:14">
      <c r="A55" s="250"/>
      <c r="B55" s="246"/>
      <c r="C55" s="246"/>
      <c r="D55" s="246"/>
      <c r="E55" s="246"/>
      <c r="F55" s="246"/>
      <c r="G55" s="312" t="s">
        <v>513</v>
      </c>
      <c r="H55" s="313"/>
      <c r="I55" s="321">
        <v>3989277</v>
      </c>
      <c r="J55" s="322">
        <v>72594</v>
      </c>
      <c r="K55" s="323">
        <v>63.4</v>
      </c>
      <c r="L55" s="324">
        <v>65988</v>
      </c>
      <c r="M55" s="325">
        <v>-5.0999999999999996</v>
      </c>
      <c r="N55" s="326">
        <v>68.5</v>
      </c>
    </row>
    <row r="56" spans="1:14">
      <c r="A56" s="250"/>
      <c r="B56" s="246"/>
      <c r="C56" s="246"/>
      <c r="D56" s="246"/>
      <c r="E56" s="246"/>
      <c r="F56" s="246"/>
      <c r="G56" s="327"/>
      <c r="H56" s="328" t="s">
        <v>511</v>
      </c>
      <c r="I56" s="329">
        <v>2530600</v>
      </c>
      <c r="J56" s="330">
        <v>46050</v>
      </c>
      <c r="K56" s="331">
        <v>52.8</v>
      </c>
      <c r="L56" s="332">
        <v>36473</v>
      </c>
      <c r="M56" s="333">
        <v>3.3</v>
      </c>
      <c r="N56" s="334">
        <v>49.5</v>
      </c>
    </row>
    <row r="57" spans="1:14">
      <c r="A57" s="250"/>
      <c r="B57" s="246"/>
      <c r="C57" s="246"/>
      <c r="D57" s="246"/>
      <c r="E57" s="246"/>
      <c r="F57" s="246"/>
      <c r="G57" s="312" t="s">
        <v>514</v>
      </c>
      <c r="H57" s="313"/>
      <c r="I57" s="321">
        <v>3700282</v>
      </c>
      <c r="J57" s="322">
        <v>67473</v>
      </c>
      <c r="K57" s="323">
        <v>-7.1</v>
      </c>
      <c r="L57" s="324">
        <v>54227</v>
      </c>
      <c r="M57" s="325">
        <v>-17.8</v>
      </c>
      <c r="N57" s="326">
        <v>10.7</v>
      </c>
    </row>
    <row r="58" spans="1:14">
      <c r="A58" s="250"/>
      <c r="B58" s="246"/>
      <c r="C58" s="246"/>
      <c r="D58" s="246"/>
      <c r="E58" s="246"/>
      <c r="F58" s="246"/>
      <c r="G58" s="327"/>
      <c r="H58" s="328" t="s">
        <v>511</v>
      </c>
      <c r="I58" s="329">
        <v>2696641</v>
      </c>
      <c r="J58" s="330">
        <v>49172</v>
      </c>
      <c r="K58" s="331">
        <v>6.8</v>
      </c>
      <c r="L58" s="332">
        <v>29694</v>
      </c>
      <c r="M58" s="333">
        <v>-18.600000000000001</v>
      </c>
      <c r="N58" s="334">
        <v>25.4</v>
      </c>
    </row>
    <row r="59" spans="1:14">
      <c r="A59" s="250"/>
      <c r="B59" s="246"/>
      <c r="C59" s="246"/>
      <c r="D59" s="246"/>
      <c r="E59" s="246"/>
      <c r="F59" s="246"/>
      <c r="G59" s="312" t="s">
        <v>515</v>
      </c>
      <c r="H59" s="313"/>
      <c r="I59" s="321">
        <v>3585792</v>
      </c>
      <c r="J59" s="322">
        <v>65073</v>
      </c>
      <c r="K59" s="323">
        <v>-3.6</v>
      </c>
      <c r="L59" s="324">
        <v>57295</v>
      </c>
      <c r="M59" s="325">
        <v>5.7</v>
      </c>
      <c r="N59" s="326">
        <v>-9.3000000000000007</v>
      </c>
    </row>
    <row r="60" spans="1:14">
      <c r="A60" s="250"/>
      <c r="B60" s="246"/>
      <c r="C60" s="246"/>
      <c r="D60" s="246"/>
      <c r="E60" s="246"/>
      <c r="F60" s="246"/>
      <c r="G60" s="327"/>
      <c r="H60" s="328" t="s">
        <v>511</v>
      </c>
      <c r="I60" s="335">
        <v>1709041</v>
      </c>
      <c r="J60" s="330">
        <v>31015</v>
      </c>
      <c r="K60" s="331">
        <v>-36.9</v>
      </c>
      <c r="L60" s="332">
        <v>32771</v>
      </c>
      <c r="M60" s="333">
        <v>10.4</v>
      </c>
      <c r="N60" s="334">
        <v>-47.3</v>
      </c>
    </row>
    <row r="61" spans="1:14">
      <c r="A61" s="250"/>
      <c r="B61" s="246"/>
      <c r="C61" s="246"/>
      <c r="D61" s="246"/>
      <c r="E61" s="246"/>
      <c r="F61" s="246"/>
      <c r="G61" s="312" t="s">
        <v>516</v>
      </c>
      <c r="H61" s="336"/>
      <c r="I61" s="337">
        <v>2991863</v>
      </c>
      <c r="J61" s="338">
        <v>54446</v>
      </c>
      <c r="K61" s="339">
        <v>21.5</v>
      </c>
      <c r="L61" s="340">
        <v>59950</v>
      </c>
      <c r="M61" s="341">
        <v>3.3</v>
      </c>
      <c r="N61" s="326">
        <v>18.2</v>
      </c>
    </row>
    <row r="62" spans="1:14">
      <c r="A62" s="250"/>
      <c r="B62" s="246"/>
      <c r="C62" s="246"/>
      <c r="D62" s="246"/>
      <c r="E62" s="246"/>
      <c r="F62" s="246"/>
      <c r="G62" s="327"/>
      <c r="H62" s="328" t="s">
        <v>511</v>
      </c>
      <c r="I62" s="329">
        <v>1880109</v>
      </c>
      <c r="J62" s="330">
        <v>34223</v>
      </c>
      <c r="K62" s="331">
        <v>22.9</v>
      </c>
      <c r="L62" s="332">
        <v>32886</v>
      </c>
      <c r="M62" s="333">
        <v>4.9000000000000004</v>
      </c>
      <c r="N62" s="334">
        <v>18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13.55</v>
      </c>
      <c r="G47" s="12">
        <v>14.14</v>
      </c>
      <c r="H47" s="12">
        <v>13.45</v>
      </c>
      <c r="I47" s="12">
        <v>13.06</v>
      </c>
      <c r="J47" s="13">
        <v>10.57</v>
      </c>
    </row>
    <row r="48" spans="2:10" ht="57.75" customHeight="1">
      <c r="B48" s="14"/>
      <c r="C48" s="1174" t="s">
        <v>4</v>
      </c>
      <c r="D48" s="1174"/>
      <c r="E48" s="1175"/>
      <c r="F48" s="15">
        <v>4.01</v>
      </c>
      <c r="G48" s="16">
        <v>3.37</v>
      </c>
      <c r="H48" s="16">
        <v>2.83</v>
      </c>
      <c r="I48" s="16">
        <v>2.77</v>
      </c>
      <c r="J48" s="17">
        <v>2.5</v>
      </c>
    </row>
    <row r="49" spans="2:10" ht="57.75" customHeight="1" thickBot="1">
      <c r="B49" s="18"/>
      <c r="C49" s="1176" t="s">
        <v>5</v>
      </c>
      <c r="D49" s="1176"/>
      <c r="E49" s="1177"/>
      <c r="F49" s="19">
        <v>0.75</v>
      </c>
      <c r="G49" s="20" t="s">
        <v>523</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2018-03-22T02:14:53Z</cp:lastPrinted>
  <dcterms:created xsi:type="dcterms:W3CDTF">2018-01-24T05:24:46Z</dcterms:created>
  <dcterms:modified xsi:type="dcterms:W3CDTF">2018-11-30T06:33:43Z</dcterms:modified>
  <cp:category/>
</cp:coreProperties>
</file>