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7" r:id="rId8"/>
    <sheet name="実質収支比率等に係る経年分析 " sheetId="18"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2" r:id="rId13"/>
    <sheet name="施設類型別ストック情報分析表①" sheetId="23" r:id="rId14"/>
    <sheet name="施設類型別ストック情報分析表②" sheetId="24"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O35"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s="1"/>
  <c r="BE35" i="9" s="1"/>
  <c r="BW34" i="9" l="1"/>
  <c r="BW35" i="9" s="1"/>
  <c r="BW36" i="9" s="1"/>
  <c r="BW37" i="9" s="1"/>
  <c r="BW38" i="9" s="1"/>
  <c r="BW39" i="9" s="1"/>
  <c r="BW40" i="9" s="1"/>
  <c r="BW41" i="9" s="1"/>
  <c r="CO34" i="9" l="1"/>
</calcChain>
</file>

<file path=xl/sharedStrings.xml><?xml version="1.0" encoding="utf-8"?>
<sst xmlns="http://schemas.openxmlformats.org/spreadsheetml/2006/main" count="1039" uniqueCount="567">
  <si>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</si>
  <si>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</si>
  <si>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</si>
  <si>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</si>
  <si>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</si>
  <si>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</si>
  <si>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</si>
  <si>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</si>
  <si>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</si>
  <si>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</si>
  <si>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</si>
  <si>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</si>
  <si>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</si>
  <si>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</si>
  <si>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</si>
  <si>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</si>
  <si>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</si>
  <si>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</si>
  <si>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</si>
  <si>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</si>
  <si>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</si>
  <si>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</si>
  <si>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</si>
  <si>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</si>
  <si>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</si>
  <si>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</si>
  <si>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</si>
  <si>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</si>
  <si>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</si>
  <si>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</si>
  <si>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</si>
  <si>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</si>
  <si>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</si>
  <si>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</si>
  <si>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</si>
  <si>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</si>
  <si>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</si>
  <si>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</si>
  <si>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</si>
  <si>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</si>
  <si>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</si>
  <si>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</si>
  <si>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</si>
  <si>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</si>
  <si>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</si>
  <si>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</si>
  <si>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</si>
  <si>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</si>
  <si>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</si>
  <si>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</si>
  <si>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</si>
  <si>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</si>
  <si>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</si>
  <si>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</si>
  <si>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</si>
  <si>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</si>
  <si>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</si>
  <si>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</si>
  <si>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</si>
  <si>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</si>
  <si>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</si>
  <si>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</si>
  <si>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</si>
  <si>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</si>
  <si>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</si>
  <si>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</si>
  <si>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</si>
  <si>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</si>
  <si>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</si>
  <si>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</si>
  <si>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</si>
  <si>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</si>
  <si>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</si>
  <si>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</si>
  <si>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</si>
  <si>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</si>
  <si>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</si>
  <si>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</si>
  <si>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</si>
  <si>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</si>
  <si>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</si>
  <si>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</si>
  <si>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</si>
  <si>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</si>
  <si>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</si>
  <si>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</si>
  <si>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</si>
  <si>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</si>
  <si>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</si>
  <si>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</si>
  <si>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</si>
  <si>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</si>
  <si>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</si>
  <si>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</si>
  <si>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</si>
  <si>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</si>
  <si>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</si>
  <si>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</si>
  <si>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</si>
  <si>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</si>
  <si>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</si>
  <si>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</si>
  <si>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</si>
  <si>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</si>
  <si>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</si>
  <si>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</si>
  <si>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</si>
  <si>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</si>
  <si>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</si>
  <si>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</si>
  <si>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</si>
  <si>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</si>
  <si>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</si>
  <si>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</si>
  <si>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</si>
  <si>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</si>
  <si>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</si>
  <si>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</si>
  <si>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</si>
  <si>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</si>
  <si>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</si>
  <si>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</si>
  <si>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</si>
  <si>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</si>
  <si>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</si>
  <si>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</si>
  <si>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</si>
  <si>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</si>
  <si>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</si>
  <si>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</si>
  <si>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</si>
  <si>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</si>
  <si>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</si>
  <si>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</si>
  <si>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</si>
  <si>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</si>
  <si>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</si>
  <si>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</si>
  <si>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</si>
  <si>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</si>
  <si>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</si>
  <si>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</si>
  <si>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</si>
  <si>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</si>
  <si>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</si>
  <si>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</si>
  <si>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</si>
  <si>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</si>
  <si>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</si>
  <si>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</si>
  <si>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</si>
  <si>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</si>
  <si>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</si>
  <si>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</si>
  <si>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</si>
  <si>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</si>
  <si>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</si>
  <si>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</si>
  <si>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</si>
  <si>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</si>
  <si>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</si>
  <si>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</si>
  <si>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</si>
  <si>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</si>
  <si>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</si>
  <si>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</si>
  <si>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</si>
  <si>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</si>
  <si>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</si>
  <si>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</si>
  <si>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</si>
  <si>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</si>
  <si>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</si>
  <si>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</si>
  <si>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</si>
  <si>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</si>
  <si>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</si>
  <si>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</si>
  <si>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</si>
  <si>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</si>
  <si>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</si>
  <si>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</si>
  <si>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</si>
  <si>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</si>
  <si>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</si>
  <si>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</si>
  <si>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</si>
  <si>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</si>
  <si>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</si>
  <si>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</si>
  <si>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</si>
  <si>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</si>
  <si>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</si>
  <si>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</si>
  <si>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</si>
  <si>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滋賀県野洲市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</si>
  <si>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</si>
  <si>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</si>
  <si>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</si>
  <si>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</si>
  <si>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</si>
  <si>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</si>
  <si>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</si>
  <si>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</si>
  <si>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</si>
  <si>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</si>
  <si>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</si>
  <si>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</si>
  <si>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</si>
  <si>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</si>
  <si>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</si>
  <si>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</si>
  <si>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</si>
  <si>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</si>
  <si>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</si>
  <si>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</si>
  <si>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</si>
  <si>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</si>
  <si>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</si>
  <si>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</si>
  <si>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</si>
  <si>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</si>
  <si>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</si>
  <si>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</si>
  <si>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</si>
  <si>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</si>
  <si>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</si>
  <si>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</si>
  <si>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</si>
  <si>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</si>
  <si>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</si>
  <si>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</si>
  <si>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</si>
  <si>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</si>
  <si>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</si>
  <si>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</si>
  <si>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</si>
  <si>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</si>
  <si>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</si>
  <si>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</si>
  <si>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</si>
  <si>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</si>
  <si>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</si>
  <si>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</si>
  <si>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</si>
  <si>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</si>
  <si>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</si>
  <si>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</si>
  <si>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</si>
  <si>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</si>
  <si>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</si>
  <si>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</si>
  <si>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</si>
  <si>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</si>
  <si>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</si>
  <si>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</si>
  <si>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</si>
  <si>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</si>
  <si>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</si>
  <si>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</si>
  <si>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</si>
  <si>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</si>
  <si>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</si>
  <si>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</si>
  <si>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</si>
  <si>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</si>
  <si>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</si>
  <si>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</si>
  <si>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</si>
  <si>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</si>
  <si>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</si>
  <si>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</si>
  <si>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</si>
  <si>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</si>
  <si>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</si>
  <si>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</si>
  <si>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</si>
  <si>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</si>
  <si>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</si>
  <si>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</si>
  <si>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</si>
  <si>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</si>
  <si>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</si>
  <si>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</si>
  <si>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</si>
  <si>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</si>
  <si>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</si>
  <si>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</si>
  <si>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</si>
  <si>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</si>
  <si>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</si>
  <si>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</si>
  <si>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</si>
  <si>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</si>
  <si>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</si>
  <si>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</si>
  <si>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</si>
  <si>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</si>
  <si>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</si>
  <si>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</si>
  <si>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</si>
  <si>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</si>
  <si>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</si>
  <si>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</si>
  <si>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</si>
  <si>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</si>
  <si>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</si>
  <si>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</si>
  <si>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</si>
  <si>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</si>
  <si>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</si>
  <si>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</si>
  <si>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</si>
  <si>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</si>
  <si>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</si>
  <si>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</si>
  <si>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</si>
  <si>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</si>
  <si>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</si>
  <si>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</si>
  <si>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</si>
  <si>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</si>
  <si>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</si>
  <si>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</si>
  <si>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</si>
  <si>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</si>
  <si>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</si>
  <si>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</si>
  <si>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</si>
  <si>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</si>
  <si>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</si>
  <si>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</si>
  <si>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</si>
  <si>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</si>
  <si>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</si>
  <si>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</si>
  <si>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</si>
  <si>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</si>
  <si>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</si>
  <si>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</si>
  <si>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</si>
  <si>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</si>
  <si>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</si>
  <si>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</si>
  <si>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滋賀県野洲市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</si>
  <si>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</si>
  <si>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</si>
  <si>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</si>
  <si>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</si>
  <si>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</si>
  <si>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</si>
  <si>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</si>
  <si>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</si>
  <si>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</si>
  <si>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</si>
  <si>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</si>
  <si>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</si>
  <si>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</si>
  <si>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</si>
  <si>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</si>
  <si>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</si>
  <si>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</si>
  <si>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</si>
  <si>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</si>
  <si>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</si>
  <si>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</si>
  <si>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</si>
  <si>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</si>
  <si>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</si>
  <si>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</si>
  <si>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</si>
  <si>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</si>
  <si>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</si>
  <si>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</si>
  <si>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</si>
  <si>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</si>
  <si>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</si>
  <si>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</si>
  <si>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</si>
  <si>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</si>
  <si>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</si>
  <si>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</si>
  <si>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</si>
  <si>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</si>
  <si>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</si>
  <si>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</si>
  <si>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</si>
  <si>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</si>
  <si>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工業団地等整備事業特別会計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</si>
  <si>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</si>
  <si>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</si>
  <si>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</si>
  <si>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</si>
  <si>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</si>
  <si>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</si>
  <si>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</si>
  <si>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</si>
  <si>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</si>
  <si>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</si>
  <si>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</si>
  <si>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</si>
  <si>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</si>
  <si>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</si>
  <si>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</si>
  <si>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</si>
  <si>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</si>
  <si>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</si>
  <si>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</si>
  <si>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</si>
  <si>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</si>
  <si>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</si>
  <si>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</si>
  <si>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</si>
  <si>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</si>
  <si>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</si>
  <si>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</si>
  <si>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</si>
  <si>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</si>
  <si>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</si>
  <si>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</si>
  <si>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</si>
  <si>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</si>
  <si>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</si>
  <si>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</si>
  <si>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</si>
  <si>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</si>
  <si>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</si>
  <si>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</si>
  <si>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</si>
  <si>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</si>
  <si>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</si>
  <si>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</si>
  <si>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</si>
  <si>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</si>
  <si>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</si>
  <si>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</si>
  <si>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</si>
  <si>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</si>
  <si>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</si>
  <si>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</si>
  <si>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</si>
  <si>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</si>
  <si>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</si>
  <si>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</si>
  <si>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</si>
  <si>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</si>
  <si>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</si>
  <si>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</si>
  <si>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</si>
  <si>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</si>
  <si>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</si>
  <si>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</si>
  <si>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</si>
  <si>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</si>
  <si>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</si>
  <si>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</si>
  <si>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</si>
  <si>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</si>
  <si>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</si>
  <si>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</si>
  <si>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</si>
  <si>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</si>
  <si>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</si>
  <si>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</si>
  <si>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</si>
  <si>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</si>
  <si>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</si>
  <si>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</si>
  <si>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</si>
  <si>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</si>
  <si>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</si>
  <si>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</si>
  <si>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</si>
  <si>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</si>
  <si>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</si>
  <si>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</si>
  <si>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</si>
  <si>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</si>
  <si>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</si>
  <si>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</si>
  <si>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</si>
  <si>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</si>
  <si>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</si>
  <si>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</si>
  <si>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</si>
  <si>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</si>
  <si>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</si>
  <si>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</si>
  <si>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</si>
  <si>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</si>
  <si>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</si>
  <si>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</si>
  <si>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</si>
  <si>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</si>
  <si>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</si>
  <si>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</si>
  <si>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</si>
  <si>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</si>
  <si>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</si>
  <si>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</si>
  <si>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</si>
  <si>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</si>
  <si>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</si>
  <si>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</si>
  <si>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</si>
  <si>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</si>
  <si>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</si>
  <si>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</si>
  <si>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</si>
  <si>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</si>
  <si>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</si>
  <si>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</si>
  <si>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</si>
  <si>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</si>
  <si>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</si>
  <si>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</si>
  <si>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</si>
  <si>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</si>
  <si>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</si>
  <si>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</si>
  <si>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</si>
  <si>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</si>
  <si>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</si>
  <si>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</si>
  <si>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2.03</t>
  </si>
  <si>
    <t>▲ 2.48</t>
  </si>
  <si>
    <t>水道事業会計</t>
  </si>
  <si>
    <t>一般会計</t>
  </si>
  <si>
    <t>下水道事業特別会計</t>
  </si>
  <si>
    <t>国民健康保険事業特別会計</t>
  </si>
  <si>
    <t>介護保険事業特別会計</t>
  </si>
  <si>
    <t>後期高齢者医療特別会計</t>
  </si>
  <si>
    <t>墓地公園事業特別会計</t>
  </si>
  <si>
    <t>基幹水利施設管理事業特別会計</t>
  </si>
  <si>
    <t>その他会計（赤字）</t>
  </si>
  <si>
    <t>その他会計（黒字）</t>
  </si>
  <si>
    <t>-</t>
    <phoneticPr fontId="2"/>
  </si>
  <si>
    <t>-</t>
    <phoneticPr fontId="2"/>
  </si>
  <si>
    <t>-</t>
    <phoneticPr fontId="2"/>
  </si>
  <si>
    <t>-</t>
    <phoneticPr fontId="2"/>
  </si>
  <si>
    <t>滋賀県市町村職員退職手当組合</t>
  </si>
  <si>
    <t>-</t>
    <phoneticPr fontId="2"/>
  </si>
  <si>
    <t>-</t>
    <phoneticPr fontId="2"/>
  </si>
  <si>
    <t>滋賀県市町村交通災害共済組合</t>
    <phoneticPr fontId="30"/>
  </si>
  <si>
    <t>滋賀県市町村議会議員公務災害補償等組合</t>
    <phoneticPr fontId="30"/>
  </si>
  <si>
    <t>守山野洲行政事務組合</t>
    <phoneticPr fontId="30"/>
  </si>
  <si>
    <t>湖南広域行政組合</t>
    <phoneticPr fontId="30"/>
  </si>
  <si>
    <t>滋賀県市町村職員研修センター</t>
    <phoneticPr fontId="30"/>
  </si>
  <si>
    <t>滋賀県後期高齢者医療広域連合（一般会計）</t>
    <phoneticPr fontId="30"/>
  </si>
  <si>
    <t>滋賀県後期高齢者医療広域連合（特別会計）</t>
    <phoneticPr fontId="30"/>
  </si>
  <si>
    <t>野洲市湖岸開発</t>
  </si>
  <si>
    <t>標準財政規模比（％）</t>
    <phoneticPr fontId="5"/>
  </si>
  <si>
    <t>国民健康保険事業特別会計</t>
    <phoneticPr fontId="5"/>
  </si>
  <si>
    <t>後期高齢者医療特別会計</t>
    <phoneticPr fontId="5"/>
  </si>
  <si>
    <t>介護保険事業特別会計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</si>
  <si>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</si>
  <si>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</si>
  <si>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</si>
  <si>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</si>
  <si>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</si>
  <si>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</si>
  <si>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</si>
  <si>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</si>
  <si>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</si>
  <si>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</si>
  <si>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</si>
  <si>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実質公債比率および将来負担比率ともに類似団体と比較して高くなっている。
　将来負担比率が上昇している主な要因としては、債務負担行為に基づく支出額として滋賀県土地開発公社に委託して実施する工業団地造成事業費を新たに算入し、これに伴う債務保証も併せて算入したことが考えられる。また、実質公債費比率が上昇している主な要因としては、工業団地特別会計に対する繰出金が繰上償還の影響により増加したことと、地方公営企業法適用の準備のため下水道事業特別会計に対する繰出金が前年度より増加したことの２点が考えられる。
　今後の公債費を注視しつつ、新規事業の適正な事業費精査と抑制を念頭において当初予算編成及び財政運営にあたる。</t>
    <rPh sb="10" eb="12">
      <t>ショウライ</t>
    </rPh>
    <rPh sb="12" eb="14">
      <t>フタン</t>
    </rPh>
    <rPh sb="14" eb="16">
      <t>ヒリツ</t>
    </rPh>
    <rPh sb="60" eb="62">
      <t>サイム</t>
    </rPh>
    <rPh sb="62" eb="64">
      <t>フタン</t>
    </rPh>
    <rPh sb="64" eb="66">
      <t>コウイ</t>
    </rPh>
    <rPh sb="67" eb="68">
      <t>モト</t>
    </rPh>
    <rPh sb="70" eb="72">
      <t>シシュツ</t>
    </rPh>
    <rPh sb="72" eb="73">
      <t>ガク</t>
    </rPh>
    <rPh sb="76" eb="79">
      <t>シガケン</t>
    </rPh>
    <rPh sb="79" eb="81">
      <t>トチ</t>
    </rPh>
    <rPh sb="81" eb="83">
      <t>カイハツ</t>
    </rPh>
    <rPh sb="83" eb="85">
      <t>コウシャ</t>
    </rPh>
    <rPh sb="86" eb="88">
      <t>イタク</t>
    </rPh>
    <rPh sb="90" eb="92">
      <t>ジッシ</t>
    </rPh>
    <rPh sb="94" eb="96">
      <t>コウギョウ</t>
    </rPh>
    <rPh sb="96" eb="98">
      <t>ダンチ</t>
    </rPh>
    <rPh sb="98" eb="100">
      <t>ゾウセイ</t>
    </rPh>
    <rPh sb="100" eb="102">
      <t>ジギョウ</t>
    </rPh>
    <rPh sb="102" eb="103">
      <t>ヒ</t>
    </rPh>
    <rPh sb="104" eb="105">
      <t>アラ</t>
    </rPh>
    <rPh sb="107" eb="109">
      <t>サンニュウ</t>
    </rPh>
    <rPh sb="114" eb="115">
      <t>トモナ</t>
    </rPh>
    <rPh sb="116" eb="118">
      <t>サイム</t>
    </rPh>
    <rPh sb="118" eb="120">
      <t>ホショウ</t>
    </rPh>
    <rPh sb="121" eb="122">
      <t>アワ</t>
    </rPh>
    <rPh sb="124" eb="126">
      <t>サンニュウ</t>
    </rPh>
    <rPh sb="131" eb="132">
      <t>カンガ</t>
    </rPh>
    <rPh sb="140" eb="142">
      <t>ジッシツ</t>
    </rPh>
    <rPh sb="142" eb="144">
      <t>コウサイ</t>
    </rPh>
    <rPh sb="144" eb="145">
      <t>ヒ</t>
    </rPh>
    <rPh sb="145" eb="147">
      <t>ヒリツ</t>
    </rPh>
    <rPh sb="148" eb="150">
      <t>ジョウショウ</t>
    </rPh>
    <rPh sb="154" eb="155">
      <t>オモ</t>
    </rPh>
    <rPh sb="156" eb="158">
      <t>ヨウイン</t>
    </rPh>
    <rPh sb="163" eb="165">
      <t>コウギョウ</t>
    </rPh>
    <rPh sb="165" eb="167">
      <t>ダンチ</t>
    </rPh>
    <rPh sb="167" eb="169">
      <t>トクベツ</t>
    </rPh>
    <rPh sb="169" eb="171">
      <t>カイケイ</t>
    </rPh>
    <rPh sb="172" eb="173">
      <t>タイ</t>
    </rPh>
    <rPh sb="175" eb="177">
      <t>クリダ</t>
    </rPh>
    <rPh sb="177" eb="178">
      <t>キン</t>
    </rPh>
    <rPh sb="179" eb="181">
      <t>クリアゲ</t>
    </rPh>
    <rPh sb="181" eb="183">
      <t>ショウカン</t>
    </rPh>
    <rPh sb="184" eb="186">
      <t>エイキョウ</t>
    </rPh>
    <rPh sb="189" eb="191">
      <t>ゾウカ</t>
    </rPh>
    <rPh sb="207" eb="209">
      <t>ジュンビ</t>
    </rPh>
    <rPh sb="222" eb="223">
      <t>タイ</t>
    </rPh>
    <rPh sb="229" eb="232">
      <t>ゼンネンド</t>
    </rPh>
    <rPh sb="234" eb="236">
      <t>ゾウカ</t>
    </rPh>
    <rPh sb="242" eb="243">
      <t>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</si>
</sst>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51764</c:v>
                </c:pt>
                <c:pt idx="1">
                  <c:v>72484</c:v>
                </c:pt>
                <c:pt idx="2">
                  <c:v>40406</c:v>
                </c:pt>
                <c:pt idx="3">
                  <c:v>125372</c:v>
                </c:pt>
                <c:pt idx="4">
                  <c:v>47546</c:v>
                </c:pt>
              </c:numCache>
            </c:numRef>
          </c:val>
          <c:smooth val="0"/>
        </c:ser>
        <c:dLbls>
          <c:showLegendKey val="0"/>
          <c:showVal val="0"/>
          <c:showCatName val="0"/>
          <c:showSerName val="0"/>
          <c:showPercent val="0"/>
          <c:showBubbleSize val="0"/>
        </c:dLbls>
        <c:marker val="1"/>
        <c:smooth val="0"/>
        <c:axId val="84163200"/>
        <c:axId val="84165376"/>
      </c:lineChart>
      <c:catAx>
        <c:axId val="8416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65376"/>
        <c:crosses val="autoZero"/>
        <c:auto val="1"/>
        <c:lblAlgn val="ctr"/>
        <c:lblOffset val="100"/>
        <c:tickLblSkip val="1"/>
        <c:tickMarkSkip val="1"/>
        <c:noMultiLvlLbl val="0"/>
      </c:catAx>
      <c:valAx>
        <c:axId val="84165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6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3.1</c:v>
                </c:pt>
                <c:pt idx="1">
                  <c:v>3.07</c:v>
                </c:pt>
                <c:pt idx="2">
                  <c:v>3.7</c:v>
                </c:pt>
                <c:pt idx="3">
                  <c:v>4.09</c:v>
                </c:pt>
                <c:pt idx="4">
                  <c:v>4.1100000000000003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7.46</c:v>
                </c:pt>
                <c:pt idx="1">
                  <c:v>11.03</c:v>
                </c:pt>
                <c:pt idx="2">
                  <c:v>14.05</c:v>
                </c:pt>
                <c:pt idx="3">
                  <c:v>18.059999999999999</c:v>
                </c:pt>
                <c:pt idx="4">
                  <c:v>14.82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816000"/>
        <c:axId val="1228179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-2.0299999999999998</c:v>
                </c:pt>
                <c:pt idx="1">
                  <c:v>3.59</c:v>
                </c:pt>
                <c:pt idx="2">
                  <c:v>3.48</c:v>
                </c:pt>
                <c:pt idx="3">
                  <c:v>4.57</c:v>
                </c:pt>
                <c:pt idx="4">
                  <c:v>-2.48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816000"/>
        <c:axId val="122817920"/>
      </c:lineChart>
      <c:catAx>
        <c:axId val="1228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17920"/>
        <c:crosses val="autoZero"/>
        <c:auto val="1"/>
        <c:lblAlgn val="ctr"/>
        <c:lblOffset val="100"/>
        <c:tickLblSkip val="1"/>
        <c:tickMarkSkip val="1"/>
        <c:noMultiLvlLbl val="0"/>
      </c:catAx>
      <c:valAx>
        <c:axId val="1228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基幹水利施設管理事業特別会計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0.11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0.17</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0.28000000000000003</c:v>
                </c:pt>
                <c:pt idx="4">
                  <c:v>#N/A</c:v>
                </c:pt>
                <c:pt idx="5">
                  <c:v>0.84</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1.54</c:v>
                </c:pt>
                <c:pt idx="2">
                  <c:v>#N/A</c:v>
                </c:pt>
                <c:pt idx="3">
                  <c:v>1.0900000000000001</c:v>
                </c:pt>
                <c:pt idx="4">
                  <c:v>#N/A</c:v>
                </c:pt>
                <c:pt idx="5">
                  <c:v>0.66</c:v>
                </c:pt>
                <c:pt idx="6">
                  <c:v>#N/A</c:v>
                </c:pt>
                <c:pt idx="7">
                  <c:v>0.66</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0.24</c:v>
                </c:pt>
                <c:pt idx="4">
                  <c:v>#N/A</c:v>
                </c:pt>
                <c:pt idx="5">
                  <c:v>0.22</c:v>
                </c:pt>
                <c:pt idx="6">
                  <c:v>#N/A</c:v>
                </c:pt>
                <c:pt idx="7">
                  <c:v>1.0900000000000001</c:v>
                </c:pt>
                <c:pt idx="8">
                  <c:v>#N/A</c:v>
                </c:pt>
                <c:pt idx="9">
                  <c:v>2.77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3.04</c:v>
                </c:pt>
                <c:pt idx="2">
                  <c:v>#N/A</c:v>
                </c:pt>
                <c:pt idx="3">
                  <c:v>2.95</c:v>
                </c:pt>
                <c:pt idx="4">
                  <c:v>#N/A</c:v>
                </c:pt>
                <c:pt idx="5">
                  <c:v>3.68</c:v>
                </c:pt>
                <c:pt idx="6">
                  <c:v>#N/A</c:v>
                </c:pt>
                <c:pt idx="7">
                  <c:v>4.08</c:v>
                </c:pt>
                <c:pt idx="8">
                  <c:v>#N/A</c:v>
                </c:pt>
                <c:pt idx="9">
                  <c:v>4.09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c:v>
                </c:pt>
                <c:pt idx="2">
                  <c:v>#N/A</c:v>
                </c:pt>
                <c:pt idx="3">
                  <c:v>3.46</c:v>
                </c:pt>
                <c:pt idx="4">
                  <c:v>#N/A</c:v>
                </c:pt>
                <c:pt idx="5">
                  <c:v>3.75</c:v>
                </c:pt>
                <c:pt idx="6">
                  <c:v>#N/A</c:v>
                </c:pt>
                <c:pt idx="7">
                  <c:v>3.8</c:v>
                </c:pt>
                <c:pt idx="8">
                  <c:v>#N/A</c:v>
                </c:pt>
                <c:pt idx="9">
                  <c:v>5.15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001856"/>
        <c:axId val="123003648"/>
      </c:barChart>
      <c:catAx>
        <c:axId val="1230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03648"/>
        <c:crosses val="autoZero"/>
        <c:auto val="1"/>
        <c:lblAlgn val="ctr"/>
        <c:lblOffset val="100"/>
        <c:tickLblSkip val="1"/>
        <c:tickMarkSkip val="1"/>
        <c:noMultiLvlLbl val="0"/>
      </c:catAx>
      <c:valAx>
        <c:axId val="12300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0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2359</c:v>
                </c:pt>
                <c:pt idx="5">
                  <c:v>2404</c:v>
                </c:pt>
                <c:pt idx="8">
                  <c:v>2256</c:v>
                </c:pt>
                <c:pt idx="11">
                  <c:v>2224</c:v>
                </c:pt>
                <c:pt idx="14">
                  <c:v>2502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170</c:v>
                </c:pt>
                <c:pt idx="3">
                  <c:v>194</c:v>
                </c:pt>
                <c:pt idx="6">
                  <c:v>187</c:v>
                </c:pt>
                <c:pt idx="9">
                  <c:v>165</c:v>
                </c:pt>
                <c:pt idx="12">
                  <c:v>260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159</c:v>
                </c:pt>
                <c:pt idx="3">
                  <c:v>162</c:v>
                </c:pt>
                <c:pt idx="6">
                  <c:v>163</c:v>
                </c:pt>
                <c:pt idx="9">
                  <c:v>148</c:v>
                </c:pt>
                <c:pt idx="12">
                  <c:v>108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135</c:v>
                </c:pt>
                <c:pt idx="3">
                  <c:v>209</c:v>
                </c:pt>
                <c:pt idx="6">
                  <c:v>285</c:v>
                </c:pt>
                <c:pt idx="9">
                  <c:v>298</c:v>
                </c:pt>
                <c:pt idx="12">
                  <c:v>806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3157</c:v>
                </c:pt>
                <c:pt idx="3">
                  <c:v>3212</c:v>
                </c:pt>
                <c:pt idx="6">
                  <c:v>2782</c:v>
                </c:pt>
                <c:pt idx="9">
                  <c:v>2904</c:v>
                </c:pt>
                <c:pt idx="12">
                  <c:v>3022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509376"/>
        <c:axId val="12351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1265</c:v>
                </c:pt>
                <c:pt idx="2">
                  <c:v>#N/A</c:v>
                </c:pt>
                <c:pt idx="3">
                  <c:v>#N/A</c:v>
                </c:pt>
                <c:pt idx="4">
                  <c:v>1375</c:v>
                </c:pt>
                <c:pt idx="5">
                  <c:v>#N/A</c:v>
                </c:pt>
                <c:pt idx="6">
                  <c:v>#N/A</c:v>
                </c:pt>
                <c:pt idx="7">
                  <c:v>1163</c:v>
                </c:pt>
                <c:pt idx="8">
                  <c:v>#N/A</c:v>
                </c:pt>
                <c:pt idx="9">
                  <c:v>#N/A</c:v>
                </c:pt>
                <c:pt idx="10">
                  <c:v>1293</c:v>
                </c:pt>
                <c:pt idx="11">
                  <c:v>#N/A</c:v>
                </c:pt>
                <c:pt idx="12">
                  <c:v>#N/A</c:v>
                </c:pt>
                <c:pt idx="13">
                  <c:v>1695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509376"/>
        <c:axId val="123511552"/>
      </c:lineChart>
      <c:catAx>
        <c:axId val="1235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11552"/>
        <c:crosses val="autoZero"/>
        <c:auto val="1"/>
        <c:lblAlgn val="ctr"/>
        <c:lblOffset val="100"/>
        <c:tickLblSkip val="1"/>
        <c:tickMarkSkip val="1"/>
        <c:noMultiLvlLbl val="0"/>
      </c:catAx>
      <c:valAx>
        <c:axId val="12351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24665</c:v>
                </c:pt>
                <c:pt idx="5">
                  <c:v>24846</c:v>
                </c:pt>
                <c:pt idx="8">
                  <c:v>24287</c:v>
                </c:pt>
                <c:pt idx="11">
                  <c:v>24724</c:v>
                </c:pt>
                <c:pt idx="14">
                  <c:v>24284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711</c:v>
                </c:pt>
                <c:pt idx="5">
                  <c:v>577</c:v>
                </c:pt>
                <c:pt idx="8">
                  <c:v>452</c:v>
                </c:pt>
                <c:pt idx="11">
                  <c:v>870</c:v>
                </c:pt>
                <c:pt idx="14">
                  <c:v>690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2066</c:v>
                </c:pt>
                <c:pt idx="5">
                  <c:v>2878</c:v>
                </c:pt>
                <c:pt idx="8">
                  <c:v>3156</c:v>
                </c:pt>
                <c:pt idx="11">
                  <c:v>3961</c:v>
                </c:pt>
                <c:pt idx="14">
                  <c:v>3384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1489</c:v>
                </c:pt>
                <c:pt idx="3">
                  <c:v>1246</c:v>
                </c:pt>
                <c:pt idx="6">
                  <c:v>1070</c:v>
                </c:pt>
                <c:pt idx="9">
                  <c:v>895</c:v>
                </c:pt>
                <c:pt idx="12">
                  <c:v>2821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969</c:v>
                </c:pt>
                <c:pt idx="3">
                  <c:v>1031</c:v>
                </c:pt>
                <c:pt idx="6">
                  <c:v>1018</c:v>
                </c:pt>
                <c:pt idx="9">
                  <c:v>1248</c:v>
                </c:pt>
                <c:pt idx="12">
                  <c:v>1403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765</c:v>
                </c:pt>
                <c:pt idx="3">
                  <c:v>758</c:v>
                </c:pt>
                <c:pt idx="6">
                  <c:v>689</c:v>
                </c:pt>
                <c:pt idx="9">
                  <c:v>580</c:v>
                </c:pt>
                <c:pt idx="12">
                  <c:v>588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1451</c:v>
                </c:pt>
                <c:pt idx="3">
                  <c:v>1409</c:v>
                </c:pt>
                <c:pt idx="6">
                  <c:v>1912</c:v>
                </c:pt>
                <c:pt idx="9">
                  <c:v>2062</c:v>
                </c:pt>
                <c:pt idx="12">
                  <c:v>2924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871</c:v>
                </c:pt>
                <c:pt idx="3">
                  <c:v>781</c:v>
                </c:pt>
                <c:pt idx="6">
                  <c:v>674</c:v>
                </c:pt>
                <c:pt idx="9">
                  <c:v>566</c:v>
                </c:pt>
                <c:pt idx="12">
                  <c:v>2556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28511</c:v>
                </c:pt>
                <c:pt idx="3">
                  <c:v>28450</c:v>
                </c:pt>
                <c:pt idx="6">
                  <c:v>27642</c:v>
                </c:pt>
                <c:pt idx="9">
                  <c:v>29589</c:v>
                </c:pt>
                <c:pt idx="12">
                  <c:v>29140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420416"/>
        <c:axId val="7743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6615</c:v>
                </c:pt>
                <c:pt idx="2">
                  <c:v>#N/A</c:v>
                </c:pt>
                <c:pt idx="3">
                  <c:v>#N/A</c:v>
                </c:pt>
                <c:pt idx="4">
                  <c:v>5373</c:v>
                </c:pt>
                <c:pt idx="5">
                  <c:v>#N/A</c:v>
                </c:pt>
                <c:pt idx="6">
                  <c:v>#N/A</c:v>
                </c:pt>
                <c:pt idx="7">
                  <c:v>5113</c:v>
                </c:pt>
                <c:pt idx="8">
                  <c:v>#N/A</c:v>
                </c:pt>
                <c:pt idx="9">
                  <c:v>#N/A</c:v>
                </c:pt>
                <c:pt idx="10">
                  <c:v>5384</c:v>
                </c:pt>
                <c:pt idx="11">
                  <c:v>#N/A</c:v>
                </c:pt>
                <c:pt idx="12">
                  <c:v>#N/A</c:v>
                </c:pt>
                <c:pt idx="13">
                  <c:v>11075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420416"/>
        <c:axId val="77434880"/>
      </c:lineChart>
      <c:catAx>
        <c:axId val="774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434880"/>
        <c:crosses val="autoZero"/>
        <c:auto val="1"/>
        <c:lblAlgn val="ctr"/>
        <c:lblOffset val="100"/>
        <c:tickLblSkip val="1"/>
        <c:tickMarkSkip val="1"/>
        <c:noMultiLvlLbl val="0"/>
      </c:catAx>
      <c:valAx>
        <c:axId val="774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{63E6D7C8-3EF7-4FED-8D1F-F79C3F18E22A}</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{E7DC3EF8-AF2D-4637-8C7B-B40D39402779}</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{C626FF50-C693-43C5-90E5-3776331E2EFB}</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{2AAFF5A6-EDE8-4844-980B-0604DAB56FDB}</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{B3A6DB8F-FB22-4D62-A969-93ADAB1C7669}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{84C778D3-F82B-4398-9488-FFE3D623CFF6}</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{7D156477-05B4-40B6-9CD7-58B398F3CBDC}</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{4A74DFAE-19E0-4596-B8F6-476486C5FD4C}</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{EB880505-A71A-494B-92A0-9207A38560FA}</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{8EA87627-252F-41EE-AE0A-092DA9B4153E}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5562368"/>
        <c:axId val="95580928"/>
      </c:scatterChart>
      <c:valAx>
        <c:axId val="9556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580928"/>
        <c:crosses val="autoZero"/>
        <c:crossBetween val="midCat"/>
      </c:valAx>
      <c:valAx>
        <c:axId val="95580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56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{E02D9E6F-16AA-4E6B-A1E1-25100B9DE11A}</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{D9F9AF2F-53A1-4A23-A73D-8F6BE249DC6A}</c15:txfldGUID>
                      <c15:f>'公会計指標分析・財政指標組合せ分析表 '!$L$72</c15:f>
                      <c15:dlblFieldTableCache>
                        <c:ptCount val="1"/>
                        <c:pt idx="0">
                          <c:v>H25</c:v>
                        </c:pt>
                      </c15:dlblFieldTableCache>
                    </c15:dlblFTEntry>
                  </c15:dlblFieldTable>
                  <c15:showDataLabelsRange val="0"/>
                </c:ext>
              </c:extLst>
            </c:dLbl>
            <c:dLbl>
              <c:idx val="2"/>
              <c:layout>
                <c:manualLayout>
                  <c:x val="0"/>
                  <c:y val="8.8123788448012629E-3"/>
                </c:manualLayout>
              </c:layout>
              <c:tx>
                <c:strRef>
                  <c:f>'公会計指標分析・財政指標組合せ分析表 '!$M$72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{89B97EF1-78D2-406D-BCC6-D0AD14779444}</c15:txfldGUID>
                      <c15:f>'公会計指標分析・財政指標組合せ分析表 '!$M$72</c15:f>
                      <c15:dlblFieldTableCache>
                        <c:ptCount val="1"/>
                        <c:pt idx="0">
                          <c:v>H26</c:v>
                        </c:pt>
                      </c15:dlblFieldTableCache>
                    </c15:dlblFTEntry>
                  </c15:dlblFieldTable>
                  <c15:showDataLabelsRange val="0"/>
                </c:ext>
              </c:extLst>
            </c:dLbl>
            <c:dLbl>
              <c:idx val="3"/>
              <c:layout>
                <c:manualLayout>
                  <c:x val="0"/>
                  <c:y val="-8.8120357504330761E-3"/>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{80C2FC20-93F7-49AD-8298-C0E67C2A2769}</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{29C0EBAF-FBE7-4B1B-ADAD-A69C2F9E8843}</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14.2</c:v>
                </c:pt>
                <c:pt idx="1">
                  <c:v>13.8</c:v>
                </c:pt>
                <c:pt idx="2">
                  <c:v>12.7</c:v>
                </c:pt>
                <c:pt idx="3">
                  <c:v>12.7</c:v>
                </c:pt>
                <c:pt idx="4">
                  <c:v>13.6</c:v>
                </c:pt>
              </c:numCache>
            </c:numRef>
          </c:xVal>
          <c:yVal>
            <c:numRef>
              <c:f>'公会計指標分析・財政指標組合せ分析表 '!$K$73:$O$73</c:f>
              <c:numCache>
                <c:formatCode>#,##0.0;"▲ "#,##0.0</c:formatCode>
                <c:ptCount val="5"/>
                <c:pt idx="0">
                  <c:v>66.5</c:v>
                </c:pt>
                <c:pt idx="1">
                  <c:v>54</c:v>
                </c:pt>
                <c:pt idx="2">
                  <c:v>51.4</c:v>
                </c:pt>
                <c:pt idx="3">
                  <c:v>53.3</c:v>
                </c:pt>
                <c:pt idx="4">
                  <c:v>106.8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{5A500313-BFCD-4347-8689-8BDFCB67CA87}</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{671B5034-CCA3-4205-8AED-CDE6299873E6}</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{0E924E94-7A31-42DF-9B48-3F7F817CEC74}</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{B769D0D8-DEC0-4750-B4D6-3AD49F51D6BA}</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{0FE83287-447C-466C-AA2F-7B6C0F61A5B8}</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10.199999999999999</c:v>
                </c:pt>
                <c:pt idx="4">
                  <c:v>10</c:v>
                </c:pt>
              </c:numCache>
            </c:numRef>
          </c:xVal>
          <c:yVal>
            <c:numRef>
              <c:f>'公会計指標分析・財政指標組合せ分析表 '!$K$77:$O$77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33856"/>
        <c:axId val="122934016"/>
      </c:scatterChart>
      <c:valAx>
        <c:axId val="119433856"/>
        <c:scaling>
          <c:orientation val="minMax"/>
          <c:max val="14.6"/>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34016"/>
        <c:crosses val="autoZero"/>
        <c:crossBetween val="midCat"/>
      </c:valAx>
      <c:valAx>
        <c:axId val="122934016"/>
        <c:scaling>
          <c:orientation val="minMax"/>
          <c:max val="11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33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これまでから類似団体を上回っており、今年度は</a:t>
          </a:r>
          <a:r>
            <a:rPr kumimoji="1" lang="en-US" altLang="ja-JP" sz="1300" baseline="0">
              <a:latin typeface="ＭＳ Ｐゴシック"/>
            </a:rPr>
            <a:t>0.02</a:t>
          </a:r>
          <a:r>
            <a:rPr kumimoji="1" lang="ja-JP" altLang="en-US" sz="1300" baseline="0">
              <a:latin typeface="ＭＳ Ｐゴシック"/>
            </a:rPr>
            <a:t>ポイント増の</a:t>
          </a:r>
          <a:r>
            <a:rPr kumimoji="1" lang="en-US" altLang="ja-JP" sz="1300" baseline="0">
              <a:latin typeface="ＭＳ Ｐゴシック"/>
            </a:rPr>
            <a:t>0.83</a:t>
          </a:r>
          <a:r>
            <a:rPr kumimoji="1" lang="ja-JP" altLang="en-US" sz="1300" baseline="0">
              <a:latin typeface="ＭＳ Ｐゴシック"/>
            </a:rPr>
            <a:t>となっている。</a:t>
          </a:r>
          <a:endParaRPr kumimoji="1" lang="en-US" altLang="ja-JP" sz="1300" baseline="0">
            <a:latin typeface="ＭＳ Ｐゴシック"/>
          </a:endParaRPr>
        </a:p>
        <a:p>
          <a:r>
            <a:rPr kumimoji="1" lang="ja-JP" altLang="en-US" sz="1300" baseline="0">
              <a:latin typeface="ＭＳ Ｐゴシック"/>
            </a:rPr>
            <a:t>　主な財源である法人市民税は、平成</a:t>
          </a:r>
          <a:r>
            <a:rPr kumimoji="1" lang="en-US" altLang="ja-JP" sz="1300" baseline="0">
              <a:latin typeface="ＭＳ Ｐゴシック"/>
            </a:rPr>
            <a:t>28</a:t>
          </a:r>
          <a:r>
            <a:rPr kumimoji="1" lang="ja-JP" altLang="en-US" sz="1300" baseline="0">
              <a:latin typeface="ＭＳ Ｐゴシック"/>
            </a:rPr>
            <a:t>年後半以降円安・株高傾向に転じ、景気が回復基調であることから増収が見込まれるが、引き続き行財政改革の推進等により、行政運営の効率化、安定した財政運営を行い、財政の健全化を図る。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7408</xdr:rowOff>
    </xdr:from>
    <xdr:to>
      <xdr:col>7</xdr:col>
      <xdr:colOff>152400</xdr:colOff>
      <xdr:row>38</xdr:row>
      <xdr:rowOff>47625</xdr:rowOff>
    </xdr:to>
    <xdr:cxnSp macro="">
      <xdr:nvCxnSpPr>
        <xdr:cNvPr id="68" name="直線コネクタ 67"/>
        <xdr:cNvCxnSpPr/>
      </xdr:nvCxnSpPr>
      <xdr:spPr>
        <a:xfrm flipV="1">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47625</xdr:rowOff>
    </xdr:to>
    <xdr:cxnSp macro="">
      <xdr:nvCxnSpPr>
        <xdr:cNvPr id="71" name="直線コネクタ 70"/>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47625</xdr:rowOff>
    </xdr:to>
    <xdr:cxnSp macro="">
      <xdr:nvCxnSpPr>
        <xdr:cNvPr id="74" name="直線コネクタ 73"/>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47625</xdr:rowOff>
    </xdr:to>
    <xdr:cxnSp macro="">
      <xdr:nvCxnSpPr>
        <xdr:cNvPr id="77" name="直線コネクタ 76"/>
        <xdr:cNvCxnSpPr/>
      </xdr:nvCxnSpPr>
      <xdr:spPr>
        <a:xfrm>
          <a:off x="1447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128058</xdr:rowOff>
    </xdr:from>
    <xdr:to>
      <xdr:col>7</xdr:col>
      <xdr:colOff>203200</xdr:colOff>
      <xdr:row>38</xdr:row>
      <xdr:rowOff>58209</xdr:rowOff>
    </xdr:to>
    <xdr:sp macro="" textlink="">
      <xdr:nvSpPr>
        <xdr:cNvPr id="87" name="円/楕円 86"/>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144585</xdr:rowOff>
    </xdr:from>
    <xdr:ext cx="762000" cy="259045"/>
    <xdr:sp macro="" textlink="">
      <xdr:nvSpPr>
        <xdr:cNvPr id="88"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9" name="円/楕円 88"/>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90" name="テキスト ボックス 89"/>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3" name="円/楕円 92"/>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4" name="テキスト ボックス 93"/>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a:t>
          </a:r>
          <a:r>
            <a:rPr kumimoji="1" lang="en-US" altLang="ja-JP" sz="1300">
              <a:latin typeface="ＭＳ Ｐゴシック"/>
            </a:rPr>
            <a:t>11.4</a:t>
          </a:r>
          <a:r>
            <a:rPr kumimoji="1" lang="ja-JP" altLang="en-US" sz="1300">
              <a:latin typeface="ＭＳ Ｐゴシック"/>
            </a:rPr>
            <a:t>ポイント増の</a:t>
          </a:r>
          <a:r>
            <a:rPr kumimoji="1" lang="en-US" altLang="ja-JP" sz="1300">
              <a:latin typeface="ＭＳ Ｐゴシック"/>
            </a:rPr>
            <a:t>95.2</a:t>
          </a:r>
          <a:r>
            <a:rPr kumimoji="1" lang="ja-JP" altLang="en-US" sz="1300">
              <a:latin typeface="ＭＳ Ｐゴシック"/>
            </a:rPr>
            <a:t>ポイントとなり、大幅に悪化した。</a:t>
          </a:r>
          <a:endParaRPr kumimoji="1" lang="en-US" altLang="ja-JP" sz="1300">
            <a:latin typeface="ＭＳ Ｐゴシック"/>
          </a:endParaRPr>
        </a:p>
        <a:p>
          <a:r>
            <a:rPr kumimoji="1" lang="ja-JP" altLang="en-US" sz="1300">
              <a:latin typeface="ＭＳ Ｐゴシック"/>
            </a:rPr>
            <a:t>　主な要因としては、歳入において市税が前年度から大幅に減少したことと、歳出において下水道特別会計への繰出金の増加および扶助費・補助費が微増したことが考えられ、硬直化した財政状況が如実にあらわれており、依然厳しい状況に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138938</xdr:rowOff>
    </xdr:from>
    <xdr:to>
      <xdr:col>7</xdr:col>
      <xdr:colOff>152400</xdr:colOff>
      <xdr:row>63</xdr:row>
      <xdr:rowOff>3302</xdr:rowOff>
    </xdr:to>
    <xdr:cxnSp macro="">
      <xdr:nvCxnSpPr>
        <xdr:cNvPr id="129" name="直線コネクタ 128"/>
        <xdr:cNvCxnSpPr/>
      </xdr:nvCxnSpPr>
      <xdr:spPr>
        <a:xfrm>
          <a:off x="4114800" y="10254488"/>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138938</xdr:rowOff>
    </xdr:from>
    <xdr:to>
      <xdr:col>6</xdr:col>
      <xdr:colOff>0</xdr:colOff>
      <xdr:row>61</xdr:row>
      <xdr:rowOff>124206</xdr:rowOff>
    </xdr:to>
    <xdr:cxnSp macro="">
      <xdr:nvCxnSpPr>
        <xdr:cNvPr id="132" name="直線コネクタ 131"/>
        <xdr:cNvCxnSpPr/>
      </xdr:nvCxnSpPr>
      <xdr:spPr>
        <a:xfrm flipV="1">
          <a:off x="3225800" y="102544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61</xdr:row>
      <xdr:rowOff>124206</xdr:rowOff>
    </xdr:to>
    <xdr:cxnSp macro="">
      <xdr:nvCxnSpPr>
        <xdr:cNvPr id="135" name="直線コネクタ 134"/>
        <xdr:cNvCxnSpPr/>
      </xdr:nvCxnSpPr>
      <xdr:spPr>
        <a:xfrm>
          <a:off x="2336800" y="104716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13208</xdr:rowOff>
    </xdr:from>
    <xdr:to>
      <xdr:col>3</xdr:col>
      <xdr:colOff>279400</xdr:colOff>
      <xdr:row>62</xdr:row>
      <xdr:rowOff>78232</xdr:rowOff>
    </xdr:to>
    <xdr:cxnSp macro="">
      <xdr:nvCxnSpPr>
        <xdr:cNvPr id="138" name="直線コネクタ 137"/>
        <xdr:cNvCxnSpPr/>
      </xdr:nvCxnSpPr>
      <xdr:spPr>
        <a:xfrm flipV="1">
          <a:off x="1447800" y="1047165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96029</xdr:rowOff>
    </xdr:from>
    <xdr:ext cx="762000" cy="259045"/>
    <xdr:sp macro="" textlink="">
      <xdr:nvSpPr>
        <xdr:cNvPr id="149" name="財政構造の弾力性該当値テキスト"/>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88138</xdr:rowOff>
    </xdr:from>
    <xdr:to>
      <xdr:col>6</xdr:col>
      <xdr:colOff>50800</xdr:colOff>
      <xdr:row>60</xdr:row>
      <xdr:rowOff>18288</xdr:rowOff>
    </xdr:to>
    <xdr:sp macro="" textlink="">
      <xdr:nvSpPr>
        <xdr:cNvPr id="150" name="円/楕円 149"/>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28465</xdr:rowOff>
    </xdr:from>
    <xdr:ext cx="736600" cy="259045"/>
    <xdr:sp macro="" textlink="">
      <xdr:nvSpPr>
        <xdr:cNvPr id="151" name="テキスト ボックス 150"/>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3" name="テキスト ボックス 152"/>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4" name="円/楕円 153"/>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5" name="テキスト ボックス 154"/>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6" name="円/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7" name="テキスト ボックス 156"/>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前年度と比較して約１％減となったが、引き続き類似団体との比較では若干下回っている。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年度は大量退職者が見込まれており、再任用制度や今後の事務事業を考慮しながら職員数の適正化に努め、人件費の抑制を図る。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61765</xdr:rowOff>
    </xdr:from>
    <xdr:to>
      <xdr:col>7</xdr:col>
      <xdr:colOff>152400</xdr:colOff>
      <xdr:row>81</xdr:row>
      <xdr:rowOff>67001</xdr:rowOff>
    </xdr:to>
    <xdr:cxnSp macro="">
      <xdr:nvCxnSpPr>
        <xdr:cNvPr id="192" name="直線コネクタ 191"/>
        <xdr:cNvCxnSpPr/>
      </xdr:nvCxnSpPr>
      <xdr:spPr>
        <a:xfrm flipV="1">
          <a:off x="4114800" y="13949215"/>
          <a:ext cx="8382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62601</xdr:rowOff>
    </xdr:from>
    <xdr:to>
      <xdr:col>6</xdr:col>
      <xdr:colOff>0</xdr:colOff>
      <xdr:row>81</xdr:row>
      <xdr:rowOff>67001</xdr:rowOff>
    </xdr:to>
    <xdr:cxnSp macro="">
      <xdr:nvCxnSpPr>
        <xdr:cNvPr id="195" name="直線コネクタ 194"/>
        <xdr:cNvCxnSpPr/>
      </xdr:nvCxnSpPr>
      <xdr:spPr>
        <a:xfrm>
          <a:off x="3225800" y="13950051"/>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38074</xdr:rowOff>
    </xdr:from>
    <xdr:to>
      <xdr:col>4</xdr:col>
      <xdr:colOff>482600</xdr:colOff>
      <xdr:row>81</xdr:row>
      <xdr:rowOff>62601</xdr:rowOff>
    </xdr:to>
    <xdr:cxnSp macro="">
      <xdr:nvCxnSpPr>
        <xdr:cNvPr id="198" name="直線コネクタ 197"/>
        <xdr:cNvCxnSpPr/>
      </xdr:nvCxnSpPr>
      <xdr:spPr>
        <a:xfrm>
          <a:off x="2336800" y="13925524"/>
          <a:ext cx="889000" cy="2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37249</xdr:rowOff>
    </xdr:from>
    <xdr:to>
      <xdr:col>3</xdr:col>
      <xdr:colOff>279400</xdr:colOff>
      <xdr:row>81</xdr:row>
      <xdr:rowOff>38074</xdr:rowOff>
    </xdr:to>
    <xdr:cxnSp macro="">
      <xdr:nvCxnSpPr>
        <xdr:cNvPr id="201" name="直線コネクタ 200"/>
        <xdr:cNvCxnSpPr/>
      </xdr:nvCxnSpPr>
      <xdr:spPr>
        <a:xfrm>
          <a:off x="1447800" y="13924699"/>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10965</xdr:rowOff>
    </xdr:from>
    <xdr:to>
      <xdr:col>7</xdr:col>
      <xdr:colOff>203200</xdr:colOff>
      <xdr:row>81</xdr:row>
      <xdr:rowOff>112565</xdr:rowOff>
    </xdr:to>
    <xdr:sp macro="" textlink="">
      <xdr:nvSpPr>
        <xdr:cNvPr id="211" name="円/楕円 210"/>
        <xdr:cNvSpPr/>
      </xdr:nvSpPr>
      <xdr:spPr>
        <a:xfrm>
          <a:off x="4902200" y="138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27492</xdr:rowOff>
    </xdr:from>
    <xdr:ext cx="762000" cy="259045"/>
    <xdr:sp macro="" textlink="">
      <xdr:nvSpPr>
        <xdr:cNvPr id="212" name="人件費・物件費等の状況該当値テキスト"/>
        <xdr:cNvSpPr txBox="1"/>
      </xdr:nvSpPr>
      <xdr:spPr>
        <a:xfrm>
          <a:off x="5041900" y="13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16201</xdr:rowOff>
    </xdr:from>
    <xdr:to>
      <xdr:col>6</xdr:col>
      <xdr:colOff>50800</xdr:colOff>
      <xdr:row>81</xdr:row>
      <xdr:rowOff>117801</xdr:rowOff>
    </xdr:to>
    <xdr:sp macro="" textlink="">
      <xdr:nvSpPr>
        <xdr:cNvPr id="213" name="円/楕円 212"/>
        <xdr:cNvSpPr/>
      </xdr:nvSpPr>
      <xdr:spPr>
        <a:xfrm>
          <a:off x="4064000" y="13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127978</xdr:rowOff>
    </xdr:from>
    <xdr:ext cx="736600" cy="259045"/>
    <xdr:sp macro="" textlink="">
      <xdr:nvSpPr>
        <xdr:cNvPr id="214" name="テキスト ボックス 213"/>
        <xdr:cNvSpPr txBox="1"/>
      </xdr:nvSpPr>
      <xdr:spPr>
        <a:xfrm>
          <a:off x="3733800" y="1367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11801</xdr:rowOff>
    </xdr:from>
    <xdr:to>
      <xdr:col>4</xdr:col>
      <xdr:colOff>533400</xdr:colOff>
      <xdr:row>81</xdr:row>
      <xdr:rowOff>113401</xdr:rowOff>
    </xdr:to>
    <xdr:sp macro="" textlink="">
      <xdr:nvSpPr>
        <xdr:cNvPr id="215" name="円/楕円 214"/>
        <xdr:cNvSpPr/>
      </xdr:nvSpPr>
      <xdr:spPr>
        <a:xfrm>
          <a:off x="3175000" y="138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123578</xdr:rowOff>
    </xdr:from>
    <xdr:ext cx="762000" cy="259045"/>
    <xdr:sp macro="" textlink="">
      <xdr:nvSpPr>
        <xdr:cNvPr id="216" name="テキスト ボックス 215"/>
        <xdr:cNvSpPr txBox="1"/>
      </xdr:nvSpPr>
      <xdr:spPr>
        <a:xfrm>
          <a:off x="2844800" y="136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158724</xdr:rowOff>
    </xdr:from>
    <xdr:to>
      <xdr:col>3</xdr:col>
      <xdr:colOff>330200</xdr:colOff>
      <xdr:row>81</xdr:row>
      <xdr:rowOff>88874</xdr:rowOff>
    </xdr:to>
    <xdr:sp macro="" textlink="">
      <xdr:nvSpPr>
        <xdr:cNvPr id="217" name="円/楕円 216"/>
        <xdr:cNvSpPr/>
      </xdr:nvSpPr>
      <xdr:spPr>
        <a:xfrm>
          <a:off x="2286000" y="138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99051</xdr:rowOff>
    </xdr:from>
    <xdr:ext cx="762000" cy="259045"/>
    <xdr:sp macro="" textlink="">
      <xdr:nvSpPr>
        <xdr:cNvPr id="218" name="テキスト ボックス 217"/>
        <xdr:cNvSpPr txBox="1"/>
      </xdr:nvSpPr>
      <xdr:spPr>
        <a:xfrm>
          <a:off x="1955800" y="1364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157899</xdr:rowOff>
    </xdr:from>
    <xdr:to>
      <xdr:col>2</xdr:col>
      <xdr:colOff>127000</xdr:colOff>
      <xdr:row>81</xdr:row>
      <xdr:rowOff>88049</xdr:rowOff>
    </xdr:to>
    <xdr:sp macro="" textlink="">
      <xdr:nvSpPr>
        <xdr:cNvPr id="219" name="円/楕円 218"/>
        <xdr:cNvSpPr/>
      </xdr:nvSpPr>
      <xdr:spPr>
        <a:xfrm>
          <a:off x="1397000" y="13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98226</xdr:rowOff>
    </xdr:from>
    <xdr:ext cx="762000" cy="259045"/>
    <xdr:sp macro="" textlink="">
      <xdr:nvSpPr>
        <xdr:cNvPr id="220" name="テキスト ボックス 219"/>
        <xdr:cNvSpPr txBox="1"/>
      </xdr:nvSpPr>
      <xdr:spPr>
        <a:xfrm>
          <a:off x="1066800" y="136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0.5</a:t>
          </a:r>
          <a:r>
            <a:rPr kumimoji="1" lang="ja-JP" altLang="en-US" sz="1300">
              <a:latin typeface="ＭＳ Ｐゴシック"/>
            </a:rPr>
            <a:t>ポイント増加し、全国市平均及び類似団体平均を上回っている。</a:t>
          </a:r>
          <a:endParaRPr kumimoji="1" lang="en-US" altLang="ja-JP" sz="1300">
            <a:latin typeface="ＭＳ Ｐゴシック"/>
          </a:endParaRPr>
        </a:p>
        <a:p>
          <a:r>
            <a:rPr kumimoji="1" lang="ja-JP" altLang="en-US" sz="1300">
              <a:latin typeface="ＭＳ Ｐゴシック"/>
            </a:rPr>
            <a:t>これは職員構成における、学歴・経験年数の階層異動によるものと考えられる。</a:t>
          </a:r>
          <a:endParaRPr kumimoji="1" lang="en-US" altLang="ja-JP" sz="1300">
            <a:latin typeface="ＭＳ Ｐゴシック"/>
          </a:endParaRPr>
        </a:p>
        <a:p>
          <a:r>
            <a:rPr kumimoji="1" lang="ja-JP" altLang="en-US" sz="1300">
              <a:latin typeface="ＭＳ Ｐゴシック"/>
            </a:rPr>
            <a:t>　今後も、再任用制度を活用した緩やかな世代交代を行うとともに、定員適正化計画に基づき計画的な職員採用を行い、年齢構成の平準化を図りながら、適正な給与水準の維持に努めていく。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39793</xdr:rowOff>
    </xdr:to>
    <xdr:cxnSp macro="">
      <xdr:nvCxnSpPr>
        <xdr:cNvPr id="254" name="直線コネクタ 253"/>
        <xdr:cNvCxnSpPr/>
      </xdr:nvCxnSpPr>
      <xdr:spPr>
        <a:xfrm>
          <a:off x="16179800" y="1457282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171027</xdr:rowOff>
    </xdr:to>
    <xdr:cxnSp macro="">
      <xdr:nvCxnSpPr>
        <xdr:cNvPr id="257" name="直線コネクタ 256"/>
        <xdr:cNvCxnSpPr/>
      </xdr:nvCxnSpPr>
      <xdr:spPr>
        <a:xfrm>
          <a:off x="15290800" y="144763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84</xdr:row>
      <xdr:rowOff>122766</xdr:rowOff>
    </xdr:to>
    <xdr:cxnSp macro="">
      <xdr:nvCxnSpPr>
        <xdr:cNvPr id="260" name="直線コネクタ 259"/>
        <xdr:cNvCxnSpPr/>
      </xdr:nvCxnSpPr>
      <xdr:spPr>
        <a:xfrm flipV="1">
          <a:off x="14401800" y="144763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24130</xdr:rowOff>
    </xdr:to>
    <xdr:cxnSp macro="">
      <xdr:nvCxnSpPr>
        <xdr:cNvPr id="263" name="直線コネクタ 262"/>
        <xdr:cNvCxnSpPr/>
      </xdr:nvCxnSpPr>
      <xdr:spPr>
        <a:xfrm flipV="1">
          <a:off x="13512800" y="1452456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4"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5" name="円/楕円 274"/>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6" name="テキスト ボックス 275"/>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退職者増により２ヵ年連続で減となっている。</a:t>
          </a:r>
          <a:endParaRPr kumimoji="1" lang="en-US" altLang="ja-JP" sz="1300">
            <a:latin typeface="ＭＳ Ｐゴシック"/>
          </a:endParaRPr>
        </a:p>
        <a:p>
          <a:r>
            <a:rPr kumimoji="1" lang="ja-JP" altLang="en-US" sz="1300">
              <a:latin typeface="ＭＳ Ｐゴシック"/>
            </a:rPr>
            <a:t>　限られた資源でより良い市民サービスを持続的に提供すること、さらに安心、安全な市民サービスの向上を目指し、事務事業の見直しや適正な職員配置を検討し、適正な定員管理に努める。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127998</xdr:rowOff>
    </xdr:from>
    <xdr:to>
      <xdr:col>24</xdr:col>
      <xdr:colOff>558800</xdr:colOff>
      <xdr:row>61</xdr:row>
      <xdr:rowOff>148681</xdr:rowOff>
    </xdr:to>
    <xdr:cxnSp macro="">
      <xdr:nvCxnSpPr>
        <xdr:cNvPr id="319" name="直線コネクタ 318"/>
        <xdr:cNvCxnSpPr/>
      </xdr:nvCxnSpPr>
      <xdr:spPr>
        <a:xfrm flipV="1">
          <a:off x="16179800" y="1058644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148681</xdr:rowOff>
    </xdr:from>
    <xdr:to>
      <xdr:col>23</xdr:col>
      <xdr:colOff>406400</xdr:colOff>
      <xdr:row>61</xdr:row>
      <xdr:rowOff>167640</xdr:rowOff>
    </xdr:to>
    <xdr:cxnSp macro="">
      <xdr:nvCxnSpPr>
        <xdr:cNvPr id="322" name="直線コネクタ 321"/>
        <xdr:cNvCxnSpPr/>
      </xdr:nvCxnSpPr>
      <xdr:spPr>
        <a:xfrm flipV="1">
          <a:off x="15290800" y="1060713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167640</xdr:rowOff>
    </xdr:to>
    <xdr:cxnSp macro="">
      <xdr:nvCxnSpPr>
        <xdr:cNvPr id="325" name="直線コネクタ 324"/>
        <xdr:cNvCxnSpPr/>
      </xdr:nvCxnSpPr>
      <xdr:spPr>
        <a:xfrm>
          <a:off x="14401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138340</xdr:rowOff>
    </xdr:from>
    <xdr:to>
      <xdr:col>21</xdr:col>
      <xdr:colOff>0</xdr:colOff>
      <xdr:row>61</xdr:row>
      <xdr:rowOff>157299</xdr:rowOff>
    </xdr:to>
    <xdr:cxnSp macro="">
      <xdr:nvCxnSpPr>
        <xdr:cNvPr id="328" name="直線コネクタ 327"/>
        <xdr:cNvCxnSpPr/>
      </xdr:nvCxnSpPr>
      <xdr:spPr>
        <a:xfrm>
          <a:off x="13512800" y="1059679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77198</xdr:rowOff>
    </xdr:from>
    <xdr:to>
      <xdr:col>24</xdr:col>
      <xdr:colOff>609600</xdr:colOff>
      <xdr:row>62</xdr:row>
      <xdr:rowOff>7348</xdr:rowOff>
    </xdr:to>
    <xdr:sp macro="" textlink="">
      <xdr:nvSpPr>
        <xdr:cNvPr id="338" name="円/楕円 337"/>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93725</xdr:rowOff>
    </xdr:from>
    <xdr:ext cx="762000" cy="259045"/>
    <xdr:sp macro="" textlink="">
      <xdr:nvSpPr>
        <xdr:cNvPr id="339" name="定員管理の状況該当値テキスト"/>
        <xdr:cNvSpPr txBox="1"/>
      </xdr:nvSpPr>
      <xdr:spPr>
        <a:xfrm>
          <a:off x="17106900" y="1038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97881</xdr:rowOff>
    </xdr:from>
    <xdr:to>
      <xdr:col>23</xdr:col>
      <xdr:colOff>457200</xdr:colOff>
      <xdr:row>62</xdr:row>
      <xdr:rowOff>28031</xdr:rowOff>
    </xdr:to>
    <xdr:sp macro="" textlink="">
      <xdr:nvSpPr>
        <xdr:cNvPr id="340" name="円/楕円 339"/>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38208</xdr:rowOff>
    </xdr:from>
    <xdr:ext cx="736600" cy="259045"/>
    <xdr:sp macro="" textlink="">
      <xdr:nvSpPr>
        <xdr:cNvPr id="341" name="テキスト ボックス 340"/>
        <xdr:cNvSpPr txBox="1"/>
      </xdr:nvSpPr>
      <xdr:spPr>
        <a:xfrm>
          <a:off x="15798800" y="1032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116840</xdr:rowOff>
    </xdr:from>
    <xdr:to>
      <xdr:col>22</xdr:col>
      <xdr:colOff>254000</xdr:colOff>
      <xdr:row>62</xdr:row>
      <xdr:rowOff>46990</xdr:rowOff>
    </xdr:to>
    <xdr:sp macro="" textlink="">
      <xdr:nvSpPr>
        <xdr:cNvPr id="342" name="円/楕円 341"/>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43" name="テキスト ボックス 342"/>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106499</xdr:rowOff>
    </xdr:from>
    <xdr:to>
      <xdr:col>21</xdr:col>
      <xdr:colOff>50800</xdr:colOff>
      <xdr:row>62</xdr:row>
      <xdr:rowOff>36649</xdr:rowOff>
    </xdr:to>
    <xdr:sp macro="" textlink="">
      <xdr:nvSpPr>
        <xdr:cNvPr id="344" name="円/楕円 343"/>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46826</xdr:rowOff>
    </xdr:from>
    <xdr:ext cx="762000" cy="259045"/>
    <xdr:sp macro="" textlink="">
      <xdr:nvSpPr>
        <xdr:cNvPr id="345" name="テキスト ボックス 344"/>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87540</xdr:rowOff>
    </xdr:from>
    <xdr:to>
      <xdr:col>19</xdr:col>
      <xdr:colOff>533400</xdr:colOff>
      <xdr:row>62</xdr:row>
      <xdr:rowOff>17690</xdr:rowOff>
    </xdr:to>
    <xdr:sp macro="" textlink="">
      <xdr:nvSpPr>
        <xdr:cNvPr id="346" name="円/楕円 345"/>
        <xdr:cNvSpPr/>
      </xdr:nvSpPr>
      <xdr:spPr>
        <a:xfrm>
          <a:off x="13462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27867</xdr:rowOff>
    </xdr:from>
    <xdr:ext cx="762000" cy="259045"/>
    <xdr:sp macro="" textlink="">
      <xdr:nvSpPr>
        <xdr:cNvPr id="347" name="テキスト ボックス 346"/>
        <xdr:cNvSpPr txBox="1"/>
      </xdr:nvSpPr>
      <xdr:spPr>
        <a:xfrm>
          <a:off x="13131800" y="1031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３ヵ年平均において</a:t>
          </a:r>
          <a:r>
            <a:rPr kumimoji="1" lang="en-US" altLang="ja-JP" sz="1300">
              <a:latin typeface="ＭＳ Ｐゴシック"/>
            </a:rPr>
            <a:t>0.9</a:t>
          </a:r>
          <a:r>
            <a:rPr kumimoji="1" lang="ja-JP" altLang="en-US" sz="1300">
              <a:latin typeface="ＭＳ Ｐゴシック"/>
            </a:rPr>
            <a:t>ポイント増の</a:t>
          </a:r>
          <a:r>
            <a:rPr kumimoji="1" lang="en-US" altLang="ja-JP" sz="1300">
              <a:latin typeface="ＭＳ Ｐゴシック"/>
            </a:rPr>
            <a:t>13.6</a:t>
          </a:r>
          <a:r>
            <a:rPr kumimoji="1" lang="ja-JP" altLang="en-US" sz="1300">
              <a:latin typeface="ＭＳ Ｐゴシック"/>
            </a:rPr>
            <a:t>％と悪化している。</a:t>
          </a:r>
          <a:endParaRPr kumimoji="1" lang="en-US" altLang="ja-JP" sz="1300">
            <a:latin typeface="ＭＳ Ｐゴシック"/>
          </a:endParaRPr>
        </a:p>
        <a:p>
          <a:r>
            <a:rPr kumimoji="1" lang="ja-JP" altLang="en-US" sz="1300">
              <a:latin typeface="ＭＳ Ｐゴシック"/>
            </a:rPr>
            <a:t>　主な要因は繰入金の増加で、工業団地特別会計において５年毎の繰上償還を行ったことと、下水道事業特別会計において平成</a:t>
          </a:r>
          <a:r>
            <a:rPr kumimoji="1" lang="en-US" altLang="ja-JP" sz="1300">
              <a:latin typeface="ＭＳ Ｐゴシック"/>
            </a:rPr>
            <a:t>29</a:t>
          </a:r>
          <a:r>
            <a:rPr kumimoji="1" lang="ja-JP" altLang="en-US" sz="1300">
              <a:latin typeface="ＭＳ Ｐゴシック"/>
            </a:rPr>
            <a:t>年度４月からの法適用に向け、健全な財政運営を行うため資本平準化債の発行を行わなかったことが原因である。</a:t>
          </a:r>
          <a:endParaRPr kumimoji="1" lang="en-US" altLang="ja-JP" sz="1300">
            <a:latin typeface="ＭＳ Ｐゴシック"/>
          </a:endParaRPr>
        </a:p>
        <a:p>
          <a:r>
            <a:rPr kumimoji="1" lang="ja-JP" altLang="en-US" sz="1300">
              <a:latin typeface="ＭＳ Ｐゴシック"/>
            </a:rPr>
            <a:t>　今後は、野洲駅前周辺整備やこども園整備等の大型普通建設事業を継続して実施していくこととしており、借入償還への影響が大きいと見込まれるので、適正な予算規模による財政運営が急務となっている。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73660</xdr:rowOff>
    </xdr:to>
    <xdr:cxnSp macro="">
      <xdr:nvCxnSpPr>
        <xdr:cNvPr id="381" name="直線コネクタ 380"/>
        <xdr:cNvCxnSpPr/>
      </xdr:nvCxnSpPr>
      <xdr:spPr>
        <a:xfrm>
          <a:off x="16179800" y="720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1270</xdr:rowOff>
    </xdr:to>
    <xdr:cxnSp macro="">
      <xdr:nvCxnSpPr>
        <xdr:cNvPr id="384" name="直線コネクタ 383"/>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89746</xdr:rowOff>
    </xdr:to>
    <xdr:cxnSp macro="">
      <xdr:nvCxnSpPr>
        <xdr:cNvPr id="387" name="直線コネクタ 386"/>
        <xdr:cNvCxnSpPr/>
      </xdr:nvCxnSpPr>
      <xdr:spPr>
        <a:xfrm flipV="1">
          <a:off x="14401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121920</xdr:rowOff>
    </xdr:to>
    <xdr:cxnSp macro="">
      <xdr:nvCxnSpPr>
        <xdr:cNvPr id="390" name="直線コネクタ 389"/>
        <xdr:cNvCxnSpPr/>
      </xdr:nvCxnSpPr>
      <xdr:spPr>
        <a:xfrm flipV="1">
          <a:off x="13512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00" name="円/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2" name="円/楕円 40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3" name="テキスト ボックス 40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4" name="円/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5" name="テキスト ボックス 404"/>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06" name="円/楕円 40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125323</xdr:rowOff>
    </xdr:from>
    <xdr:ext cx="762000" cy="259045"/>
    <xdr:sp macro="" textlink="">
      <xdr:nvSpPr>
        <xdr:cNvPr id="407" name="テキスト ボックス 406"/>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8" name="円/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9" name="テキスト ボックス 40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債務負担に基づく支出額として滋賀県土地開発公社に委託して実施する工業団地造成事業</a:t>
          </a:r>
          <a:r>
            <a:rPr kumimoji="1" lang="en-US" altLang="ja-JP" sz="1300">
              <a:latin typeface="ＭＳ Ｐゴシック"/>
            </a:rPr>
            <a:t>2,100</a:t>
          </a:r>
          <a:r>
            <a:rPr kumimoji="1" lang="ja-JP" altLang="en-US" sz="1300">
              <a:latin typeface="ＭＳ Ｐゴシック"/>
            </a:rPr>
            <a:t>百万円を新たに算入し、これに伴う債務保証</a:t>
          </a:r>
          <a:r>
            <a:rPr kumimoji="1" lang="en-US" altLang="ja-JP" sz="1300">
              <a:latin typeface="ＭＳ Ｐゴシック"/>
            </a:rPr>
            <a:t>2,100</a:t>
          </a:r>
          <a:r>
            <a:rPr kumimoji="1" lang="ja-JP" altLang="en-US" sz="1300">
              <a:latin typeface="ＭＳ Ｐゴシック"/>
            </a:rPr>
            <a:t>百万円も併せて算入したことが大きな増加要因となっている。</a:t>
          </a:r>
          <a:endParaRPr kumimoji="1" lang="en-US" altLang="ja-JP" sz="1300">
            <a:latin typeface="ＭＳ Ｐゴシック"/>
          </a:endParaRPr>
        </a:p>
        <a:p>
          <a:r>
            <a:rPr kumimoji="1" lang="ja-JP" altLang="en-US" sz="1300">
              <a:latin typeface="ＭＳ Ｐゴシック"/>
            </a:rPr>
            <a:t>　債務負担に基づく支出額の増加については、一時的に数値を悪化させたものであり、特定の歳入を見込んでいるため懸念材料とはならないが、今後も新規事業については、適正な事業費の精査と抑制を図る。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56176</xdr:rowOff>
    </xdr:from>
    <xdr:to>
      <xdr:col>24</xdr:col>
      <xdr:colOff>558800</xdr:colOff>
      <xdr:row>18</xdr:row>
      <xdr:rowOff>143595</xdr:rowOff>
    </xdr:to>
    <xdr:cxnSp macro="">
      <xdr:nvCxnSpPr>
        <xdr:cNvPr id="443" name="直線コネクタ 442"/>
        <xdr:cNvCxnSpPr/>
      </xdr:nvCxnSpPr>
      <xdr:spPr>
        <a:xfrm>
          <a:off x="16179800" y="2799376"/>
          <a:ext cx="8382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40894</xdr:rowOff>
    </xdr:from>
    <xdr:to>
      <xdr:col>23</xdr:col>
      <xdr:colOff>406400</xdr:colOff>
      <xdr:row>16</xdr:row>
      <xdr:rowOff>56176</xdr:rowOff>
    </xdr:to>
    <xdr:cxnSp macro="">
      <xdr:nvCxnSpPr>
        <xdr:cNvPr id="446" name="直線コネクタ 445"/>
        <xdr:cNvCxnSpPr/>
      </xdr:nvCxnSpPr>
      <xdr:spPr>
        <a:xfrm>
          <a:off x="15290800" y="278409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40894</xdr:rowOff>
    </xdr:from>
    <xdr:to>
      <xdr:col>22</xdr:col>
      <xdr:colOff>203200</xdr:colOff>
      <xdr:row>16</xdr:row>
      <xdr:rowOff>61807</xdr:rowOff>
    </xdr:to>
    <xdr:cxnSp macro="">
      <xdr:nvCxnSpPr>
        <xdr:cNvPr id="449" name="直線コネクタ 448"/>
        <xdr:cNvCxnSpPr/>
      </xdr:nvCxnSpPr>
      <xdr:spPr>
        <a:xfrm flipV="1">
          <a:off x="14401800" y="27840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61807</xdr:rowOff>
    </xdr:from>
    <xdr:to>
      <xdr:col>21</xdr:col>
      <xdr:colOff>0</xdr:colOff>
      <xdr:row>16</xdr:row>
      <xdr:rowOff>162348</xdr:rowOff>
    </xdr:to>
    <xdr:cxnSp macro="">
      <xdr:nvCxnSpPr>
        <xdr:cNvPr id="452" name="直線コネクタ 451"/>
        <xdr:cNvCxnSpPr/>
      </xdr:nvCxnSpPr>
      <xdr:spPr>
        <a:xfrm flipV="1">
          <a:off x="13512800" y="280500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92795</xdr:rowOff>
    </xdr:from>
    <xdr:to>
      <xdr:col>24</xdr:col>
      <xdr:colOff>609600</xdr:colOff>
      <xdr:row>19</xdr:row>
      <xdr:rowOff>22945</xdr:rowOff>
    </xdr:to>
    <xdr:sp macro="" textlink="">
      <xdr:nvSpPr>
        <xdr:cNvPr id="462" name="円/楕円 461"/>
        <xdr:cNvSpPr/>
      </xdr:nvSpPr>
      <xdr:spPr>
        <a:xfrm>
          <a:off x="169672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64872</xdr:rowOff>
    </xdr:from>
    <xdr:ext cx="762000" cy="259045"/>
    <xdr:sp macro="" textlink="">
      <xdr:nvSpPr>
        <xdr:cNvPr id="463" name="将来負担の状況該当値テキスト"/>
        <xdr:cNvSpPr txBox="1"/>
      </xdr:nvSpPr>
      <xdr:spPr>
        <a:xfrm>
          <a:off x="17106900" y="31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5376</xdr:rowOff>
    </xdr:from>
    <xdr:to>
      <xdr:col>23</xdr:col>
      <xdr:colOff>457200</xdr:colOff>
      <xdr:row>16</xdr:row>
      <xdr:rowOff>106976</xdr:rowOff>
    </xdr:to>
    <xdr:sp macro="" textlink="">
      <xdr:nvSpPr>
        <xdr:cNvPr id="464" name="円/楕円 463"/>
        <xdr:cNvSpPr/>
      </xdr:nvSpPr>
      <xdr:spPr>
        <a:xfrm>
          <a:off x="16129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117153</xdr:rowOff>
    </xdr:from>
    <xdr:ext cx="736600" cy="259045"/>
    <xdr:sp macro="" textlink="">
      <xdr:nvSpPr>
        <xdr:cNvPr id="465" name="テキスト ボックス 464"/>
        <xdr:cNvSpPr txBox="1"/>
      </xdr:nvSpPr>
      <xdr:spPr>
        <a:xfrm>
          <a:off x="15798800" y="251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161544</xdr:rowOff>
    </xdr:from>
    <xdr:to>
      <xdr:col>22</xdr:col>
      <xdr:colOff>254000</xdr:colOff>
      <xdr:row>16</xdr:row>
      <xdr:rowOff>91694</xdr:rowOff>
    </xdr:to>
    <xdr:sp macro="" textlink="">
      <xdr:nvSpPr>
        <xdr:cNvPr id="466" name="円/楕円 465"/>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101871</xdr:rowOff>
    </xdr:from>
    <xdr:ext cx="762000" cy="259045"/>
    <xdr:sp macro="" textlink="">
      <xdr:nvSpPr>
        <xdr:cNvPr id="467" name="テキスト ボックス 466"/>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11007</xdr:rowOff>
    </xdr:from>
    <xdr:to>
      <xdr:col>21</xdr:col>
      <xdr:colOff>50800</xdr:colOff>
      <xdr:row>16</xdr:row>
      <xdr:rowOff>112607</xdr:rowOff>
    </xdr:to>
    <xdr:sp macro="" textlink="">
      <xdr:nvSpPr>
        <xdr:cNvPr id="468" name="円/楕円 467"/>
        <xdr:cNvSpPr/>
      </xdr:nvSpPr>
      <xdr:spPr>
        <a:xfrm>
          <a:off x="14351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122784</xdr:rowOff>
    </xdr:from>
    <xdr:ext cx="762000" cy="259045"/>
    <xdr:sp macro="" textlink="">
      <xdr:nvSpPr>
        <xdr:cNvPr id="469" name="テキスト ボックス 46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111548</xdr:rowOff>
    </xdr:from>
    <xdr:to>
      <xdr:col>19</xdr:col>
      <xdr:colOff>533400</xdr:colOff>
      <xdr:row>17</xdr:row>
      <xdr:rowOff>41698</xdr:rowOff>
    </xdr:to>
    <xdr:sp macro="" textlink="">
      <xdr:nvSpPr>
        <xdr:cNvPr id="470" name="円/楕円 469"/>
        <xdr:cNvSpPr/>
      </xdr:nvSpPr>
      <xdr:spPr>
        <a:xfrm>
          <a:off x="13462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51875</xdr:rowOff>
    </xdr:from>
    <xdr:ext cx="762000" cy="259045"/>
    <xdr:sp macro="" textlink="">
      <xdr:nvSpPr>
        <xdr:cNvPr id="471" name="テキスト ボックス 470"/>
        <xdr:cNvSpPr txBox="1"/>
      </xdr:nvSpPr>
      <xdr:spPr>
        <a:xfrm>
          <a:off x="13131800" y="26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全国平均を上回っている。</a:t>
          </a:r>
          <a:endParaRPr kumimoji="1" lang="en-US" altLang="ja-JP" sz="1300">
            <a:latin typeface="ＭＳ Ｐゴシック"/>
          </a:endParaRPr>
        </a:p>
        <a:p>
          <a:r>
            <a:rPr kumimoji="1" lang="ja-JP" altLang="en-US" sz="1300">
              <a:latin typeface="ＭＳ Ｐゴシック"/>
            </a:rPr>
            <a:t>　勧奨退職や若年層の採用等により、職員の偏在については多少改善されつつあるが、再任用制度を活用した緩やかな世代交代を行うとともに、定員適正化計画に基づき計画的な職員採用を行い、今後も年齢構成の平準化を図りながら人件費の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119380</xdr:rowOff>
    </xdr:to>
    <xdr:cxnSp macro="">
      <xdr:nvCxnSpPr>
        <xdr:cNvPr id="66" name="直線コネクタ 65"/>
        <xdr:cNvCxnSpPr/>
      </xdr:nvCxnSpPr>
      <xdr:spPr>
        <a:xfrm>
          <a:off x="3987800" y="6436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38</xdr:row>
      <xdr:rowOff>142240</xdr:rowOff>
    </xdr:to>
    <xdr:cxnSp macro="">
      <xdr:nvCxnSpPr>
        <xdr:cNvPr id="69" name="直線コネクタ 68"/>
        <xdr:cNvCxnSpPr/>
      </xdr:nvCxnSpPr>
      <xdr:spPr>
        <a:xfrm flipV="1">
          <a:off x="3098800" y="64363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142240</xdr:rowOff>
    </xdr:to>
    <xdr:cxnSp macro="">
      <xdr:nvCxnSpPr>
        <xdr:cNvPr id="72" name="直線コネクタ 71"/>
        <xdr:cNvCxnSpPr/>
      </xdr:nvCxnSpPr>
      <xdr:spPr>
        <a:xfrm>
          <a:off x="2209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142240</xdr:rowOff>
    </xdr:to>
    <xdr:cxnSp macro="">
      <xdr:nvCxnSpPr>
        <xdr:cNvPr id="75" name="直線コネクタ 74"/>
        <xdr:cNvCxnSpPr/>
      </xdr:nvCxnSpPr>
      <xdr:spPr>
        <a:xfrm flipV="1">
          <a:off x="1320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3" name="円/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類似団体を下回っている。</a:t>
          </a:r>
          <a:endParaRPr kumimoji="1" lang="en-US" altLang="ja-JP" sz="1300">
            <a:latin typeface="ＭＳ Ｐゴシック"/>
          </a:endParaRPr>
        </a:p>
        <a:p>
          <a:r>
            <a:rPr kumimoji="1" lang="ja-JP" altLang="en-US" sz="1300">
              <a:latin typeface="ＭＳ Ｐゴシック"/>
            </a:rPr>
            <a:t>　行財政改革の推進等により、合併において重複した公共施設の統廃合をはじめ、内部管理経費の更なる見直しを含めた計画を策定し、実行する。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16</xdr:row>
      <xdr:rowOff>76200</xdr:rowOff>
    </xdr:to>
    <xdr:cxnSp macro="">
      <xdr:nvCxnSpPr>
        <xdr:cNvPr id="127" name="直線コネクタ 126"/>
        <xdr:cNvCxnSpPr/>
      </xdr:nvCxnSpPr>
      <xdr:spPr>
        <a:xfrm>
          <a:off x="15671800" y="2705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88900</xdr:rowOff>
    </xdr:to>
    <xdr:cxnSp macro="">
      <xdr:nvCxnSpPr>
        <xdr:cNvPr id="130" name="直線コネクタ 129"/>
        <xdr:cNvCxnSpPr/>
      </xdr:nvCxnSpPr>
      <xdr:spPr>
        <a:xfrm flipV="1">
          <a:off x="14782800" y="270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16</xdr:row>
      <xdr:rowOff>88900</xdr:rowOff>
    </xdr:to>
    <xdr:cxnSp macro="">
      <xdr:nvCxnSpPr>
        <xdr:cNvPr id="133" name="直線コネクタ 132"/>
        <xdr:cNvCxnSpPr/>
      </xdr:nvCxnSpPr>
      <xdr:spPr>
        <a:xfrm>
          <a:off x="13893800" y="2628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16</xdr:row>
      <xdr:rowOff>101600</xdr:rowOff>
    </xdr:to>
    <xdr:cxnSp macro="">
      <xdr:nvCxnSpPr>
        <xdr:cNvPr id="136" name="直線コネクタ 135"/>
        <xdr:cNvCxnSpPr/>
      </xdr:nvCxnSpPr>
      <xdr:spPr>
        <a:xfrm flipV="1">
          <a:off x="13004800" y="262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6" name="円/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4" name="円/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5" name="テキスト ボックス 154"/>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全国平均を若干下回っているものの、扶助費全体は年々増加している。</a:t>
          </a:r>
          <a:endParaRPr kumimoji="1" lang="en-US" altLang="ja-JP" sz="1300">
            <a:latin typeface="ＭＳ Ｐゴシック"/>
          </a:endParaRPr>
        </a:p>
        <a:p>
          <a:r>
            <a:rPr kumimoji="1" lang="ja-JP" altLang="en-US" sz="1300">
              <a:latin typeface="ＭＳ Ｐゴシック"/>
            </a:rPr>
            <a:t>　主な要因は障害者自立支援事業費のうち介護給付費・訓練等給付、自立支援医療費等が膨らんでいることが挙げられる。</a:t>
          </a:r>
          <a:endParaRPr kumimoji="1" lang="en-US" altLang="ja-JP" sz="1300">
            <a:latin typeface="ＭＳ Ｐゴシック"/>
          </a:endParaRPr>
        </a:p>
        <a:p>
          <a:r>
            <a:rPr kumimoji="1" lang="ja-JP" altLang="en-US" sz="1300">
              <a:latin typeface="ＭＳ Ｐゴシック"/>
            </a:rPr>
            <a:t>　今後は給付基準等の見直しを図るなど、一定抑制するよう努める。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159657</xdr:rowOff>
    </xdr:to>
    <xdr:cxnSp macro="">
      <xdr:nvCxnSpPr>
        <xdr:cNvPr id="190" name="直線コネクタ 189"/>
        <xdr:cNvCxnSpPr/>
      </xdr:nvCxnSpPr>
      <xdr:spPr>
        <a:xfrm>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93" name="直線コネクタ 192"/>
        <xdr:cNvCxnSpPr/>
      </xdr:nvCxnSpPr>
      <xdr:spPr>
        <a:xfrm flipV="1">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29028</xdr:rowOff>
    </xdr:to>
    <xdr:cxnSp macro="">
      <xdr:nvCxnSpPr>
        <xdr:cNvPr id="196" name="直線コネクタ 195"/>
        <xdr:cNvCxnSpPr/>
      </xdr:nvCxnSpPr>
      <xdr:spPr>
        <a:xfrm>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9" name="直線コネクタ 198"/>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125384</xdr:rowOff>
    </xdr:from>
    <xdr:ext cx="762000" cy="259045"/>
    <xdr:sp macro="" textlink="">
      <xdr:nvSpPr>
        <xdr:cNvPr id="210"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16" name="テキスト ボックス 215"/>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その他に係る経常収支比率は、類似団体を下回っている。</a:t>
          </a:r>
          <a:endParaRPr kumimoji="1" lang="en-US" altLang="ja-JP" sz="1300">
            <a:latin typeface="ＭＳ Ｐゴシック"/>
          </a:endParaRPr>
        </a:p>
        <a:p>
          <a:r>
            <a:rPr kumimoji="1" lang="ja-JP" altLang="en-US" sz="1300">
              <a:latin typeface="ＭＳ Ｐゴシック"/>
            </a:rPr>
            <a:t>　今後も、公営企業会計の健全化・適正化等により一般会計からの繰出金の抑制を図る。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100874</xdr:rowOff>
    </xdr:from>
    <xdr:to>
      <xdr:col>24</xdr:col>
      <xdr:colOff>31750</xdr:colOff>
      <xdr:row>55</xdr:row>
      <xdr:rowOff>151493</xdr:rowOff>
    </xdr:to>
    <xdr:cxnSp macro="">
      <xdr:nvCxnSpPr>
        <xdr:cNvPr id="253" name="直線コネクタ 252"/>
        <xdr:cNvCxnSpPr/>
      </xdr:nvCxnSpPr>
      <xdr:spPr>
        <a:xfrm>
          <a:off x="15671800" y="9359174"/>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100874</xdr:rowOff>
    </xdr:from>
    <xdr:to>
      <xdr:col>22</xdr:col>
      <xdr:colOff>565150</xdr:colOff>
      <xdr:row>55</xdr:row>
      <xdr:rowOff>7801</xdr:rowOff>
    </xdr:to>
    <xdr:cxnSp macro="">
      <xdr:nvCxnSpPr>
        <xdr:cNvPr id="256" name="直線コネクタ 255"/>
        <xdr:cNvCxnSpPr/>
      </xdr:nvCxnSpPr>
      <xdr:spPr>
        <a:xfrm flipV="1">
          <a:off x="14782800" y="93591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61685</xdr:rowOff>
    </xdr:from>
    <xdr:to>
      <xdr:col>21</xdr:col>
      <xdr:colOff>361950</xdr:colOff>
      <xdr:row>55</xdr:row>
      <xdr:rowOff>7801</xdr:rowOff>
    </xdr:to>
    <xdr:cxnSp macro="">
      <xdr:nvCxnSpPr>
        <xdr:cNvPr id="259" name="直線コネクタ 258"/>
        <xdr:cNvCxnSpPr/>
      </xdr:nvCxnSpPr>
      <xdr:spPr>
        <a:xfrm>
          <a:off x="13893800" y="931998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29028</xdr:rowOff>
    </xdr:from>
    <xdr:to>
      <xdr:col>20</xdr:col>
      <xdr:colOff>158750</xdr:colOff>
      <xdr:row>54</xdr:row>
      <xdr:rowOff>61685</xdr:rowOff>
    </xdr:to>
    <xdr:cxnSp macro="">
      <xdr:nvCxnSpPr>
        <xdr:cNvPr id="262" name="直線コネクタ 261"/>
        <xdr:cNvCxnSpPr/>
      </xdr:nvCxnSpPr>
      <xdr:spPr>
        <a:xfrm>
          <a:off x="13004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2" name="円/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50074</xdr:rowOff>
    </xdr:from>
    <xdr:to>
      <xdr:col>22</xdr:col>
      <xdr:colOff>615950</xdr:colOff>
      <xdr:row>54</xdr:row>
      <xdr:rowOff>151674</xdr:rowOff>
    </xdr:to>
    <xdr:sp macro="" textlink="">
      <xdr:nvSpPr>
        <xdr:cNvPr id="274" name="円/楕円 273"/>
        <xdr:cNvSpPr/>
      </xdr:nvSpPr>
      <xdr:spPr>
        <a:xfrm>
          <a:off x="15621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161851</xdr:rowOff>
    </xdr:from>
    <xdr:ext cx="736600" cy="259045"/>
    <xdr:sp macro="" textlink="">
      <xdr:nvSpPr>
        <xdr:cNvPr id="275" name="テキスト ボックス 274"/>
        <xdr:cNvSpPr txBox="1"/>
      </xdr:nvSpPr>
      <xdr:spPr>
        <a:xfrm>
          <a:off x="15290800" y="907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128451</xdr:rowOff>
    </xdr:from>
    <xdr:to>
      <xdr:col>21</xdr:col>
      <xdr:colOff>412750</xdr:colOff>
      <xdr:row>55</xdr:row>
      <xdr:rowOff>58601</xdr:rowOff>
    </xdr:to>
    <xdr:sp macro="" textlink="">
      <xdr:nvSpPr>
        <xdr:cNvPr id="276" name="円/楕円 275"/>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68778</xdr:rowOff>
    </xdr:from>
    <xdr:ext cx="762000" cy="259045"/>
    <xdr:sp macro="" textlink="">
      <xdr:nvSpPr>
        <xdr:cNvPr id="277" name="テキスト ボックス 276"/>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xdr:rowOff>
    </xdr:from>
    <xdr:to>
      <xdr:col>20</xdr:col>
      <xdr:colOff>209550</xdr:colOff>
      <xdr:row>54</xdr:row>
      <xdr:rowOff>112485</xdr:rowOff>
    </xdr:to>
    <xdr:sp macro="" textlink="">
      <xdr:nvSpPr>
        <xdr:cNvPr id="278" name="円/楕円 27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122662</xdr:rowOff>
    </xdr:from>
    <xdr:ext cx="762000" cy="259045"/>
    <xdr:sp macro="" textlink="">
      <xdr:nvSpPr>
        <xdr:cNvPr id="279" name="テキスト ボックス 278"/>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149678</xdr:rowOff>
    </xdr:from>
    <xdr:to>
      <xdr:col>19</xdr:col>
      <xdr:colOff>6350</xdr:colOff>
      <xdr:row>54</xdr:row>
      <xdr:rowOff>79828</xdr:rowOff>
    </xdr:to>
    <xdr:sp macro="" textlink="">
      <xdr:nvSpPr>
        <xdr:cNvPr id="280" name="円/楕円 279"/>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90005</xdr:rowOff>
    </xdr:from>
    <xdr:ext cx="762000" cy="259045"/>
    <xdr:sp macro="" textlink="">
      <xdr:nvSpPr>
        <xdr:cNvPr id="281" name="テキスト ボックス 280"/>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補助費にかかる経常収支比率は、類似団体平均を下回っている。</a:t>
          </a:r>
          <a:endParaRPr kumimoji="1" lang="en-US" altLang="ja-JP" sz="1300">
            <a:latin typeface="ＭＳ Ｐゴシック"/>
          </a:endParaRPr>
        </a:p>
        <a:p>
          <a:r>
            <a:rPr kumimoji="1" lang="ja-JP" altLang="en-US" sz="1300">
              <a:latin typeface="ＭＳ Ｐゴシック"/>
            </a:rPr>
            <a:t>　今後も、事業・団体補助等の交付基準やゼロベースによる見直しを引き続き実施する。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92710</xdr:rowOff>
    </xdr:to>
    <xdr:cxnSp macro="">
      <xdr:nvCxnSpPr>
        <xdr:cNvPr id="311" name="直線コネクタ 310"/>
        <xdr:cNvCxnSpPr/>
      </xdr:nvCxnSpPr>
      <xdr:spPr>
        <a:xfrm>
          <a:off x="15671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69850</xdr:rowOff>
    </xdr:to>
    <xdr:cxnSp macro="">
      <xdr:nvCxnSpPr>
        <xdr:cNvPr id="314" name="直線コネクタ 313"/>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69850</xdr:rowOff>
    </xdr:to>
    <xdr:cxnSp macro="">
      <xdr:nvCxnSpPr>
        <xdr:cNvPr id="317" name="直線コネクタ 316"/>
        <xdr:cNvCxnSpPr/>
      </xdr:nvCxnSpPr>
      <xdr:spPr>
        <a:xfrm>
          <a:off x="13893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124714</xdr:rowOff>
    </xdr:to>
    <xdr:cxnSp macro="">
      <xdr:nvCxnSpPr>
        <xdr:cNvPr id="320" name="直線コネクタ 319"/>
        <xdr:cNvCxnSpPr/>
      </xdr:nvCxnSpPr>
      <xdr:spPr>
        <a:xfrm flipV="1">
          <a:off x="13004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0" name="円/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1"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2" name="円/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6" name="円/楕円 335"/>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7" name="テキスト ボックス 33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8" name="円/楕円 33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9" name="テキスト ボックス 33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公債費にかかる経常収支比率は、前年度と比較して</a:t>
          </a:r>
          <a:r>
            <a:rPr kumimoji="1" lang="en-US" altLang="ja-JP" sz="1300">
              <a:latin typeface="ＭＳ Ｐゴシック"/>
            </a:rPr>
            <a:t>2.5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公債費は前年度と比較して減少（</a:t>
          </a:r>
          <a:r>
            <a:rPr kumimoji="1" lang="en-US" altLang="ja-JP" sz="1300">
              <a:latin typeface="ＭＳ Ｐゴシック"/>
            </a:rPr>
            <a:t>‐11,692</a:t>
          </a:r>
          <a:r>
            <a:rPr kumimoji="1" lang="ja-JP" altLang="en-US" sz="1300">
              <a:latin typeface="ＭＳ Ｐゴシック"/>
            </a:rPr>
            <a:t>千円）した一方で、歳入において市税が前年度から大幅に減少（</a:t>
          </a:r>
          <a:r>
            <a:rPr kumimoji="1" lang="en-US" altLang="ja-JP" sz="1300">
              <a:latin typeface="ＭＳ Ｐゴシック"/>
            </a:rPr>
            <a:t>-1,372,062</a:t>
          </a:r>
          <a:r>
            <a:rPr kumimoji="1" lang="ja-JP" altLang="en-US" sz="1300">
              <a:latin typeface="ＭＳ Ｐゴシック"/>
            </a:rPr>
            <a:t>千円）したため、比率が上昇したと考えられる。</a:t>
          </a:r>
          <a:endParaRPr kumimoji="1" lang="en-US" altLang="ja-JP" sz="1300">
            <a:latin typeface="ＭＳ Ｐゴシック"/>
          </a:endParaRPr>
        </a:p>
        <a:p>
          <a:r>
            <a:rPr kumimoji="1" lang="ja-JP" altLang="en-US" sz="1300">
              <a:latin typeface="ＭＳ Ｐゴシック"/>
            </a:rPr>
            <a:t>　今後も、事業費の抑制や事業年度の平準化、繰上償還の検討など、後年度に過重な負担とならないように努める。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79</xdr:row>
      <xdr:rowOff>1270</xdr:rowOff>
    </xdr:to>
    <xdr:cxnSp macro="">
      <xdr:nvCxnSpPr>
        <xdr:cNvPr id="372" name="直線コネクタ 371"/>
        <xdr:cNvCxnSpPr/>
      </xdr:nvCxnSpPr>
      <xdr:spPr>
        <a:xfrm>
          <a:off x="3987800" y="133553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58420</xdr:rowOff>
    </xdr:to>
    <xdr:cxnSp macro="">
      <xdr:nvCxnSpPr>
        <xdr:cNvPr id="375" name="直線コネクタ 374"/>
        <xdr:cNvCxnSpPr/>
      </xdr:nvCxnSpPr>
      <xdr:spPr>
        <a:xfrm flipV="1">
          <a:off x="3098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79</xdr:row>
      <xdr:rowOff>123189</xdr:rowOff>
    </xdr:to>
    <xdr:cxnSp macro="">
      <xdr:nvCxnSpPr>
        <xdr:cNvPr id="378" name="直線コネクタ 377"/>
        <xdr:cNvCxnSpPr/>
      </xdr:nvCxnSpPr>
      <xdr:spPr>
        <a:xfrm flipV="1">
          <a:off x="2209800" y="13431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79</xdr:row>
      <xdr:rowOff>153670</xdr:rowOff>
    </xdr:to>
    <xdr:cxnSp macro="">
      <xdr:nvCxnSpPr>
        <xdr:cNvPr id="381" name="直線コネクタ 380"/>
        <xdr:cNvCxnSpPr/>
      </xdr:nvCxnSpPr>
      <xdr:spPr>
        <a:xfrm flipV="1">
          <a:off x="1320800" y="13667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3" name="円/楕円 392"/>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4" name="テキスト ボックス 39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5" name="円/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7" name="円/楕円 396"/>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8" name="テキスト ボックス 397"/>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102870</xdr:rowOff>
    </xdr:from>
    <xdr:to>
      <xdr:col>1</xdr:col>
      <xdr:colOff>676275</xdr:colOff>
      <xdr:row>80</xdr:row>
      <xdr:rowOff>33020</xdr:rowOff>
    </xdr:to>
    <xdr:sp macro="" textlink="">
      <xdr:nvSpPr>
        <xdr:cNvPr id="399" name="円/楕円 398"/>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17797</xdr:rowOff>
    </xdr:from>
    <xdr:ext cx="762000" cy="259045"/>
    <xdr:sp macro="" textlink="">
      <xdr:nvSpPr>
        <xdr:cNvPr id="400" name="テキスト ボックス 399"/>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公債費以外に係る経常収支比率は、類似団体の平均を下回っている。</a:t>
          </a:r>
          <a:endParaRPr kumimoji="1" lang="en-US" altLang="ja-JP" sz="1300">
            <a:latin typeface="ＭＳ Ｐゴシック"/>
          </a:endParaRPr>
        </a:p>
        <a:p>
          <a:r>
            <a:rPr kumimoji="1" lang="ja-JP" altLang="en-US" sz="1300">
              <a:latin typeface="ＭＳ Ｐゴシック"/>
            </a:rPr>
            <a:t>　今後も、行財政改革の推進等に努めることにより、行政の効率化、財政の健全化を図る。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21844</xdr:rowOff>
    </xdr:from>
    <xdr:to>
      <xdr:col>24</xdr:col>
      <xdr:colOff>31750</xdr:colOff>
      <xdr:row>76</xdr:row>
      <xdr:rowOff>85852</xdr:rowOff>
    </xdr:to>
    <xdr:cxnSp macro="">
      <xdr:nvCxnSpPr>
        <xdr:cNvPr id="431" name="直線コネクタ 430"/>
        <xdr:cNvCxnSpPr/>
      </xdr:nvCxnSpPr>
      <xdr:spPr>
        <a:xfrm>
          <a:off x="15671800" y="12709144"/>
          <a:ext cx="8382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21844</xdr:rowOff>
    </xdr:from>
    <xdr:to>
      <xdr:col>22</xdr:col>
      <xdr:colOff>565150</xdr:colOff>
      <xdr:row>75</xdr:row>
      <xdr:rowOff>115570</xdr:rowOff>
    </xdr:to>
    <xdr:cxnSp macro="">
      <xdr:nvCxnSpPr>
        <xdr:cNvPr id="434" name="直線コネクタ 433"/>
        <xdr:cNvCxnSpPr/>
      </xdr:nvCxnSpPr>
      <xdr:spPr>
        <a:xfrm flipV="1">
          <a:off x="14782800" y="127091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40132</xdr:rowOff>
    </xdr:from>
    <xdr:to>
      <xdr:col>21</xdr:col>
      <xdr:colOff>361950</xdr:colOff>
      <xdr:row>75</xdr:row>
      <xdr:rowOff>115570</xdr:rowOff>
    </xdr:to>
    <xdr:cxnSp macro="">
      <xdr:nvCxnSpPr>
        <xdr:cNvPr id="437" name="直線コネクタ 436"/>
        <xdr:cNvCxnSpPr/>
      </xdr:nvCxnSpPr>
      <xdr:spPr>
        <a:xfrm>
          <a:off x="13893800" y="1272743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40132</xdr:rowOff>
    </xdr:from>
    <xdr:to>
      <xdr:col>20</xdr:col>
      <xdr:colOff>158750</xdr:colOff>
      <xdr:row>75</xdr:row>
      <xdr:rowOff>74422</xdr:rowOff>
    </xdr:to>
    <xdr:cxnSp macro="">
      <xdr:nvCxnSpPr>
        <xdr:cNvPr id="440" name="直線コネクタ 439"/>
        <xdr:cNvCxnSpPr/>
      </xdr:nvCxnSpPr>
      <xdr:spPr>
        <a:xfrm flipV="1">
          <a:off x="13004800" y="1272743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0" name="円/楕円 449"/>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51"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142494</xdr:rowOff>
    </xdr:from>
    <xdr:to>
      <xdr:col>22</xdr:col>
      <xdr:colOff>615950</xdr:colOff>
      <xdr:row>74</xdr:row>
      <xdr:rowOff>72644</xdr:rowOff>
    </xdr:to>
    <xdr:sp macro="" textlink="">
      <xdr:nvSpPr>
        <xdr:cNvPr id="452" name="円/楕円 451"/>
        <xdr:cNvSpPr/>
      </xdr:nvSpPr>
      <xdr:spPr>
        <a:xfrm>
          <a:off x="15621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82821</xdr:rowOff>
    </xdr:from>
    <xdr:ext cx="736600" cy="259045"/>
    <xdr:sp macro="" textlink="">
      <xdr:nvSpPr>
        <xdr:cNvPr id="453" name="テキスト ボックス 452"/>
        <xdr:cNvSpPr txBox="1"/>
      </xdr:nvSpPr>
      <xdr:spPr>
        <a:xfrm>
          <a:off x="15290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4" name="円/楕円 453"/>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5" name="テキスト ボックス 454"/>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160782</xdr:rowOff>
    </xdr:from>
    <xdr:to>
      <xdr:col>20</xdr:col>
      <xdr:colOff>209550</xdr:colOff>
      <xdr:row>74</xdr:row>
      <xdr:rowOff>90932</xdr:rowOff>
    </xdr:to>
    <xdr:sp macro="" textlink="">
      <xdr:nvSpPr>
        <xdr:cNvPr id="456" name="円/楕円 455"/>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101109</xdr:rowOff>
    </xdr:from>
    <xdr:ext cx="762000" cy="259045"/>
    <xdr:sp macro="" textlink="">
      <xdr:nvSpPr>
        <xdr:cNvPr id="457" name="テキスト ボックス 456"/>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58" name="円/楕円 457"/>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59" name="テキスト ボックス 458"/>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滋賀県野洲市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1632</xdr:rowOff>
    </xdr:from>
    <xdr:to>
      <xdr:col>4</xdr:col>
      <xdr:colOff>1117600</xdr:colOff>
      <xdr:row>15</xdr:row>
      <xdr:rowOff>6128</xdr:rowOff>
    </xdr:to>
    <xdr:cxnSp macro="">
      <xdr:nvCxnSpPr>
        <xdr:cNvPr id="50" name="直線コネクタ 49"/>
        <xdr:cNvCxnSpPr/>
      </xdr:nvCxnSpPr>
      <xdr:spPr bwMode="auto">
        <a:xfrm>
          <a:off x="5003800" y="2621007"/>
          <a:ext cx="6477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168262</xdr:rowOff>
    </xdr:from>
    <xdr:to>
      <xdr:col>4</xdr:col>
      <xdr:colOff>469900</xdr:colOff>
      <xdr:row>15</xdr:row>
      <xdr:rowOff>1632</xdr:rowOff>
    </xdr:to>
    <xdr:cxnSp macro="">
      <xdr:nvCxnSpPr>
        <xdr:cNvPr id="53" name="直線コネクタ 52"/>
        <xdr:cNvCxnSpPr/>
      </xdr:nvCxnSpPr>
      <xdr:spPr bwMode="auto">
        <a:xfrm>
          <a:off x="4305300" y="2616187"/>
          <a:ext cx="698500" cy="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168262</xdr:rowOff>
    </xdr:from>
    <xdr:to>
      <xdr:col>3</xdr:col>
      <xdr:colOff>904875</xdr:colOff>
      <xdr:row>15</xdr:row>
      <xdr:rowOff>54248</xdr:rowOff>
    </xdr:to>
    <xdr:cxnSp macro="">
      <xdr:nvCxnSpPr>
        <xdr:cNvPr id="56" name="直線コネクタ 55"/>
        <xdr:cNvCxnSpPr/>
      </xdr:nvCxnSpPr>
      <xdr:spPr bwMode="auto">
        <a:xfrm flipV="1">
          <a:off x="3606800" y="2616187"/>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50972</xdr:rowOff>
    </xdr:from>
    <xdr:to>
      <xdr:col>3</xdr:col>
      <xdr:colOff>206375</xdr:colOff>
      <xdr:row>15</xdr:row>
      <xdr:rowOff>54248</xdr:rowOff>
    </xdr:to>
    <xdr:cxnSp macro="">
      <xdr:nvCxnSpPr>
        <xdr:cNvPr id="59" name="直線コネクタ 58"/>
        <xdr:cNvCxnSpPr/>
      </xdr:nvCxnSpPr>
      <xdr:spPr bwMode="auto">
        <a:xfrm>
          <a:off x="2908300" y="2670347"/>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126778</xdr:rowOff>
    </xdr:from>
    <xdr:to>
      <xdr:col>5</xdr:col>
      <xdr:colOff>34925</xdr:colOff>
      <xdr:row>15</xdr:row>
      <xdr:rowOff>56928</xdr:rowOff>
    </xdr:to>
    <xdr:sp macro="" textlink="">
      <xdr:nvSpPr>
        <xdr:cNvPr id="69" name="円/楕円 68"/>
        <xdr:cNvSpPr/>
      </xdr:nvSpPr>
      <xdr:spPr bwMode="auto">
        <a:xfrm>
          <a:off x="5600700" y="257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143305</xdr:rowOff>
    </xdr:from>
    <xdr:ext cx="762000" cy="259045"/>
    <xdr:sp macro="" textlink="">
      <xdr:nvSpPr>
        <xdr:cNvPr id="70" name="人口1人当たり決算額の推移該当値テキスト130"/>
        <xdr:cNvSpPr txBox="1"/>
      </xdr:nvSpPr>
      <xdr:spPr>
        <a:xfrm>
          <a:off x="5740400" y="241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88,845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122282</xdr:rowOff>
    </xdr:from>
    <xdr:to>
      <xdr:col>4</xdr:col>
      <xdr:colOff>520700</xdr:colOff>
      <xdr:row>15</xdr:row>
      <xdr:rowOff>52432</xdr:rowOff>
    </xdr:to>
    <xdr:sp macro="" textlink="">
      <xdr:nvSpPr>
        <xdr:cNvPr id="71" name="円/楕円 70"/>
        <xdr:cNvSpPr/>
      </xdr:nvSpPr>
      <xdr:spPr bwMode="auto">
        <a:xfrm>
          <a:off x="4953000" y="257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62609</xdr:rowOff>
    </xdr:from>
    <xdr:ext cx="736600" cy="259045"/>
    <xdr:sp macro="" textlink="">
      <xdr:nvSpPr>
        <xdr:cNvPr id="72" name="テキスト ボックス 71"/>
        <xdr:cNvSpPr txBox="1"/>
      </xdr:nvSpPr>
      <xdr:spPr>
        <a:xfrm>
          <a:off x="4622800" y="2339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89,081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117462</xdr:rowOff>
    </xdr:from>
    <xdr:to>
      <xdr:col>3</xdr:col>
      <xdr:colOff>955675</xdr:colOff>
      <xdr:row>15</xdr:row>
      <xdr:rowOff>47612</xdr:rowOff>
    </xdr:to>
    <xdr:sp macro="" textlink="">
      <xdr:nvSpPr>
        <xdr:cNvPr id="73" name="円/楕円 72"/>
        <xdr:cNvSpPr/>
      </xdr:nvSpPr>
      <xdr:spPr bwMode="auto">
        <a:xfrm>
          <a:off x="4254500" y="256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32389</xdr:rowOff>
    </xdr:from>
    <xdr:ext cx="762000" cy="259045"/>
    <xdr:sp macro="" textlink="">
      <xdr:nvSpPr>
        <xdr:cNvPr id="74" name="テキスト ボックス 73"/>
        <xdr:cNvSpPr txBox="1"/>
      </xdr:nvSpPr>
      <xdr:spPr>
        <a:xfrm>
          <a:off x="3924300" y="265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3448</xdr:rowOff>
    </xdr:from>
    <xdr:to>
      <xdr:col>3</xdr:col>
      <xdr:colOff>257175</xdr:colOff>
      <xdr:row>15</xdr:row>
      <xdr:rowOff>105048</xdr:rowOff>
    </xdr:to>
    <xdr:sp macro="" textlink="">
      <xdr:nvSpPr>
        <xdr:cNvPr id="75" name="円/楕円 74"/>
        <xdr:cNvSpPr/>
      </xdr:nvSpPr>
      <xdr:spPr bwMode="auto">
        <a:xfrm>
          <a:off x="3556000" y="262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89825</xdr:rowOff>
    </xdr:from>
    <xdr:ext cx="762000" cy="259045"/>
    <xdr:sp macro="" textlink="">
      <xdr:nvSpPr>
        <xdr:cNvPr id="76" name="テキスト ボックス 75"/>
        <xdr:cNvSpPr txBox="1"/>
      </xdr:nvSpPr>
      <xdr:spPr>
        <a:xfrm>
          <a:off x="3225800" y="270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172</xdr:rowOff>
    </xdr:from>
    <xdr:to>
      <xdr:col>2</xdr:col>
      <xdr:colOff>692150</xdr:colOff>
      <xdr:row>15</xdr:row>
      <xdr:rowOff>101772</xdr:rowOff>
    </xdr:to>
    <xdr:sp macro="" textlink="">
      <xdr:nvSpPr>
        <xdr:cNvPr id="77" name="円/楕円 76"/>
        <xdr:cNvSpPr/>
      </xdr:nvSpPr>
      <xdr:spPr bwMode="auto">
        <a:xfrm>
          <a:off x="2857500" y="261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86549</xdr:rowOff>
    </xdr:from>
    <xdr:ext cx="762000" cy="259045"/>
    <xdr:sp macro="" textlink="">
      <xdr:nvSpPr>
        <xdr:cNvPr id="78" name="テキスト ボックス 77"/>
        <xdr:cNvSpPr txBox="1"/>
      </xdr:nvSpPr>
      <xdr:spPr>
        <a:xfrm>
          <a:off x="2527300" y="270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109878</xdr:rowOff>
    </xdr:from>
    <xdr:to>
      <xdr:col>4</xdr:col>
      <xdr:colOff>1117600</xdr:colOff>
      <xdr:row>35</xdr:row>
      <xdr:rowOff>288323</xdr:rowOff>
    </xdr:to>
    <xdr:cxnSp macro="">
      <xdr:nvCxnSpPr>
        <xdr:cNvPr id="110" name="直線コネクタ 109"/>
        <xdr:cNvCxnSpPr/>
      </xdr:nvCxnSpPr>
      <xdr:spPr bwMode="auto">
        <a:xfrm flipV="1">
          <a:off x="5003800" y="6720228"/>
          <a:ext cx="647700" cy="17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288323</xdr:rowOff>
    </xdr:from>
    <xdr:to>
      <xdr:col>4</xdr:col>
      <xdr:colOff>469900</xdr:colOff>
      <xdr:row>36</xdr:row>
      <xdr:rowOff>3716</xdr:rowOff>
    </xdr:to>
    <xdr:cxnSp macro="">
      <xdr:nvCxnSpPr>
        <xdr:cNvPr id="113" name="直線コネクタ 112"/>
        <xdr:cNvCxnSpPr/>
      </xdr:nvCxnSpPr>
      <xdr:spPr bwMode="auto">
        <a:xfrm flipV="1">
          <a:off x="4305300" y="6898673"/>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252044</xdr:rowOff>
    </xdr:from>
    <xdr:to>
      <xdr:col>3</xdr:col>
      <xdr:colOff>904875</xdr:colOff>
      <xdr:row>36</xdr:row>
      <xdr:rowOff>3716</xdr:rowOff>
    </xdr:to>
    <xdr:cxnSp macro="">
      <xdr:nvCxnSpPr>
        <xdr:cNvPr id="116" name="直線コネクタ 115"/>
        <xdr:cNvCxnSpPr/>
      </xdr:nvCxnSpPr>
      <xdr:spPr bwMode="auto">
        <a:xfrm>
          <a:off x="3606800" y="6862394"/>
          <a:ext cx="698500" cy="9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252044</xdr:rowOff>
    </xdr:from>
    <xdr:to>
      <xdr:col>3</xdr:col>
      <xdr:colOff>206375</xdr:colOff>
      <xdr:row>35</xdr:row>
      <xdr:rowOff>300851</xdr:rowOff>
    </xdr:to>
    <xdr:cxnSp macro="">
      <xdr:nvCxnSpPr>
        <xdr:cNvPr id="119" name="直線コネクタ 118"/>
        <xdr:cNvCxnSpPr/>
      </xdr:nvCxnSpPr>
      <xdr:spPr bwMode="auto">
        <a:xfrm flipV="1">
          <a:off x="2908300" y="6862394"/>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59078</xdr:rowOff>
    </xdr:from>
    <xdr:to>
      <xdr:col>5</xdr:col>
      <xdr:colOff>34925</xdr:colOff>
      <xdr:row>35</xdr:row>
      <xdr:rowOff>160678</xdr:rowOff>
    </xdr:to>
    <xdr:sp macro="" textlink="">
      <xdr:nvSpPr>
        <xdr:cNvPr id="129" name="円/楕円 128"/>
        <xdr:cNvSpPr/>
      </xdr:nvSpPr>
      <xdr:spPr bwMode="auto">
        <a:xfrm>
          <a:off x="5600700" y="666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247055</xdr:rowOff>
    </xdr:from>
    <xdr:ext cx="762000" cy="259045"/>
    <xdr:sp macro="" textlink="">
      <xdr:nvSpPr>
        <xdr:cNvPr id="130" name="人口1人当たり決算額の推移該当値テキスト445"/>
        <xdr:cNvSpPr txBox="1"/>
      </xdr:nvSpPr>
      <xdr:spPr>
        <a:xfrm>
          <a:off x="5740400" y="651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237523</xdr:rowOff>
    </xdr:from>
    <xdr:to>
      <xdr:col>4</xdr:col>
      <xdr:colOff>520700</xdr:colOff>
      <xdr:row>35</xdr:row>
      <xdr:rowOff>339123</xdr:rowOff>
    </xdr:to>
    <xdr:sp macro="" textlink="">
      <xdr:nvSpPr>
        <xdr:cNvPr id="131" name="円/楕円 130"/>
        <xdr:cNvSpPr/>
      </xdr:nvSpPr>
      <xdr:spPr bwMode="auto">
        <a:xfrm>
          <a:off x="4953000" y="684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6400</xdr:rowOff>
    </xdr:from>
    <xdr:ext cx="736600" cy="259045"/>
    <xdr:sp macro="" textlink="">
      <xdr:nvSpPr>
        <xdr:cNvPr id="132" name="テキスト ボックス 131"/>
        <xdr:cNvSpPr txBox="1"/>
      </xdr:nvSpPr>
      <xdr:spPr>
        <a:xfrm>
          <a:off x="4622800" y="661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295816</xdr:rowOff>
    </xdr:from>
    <xdr:to>
      <xdr:col>3</xdr:col>
      <xdr:colOff>955675</xdr:colOff>
      <xdr:row>36</xdr:row>
      <xdr:rowOff>54516</xdr:rowOff>
    </xdr:to>
    <xdr:sp macro="" textlink="">
      <xdr:nvSpPr>
        <xdr:cNvPr id="133" name="円/楕円 132"/>
        <xdr:cNvSpPr/>
      </xdr:nvSpPr>
      <xdr:spPr bwMode="auto">
        <a:xfrm>
          <a:off x="4254500" y="690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39293</xdr:rowOff>
    </xdr:from>
    <xdr:ext cx="762000" cy="259045"/>
    <xdr:sp macro="" textlink="">
      <xdr:nvSpPr>
        <xdr:cNvPr id="134" name="テキスト ボックス 133"/>
        <xdr:cNvSpPr txBox="1"/>
      </xdr:nvSpPr>
      <xdr:spPr>
        <a:xfrm>
          <a:off x="3924300" y="69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201244</xdr:rowOff>
    </xdr:from>
    <xdr:to>
      <xdr:col>3</xdr:col>
      <xdr:colOff>257175</xdr:colOff>
      <xdr:row>35</xdr:row>
      <xdr:rowOff>302844</xdr:rowOff>
    </xdr:to>
    <xdr:sp macro="" textlink="">
      <xdr:nvSpPr>
        <xdr:cNvPr id="135" name="円/楕円 134"/>
        <xdr:cNvSpPr/>
      </xdr:nvSpPr>
      <xdr:spPr bwMode="auto">
        <a:xfrm>
          <a:off x="35560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287621</xdr:rowOff>
    </xdr:from>
    <xdr:ext cx="762000" cy="259045"/>
    <xdr:sp macro="" textlink="">
      <xdr:nvSpPr>
        <xdr:cNvPr id="136" name="テキスト ボックス 135"/>
        <xdr:cNvSpPr txBox="1"/>
      </xdr:nvSpPr>
      <xdr:spPr>
        <a:xfrm>
          <a:off x="3225800" y="68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250051</xdr:rowOff>
    </xdr:from>
    <xdr:to>
      <xdr:col>2</xdr:col>
      <xdr:colOff>692150</xdr:colOff>
      <xdr:row>36</xdr:row>
      <xdr:rowOff>8751</xdr:rowOff>
    </xdr:to>
    <xdr:sp macro="" textlink="">
      <xdr:nvSpPr>
        <xdr:cNvPr id="137" name="円/楕円 136"/>
        <xdr:cNvSpPr/>
      </xdr:nvSpPr>
      <xdr:spPr bwMode="auto">
        <a:xfrm>
          <a:off x="2857500" y="686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336428</xdr:rowOff>
    </xdr:from>
    <xdr:ext cx="762000" cy="259045"/>
    <xdr:sp macro="" textlink="">
      <xdr:nvSpPr>
        <xdr:cNvPr id="138" name="テキスト ボックス 137"/>
        <xdr:cNvSpPr txBox="1"/>
      </xdr:nvSpPr>
      <xdr:spPr>
        <a:xfrm>
          <a:off x="2527300" y="69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24371</xdr:rowOff>
    </xdr:from>
    <xdr:to>
      <xdr:col>6</xdr:col>
      <xdr:colOff>511175</xdr:colOff>
      <xdr:row>34</xdr:row>
      <xdr:rowOff>59484</xdr:rowOff>
    </xdr:to>
    <xdr:cxnSp macro="">
      <xdr:nvCxnSpPr>
        <xdr:cNvPr id="59" name="直線コネクタ 58"/>
        <xdr:cNvCxnSpPr/>
      </xdr:nvCxnSpPr>
      <xdr:spPr>
        <a:xfrm>
          <a:off x="3797300" y="5853671"/>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165257</xdr:rowOff>
    </xdr:from>
    <xdr:to>
      <xdr:col>5</xdr:col>
      <xdr:colOff>358775</xdr:colOff>
      <xdr:row>34</xdr:row>
      <xdr:rowOff>24371</xdr:rowOff>
    </xdr:to>
    <xdr:cxnSp macro="">
      <xdr:nvCxnSpPr>
        <xdr:cNvPr id="62" name="直線コネクタ 61"/>
        <xdr:cNvCxnSpPr/>
      </xdr:nvCxnSpPr>
      <xdr:spPr>
        <a:xfrm>
          <a:off x="2908300" y="582310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165257</xdr:rowOff>
    </xdr:from>
    <xdr:to>
      <xdr:col>4</xdr:col>
      <xdr:colOff>155575</xdr:colOff>
      <xdr:row>34</xdr:row>
      <xdr:rowOff>69611</xdr:rowOff>
    </xdr:to>
    <xdr:cxnSp macro="">
      <xdr:nvCxnSpPr>
        <xdr:cNvPr id="65" name="直線コネクタ 64"/>
        <xdr:cNvCxnSpPr/>
      </xdr:nvCxnSpPr>
      <xdr:spPr>
        <a:xfrm flipV="1">
          <a:off x="2019300" y="5823107"/>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39710</xdr:rowOff>
    </xdr:from>
    <xdr:to>
      <xdr:col>2</xdr:col>
      <xdr:colOff>638175</xdr:colOff>
      <xdr:row>34</xdr:row>
      <xdr:rowOff>69611</xdr:rowOff>
    </xdr:to>
    <xdr:cxnSp macro="">
      <xdr:nvCxnSpPr>
        <xdr:cNvPr id="68" name="直線コネクタ 67"/>
        <xdr:cNvCxnSpPr/>
      </xdr:nvCxnSpPr>
      <xdr:spPr>
        <a:xfrm>
          <a:off x="1130300" y="5869010"/>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8684</xdr:rowOff>
    </xdr:from>
    <xdr:to>
      <xdr:col>6</xdr:col>
      <xdr:colOff>561975</xdr:colOff>
      <xdr:row>34</xdr:row>
      <xdr:rowOff>110284</xdr:rowOff>
    </xdr:to>
    <xdr:sp macro="" textlink="">
      <xdr:nvSpPr>
        <xdr:cNvPr id="78" name="円/楕円 77"/>
        <xdr:cNvSpPr/>
      </xdr:nvSpPr>
      <xdr:spPr>
        <a:xfrm>
          <a:off x="4584700" y="58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31561</xdr:rowOff>
    </xdr:from>
    <xdr:ext cx="534377" cy="259045"/>
    <xdr:sp macro="" textlink="">
      <xdr:nvSpPr>
        <xdr:cNvPr id="79" name="人件費該当値テキスト"/>
        <xdr:cNvSpPr txBox="1"/>
      </xdr:nvSpPr>
      <xdr:spPr>
        <a:xfrm>
          <a:off x="4686300" y="56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145021</xdr:rowOff>
    </xdr:from>
    <xdr:to>
      <xdr:col>5</xdr:col>
      <xdr:colOff>409575</xdr:colOff>
      <xdr:row>34</xdr:row>
      <xdr:rowOff>75171</xdr:rowOff>
    </xdr:to>
    <xdr:sp macro="" textlink="">
      <xdr:nvSpPr>
        <xdr:cNvPr id="80" name="円/楕円 79"/>
        <xdr:cNvSpPr/>
      </xdr:nvSpPr>
      <xdr:spPr>
        <a:xfrm>
          <a:off x="3746500" y="58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91698</xdr:rowOff>
    </xdr:from>
    <xdr:ext cx="534377" cy="259045"/>
    <xdr:sp macro="" textlink="">
      <xdr:nvSpPr>
        <xdr:cNvPr id="81" name="テキスト ボックス 80"/>
        <xdr:cNvSpPr txBox="1"/>
      </xdr:nvSpPr>
      <xdr:spPr>
        <a:xfrm>
          <a:off x="3530111" y="5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114457</xdr:rowOff>
    </xdr:from>
    <xdr:to>
      <xdr:col>4</xdr:col>
      <xdr:colOff>206375</xdr:colOff>
      <xdr:row>34</xdr:row>
      <xdr:rowOff>44607</xdr:rowOff>
    </xdr:to>
    <xdr:sp macro="" textlink="">
      <xdr:nvSpPr>
        <xdr:cNvPr id="82" name="円/楕円 81"/>
        <xdr:cNvSpPr/>
      </xdr:nvSpPr>
      <xdr:spPr>
        <a:xfrm>
          <a:off x="2857500" y="57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35734</xdr:rowOff>
    </xdr:from>
    <xdr:ext cx="534377" cy="259045"/>
    <xdr:sp macro="" textlink="">
      <xdr:nvSpPr>
        <xdr:cNvPr id="83" name="テキスト ボックス 82"/>
        <xdr:cNvSpPr txBox="1"/>
      </xdr:nvSpPr>
      <xdr:spPr>
        <a:xfrm>
          <a:off x="2641111" y="58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18811</xdr:rowOff>
    </xdr:from>
    <xdr:to>
      <xdr:col>3</xdr:col>
      <xdr:colOff>3175</xdr:colOff>
      <xdr:row>34</xdr:row>
      <xdr:rowOff>120411</xdr:rowOff>
    </xdr:to>
    <xdr:sp macro="" textlink="">
      <xdr:nvSpPr>
        <xdr:cNvPr id="84" name="円/楕円 83"/>
        <xdr:cNvSpPr/>
      </xdr:nvSpPr>
      <xdr:spPr>
        <a:xfrm>
          <a:off x="1968500" y="5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111538</xdr:rowOff>
    </xdr:from>
    <xdr:ext cx="534377" cy="259045"/>
    <xdr:sp macro="" textlink="">
      <xdr:nvSpPr>
        <xdr:cNvPr id="85" name="テキスト ボックス 84"/>
        <xdr:cNvSpPr txBox="1"/>
      </xdr:nvSpPr>
      <xdr:spPr>
        <a:xfrm>
          <a:off x="1752111" y="59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160360</xdr:rowOff>
    </xdr:from>
    <xdr:to>
      <xdr:col>1</xdr:col>
      <xdr:colOff>485775</xdr:colOff>
      <xdr:row>34</xdr:row>
      <xdr:rowOff>90510</xdr:rowOff>
    </xdr:to>
    <xdr:sp macro="" textlink="">
      <xdr:nvSpPr>
        <xdr:cNvPr id="86" name="円/楕円 85"/>
        <xdr:cNvSpPr/>
      </xdr:nvSpPr>
      <xdr:spPr>
        <a:xfrm>
          <a:off x="1079500" y="58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81637</xdr:rowOff>
    </xdr:from>
    <xdr:ext cx="534377" cy="259045"/>
    <xdr:sp macro="" textlink="">
      <xdr:nvSpPr>
        <xdr:cNvPr id="87" name="テキスト ボックス 86"/>
        <xdr:cNvSpPr txBox="1"/>
      </xdr:nvSpPr>
      <xdr:spPr>
        <a:xfrm>
          <a:off x="863111" y="59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139342</xdr:rowOff>
    </xdr:from>
    <xdr:to>
      <xdr:col>6</xdr:col>
      <xdr:colOff>511175</xdr:colOff>
      <xdr:row>57</xdr:row>
      <xdr:rowOff>139700</xdr:rowOff>
    </xdr:to>
    <xdr:cxnSp macro="">
      <xdr:nvCxnSpPr>
        <xdr:cNvPr id="116" name="直線コネクタ 115"/>
        <xdr:cNvCxnSpPr/>
      </xdr:nvCxnSpPr>
      <xdr:spPr>
        <a:xfrm flipV="1">
          <a:off x="3797300" y="9911992"/>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139700</xdr:rowOff>
    </xdr:from>
    <xdr:to>
      <xdr:col>5</xdr:col>
      <xdr:colOff>358775</xdr:colOff>
      <xdr:row>57</xdr:row>
      <xdr:rowOff>146508</xdr:rowOff>
    </xdr:to>
    <xdr:cxnSp macro="">
      <xdr:nvCxnSpPr>
        <xdr:cNvPr id="119" name="直線コネクタ 118"/>
        <xdr:cNvCxnSpPr/>
      </xdr:nvCxnSpPr>
      <xdr:spPr>
        <a:xfrm flipV="1">
          <a:off x="2908300" y="991235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146508</xdr:rowOff>
    </xdr:from>
    <xdr:to>
      <xdr:col>4</xdr:col>
      <xdr:colOff>155575</xdr:colOff>
      <xdr:row>57</xdr:row>
      <xdr:rowOff>157531</xdr:rowOff>
    </xdr:to>
    <xdr:cxnSp macro="">
      <xdr:nvCxnSpPr>
        <xdr:cNvPr id="122" name="直線コネクタ 121"/>
        <xdr:cNvCxnSpPr/>
      </xdr:nvCxnSpPr>
      <xdr:spPr>
        <a:xfrm flipV="1">
          <a:off x="2019300" y="991915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157531</xdr:rowOff>
    </xdr:from>
    <xdr:to>
      <xdr:col>2</xdr:col>
      <xdr:colOff>638175</xdr:colOff>
      <xdr:row>57</xdr:row>
      <xdr:rowOff>157634</xdr:rowOff>
    </xdr:to>
    <xdr:cxnSp macro="">
      <xdr:nvCxnSpPr>
        <xdr:cNvPr id="125" name="直線コネクタ 124"/>
        <xdr:cNvCxnSpPr/>
      </xdr:nvCxnSpPr>
      <xdr:spPr>
        <a:xfrm flipV="1">
          <a:off x="1130300" y="9930181"/>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88542</xdr:rowOff>
    </xdr:from>
    <xdr:to>
      <xdr:col>6</xdr:col>
      <xdr:colOff>561975</xdr:colOff>
      <xdr:row>58</xdr:row>
      <xdr:rowOff>18692</xdr:rowOff>
    </xdr:to>
    <xdr:sp macro="" textlink="">
      <xdr:nvSpPr>
        <xdr:cNvPr id="135" name="円/楕円 134"/>
        <xdr:cNvSpPr/>
      </xdr:nvSpPr>
      <xdr:spPr>
        <a:xfrm>
          <a:off x="4584700" y="9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88900</xdr:rowOff>
    </xdr:from>
    <xdr:to>
      <xdr:col>5</xdr:col>
      <xdr:colOff>409575</xdr:colOff>
      <xdr:row>58</xdr:row>
      <xdr:rowOff>19050</xdr:rowOff>
    </xdr:to>
    <xdr:sp macro="" textlink="">
      <xdr:nvSpPr>
        <xdr:cNvPr id="137" name="円/楕円 136"/>
        <xdr:cNvSpPr/>
      </xdr:nvSpPr>
      <xdr:spPr>
        <a:xfrm>
          <a:off x="3746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10177</xdr:rowOff>
    </xdr:from>
    <xdr:ext cx="534377" cy="259045"/>
    <xdr:sp macro="" textlink="">
      <xdr:nvSpPr>
        <xdr:cNvPr id="138" name="テキスト ボックス 137"/>
        <xdr:cNvSpPr txBox="1"/>
      </xdr:nvSpPr>
      <xdr:spPr>
        <a:xfrm>
          <a:off x="3530111" y="99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95708</xdr:rowOff>
    </xdr:from>
    <xdr:to>
      <xdr:col>4</xdr:col>
      <xdr:colOff>206375</xdr:colOff>
      <xdr:row>58</xdr:row>
      <xdr:rowOff>25858</xdr:rowOff>
    </xdr:to>
    <xdr:sp macro="" textlink="">
      <xdr:nvSpPr>
        <xdr:cNvPr id="139" name="円/楕円 138"/>
        <xdr:cNvSpPr/>
      </xdr:nvSpPr>
      <xdr:spPr>
        <a:xfrm>
          <a:off x="2857500" y="98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16985</xdr:rowOff>
    </xdr:from>
    <xdr:ext cx="534377" cy="259045"/>
    <xdr:sp macro="" textlink="">
      <xdr:nvSpPr>
        <xdr:cNvPr id="140" name="テキスト ボックス 139"/>
        <xdr:cNvSpPr txBox="1"/>
      </xdr:nvSpPr>
      <xdr:spPr>
        <a:xfrm>
          <a:off x="2641111" y="99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106731</xdr:rowOff>
    </xdr:from>
    <xdr:to>
      <xdr:col>3</xdr:col>
      <xdr:colOff>3175</xdr:colOff>
      <xdr:row>58</xdr:row>
      <xdr:rowOff>36881</xdr:rowOff>
    </xdr:to>
    <xdr:sp macro="" textlink="">
      <xdr:nvSpPr>
        <xdr:cNvPr id="141" name="円/楕円 140"/>
        <xdr:cNvSpPr/>
      </xdr:nvSpPr>
      <xdr:spPr>
        <a:xfrm>
          <a:off x="1968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28008</xdr:rowOff>
    </xdr:from>
    <xdr:ext cx="534377" cy="259045"/>
    <xdr:sp macro="" textlink="">
      <xdr:nvSpPr>
        <xdr:cNvPr id="142" name="テキスト ボックス 141"/>
        <xdr:cNvSpPr txBox="1"/>
      </xdr:nvSpPr>
      <xdr:spPr>
        <a:xfrm>
          <a:off x="1752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106834</xdr:rowOff>
    </xdr:from>
    <xdr:to>
      <xdr:col>1</xdr:col>
      <xdr:colOff>485775</xdr:colOff>
      <xdr:row>58</xdr:row>
      <xdr:rowOff>36984</xdr:rowOff>
    </xdr:to>
    <xdr:sp macro="" textlink="">
      <xdr:nvSpPr>
        <xdr:cNvPr id="143" name="円/楕円 142"/>
        <xdr:cNvSpPr/>
      </xdr:nvSpPr>
      <xdr:spPr>
        <a:xfrm>
          <a:off x="1079500" y="98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28111</xdr:rowOff>
    </xdr:from>
    <xdr:ext cx="534377" cy="259045"/>
    <xdr:sp macro="" textlink="">
      <xdr:nvSpPr>
        <xdr:cNvPr id="144" name="テキスト ボックス 143"/>
        <xdr:cNvSpPr txBox="1"/>
      </xdr:nvSpPr>
      <xdr:spPr>
        <a:xfrm>
          <a:off x="863111" y="99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159665</xdr:rowOff>
    </xdr:from>
    <xdr:to>
      <xdr:col>6</xdr:col>
      <xdr:colOff>511175</xdr:colOff>
      <xdr:row>78</xdr:row>
      <xdr:rowOff>164694</xdr:rowOff>
    </xdr:to>
    <xdr:cxnSp macro="">
      <xdr:nvCxnSpPr>
        <xdr:cNvPr id="173" name="直線コネクタ 172"/>
        <xdr:cNvCxnSpPr/>
      </xdr:nvCxnSpPr>
      <xdr:spPr>
        <a:xfrm>
          <a:off x="3797300" y="1353276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159665</xdr:rowOff>
    </xdr:from>
    <xdr:to>
      <xdr:col>5</xdr:col>
      <xdr:colOff>358775</xdr:colOff>
      <xdr:row>78</xdr:row>
      <xdr:rowOff>161455</xdr:rowOff>
    </xdr:to>
    <xdr:cxnSp macro="">
      <xdr:nvCxnSpPr>
        <xdr:cNvPr id="176" name="直線コネクタ 175"/>
        <xdr:cNvCxnSpPr/>
      </xdr:nvCxnSpPr>
      <xdr:spPr>
        <a:xfrm flipV="1">
          <a:off x="2908300" y="13532765"/>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161455</xdr:rowOff>
    </xdr:from>
    <xdr:to>
      <xdr:col>4</xdr:col>
      <xdr:colOff>155575</xdr:colOff>
      <xdr:row>79</xdr:row>
      <xdr:rowOff>8598</xdr:rowOff>
    </xdr:to>
    <xdr:cxnSp macro="">
      <xdr:nvCxnSpPr>
        <xdr:cNvPr id="179" name="直線コネクタ 178"/>
        <xdr:cNvCxnSpPr/>
      </xdr:nvCxnSpPr>
      <xdr:spPr>
        <a:xfrm flipV="1">
          <a:off x="2019300" y="1353455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8598</xdr:rowOff>
    </xdr:from>
    <xdr:to>
      <xdr:col>2</xdr:col>
      <xdr:colOff>638175</xdr:colOff>
      <xdr:row>79</xdr:row>
      <xdr:rowOff>10007</xdr:rowOff>
    </xdr:to>
    <xdr:cxnSp macro="">
      <xdr:nvCxnSpPr>
        <xdr:cNvPr id="182" name="直線コネクタ 181"/>
        <xdr:cNvCxnSpPr/>
      </xdr:nvCxnSpPr>
      <xdr:spPr>
        <a:xfrm flipV="1">
          <a:off x="1130300" y="1355314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113894</xdr:rowOff>
    </xdr:from>
    <xdr:to>
      <xdr:col>6</xdr:col>
      <xdr:colOff>561975</xdr:colOff>
      <xdr:row>79</xdr:row>
      <xdr:rowOff>44044</xdr:rowOff>
    </xdr:to>
    <xdr:sp macro="" textlink="">
      <xdr:nvSpPr>
        <xdr:cNvPr id="192" name="円/楕円 191"/>
        <xdr:cNvSpPr/>
      </xdr:nvSpPr>
      <xdr:spPr>
        <a:xfrm>
          <a:off x="45847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28821</xdr:rowOff>
    </xdr:from>
    <xdr:ext cx="469744" cy="259045"/>
    <xdr:sp macro="" textlink="">
      <xdr:nvSpPr>
        <xdr:cNvPr id="193" name="維持補修費該当値テキスト"/>
        <xdr:cNvSpPr txBox="1"/>
      </xdr:nvSpPr>
      <xdr:spPr>
        <a:xfrm>
          <a:off x="4686300" y="134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108865</xdr:rowOff>
    </xdr:from>
    <xdr:to>
      <xdr:col>5</xdr:col>
      <xdr:colOff>409575</xdr:colOff>
      <xdr:row>79</xdr:row>
      <xdr:rowOff>39015</xdr:rowOff>
    </xdr:to>
    <xdr:sp macro="" textlink="">
      <xdr:nvSpPr>
        <xdr:cNvPr id="194" name="円/楕円 193"/>
        <xdr:cNvSpPr/>
      </xdr:nvSpPr>
      <xdr:spPr>
        <a:xfrm>
          <a:off x="3746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30142</xdr:rowOff>
    </xdr:from>
    <xdr:ext cx="469744" cy="259045"/>
    <xdr:sp macro="" textlink="">
      <xdr:nvSpPr>
        <xdr:cNvPr id="195" name="テキスト ボックス 194"/>
        <xdr:cNvSpPr txBox="1"/>
      </xdr:nvSpPr>
      <xdr:spPr>
        <a:xfrm>
          <a:off x="3562427"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110655</xdr:rowOff>
    </xdr:from>
    <xdr:to>
      <xdr:col>4</xdr:col>
      <xdr:colOff>206375</xdr:colOff>
      <xdr:row>79</xdr:row>
      <xdr:rowOff>40805</xdr:rowOff>
    </xdr:to>
    <xdr:sp macro="" textlink="">
      <xdr:nvSpPr>
        <xdr:cNvPr id="196" name="円/楕円 195"/>
        <xdr:cNvSpPr/>
      </xdr:nvSpPr>
      <xdr:spPr>
        <a:xfrm>
          <a:off x="2857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31932</xdr:rowOff>
    </xdr:from>
    <xdr:ext cx="469744" cy="259045"/>
    <xdr:sp macro="" textlink="">
      <xdr:nvSpPr>
        <xdr:cNvPr id="197" name="テキスト ボックス 196"/>
        <xdr:cNvSpPr txBox="1"/>
      </xdr:nvSpPr>
      <xdr:spPr>
        <a:xfrm>
          <a:off x="2673427"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129248</xdr:rowOff>
    </xdr:from>
    <xdr:to>
      <xdr:col>3</xdr:col>
      <xdr:colOff>3175</xdr:colOff>
      <xdr:row>79</xdr:row>
      <xdr:rowOff>59398</xdr:rowOff>
    </xdr:to>
    <xdr:sp macro="" textlink="">
      <xdr:nvSpPr>
        <xdr:cNvPr id="198" name="円/楕円 197"/>
        <xdr:cNvSpPr/>
      </xdr:nvSpPr>
      <xdr:spPr>
        <a:xfrm>
          <a:off x="1968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50525</xdr:rowOff>
    </xdr:from>
    <xdr:ext cx="378565" cy="259045"/>
    <xdr:sp macro="" textlink="">
      <xdr:nvSpPr>
        <xdr:cNvPr id="199" name="テキスト ボックス 198"/>
        <xdr:cNvSpPr txBox="1"/>
      </xdr:nvSpPr>
      <xdr:spPr>
        <a:xfrm>
          <a:off x="1830017" y="1359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130657</xdr:rowOff>
    </xdr:from>
    <xdr:to>
      <xdr:col>1</xdr:col>
      <xdr:colOff>485775</xdr:colOff>
      <xdr:row>79</xdr:row>
      <xdr:rowOff>60807</xdr:rowOff>
    </xdr:to>
    <xdr:sp macro="" textlink="">
      <xdr:nvSpPr>
        <xdr:cNvPr id="200" name="円/楕円 199"/>
        <xdr:cNvSpPr/>
      </xdr:nvSpPr>
      <xdr:spPr>
        <a:xfrm>
          <a:off x="1079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51934</xdr:rowOff>
    </xdr:from>
    <xdr:ext cx="378565" cy="259045"/>
    <xdr:sp macro="" textlink="">
      <xdr:nvSpPr>
        <xdr:cNvPr id="201" name="テキスト ボックス 200"/>
        <xdr:cNvSpPr txBox="1"/>
      </xdr:nvSpPr>
      <xdr:spPr>
        <a:xfrm>
          <a:off x="941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108858</xdr:rowOff>
    </xdr:from>
    <xdr:to>
      <xdr:col>6</xdr:col>
      <xdr:colOff>511175</xdr:colOff>
      <xdr:row>95</xdr:row>
      <xdr:rowOff>165151</xdr:rowOff>
    </xdr:to>
    <xdr:cxnSp macro="">
      <xdr:nvCxnSpPr>
        <xdr:cNvPr id="231" name="直線コネクタ 230"/>
        <xdr:cNvCxnSpPr/>
      </xdr:nvCxnSpPr>
      <xdr:spPr>
        <a:xfrm flipV="1">
          <a:off x="3797300" y="16396608"/>
          <a:ext cx="8382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165151</xdr:rowOff>
    </xdr:from>
    <xdr:to>
      <xdr:col>5</xdr:col>
      <xdr:colOff>358775</xdr:colOff>
      <xdr:row>96</xdr:row>
      <xdr:rowOff>63043</xdr:rowOff>
    </xdr:to>
    <xdr:cxnSp macro="">
      <xdr:nvCxnSpPr>
        <xdr:cNvPr id="234" name="直線コネクタ 233"/>
        <xdr:cNvCxnSpPr/>
      </xdr:nvCxnSpPr>
      <xdr:spPr>
        <a:xfrm flipV="1">
          <a:off x="2908300" y="1645290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63043</xdr:rowOff>
    </xdr:from>
    <xdr:to>
      <xdr:col>4</xdr:col>
      <xdr:colOff>155575</xdr:colOff>
      <xdr:row>96</xdr:row>
      <xdr:rowOff>131547</xdr:rowOff>
    </xdr:to>
    <xdr:cxnSp macro="">
      <xdr:nvCxnSpPr>
        <xdr:cNvPr id="237" name="直線コネクタ 236"/>
        <xdr:cNvCxnSpPr/>
      </xdr:nvCxnSpPr>
      <xdr:spPr>
        <a:xfrm flipV="1">
          <a:off x="2019300" y="16522243"/>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121335</xdr:rowOff>
    </xdr:from>
    <xdr:to>
      <xdr:col>2</xdr:col>
      <xdr:colOff>638175</xdr:colOff>
      <xdr:row>96</xdr:row>
      <xdr:rowOff>131547</xdr:rowOff>
    </xdr:to>
    <xdr:cxnSp macro="">
      <xdr:nvCxnSpPr>
        <xdr:cNvPr id="240" name="直線コネクタ 239"/>
        <xdr:cNvCxnSpPr/>
      </xdr:nvCxnSpPr>
      <xdr:spPr>
        <a:xfrm>
          <a:off x="1130300" y="1658053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58058</xdr:rowOff>
    </xdr:from>
    <xdr:to>
      <xdr:col>6</xdr:col>
      <xdr:colOff>561975</xdr:colOff>
      <xdr:row>95</xdr:row>
      <xdr:rowOff>159658</xdr:rowOff>
    </xdr:to>
    <xdr:sp macro="" textlink="">
      <xdr:nvSpPr>
        <xdr:cNvPr id="250" name="円/楕円 249"/>
        <xdr:cNvSpPr/>
      </xdr:nvSpPr>
      <xdr:spPr>
        <a:xfrm>
          <a:off x="4584700" y="163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36485</xdr:rowOff>
    </xdr:from>
    <xdr:ext cx="534377" cy="259045"/>
    <xdr:sp macro="" textlink="">
      <xdr:nvSpPr>
        <xdr:cNvPr id="251" name="扶助費該当値テキスト"/>
        <xdr:cNvSpPr txBox="1"/>
      </xdr:nvSpPr>
      <xdr:spPr>
        <a:xfrm>
          <a:off x="4686300" y="163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114351</xdr:rowOff>
    </xdr:from>
    <xdr:to>
      <xdr:col>5</xdr:col>
      <xdr:colOff>409575</xdr:colOff>
      <xdr:row>96</xdr:row>
      <xdr:rowOff>44501</xdr:rowOff>
    </xdr:to>
    <xdr:sp macro="" textlink="">
      <xdr:nvSpPr>
        <xdr:cNvPr id="252" name="円/楕円 251"/>
        <xdr:cNvSpPr/>
      </xdr:nvSpPr>
      <xdr:spPr>
        <a:xfrm>
          <a:off x="3746500" y="164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35628</xdr:rowOff>
    </xdr:from>
    <xdr:ext cx="534377" cy="259045"/>
    <xdr:sp macro="" textlink="">
      <xdr:nvSpPr>
        <xdr:cNvPr id="253" name="テキスト ボックス 252"/>
        <xdr:cNvSpPr txBox="1"/>
      </xdr:nvSpPr>
      <xdr:spPr>
        <a:xfrm>
          <a:off x="3530111" y="164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12243</xdr:rowOff>
    </xdr:from>
    <xdr:to>
      <xdr:col>4</xdr:col>
      <xdr:colOff>206375</xdr:colOff>
      <xdr:row>96</xdr:row>
      <xdr:rowOff>113843</xdr:rowOff>
    </xdr:to>
    <xdr:sp macro="" textlink="">
      <xdr:nvSpPr>
        <xdr:cNvPr id="254" name="円/楕円 253"/>
        <xdr:cNvSpPr/>
      </xdr:nvSpPr>
      <xdr:spPr>
        <a:xfrm>
          <a:off x="2857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104970</xdr:rowOff>
    </xdr:from>
    <xdr:ext cx="534377" cy="259045"/>
    <xdr:sp macro="" textlink="">
      <xdr:nvSpPr>
        <xdr:cNvPr id="255" name="テキスト ボックス 254"/>
        <xdr:cNvSpPr txBox="1"/>
      </xdr:nvSpPr>
      <xdr:spPr>
        <a:xfrm>
          <a:off x="2641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80747</xdr:rowOff>
    </xdr:from>
    <xdr:to>
      <xdr:col>3</xdr:col>
      <xdr:colOff>3175</xdr:colOff>
      <xdr:row>97</xdr:row>
      <xdr:rowOff>10897</xdr:rowOff>
    </xdr:to>
    <xdr:sp macro="" textlink="">
      <xdr:nvSpPr>
        <xdr:cNvPr id="256" name="円/楕円 255"/>
        <xdr:cNvSpPr/>
      </xdr:nvSpPr>
      <xdr:spPr>
        <a:xfrm>
          <a:off x="1968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2024</xdr:rowOff>
    </xdr:from>
    <xdr:ext cx="534377" cy="259045"/>
    <xdr:sp macro="" textlink="">
      <xdr:nvSpPr>
        <xdr:cNvPr id="257" name="テキスト ボックス 256"/>
        <xdr:cNvSpPr txBox="1"/>
      </xdr:nvSpPr>
      <xdr:spPr>
        <a:xfrm>
          <a:off x="175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70535</xdr:rowOff>
    </xdr:from>
    <xdr:to>
      <xdr:col>1</xdr:col>
      <xdr:colOff>485775</xdr:colOff>
      <xdr:row>97</xdr:row>
      <xdr:rowOff>685</xdr:rowOff>
    </xdr:to>
    <xdr:sp macro="" textlink="">
      <xdr:nvSpPr>
        <xdr:cNvPr id="258" name="円/楕円 257"/>
        <xdr:cNvSpPr/>
      </xdr:nvSpPr>
      <xdr:spPr>
        <a:xfrm>
          <a:off x="1079500" y="165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163262</xdr:rowOff>
    </xdr:from>
    <xdr:ext cx="534377" cy="259045"/>
    <xdr:sp macro="" textlink="">
      <xdr:nvSpPr>
        <xdr:cNvPr id="259" name="テキスト ボックス 258"/>
        <xdr:cNvSpPr txBox="1"/>
      </xdr:nvSpPr>
      <xdr:spPr>
        <a:xfrm>
          <a:off x="863111" y="166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92227</xdr:rowOff>
    </xdr:from>
    <xdr:to>
      <xdr:col>15</xdr:col>
      <xdr:colOff>180975</xdr:colOff>
      <xdr:row>37</xdr:row>
      <xdr:rowOff>95428</xdr:rowOff>
    </xdr:to>
    <xdr:cxnSp macro="">
      <xdr:nvCxnSpPr>
        <xdr:cNvPr id="290" name="直線コネクタ 289"/>
        <xdr:cNvCxnSpPr/>
      </xdr:nvCxnSpPr>
      <xdr:spPr>
        <a:xfrm>
          <a:off x="9639300" y="643587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92227</xdr:rowOff>
    </xdr:from>
    <xdr:to>
      <xdr:col>14</xdr:col>
      <xdr:colOff>28575</xdr:colOff>
      <xdr:row>37</xdr:row>
      <xdr:rowOff>105530</xdr:rowOff>
    </xdr:to>
    <xdr:cxnSp macro="">
      <xdr:nvCxnSpPr>
        <xdr:cNvPr id="293" name="直線コネクタ 292"/>
        <xdr:cNvCxnSpPr/>
      </xdr:nvCxnSpPr>
      <xdr:spPr>
        <a:xfrm flipV="1">
          <a:off x="8750300" y="6435877"/>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105530</xdr:rowOff>
    </xdr:from>
    <xdr:to>
      <xdr:col>12</xdr:col>
      <xdr:colOff>511175</xdr:colOff>
      <xdr:row>37</xdr:row>
      <xdr:rowOff>115773</xdr:rowOff>
    </xdr:to>
    <xdr:cxnSp macro="">
      <xdr:nvCxnSpPr>
        <xdr:cNvPr id="296" name="直線コネクタ 295"/>
        <xdr:cNvCxnSpPr/>
      </xdr:nvCxnSpPr>
      <xdr:spPr>
        <a:xfrm flipV="1">
          <a:off x="7861300" y="6449180"/>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94459</xdr:rowOff>
    </xdr:from>
    <xdr:to>
      <xdr:col>11</xdr:col>
      <xdr:colOff>307975</xdr:colOff>
      <xdr:row>37</xdr:row>
      <xdr:rowOff>115773</xdr:rowOff>
    </xdr:to>
    <xdr:cxnSp macro="">
      <xdr:nvCxnSpPr>
        <xdr:cNvPr id="299" name="直線コネクタ 298"/>
        <xdr:cNvCxnSpPr/>
      </xdr:nvCxnSpPr>
      <xdr:spPr>
        <a:xfrm>
          <a:off x="6972300" y="6438109"/>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44628</xdr:rowOff>
    </xdr:from>
    <xdr:to>
      <xdr:col>15</xdr:col>
      <xdr:colOff>231775</xdr:colOff>
      <xdr:row>37</xdr:row>
      <xdr:rowOff>146228</xdr:rowOff>
    </xdr:to>
    <xdr:sp macro="" textlink="">
      <xdr:nvSpPr>
        <xdr:cNvPr id="309" name="円/楕円 308"/>
        <xdr:cNvSpPr/>
      </xdr:nvSpPr>
      <xdr:spPr>
        <a:xfrm>
          <a:off x="10426700" y="63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23055</xdr:rowOff>
    </xdr:from>
    <xdr:ext cx="534377" cy="259045"/>
    <xdr:sp macro="" textlink="">
      <xdr:nvSpPr>
        <xdr:cNvPr id="310" name="補助費等該当値テキスト"/>
        <xdr:cNvSpPr txBox="1"/>
      </xdr:nvSpPr>
      <xdr:spPr>
        <a:xfrm>
          <a:off x="10528300" y="63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41427</xdr:rowOff>
    </xdr:from>
    <xdr:to>
      <xdr:col>14</xdr:col>
      <xdr:colOff>79375</xdr:colOff>
      <xdr:row>37</xdr:row>
      <xdr:rowOff>143027</xdr:rowOff>
    </xdr:to>
    <xdr:sp macro="" textlink="">
      <xdr:nvSpPr>
        <xdr:cNvPr id="311" name="円/楕円 310"/>
        <xdr:cNvSpPr/>
      </xdr:nvSpPr>
      <xdr:spPr>
        <a:xfrm>
          <a:off x="9588500" y="63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134155</xdr:rowOff>
    </xdr:from>
    <xdr:ext cx="534377" cy="259045"/>
    <xdr:sp macro="" textlink="">
      <xdr:nvSpPr>
        <xdr:cNvPr id="312" name="テキスト ボックス 311"/>
        <xdr:cNvSpPr txBox="1"/>
      </xdr:nvSpPr>
      <xdr:spPr>
        <a:xfrm>
          <a:off x="9372111" y="64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54730</xdr:rowOff>
    </xdr:from>
    <xdr:to>
      <xdr:col>12</xdr:col>
      <xdr:colOff>561975</xdr:colOff>
      <xdr:row>37</xdr:row>
      <xdr:rowOff>156330</xdr:rowOff>
    </xdr:to>
    <xdr:sp macro="" textlink="">
      <xdr:nvSpPr>
        <xdr:cNvPr id="313" name="円/楕円 312"/>
        <xdr:cNvSpPr/>
      </xdr:nvSpPr>
      <xdr:spPr>
        <a:xfrm>
          <a:off x="8699500" y="63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147457</xdr:rowOff>
    </xdr:from>
    <xdr:ext cx="534377" cy="259045"/>
    <xdr:sp macro="" textlink="">
      <xdr:nvSpPr>
        <xdr:cNvPr id="314" name="テキスト ボックス 313"/>
        <xdr:cNvSpPr txBox="1"/>
      </xdr:nvSpPr>
      <xdr:spPr>
        <a:xfrm>
          <a:off x="8483111" y="64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64973</xdr:rowOff>
    </xdr:from>
    <xdr:to>
      <xdr:col>11</xdr:col>
      <xdr:colOff>358775</xdr:colOff>
      <xdr:row>37</xdr:row>
      <xdr:rowOff>166573</xdr:rowOff>
    </xdr:to>
    <xdr:sp macro="" textlink="">
      <xdr:nvSpPr>
        <xdr:cNvPr id="315" name="円/楕円 314"/>
        <xdr:cNvSpPr/>
      </xdr:nvSpPr>
      <xdr:spPr>
        <a:xfrm>
          <a:off x="7810500" y="64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157701</xdr:rowOff>
    </xdr:from>
    <xdr:ext cx="534377" cy="259045"/>
    <xdr:sp macro="" textlink="">
      <xdr:nvSpPr>
        <xdr:cNvPr id="316" name="テキスト ボックス 315"/>
        <xdr:cNvSpPr txBox="1"/>
      </xdr:nvSpPr>
      <xdr:spPr>
        <a:xfrm>
          <a:off x="7594111" y="65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43659</xdr:rowOff>
    </xdr:from>
    <xdr:to>
      <xdr:col>10</xdr:col>
      <xdr:colOff>155575</xdr:colOff>
      <xdr:row>37</xdr:row>
      <xdr:rowOff>145259</xdr:rowOff>
    </xdr:to>
    <xdr:sp macro="" textlink="">
      <xdr:nvSpPr>
        <xdr:cNvPr id="317" name="円/楕円 316"/>
        <xdr:cNvSpPr/>
      </xdr:nvSpPr>
      <xdr:spPr>
        <a:xfrm>
          <a:off x="6921500" y="63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136386</xdr:rowOff>
    </xdr:from>
    <xdr:ext cx="534377" cy="259045"/>
    <xdr:sp macro="" textlink="">
      <xdr:nvSpPr>
        <xdr:cNvPr id="318" name="テキスト ボックス 317"/>
        <xdr:cNvSpPr txBox="1"/>
      </xdr:nvSpPr>
      <xdr:spPr>
        <a:xfrm>
          <a:off x="6705111" y="64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65614</xdr:rowOff>
    </xdr:from>
    <xdr:to>
      <xdr:col>15</xdr:col>
      <xdr:colOff>180975</xdr:colOff>
      <xdr:row>59</xdr:row>
      <xdr:rowOff>21243</xdr:rowOff>
    </xdr:to>
    <xdr:cxnSp macro="">
      <xdr:nvCxnSpPr>
        <xdr:cNvPr id="349" name="直線コネクタ 348"/>
        <xdr:cNvCxnSpPr/>
      </xdr:nvCxnSpPr>
      <xdr:spPr>
        <a:xfrm>
          <a:off x="9639300" y="10009714"/>
          <a:ext cx="838200" cy="1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65614</xdr:rowOff>
    </xdr:from>
    <xdr:to>
      <xdr:col>14</xdr:col>
      <xdr:colOff>28575</xdr:colOff>
      <xdr:row>59</xdr:row>
      <xdr:rowOff>32901</xdr:rowOff>
    </xdr:to>
    <xdr:cxnSp macro="">
      <xdr:nvCxnSpPr>
        <xdr:cNvPr id="352" name="直線コネクタ 351"/>
        <xdr:cNvCxnSpPr/>
      </xdr:nvCxnSpPr>
      <xdr:spPr>
        <a:xfrm flipV="1">
          <a:off x="8750300" y="10009714"/>
          <a:ext cx="889000" cy="1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151973</xdr:rowOff>
    </xdr:from>
    <xdr:to>
      <xdr:col>12</xdr:col>
      <xdr:colOff>511175</xdr:colOff>
      <xdr:row>59</xdr:row>
      <xdr:rowOff>32901</xdr:rowOff>
    </xdr:to>
    <xdr:cxnSp macro="">
      <xdr:nvCxnSpPr>
        <xdr:cNvPr id="355" name="直線コネクタ 354"/>
        <xdr:cNvCxnSpPr/>
      </xdr:nvCxnSpPr>
      <xdr:spPr>
        <a:xfrm>
          <a:off x="7861300" y="10096073"/>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151973</xdr:rowOff>
    </xdr:from>
    <xdr:to>
      <xdr:col>11</xdr:col>
      <xdr:colOff>307975</xdr:colOff>
      <xdr:row>59</xdr:row>
      <xdr:rowOff>14356</xdr:rowOff>
    </xdr:to>
    <xdr:cxnSp macro="">
      <xdr:nvCxnSpPr>
        <xdr:cNvPr id="358" name="直線コネクタ 357"/>
        <xdr:cNvCxnSpPr/>
      </xdr:nvCxnSpPr>
      <xdr:spPr>
        <a:xfrm flipV="1">
          <a:off x="6972300" y="1009607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141893</xdr:rowOff>
    </xdr:from>
    <xdr:to>
      <xdr:col>15</xdr:col>
      <xdr:colOff>231775</xdr:colOff>
      <xdr:row>59</xdr:row>
      <xdr:rowOff>72043</xdr:rowOff>
    </xdr:to>
    <xdr:sp macro="" textlink="">
      <xdr:nvSpPr>
        <xdr:cNvPr id="368" name="円/楕円 367"/>
        <xdr:cNvSpPr/>
      </xdr:nvSpPr>
      <xdr:spPr>
        <a:xfrm>
          <a:off x="10426700" y="100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14814</xdr:rowOff>
    </xdr:from>
    <xdr:to>
      <xdr:col>14</xdr:col>
      <xdr:colOff>79375</xdr:colOff>
      <xdr:row>58</xdr:row>
      <xdr:rowOff>116414</xdr:rowOff>
    </xdr:to>
    <xdr:sp macro="" textlink="">
      <xdr:nvSpPr>
        <xdr:cNvPr id="370" name="円/楕円 369"/>
        <xdr:cNvSpPr/>
      </xdr:nvSpPr>
      <xdr:spPr>
        <a:xfrm>
          <a:off x="9588500" y="99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132941</xdr:rowOff>
    </xdr:from>
    <xdr:ext cx="599010" cy="259045"/>
    <xdr:sp macro="" textlink="">
      <xdr:nvSpPr>
        <xdr:cNvPr id="371" name="テキスト ボックス 370"/>
        <xdr:cNvSpPr txBox="1"/>
      </xdr:nvSpPr>
      <xdr:spPr>
        <a:xfrm>
          <a:off x="9339794" y="973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153551</xdr:rowOff>
    </xdr:from>
    <xdr:to>
      <xdr:col>12</xdr:col>
      <xdr:colOff>561975</xdr:colOff>
      <xdr:row>59</xdr:row>
      <xdr:rowOff>83701</xdr:rowOff>
    </xdr:to>
    <xdr:sp macro="" textlink="">
      <xdr:nvSpPr>
        <xdr:cNvPr id="372" name="円/楕円 371"/>
        <xdr:cNvSpPr/>
      </xdr:nvSpPr>
      <xdr:spPr>
        <a:xfrm>
          <a:off x="8699500" y="10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74828</xdr:rowOff>
    </xdr:from>
    <xdr:ext cx="534377" cy="259045"/>
    <xdr:sp macro="" textlink="">
      <xdr:nvSpPr>
        <xdr:cNvPr id="373" name="テキスト ボックス 372"/>
        <xdr:cNvSpPr txBox="1"/>
      </xdr:nvSpPr>
      <xdr:spPr>
        <a:xfrm>
          <a:off x="8483111" y="10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101173</xdr:rowOff>
    </xdr:from>
    <xdr:to>
      <xdr:col>11</xdr:col>
      <xdr:colOff>358775</xdr:colOff>
      <xdr:row>59</xdr:row>
      <xdr:rowOff>31323</xdr:rowOff>
    </xdr:to>
    <xdr:sp macro="" textlink="">
      <xdr:nvSpPr>
        <xdr:cNvPr id="374" name="円/楕円 373"/>
        <xdr:cNvSpPr/>
      </xdr:nvSpPr>
      <xdr:spPr>
        <a:xfrm>
          <a:off x="7810500" y="100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22450</xdr:rowOff>
    </xdr:from>
    <xdr:ext cx="534377" cy="259045"/>
    <xdr:sp macro="" textlink="">
      <xdr:nvSpPr>
        <xdr:cNvPr id="375" name="テキスト ボックス 374"/>
        <xdr:cNvSpPr txBox="1"/>
      </xdr:nvSpPr>
      <xdr:spPr>
        <a:xfrm>
          <a:off x="7594111" y="101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135006</xdr:rowOff>
    </xdr:from>
    <xdr:to>
      <xdr:col>10</xdr:col>
      <xdr:colOff>155575</xdr:colOff>
      <xdr:row>59</xdr:row>
      <xdr:rowOff>65156</xdr:rowOff>
    </xdr:to>
    <xdr:sp macro="" textlink="">
      <xdr:nvSpPr>
        <xdr:cNvPr id="376" name="円/楕円 375"/>
        <xdr:cNvSpPr/>
      </xdr:nvSpPr>
      <xdr:spPr>
        <a:xfrm>
          <a:off x="6921500" y="100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56283</xdr:rowOff>
    </xdr:from>
    <xdr:ext cx="534377" cy="259045"/>
    <xdr:sp macro="" textlink="">
      <xdr:nvSpPr>
        <xdr:cNvPr id="377" name="テキスト ボックス 376"/>
        <xdr:cNvSpPr txBox="1"/>
      </xdr:nvSpPr>
      <xdr:spPr>
        <a:xfrm>
          <a:off x="6705111" y="101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64219</xdr:rowOff>
    </xdr:from>
    <xdr:to>
      <xdr:col>15</xdr:col>
      <xdr:colOff>180975</xdr:colOff>
      <xdr:row>79</xdr:row>
      <xdr:rowOff>91483</xdr:rowOff>
    </xdr:to>
    <xdr:cxnSp macro="">
      <xdr:nvCxnSpPr>
        <xdr:cNvPr id="408" name="直線コネクタ 407"/>
        <xdr:cNvCxnSpPr/>
      </xdr:nvCxnSpPr>
      <xdr:spPr>
        <a:xfrm>
          <a:off x="9639300" y="13608769"/>
          <a:ext cx="8382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64219</xdr:rowOff>
    </xdr:from>
    <xdr:to>
      <xdr:col>14</xdr:col>
      <xdr:colOff>28575</xdr:colOff>
      <xdr:row>79</xdr:row>
      <xdr:rowOff>82201</xdr:rowOff>
    </xdr:to>
    <xdr:cxnSp macro="">
      <xdr:nvCxnSpPr>
        <xdr:cNvPr id="411" name="直線コネクタ 410"/>
        <xdr:cNvCxnSpPr/>
      </xdr:nvCxnSpPr>
      <xdr:spPr>
        <a:xfrm flipV="1">
          <a:off x="8750300" y="13608769"/>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40683</xdr:rowOff>
    </xdr:from>
    <xdr:to>
      <xdr:col>15</xdr:col>
      <xdr:colOff>231775</xdr:colOff>
      <xdr:row>79</xdr:row>
      <xdr:rowOff>142283</xdr:rowOff>
    </xdr:to>
    <xdr:sp macro="" textlink="">
      <xdr:nvSpPr>
        <xdr:cNvPr id="421" name="円/楕円 420"/>
        <xdr:cNvSpPr/>
      </xdr:nvSpPr>
      <xdr:spPr>
        <a:xfrm>
          <a:off x="10426700" y="135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13419</xdr:rowOff>
    </xdr:from>
    <xdr:to>
      <xdr:col>14</xdr:col>
      <xdr:colOff>79375</xdr:colOff>
      <xdr:row>79</xdr:row>
      <xdr:rowOff>115019</xdr:rowOff>
    </xdr:to>
    <xdr:sp macro="" textlink="">
      <xdr:nvSpPr>
        <xdr:cNvPr id="423" name="円/楕円 422"/>
        <xdr:cNvSpPr/>
      </xdr:nvSpPr>
      <xdr:spPr>
        <a:xfrm>
          <a:off x="9588500" y="13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106146</xdr:rowOff>
    </xdr:from>
    <xdr:ext cx="534377" cy="259045"/>
    <xdr:sp macro="" textlink="">
      <xdr:nvSpPr>
        <xdr:cNvPr id="424" name="テキスト ボックス 423"/>
        <xdr:cNvSpPr txBox="1"/>
      </xdr:nvSpPr>
      <xdr:spPr>
        <a:xfrm>
          <a:off x="9372111" y="13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31401</xdr:rowOff>
    </xdr:from>
    <xdr:to>
      <xdr:col>12</xdr:col>
      <xdr:colOff>561975</xdr:colOff>
      <xdr:row>79</xdr:row>
      <xdr:rowOff>133001</xdr:rowOff>
    </xdr:to>
    <xdr:sp macro="" textlink="">
      <xdr:nvSpPr>
        <xdr:cNvPr id="425" name="円/楕円 424"/>
        <xdr:cNvSpPr/>
      </xdr:nvSpPr>
      <xdr:spPr>
        <a:xfrm>
          <a:off x="8699500" y="135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124128</xdr:rowOff>
    </xdr:from>
    <xdr:ext cx="534377" cy="259045"/>
    <xdr:sp macro="" textlink="">
      <xdr:nvSpPr>
        <xdr:cNvPr id="426" name="テキスト ボックス 425"/>
        <xdr:cNvSpPr txBox="1"/>
      </xdr:nvSpPr>
      <xdr:spPr>
        <a:xfrm>
          <a:off x="8483111" y="136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72619</xdr:rowOff>
    </xdr:from>
    <xdr:to>
      <xdr:col>15</xdr:col>
      <xdr:colOff>180975</xdr:colOff>
      <xdr:row>96</xdr:row>
      <xdr:rowOff>101740</xdr:rowOff>
    </xdr:to>
    <xdr:cxnSp macro="">
      <xdr:nvCxnSpPr>
        <xdr:cNvPr id="455" name="直線コネクタ 454"/>
        <xdr:cNvCxnSpPr/>
      </xdr:nvCxnSpPr>
      <xdr:spPr>
        <a:xfrm>
          <a:off x="9639300" y="15846019"/>
          <a:ext cx="838200" cy="7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72619</xdr:rowOff>
    </xdr:from>
    <xdr:to>
      <xdr:col>14</xdr:col>
      <xdr:colOff>28575</xdr:colOff>
      <xdr:row>97</xdr:row>
      <xdr:rowOff>119799</xdr:rowOff>
    </xdr:to>
    <xdr:cxnSp macro="">
      <xdr:nvCxnSpPr>
        <xdr:cNvPr id="458" name="直線コネクタ 457"/>
        <xdr:cNvCxnSpPr/>
      </xdr:nvCxnSpPr>
      <xdr:spPr>
        <a:xfrm flipV="1">
          <a:off x="8750300" y="15846019"/>
          <a:ext cx="889000" cy="9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50940</xdr:rowOff>
    </xdr:from>
    <xdr:to>
      <xdr:col>15</xdr:col>
      <xdr:colOff>231775</xdr:colOff>
      <xdr:row>96</xdr:row>
      <xdr:rowOff>152540</xdr:rowOff>
    </xdr:to>
    <xdr:sp macro="" textlink="">
      <xdr:nvSpPr>
        <xdr:cNvPr id="468" name="円/楕円 467"/>
        <xdr:cNvSpPr/>
      </xdr:nvSpPr>
      <xdr:spPr>
        <a:xfrm>
          <a:off x="10426700" y="165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73817</xdr:rowOff>
    </xdr:from>
    <xdr:ext cx="534377" cy="259045"/>
    <xdr:sp macro="" textlink="">
      <xdr:nvSpPr>
        <xdr:cNvPr id="469" name="普通建設事業費 （ うち更新整備　）該当値テキスト"/>
        <xdr:cNvSpPr txBox="1"/>
      </xdr:nvSpPr>
      <xdr:spPr>
        <a:xfrm>
          <a:off x="10528300" y="163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21819</xdr:rowOff>
    </xdr:from>
    <xdr:to>
      <xdr:col>14</xdr:col>
      <xdr:colOff>79375</xdr:colOff>
      <xdr:row>92</xdr:row>
      <xdr:rowOff>123419</xdr:rowOff>
    </xdr:to>
    <xdr:sp macro="" textlink="">
      <xdr:nvSpPr>
        <xdr:cNvPr id="470" name="円/楕円 469"/>
        <xdr:cNvSpPr/>
      </xdr:nvSpPr>
      <xdr:spPr>
        <a:xfrm>
          <a:off x="9588500" y="157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139946</xdr:rowOff>
    </xdr:from>
    <xdr:ext cx="534377" cy="259045"/>
    <xdr:sp macro="" textlink="">
      <xdr:nvSpPr>
        <xdr:cNvPr id="471" name="テキスト ボックス 470"/>
        <xdr:cNvSpPr txBox="1"/>
      </xdr:nvSpPr>
      <xdr:spPr>
        <a:xfrm>
          <a:off x="9372111" y="155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68999</xdr:rowOff>
    </xdr:from>
    <xdr:to>
      <xdr:col>12</xdr:col>
      <xdr:colOff>561975</xdr:colOff>
      <xdr:row>97</xdr:row>
      <xdr:rowOff>170599</xdr:rowOff>
    </xdr:to>
    <xdr:sp macro="" textlink="">
      <xdr:nvSpPr>
        <xdr:cNvPr id="472" name="円/楕円 471"/>
        <xdr:cNvSpPr/>
      </xdr:nvSpPr>
      <xdr:spPr>
        <a:xfrm>
          <a:off x="8699500" y="166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161726</xdr:rowOff>
    </xdr:from>
    <xdr:ext cx="534377" cy="259045"/>
    <xdr:sp macro="" textlink="">
      <xdr:nvSpPr>
        <xdr:cNvPr id="473" name="テキスト ボックス 472"/>
        <xdr:cNvSpPr txBox="1"/>
      </xdr:nvSpPr>
      <xdr:spPr>
        <a:xfrm>
          <a:off x="8483111" y="167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139091</xdr:rowOff>
    </xdr:from>
    <xdr:to>
      <xdr:col>23</xdr:col>
      <xdr:colOff>517525</xdr:colOff>
      <xdr:row>75</xdr:row>
      <xdr:rowOff>162451</xdr:rowOff>
    </xdr:to>
    <xdr:cxnSp macro="">
      <xdr:nvCxnSpPr>
        <xdr:cNvPr id="620" name="直線コネクタ 619"/>
        <xdr:cNvCxnSpPr/>
      </xdr:nvCxnSpPr>
      <xdr:spPr>
        <a:xfrm flipV="1">
          <a:off x="15481300" y="12997841"/>
          <a:ext cx="8382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162451</xdr:rowOff>
    </xdr:from>
    <xdr:to>
      <xdr:col>22</xdr:col>
      <xdr:colOff>365125</xdr:colOff>
      <xdr:row>76</xdr:row>
      <xdr:rowOff>17312</xdr:rowOff>
    </xdr:to>
    <xdr:cxnSp macro="">
      <xdr:nvCxnSpPr>
        <xdr:cNvPr id="623" name="直線コネクタ 622"/>
        <xdr:cNvCxnSpPr/>
      </xdr:nvCxnSpPr>
      <xdr:spPr>
        <a:xfrm flipV="1">
          <a:off x="14592300" y="13021201"/>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96495</xdr:rowOff>
    </xdr:from>
    <xdr:to>
      <xdr:col>21</xdr:col>
      <xdr:colOff>161925</xdr:colOff>
      <xdr:row>76</xdr:row>
      <xdr:rowOff>17312</xdr:rowOff>
    </xdr:to>
    <xdr:cxnSp macro="">
      <xdr:nvCxnSpPr>
        <xdr:cNvPr id="626" name="直線コネクタ 625"/>
        <xdr:cNvCxnSpPr/>
      </xdr:nvCxnSpPr>
      <xdr:spPr>
        <a:xfrm>
          <a:off x="13703300" y="12955245"/>
          <a:ext cx="889000" cy="9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96495</xdr:rowOff>
    </xdr:from>
    <xdr:to>
      <xdr:col>19</xdr:col>
      <xdr:colOff>644525</xdr:colOff>
      <xdr:row>75</xdr:row>
      <xdr:rowOff>108001</xdr:rowOff>
    </xdr:to>
    <xdr:cxnSp macro="">
      <xdr:nvCxnSpPr>
        <xdr:cNvPr id="629" name="直線コネクタ 628"/>
        <xdr:cNvCxnSpPr/>
      </xdr:nvCxnSpPr>
      <xdr:spPr>
        <a:xfrm flipV="1">
          <a:off x="12814300" y="129552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88291</xdr:rowOff>
    </xdr:from>
    <xdr:to>
      <xdr:col>23</xdr:col>
      <xdr:colOff>568325</xdr:colOff>
      <xdr:row>76</xdr:row>
      <xdr:rowOff>18441</xdr:rowOff>
    </xdr:to>
    <xdr:sp macro="" textlink="">
      <xdr:nvSpPr>
        <xdr:cNvPr id="639" name="円/楕円 638"/>
        <xdr:cNvSpPr/>
      </xdr:nvSpPr>
      <xdr:spPr>
        <a:xfrm>
          <a:off x="16268700" y="129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111168</xdr:rowOff>
    </xdr:from>
    <xdr:ext cx="534377" cy="259045"/>
    <xdr:sp macro="" textlink="">
      <xdr:nvSpPr>
        <xdr:cNvPr id="640" name="公債費該当値テキスト"/>
        <xdr:cNvSpPr txBox="1"/>
      </xdr:nvSpPr>
      <xdr:spPr>
        <a:xfrm>
          <a:off x="16370300"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111651</xdr:rowOff>
    </xdr:from>
    <xdr:to>
      <xdr:col>22</xdr:col>
      <xdr:colOff>415925</xdr:colOff>
      <xdr:row>76</xdr:row>
      <xdr:rowOff>41802</xdr:rowOff>
    </xdr:to>
    <xdr:sp macro="" textlink="">
      <xdr:nvSpPr>
        <xdr:cNvPr id="641" name="円/楕円 640"/>
        <xdr:cNvSpPr/>
      </xdr:nvSpPr>
      <xdr:spPr>
        <a:xfrm>
          <a:off x="15430500" y="12970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58328</xdr:rowOff>
    </xdr:from>
    <xdr:ext cx="534377" cy="259045"/>
    <xdr:sp macro="" textlink="">
      <xdr:nvSpPr>
        <xdr:cNvPr id="642" name="テキスト ボックス 641"/>
        <xdr:cNvSpPr txBox="1"/>
      </xdr:nvSpPr>
      <xdr:spPr>
        <a:xfrm>
          <a:off x="15214111" y="127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137962</xdr:rowOff>
    </xdr:from>
    <xdr:to>
      <xdr:col>21</xdr:col>
      <xdr:colOff>212725</xdr:colOff>
      <xdr:row>76</xdr:row>
      <xdr:rowOff>68112</xdr:rowOff>
    </xdr:to>
    <xdr:sp macro="" textlink="">
      <xdr:nvSpPr>
        <xdr:cNvPr id="643" name="円/楕円 642"/>
        <xdr:cNvSpPr/>
      </xdr:nvSpPr>
      <xdr:spPr>
        <a:xfrm>
          <a:off x="14541500" y="129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59239</xdr:rowOff>
    </xdr:from>
    <xdr:ext cx="534377" cy="259045"/>
    <xdr:sp macro="" textlink="">
      <xdr:nvSpPr>
        <xdr:cNvPr id="644" name="テキスト ボックス 643"/>
        <xdr:cNvSpPr txBox="1"/>
      </xdr:nvSpPr>
      <xdr:spPr>
        <a:xfrm>
          <a:off x="14325111" y="130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45695</xdr:rowOff>
    </xdr:from>
    <xdr:to>
      <xdr:col>20</xdr:col>
      <xdr:colOff>9525</xdr:colOff>
      <xdr:row>75</xdr:row>
      <xdr:rowOff>147295</xdr:rowOff>
    </xdr:to>
    <xdr:sp macro="" textlink="">
      <xdr:nvSpPr>
        <xdr:cNvPr id="645" name="円/楕円 644"/>
        <xdr:cNvSpPr/>
      </xdr:nvSpPr>
      <xdr:spPr>
        <a:xfrm>
          <a:off x="13652500" y="129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138422</xdr:rowOff>
    </xdr:from>
    <xdr:ext cx="534377" cy="259045"/>
    <xdr:sp macro="" textlink="">
      <xdr:nvSpPr>
        <xdr:cNvPr id="646" name="テキスト ボックス 645"/>
        <xdr:cNvSpPr txBox="1"/>
      </xdr:nvSpPr>
      <xdr:spPr>
        <a:xfrm>
          <a:off x="13436111" y="129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57201</xdr:rowOff>
    </xdr:from>
    <xdr:to>
      <xdr:col>18</xdr:col>
      <xdr:colOff>492125</xdr:colOff>
      <xdr:row>75</xdr:row>
      <xdr:rowOff>158801</xdr:rowOff>
    </xdr:to>
    <xdr:sp macro="" textlink="">
      <xdr:nvSpPr>
        <xdr:cNvPr id="647" name="円/楕円 646"/>
        <xdr:cNvSpPr/>
      </xdr:nvSpPr>
      <xdr:spPr>
        <a:xfrm>
          <a:off x="12763500" y="129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149928</xdr:rowOff>
    </xdr:from>
    <xdr:ext cx="534377" cy="259045"/>
    <xdr:sp macro="" textlink="">
      <xdr:nvSpPr>
        <xdr:cNvPr id="648" name="テキスト ボックス 647"/>
        <xdr:cNvSpPr txBox="1"/>
      </xdr:nvSpPr>
      <xdr:spPr>
        <a:xfrm>
          <a:off x="12547111" y="130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65506</xdr:rowOff>
    </xdr:from>
    <xdr:to>
      <xdr:col>23</xdr:col>
      <xdr:colOff>517525</xdr:colOff>
      <xdr:row>98</xdr:row>
      <xdr:rowOff>115387</xdr:rowOff>
    </xdr:to>
    <xdr:cxnSp macro="">
      <xdr:nvCxnSpPr>
        <xdr:cNvPr id="675" name="直線コネクタ 674"/>
        <xdr:cNvCxnSpPr/>
      </xdr:nvCxnSpPr>
      <xdr:spPr>
        <a:xfrm>
          <a:off x="15481300" y="16867606"/>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65506</xdr:rowOff>
    </xdr:from>
    <xdr:to>
      <xdr:col>22</xdr:col>
      <xdr:colOff>365125</xdr:colOff>
      <xdr:row>98</xdr:row>
      <xdr:rowOff>102608</xdr:rowOff>
    </xdr:to>
    <xdr:cxnSp macro="">
      <xdr:nvCxnSpPr>
        <xdr:cNvPr id="678" name="直線コネクタ 677"/>
        <xdr:cNvCxnSpPr/>
      </xdr:nvCxnSpPr>
      <xdr:spPr>
        <a:xfrm flipV="1">
          <a:off x="14592300" y="16867606"/>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82184</xdr:rowOff>
    </xdr:from>
    <xdr:to>
      <xdr:col>21</xdr:col>
      <xdr:colOff>161925</xdr:colOff>
      <xdr:row>98</xdr:row>
      <xdr:rowOff>102608</xdr:rowOff>
    </xdr:to>
    <xdr:cxnSp macro="">
      <xdr:nvCxnSpPr>
        <xdr:cNvPr id="681" name="直線コネクタ 680"/>
        <xdr:cNvCxnSpPr/>
      </xdr:nvCxnSpPr>
      <xdr:spPr>
        <a:xfrm>
          <a:off x="13703300" y="16884284"/>
          <a:ext cx="8890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82184</xdr:rowOff>
    </xdr:from>
    <xdr:to>
      <xdr:col>19</xdr:col>
      <xdr:colOff>644525</xdr:colOff>
      <xdr:row>98</xdr:row>
      <xdr:rowOff>103846</xdr:rowOff>
    </xdr:to>
    <xdr:cxnSp macro="">
      <xdr:nvCxnSpPr>
        <xdr:cNvPr id="684" name="直線コネクタ 683"/>
        <xdr:cNvCxnSpPr/>
      </xdr:nvCxnSpPr>
      <xdr:spPr>
        <a:xfrm flipV="1">
          <a:off x="12814300" y="16884284"/>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64587</xdr:rowOff>
    </xdr:from>
    <xdr:to>
      <xdr:col>23</xdr:col>
      <xdr:colOff>568325</xdr:colOff>
      <xdr:row>98</xdr:row>
      <xdr:rowOff>166187</xdr:rowOff>
    </xdr:to>
    <xdr:sp macro="" textlink="">
      <xdr:nvSpPr>
        <xdr:cNvPr id="694" name="円/楕円 693"/>
        <xdr:cNvSpPr/>
      </xdr:nvSpPr>
      <xdr:spPr>
        <a:xfrm>
          <a:off x="16268700" y="16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xdr:rowOff>
    </xdr:from>
    <xdr:ext cx="469744" cy="259045"/>
    <xdr:sp macro="" textlink="">
      <xdr:nvSpPr>
        <xdr:cNvPr id="695" name="積立金該当値テキスト"/>
        <xdr:cNvSpPr txBox="1"/>
      </xdr:nvSpPr>
      <xdr:spPr>
        <a:xfrm>
          <a:off x="16370300" y="168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14706</xdr:rowOff>
    </xdr:from>
    <xdr:to>
      <xdr:col>22</xdr:col>
      <xdr:colOff>415925</xdr:colOff>
      <xdr:row>98</xdr:row>
      <xdr:rowOff>116306</xdr:rowOff>
    </xdr:to>
    <xdr:sp macro="" textlink="">
      <xdr:nvSpPr>
        <xdr:cNvPr id="696" name="円/楕円 695"/>
        <xdr:cNvSpPr/>
      </xdr:nvSpPr>
      <xdr:spPr>
        <a:xfrm>
          <a:off x="15430500" y="16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132833</xdr:rowOff>
    </xdr:from>
    <xdr:ext cx="534377" cy="259045"/>
    <xdr:sp macro="" textlink="">
      <xdr:nvSpPr>
        <xdr:cNvPr id="697" name="テキスト ボックス 696"/>
        <xdr:cNvSpPr txBox="1"/>
      </xdr:nvSpPr>
      <xdr:spPr>
        <a:xfrm>
          <a:off x="15214111"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51808</xdr:rowOff>
    </xdr:from>
    <xdr:to>
      <xdr:col>21</xdr:col>
      <xdr:colOff>212725</xdr:colOff>
      <xdr:row>98</xdr:row>
      <xdr:rowOff>153408</xdr:rowOff>
    </xdr:to>
    <xdr:sp macro="" textlink="">
      <xdr:nvSpPr>
        <xdr:cNvPr id="698" name="円/楕円 697"/>
        <xdr:cNvSpPr/>
      </xdr:nvSpPr>
      <xdr:spPr>
        <a:xfrm>
          <a:off x="14541500" y="168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144535</xdr:rowOff>
    </xdr:from>
    <xdr:ext cx="469744" cy="259045"/>
    <xdr:sp macro="" textlink="">
      <xdr:nvSpPr>
        <xdr:cNvPr id="699" name="テキスト ボックス 698"/>
        <xdr:cNvSpPr txBox="1"/>
      </xdr:nvSpPr>
      <xdr:spPr>
        <a:xfrm>
          <a:off x="14357427" y="1694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31384</xdr:rowOff>
    </xdr:from>
    <xdr:to>
      <xdr:col>20</xdr:col>
      <xdr:colOff>9525</xdr:colOff>
      <xdr:row>98</xdr:row>
      <xdr:rowOff>132984</xdr:rowOff>
    </xdr:to>
    <xdr:sp macro="" textlink="">
      <xdr:nvSpPr>
        <xdr:cNvPr id="700" name="円/楕円 699"/>
        <xdr:cNvSpPr/>
      </xdr:nvSpPr>
      <xdr:spPr>
        <a:xfrm>
          <a:off x="13652500" y="168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124111</xdr:rowOff>
    </xdr:from>
    <xdr:ext cx="534377" cy="259045"/>
    <xdr:sp macro="" textlink="">
      <xdr:nvSpPr>
        <xdr:cNvPr id="701" name="テキスト ボックス 700"/>
        <xdr:cNvSpPr txBox="1"/>
      </xdr:nvSpPr>
      <xdr:spPr>
        <a:xfrm>
          <a:off x="13436111" y="169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53046</xdr:rowOff>
    </xdr:from>
    <xdr:to>
      <xdr:col>18</xdr:col>
      <xdr:colOff>492125</xdr:colOff>
      <xdr:row>98</xdr:row>
      <xdr:rowOff>154646</xdr:rowOff>
    </xdr:to>
    <xdr:sp macro="" textlink="">
      <xdr:nvSpPr>
        <xdr:cNvPr id="702" name="円/楕円 701"/>
        <xdr:cNvSpPr/>
      </xdr:nvSpPr>
      <xdr:spPr>
        <a:xfrm>
          <a:off x="12763500" y="168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145773</xdr:rowOff>
    </xdr:from>
    <xdr:ext cx="469744" cy="259045"/>
    <xdr:sp macro="" textlink="">
      <xdr:nvSpPr>
        <xdr:cNvPr id="703" name="テキスト ボックス 702"/>
        <xdr:cNvSpPr txBox="1"/>
      </xdr:nvSpPr>
      <xdr:spPr>
        <a:xfrm>
          <a:off x="12579427" y="1694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39497</xdr:rowOff>
    </xdr:from>
    <xdr:to>
      <xdr:col>32</xdr:col>
      <xdr:colOff>187325</xdr:colOff>
      <xdr:row>59</xdr:row>
      <xdr:rowOff>40869</xdr:rowOff>
    </xdr:to>
    <xdr:cxnSp macro="">
      <xdr:nvCxnSpPr>
        <xdr:cNvPr id="787" name="直線コネクタ 786"/>
        <xdr:cNvCxnSpPr/>
      </xdr:nvCxnSpPr>
      <xdr:spPr>
        <a:xfrm>
          <a:off x="21323300" y="1015504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38773</xdr:rowOff>
    </xdr:from>
    <xdr:to>
      <xdr:col>31</xdr:col>
      <xdr:colOff>34925</xdr:colOff>
      <xdr:row>59</xdr:row>
      <xdr:rowOff>39497</xdr:rowOff>
    </xdr:to>
    <xdr:cxnSp macro="">
      <xdr:nvCxnSpPr>
        <xdr:cNvPr id="790" name="直線コネクタ 789"/>
        <xdr:cNvCxnSpPr/>
      </xdr:nvCxnSpPr>
      <xdr:spPr>
        <a:xfrm>
          <a:off x="20434300" y="1015432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38773</xdr:rowOff>
    </xdr:from>
    <xdr:to>
      <xdr:col>29</xdr:col>
      <xdr:colOff>517525</xdr:colOff>
      <xdr:row>59</xdr:row>
      <xdr:rowOff>38850</xdr:rowOff>
    </xdr:to>
    <xdr:cxnSp macro="">
      <xdr:nvCxnSpPr>
        <xdr:cNvPr id="793" name="直線コネクタ 792"/>
        <xdr:cNvCxnSpPr/>
      </xdr:nvCxnSpPr>
      <xdr:spPr>
        <a:xfrm flipV="1">
          <a:off x="19545300" y="1015432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35611</xdr:rowOff>
    </xdr:from>
    <xdr:to>
      <xdr:col>28</xdr:col>
      <xdr:colOff>314325</xdr:colOff>
      <xdr:row>59</xdr:row>
      <xdr:rowOff>38850</xdr:rowOff>
    </xdr:to>
    <xdr:cxnSp macro="">
      <xdr:nvCxnSpPr>
        <xdr:cNvPr id="796" name="直線コネクタ 795"/>
        <xdr:cNvCxnSpPr/>
      </xdr:nvCxnSpPr>
      <xdr:spPr>
        <a:xfrm>
          <a:off x="18656300" y="101511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161519</xdr:rowOff>
    </xdr:from>
    <xdr:to>
      <xdr:col>32</xdr:col>
      <xdr:colOff>238125</xdr:colOff>
      <xdr:row>59</xdr:row>
      <xdr:rowOff>91669</xdr:rowOff>
    </xdr:to>
    <xdr:sp macro="" textlink="">
      <xdr:nvSpPr>
        <xdr:cNvPr id="806" name="円/楕円 805"/>
        <xdr:cNvSpPr/>
      </xdr:nvSpPr>
      <xdr:spPr>
        <a:xfrm>
          <a:off x="221107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76446</xdr:rowOff>
    </xdr:from>
    <xdr:ext cx="313932" cy="259045"/>
    <xdr:sp macro="" textlink="">
      <xdr:nvSpPr>
        <xdr:cNvPr id="807" name="貸付金該当値テキスト"/>
        <xdr:cNvSpPr txBox="1"/>
      </xdr:nvSpPr>
      <xdr:spPr>
        <a:xfrm>
          <a:off x="22212300" y="1002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160147</xdr:rowOff>
    </xdr:from>
    <xdr:to>
      <xdr:col>31</xdr:col>
      <xdr:colOff>85725</xdr:colOff>
      <xdr:row>59</xdr:row>
      <xdr:rowOff>90297</xdr:rowOff>
    </xdr:to>
    <xdr:sp macro="" textlink="">
      <xdr:nvSpPr>
        <xdr:cNvPr id="808" name="円/楕円 807"/>
        <xdr:cNvSpPr/>
      </xdr:nvSpPr>
      <xdr:spPr>
        <a:xfrm>
          <a:off x="21272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81424</xdr:rowOff>
    </xdr:from>
    <xdr:ext cx="378565" cy="259045"/>
    <xdr:sp macro="" textlink="">
      <xdr:nvSpPr>
        <xdr:cNvPr id="809" name="テキスト ボックス 808"/>
        <xdr:cNvSpPr txBox="1"/>
      </xdr:nvSpPr>
      <xdr:spPr>
        <a:xfrm>
          <a:off x="21134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159423</xdr:rowOff>
    </xdr:from>
    <xdr:to>
      <xdr:col>29</xdr:col>
      <xdr:colOff>568325</xdr:colOff>
      <xdr:row>59</xdr:row>
      <xdr:rowOff>89573</xdr:rowOff>
    </xdr:to>
    <xdr:sp macro="" textlink="">
      <xdr:nvSpPr>
        <xdr:cNvPr id="810" name="円/楕円 809"/>
        <xdr:cNvSpPr/>
      </xdr:nvSpPr>
      <xdr:spPr>
        <a:xfrm>
          <a:off x="20383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80700</xdr:rowOff>
    </xdr:from>
    <xdr:ext cx="378565" cy="259045"/>
    <xdr:sp macro="" textlink="">
      <xdr:nvSpPr>
        <xdr:cNvPr id="811" name="テキスト ボックス 810"/>
        <xdr:cNvSpPr txBox="1"/>
      </xdr:nvSpPr>
      <xdr:spPr>
        <a:xfrm>
          <a:off x="20245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159500</xdr:rowOff>
    </xdr:from>
    <xdr:to>
      <xdr:col>28</xdr:col>
      <xdr:colOff>365125</xdr:colOff>
      <xdr:row>59</xdr:row>
      <xdr:rowOff>89650</xdr:rowOff>
    </xdr:to>
    <xdr:sp macro="" textlink="">
      <xdr:nvSpPr>
        <xdr:cNvPr id="812" name="円/楕円 811"/>
        <xdr:cNvSpPr/>
      </xdr:nvSpPr>
      <xdr:spPr>
        <a:xfrm>
          <a:off x="19494500" y="10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80777</xdr:rowOff>
    </xdr:from>
    <xdr:ext cx="378565" cy="259045"/>
    <xdr:sp macro="" textlink="">
      <xdr:nvSpPr>
        <xdr:cNvPr id="813" name="テキスト ボックス 812"/>
        <xdr:cNvSpPr txBox="1"/>
      </xdr:nvSpPr>
      <xdr:spPr>
        <a:xfrm>
          <a:off x="19356017" y="1019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156261</xdr:rowOff>
    </xdr:from>
    <xdr:to>
      <xdr:col>27</xdr:col>
      <xdr:colOff>161925</xdr:colOff>
      <xdr:row>59</xdr:row>
      <xdr:rowOff>86411</xdr:rowOff>
    </xdr:to>
    <xdr:sp macro="" textlink="">
      <xdr:nvSpPr>
        <xdr:cNvPr id="814" name="円/楕円 813"/>
        <xdr:cNvSpPr/>
      </xdr:nvSpPr>
      <xdr:spPr>
        <a:xfrm>
          <a:off x="18605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77538</xdr:rowOff>
    </xdr:from>
    <xdr:ext cx="378565" cy="259045"/>
    <xdr:sp macro="" textlink="">
      <xdr:nvSpPr>
        <xdr:cNvPr id="815" name="テキスト ボックス 814"/>
        <xdr:cNvSpPr txBox="1"/>
      </xdr:nvSpPr>
      <xdr:spPr>
        <a:xfrm>
          <a:off x="18467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80550</xdr:rowOff>
    </xdr:from>
    <xdr:to>
      <xdr:col>32</xdr:col>
      <xdr:colOff>187325</xdr:colOff>
      <xdr:row>77</xdr:row>
      <xdr:rowOff>101048</xdr:rowOff>
    </xdr:to>
    <xdr:cxnSp macro="">
      <xdr:nvCxnSpPr>
        <xdr:cNvPr id="845" name="直線コネクタ 844"/>
        <xdr:cNvCxnSpPr/>
      </xdr:nvCxnSpPr>
      <xdr:spPr>
        <a:xfrm flipV="1">
          <a:off x="21323300" y="13110750"/>
          <a:ext cx="8382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101048</xdr:rowOff>
    </xdr:from>
    <xdr:to>
      <xdr:col>31</xdr:col>
      <xdr:colOff>34925</xdr:colOff>
      <xdr:row>77</xdr:row>
      <xdr:rowOff>142824</xdr:rowOff>
    </xdr:to>
    <xdr:cxnSp macro="">
      <xdr:nvCxnSpPr>
        <xdr:cNvPr id="848" name="直線コネクタ 847"/>
        <xdr:cNvCxnSpPr/>
      </xdr:nvCxnSpPr>
      <xdr:spPr>
        <a:xfrm flipV="1">
          <a:off x="20434300" y="13302698"/>
          <a:ext cx="8890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142824</xdr:rowOff>
    </xdr:from>
    <xdr:to>
      <xdr:col>29</xdr:col>
      <xdr:colOff>517525</xdr:colOff>
      <xdr:row>78</xdr:row>
      <xdr:rowOff>80302</xdr:rowOff>
    </xdr:to>
    <xdr:cxnSp macro="">
      <xdr:nvCxnSpPr>
        <xdr:cNvPr id="851" name="直線コネクタ 850"/>
        <xdr:cNvCxnSpPr/>
      </xdr:nvCxnSpPr>
      <xdr:spPr>
        <a:xfrm flipV="1">
          <a:off x="19545300" y="13344474"/>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80302</xdr:rowOff>
    </xdr:from>
    <xdr:to>
      <xdr:col>28</xdr:col>
      <xdr:colOff>314325</xdr:colOff>
      <xdr:row>78</xdr:row>
      <xdr:rowOff>112440</xdr:rowOff>
    </xdr:to>
    <xdr:cxnSp macro="">
      <xdr:nvCxnSpPr>
        <xdr:cNvPr id="854" name="直線コネクタ 853"/>
        <xdr:cNvCxnSpPr/>
      </xdr:nvCxnSpPr>
      <xdr:spPr>
        <a:xfrm flipV="1">
          <a:off x="18656300" y="13453402"/>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29750</xdr:rowOff>
    </xdr:from>
    <xdr:to>
      <xdr:col>32</xdr:col>
      <xdr:colOff>238125</xdr:colOff>
      <xdr:row>76</xdr:row>
      <xdr:rowOff>131350</xdr:rowOff>
    </xdr:to>
    <xdr:sp macro="" textlink="">
      <xdr:nvSpPr>
        <xdr:cNvPr id="864" name="円/楕円 863"/>
        <xdr:cNvSpPr/>
      </xdr:nvSpPr>
      <xdr:spPr>
        <a:xfrm>
          <a:off x="22110700" y="130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8177</xdr:rowOff>
    </xdr:from>
    <xdr:ext cx="534377" cy="259045"/>
    <xdr:sp macro="" textlink="">
      <xdr:nvSpPr>
        <xdr:cNvPr id="865" name="繰出金該当値テキスト"/>
        <xdr:cNvSpPr txBox="1"/>
      </xdr:nvSpPr>
      <xdr:spPr>
        <a:xfrm>
          <a:off x="22212300" y="130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50248</xdr:rowOff>
    </xdr:from>
    <xdr:to>
      <xdr:col>31</xdr:col>
      <xdr:colOff>85725</xdr:colOff>
      <xdr:row>77</xdr:row>
      <xdr:rowOff>151848</xdr:rowOff>
    </xdr:to>
    <xdr:sp macro="" textlink="">
      <xdr:nvSpPr>
        <xdr:cNvPr id="866" name="円/楕円 865"/>
        <xdr:cNvSpPr/>
      </xdr:nvSpPr>
      <xdr:spPr>
        <a:xfrm>
          <a:off x="21272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142975</xdr:rowOff>
    </xdr:from>
    <xdr:ext cx="534377" cy="259045"/>
    <xdr:sp macro="" textlink="">
      <xdr:nvSpPr>
        <xdr:cNvPr id="867" name="テキスト ボックス 866"/>
        <xdr:cNvSpPr txBox="1"/>
      </xdr:nvSpPr>
      <xdr:spPr>
        <a:xfrm>
          <a:off x="21056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92024</xdr:rowOff>
    </xdr:from>
    <xdr:to>
      <xdr:col>29</xdr:col>
      <xdr:colOff>568325</xdr:colOff>
      <xdr:row>78</xdr:row>
      <xdr:rowOff>22174</xdr:rowOff>
    </xdr:to>
    <xdr:sp macro="" textlink="">
      <xdr:nvSpPr>
        <xdr:cNvPr id="868" name="円/楕円 867"/>
        <xdr:cNvSpPr/>
      </xdr:nvSpPr>
      <xdr:spPr>
        <a:xfrm>
          <a:off x="20383500" y="13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13301</xdr:rowOff>
    </xdr:from>
    <xdr:ext cx="534377" cy="259045"/>
    <xdr:sp macro="" textlink="">
      <xdr:nvSpPr>
        <xdr:cNvPr id="869" name="テキスト ボックス 868"/>
        <xdr:cNvSpPr txBox="1"/>
      </xdr:nvSpPr>
      <xdr:spPr>
        <a:xfrm>
          <a:off x="20167111" y="133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29502</xdr:rowOff>
    </xdr:from>
    <xdr:to>
      <xdr:col>28</xdr:col>
      <xdr:colOff>365125</xdr:colOff>
      <xdr:row>78</xdr:row>
      <xdr:rowOff>131102</xdr:rowOff>
    </xdr:to>
    <xdr:sp macro="" textlink="">
      <xdr:nvSpPr>
        <xdr:cNvPr id="870" name="円/楕円 869"/>
        <xdr:cNvSpPr/>
      </xdr:nvSpPr>
      <xdr:spPr>
        <a:xfrm>
          <a:off x="19494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122229</xdr:rowOff>
    </xdr:from>
    <xdr:ext cx="534377" cy="259045"/>
    <xdr:sp macro="" textlink="">
      <xdr:nvSpPr>
        <xdr:cNvPr id="871" name="テキスト ボックス 870"/>
        <xdr:cNvSpPr txBox="1"/>
      </xdr:nvSpPr>
      <xdr:spPr>
        <a:xfrm>
          <a:off x="19278111" y="134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61640</xdr:rowOff>
    </xdr:from>
    <xdr:to>
      <xdr:col>27</xdr:col>
      <xdr:colOff>161925</xdr:colOff>
      <xdr:row>78</xdr:row>
      <xdr:rowOff>163240</xdr:rowOff>
    </xdr:to>
    <xdr:sp macro="" textlink="">
      <xdr:nvSpPr>
        <xdr:cNvPr id="872" name="円/楕円 871"/>
        <xdr:cNvSpPr/>
      </xdr:nvSpPr>
      <xdr:spPr>
        <a:xfrm>
          <a:off x="18605500" y="134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154367</xdr:rowOff>
    </xdr:from>
    <xdr:ext cx="534377" cy="259045"/>
    <xdr:sp macro="" textlink="">
      <xdr:nvSpPr>
        <xdr:cNvPr id="873" name="テキスト ボックス 872"/>
        <xdr:cNvSpPr txBox="1"/>
      </xdr:nvSpPr>
      <xdr:spPr>
        <a:xfrm>
          <a:off x="18389111" y="135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歳出決算総額は、住民一人当たり</a:t>
          </a:r>
          <a:r>
            <a:rPr kumimoji="1" lang="en-US" altLang="ja-JP" sz="1400">
              <a:latin typeface="ＭＳ Ｐゴシック"/>
            </a:rPr>
            <a:t>401,751</a:t>
          </a:r>
          <a:r>
            <a:rPr kumimoji="1" lang="ja-JP" altLang="en-US" sz="1400">
              <a:latin typeface="ＭＳ Ｐゴシック"/>
            </a:rPr>
            <a:t>円（対前年度比</a:t>
          </a:r>
          <a:r>
            <a:rPr kumimoji="1" lang="en-US" altLang="ja-JP" sz="1400">
              <a:latin typeface="ＭＳ Ｐゴシック"/>
            </a:rPr>
            <a:t>15.8</a:t>
          </a:r>
          <a:r>
            <a:rPr kumimoji="1" lang="ja-JP" altLang="en-US" sz="1400">
              <a:latin typeface="ＭＳ Ｐゴシック"/>
            </a:rPr>
            <a:t>％減）となっている。</a:t>
          </a:r>
          <a:endParaRPr kumimoji="1" lang="en-US" altLang="ja-JP" sz="1400">
            <a:latin typeface="ＭＳ Ｐゴシック"/>
          </a:endParaRPr>
        </a:p>
        <a:p>
          <a:r>
            <a:rPr kumimoji="1" lang="ja-JP" altLang="en-US" sz="1400">
              <a:latin typeface="ＭＳ Ｐゴシック"/>
            </a:rPr>
            <a:t>　人件費は、住民一人当たり</a:t>
          </a:r>
          <a:r>
            <a:rPr kumimoji="1" lang="en-US" altLang="ja-JP" sz="1400">
              <a:latin typeface="ＭＳ Ｐゴシック"/>
            </a:rPr>
            <a:t>73,509</a:t>
          </a:r>
          <a:r>
            <a:rPr kumimoji="1" lang="ja-JP" altLang="en-US" sz="1400">
              <a:latin typeface="ＭＳ Ｐゴシック"/>
            </a:rPr>
            <a:t>円（対前年度比</a:t>
          </a:r>
          <a:r>
            <a:rPr kumimoji="1" lang="en-US" altLang="ja-JP" sz="1400">
              <a:latin typeface="ＭＳ Ｐゴシック"/>
            </a:rPr>
            <a:t>2.0</a:t>
          </a:r>
          <a:r>
            <a:rPr kumimoji="1" lang="ja-JP" altLang="en-US" sz="1400">
              <a:latin typeface="ＭＳ Ｐゴシック"/>
            </a:rPr>
            <a:t>％減）となっており、適正な定員管理に向けて職員採用を抑制してきたことと団塊世代の退職に伴う職員給与費の減少が影響している。しかしながら、類似団体平均は上回っており、これは市独自の給料表を採用していることが主な要因である。</a:t>
          </a:r>
          <a:endParaRPr kumimoji="1" lang="en-US" altLang="ja-JP" sz="1400">
            <a:latin typeface="ＭＳ Ｐゴシック"/>
          </a:endParaRPr>
        </a:p>
        <a:p>
          <a:r>
            <a:rPr kumimoji="1" lang="ja-JP" altLang="en-US" sz="1400">
              <a:latin typeface="ＭＳ Ｐゴシック"/>
            </a:rPr>
            <a:t>　普通建設事業費は住民一人当たり</a:t>
          </a:r>
          <a:r>
            <a:rPr kumimoji="1" lang="en-US" altLang="ja-JP" sz="1400">
              <a:latin typeface="ＭＳ Ｐゴシック"/>
            </a:rPr>
            <a:t>47,546</a:t>
          </a:r>
          <a:r>
            <a:rPr kumimoji="1" lang="ja-JP" altLang="en-US" sz="1400">
              <a:latin typeface="ＭＳ Ｐゴシック"/>
            </a:rPr>
            <a:t>円（対前年度比</a:t>
          </a:r>
          <a:r>
            <a:rPr kumimoji="1" lang="en-US" altLang="ja-JP" sz="1400">
              <a:latin typeface="ＭＳ Ｐゴシック"/>
            </a:rPr>
            <a:t>62.1</a:t>
          </a:r>
          <a:r>
            <a:rPr kumimoji="1" lang="ja-JP" altLang="en-US" sz="1400">
              <a:latin typeface="ＭＳ Ｐゴシック"/>
            </a:rPr>
            <a:t>％減）となっており、前年度から大幅に減少している。これは、新クリーンセンター本体施設建設やゆきはたこども園本体整備、国道８号線バイパス整備に伴う公共用地買収の完了により減少したものである。</a:t>
          </a:r>
          <a:endParaRPr kumimoji="1" lang="en-US" altLang="ja-JP" sz="1400">
            <a:latin typeface="ＭＳ Ｐゴシック"/>
          </a:endParaRPr>
        </a:p>
        <a:p>
          <a:r>
            <a:rPr kumimoji="1" lang="ja-JP" altLang="en-US" sz="1400">
              <a:latin typeface="ＭＳ Ｐゴシック"/>
            </a:rPr>
            <a:t>　繰出金は住民一人当たり</a:t>
          </a:r>
          <a:r>
            <a:rPr kumimoji="1" lang="en-US" altLang="ja-JP" sz="1400">
              <a:latin typeface="ＭＳ Ｐゴシック"/>
            </a:rPr>
            <a:t>45,105</a:t>
          </a:r>
          <a:r>
            <a:rPr kumimoji="1" lang="ja-JP" altLang="en-US" sz="1400">
              <a:latin typeface="ＭＳ Ｐゴシック"/>
            </a:rPr>
            <a:t>円（対前年度比</a:t>
          </a:r>
          <a:r>
            <a:rPr kumimoji="1" lang="en-US" altLang="ja-JP" sz="1400">
              <a:latin typeface="ＭＳ Ｐゴシック"/>
            </a:rPr>
            <a:t>28.8</a:t>
          </a:r>
          <a:r>
            <a:rPr kumimoji="1" lang="ja-JP" altLang="en-US" sz="1400">
              <a:latin typeface="ＭＳ Ｐゴシック"/>
            </a:rPr>
            <a:t>％増）となっており、前年度から増加している。これは、下水道事業特別会計への繰出金の増額によるものである。</a:t>
          </a:r>
          <a:endParaRPr kumimoji="1" lang="en-US" altLang="ja-JP" sz="1400">
            <a:latin typeface="ＭＳ Ｐゴシック"/>
          </a:endParaRPr>
        </a:p>
        <a:p>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83203</xdr:rowOff>
    </xdr:from>
    <xdr:to>
      <xdr:col>6</xdr:col>
      <xdr:colOff>511175</xdr:colOff>
      <xdr:row>39</xdr:row>
      <xdr:rowOff>7438</xdr:rowOff>
    </xdr:to>
    <xdr:cxnSp macro="">
      <xdr:nvCxnSpPr>
        <xdr:cNvPr id="63" name="直線コネクタ 62"/>
        <xdr:cNvCxnSpPr/>
      </xdr:nvCxnSpPr>
      <xdr:spPr>
        <a:xfrm>
          <a:off x="3797300" y="6598303"/>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83203</xdr:rowOff>
    </xdr:from>
    <xdr:to>
      <xdr:col>5</xdr:col>
      <xdr:colOff>358775</xdr:colOff>
      <xdr:row>38</xdr:row>
      <xdr:rowOff>92347</xdr:rowOff>
    </xdr:to>
    <xdr:cxnSp macro="">
      <xdr:nvCxnSpPr>
        <xdr:cNvPr id="66" name="直線コネクタ 65"/>
        <xdr:cNvCxnSpPr/>
      </xdr:nvCxnSpPr>
      <xdr:spPr>
        <a:xfrm flipV="1">
          <a:off x="2908300" y="65983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48260</xdr:rowOff>
    </xdr:from>
    <xdr:to>
      <xdr:col>4</xdr:col>
      <xdr:colOff>155575</xdr:colOff>
      <xdr:row>38</xdr:row>
      <xdr:rowOff>92347</xdr:rowOff>
    </xdr:to>
    <xdr:cxnSp macro="">
      <xdr:nvCxnSpPr>
        <xdr:cNvPr id="69" name="直線コネクタ 68"/>
        <xdr:cNvCxnSpPr/>
      </xdr:nvCxnSpPr>
      <xdr:spPr>
        <a:xfrm>
          <a:off x="2019300" y="6563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69814</xdr:rowOff>
    </xdr:from>
    <xdr:to>
      <xdr:col>2</xdr:col>
      <xdr:colOff>638175</xdr:colOff>
      <xdr:row>38</xdr:row>
      <xdr:rowOff>48260</xdr:rowOff>
    </xdr:to>
    <xdr:cxnSp macro="">
      <xdr:nvCxnSpPr>
        <xdr:cNvPr id="72" name="直線コネクタ 71"/>
        <xdr:cNvCxnSpPr/>
      </xdr:nvCxnSpPr>
      <xdr:spPr>
        <a:xfrm>
          <a:off x="1130300" y="6413464"/>
          <a:ext cx="8890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128088</xdr:rowOff>
    </xdr:from>
    <xdr:to>
      <xdr:col>6</xdr:col>
      <xdr:colOff>561975</xdr:colOff>
      <xdr:row>39</xdr:row>
      <xdr:rowOff>58238</xdr:rowOff>
    </xdr:to>
    <xdr:sp macro="" textlink="">
      <xdr:nvSpPr>
        <xdr:cNvPr id="82" name="円/楕円 81"/>
        <xdr:cNvSpPr/>
      </xdr:nvSpPr>
      <xdr:spPr>
        <a:xfrm>
          <a:off x="45847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43015</xdr:rowOff>
    </xdr:from>
    <xdr:ext cx="469744" cy="259045"/>
    <xdr:sp macro="" textlink="">
      <xdr:nvSpPr>
        <xdr:cNvPr id="83" name="議会費該当値テキスト"/>
        <xdr:cNvSpPr txBox="1"/>
      </xdr:nvSpPr>
      <xdr:spPr>
        <a:xfrm>
          <a:off x="4686300" y="65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32403</xdr:rowOff>
    </xdr:from>
    <xdr:to>
      <xdr:col>5</xdr:col>
      <xdr:colOff>409575</xdr:colOff>
      <xdr:row>38</xdr:row>
      <xdr:rowOff>134003</xdr:rowOff>
    </xdr:to>
    <xdr:sp macro="" textlink="">
      <xdr:nvSpPr>
        <xdr:cNvPr id="84" name="円/楕円 83"/>
        <xdr:cNvSpPr/>
      </xdr:nvSpPr>
      <xdr:spPr>
        <a:xfrm>
          <a:off x="3746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125130</xdr:rowOff>
    </xdr:from>
    <xdr:ext cx="469744" cy="259045"/>
    <xdr:sp macro="" textlink="">
      <xdr:nvSpPr>
        <xdr:cNvPr id="85" name="テキスト ボックス 84"/>
        <xdr:cNvSpPr txBox="1"/>
      </xdr:nvSpPr>
      <xdr:spPr>
        <a:xfrm>
          <a:off x="3562427"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41547</xdr:rowOff>
    </xdr:from>
    <xdr:to>
      <xdr:col>4</xdr:col>
      <xdr:colOff>206375</xdr:colOff>
      <xdr:row>38</xdr:row>
      <xdr:rowOff>143147</xdr:rowOff>
    </xdr:to>
    <xdr:sp macro="" textlink="">
      <xdr:nvSpPr>
        <xdr:cNvPr id="86" name="円/楕円 85"/>
        <xdr:cNvSpPr/>
      </xdr:nvSpPr>
      <xdr:spPr>
        <a:xfrm>
          <a:off x="2857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134274</xdr:rowOff>
    </xdr:from>
    <xdr:ext cx="469744" cy="259045"/>
    <xdr:sp macro="" textlink="">
      <xdr:nvSpPr>
        <xdr:cNvPr id="87" name="テキスト ボックス 86"/>
        <xdr:cNvSpPr txBox="1"/>
      </xdr:nvSpPr>
      <xdr:spPr>
        <a:xfrm>
          <a:off x="2673427" y="66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168910</xdr:rowOff>
    </xdr:from>
    <xdr:to>
      <xdr:col>3</xdr:col>
      <xdr:colOff>3175</xdr:colOff>
      <xdr:row>38</xdr:row>
      <xdr:rowOff>99060</xdr:rowOff>
    </xdr:to>
    <xdr:sp macro="" textlink="">
      <xdr:nvSpPr>
        <xdr:cNvPr id="88" name="円/楕円 87"/>
        <xdr:cNvSpPr/>
      </xdr:nvSpPr>
      <xdr:spPr>
        <a:xfrm>
          <a:off x="196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90187</xdr:rowOff>
    </xdr:from>
    <xdr:ext cx="469744" cy="259045"/>
    <xdr:sp macro="" textlink="">
      <xdr:nvSpPr>
        <xdr:cNvPr id="89" name="テキスト ボックス 88"/>
        <xdr:cNvSpPr txBox="1"/>
      </xdr:nvSpPr>
      <xdr:spPr>
        <a:xfrm>
          <a:off x="1784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19014</xdr:rowOff>
    </xdr:from>
    <xdr:to>
      <xdr:col>1</xdr:col>
      <xdr:colOff>485775</xdr:colOff>
      <xdr:row>37</xdr:row>
      <xdr:rowOff>120614</xdr:rowOff>
    </xdr:to>
    <xdr:sp macro="" textlink="">
      <xdr:nvSpPr>
        <xdr:cNvPr id="90" name="円/楕円 89"/>
        <xdr:cNvSpPr/>
      </xdr:nvSpPr>
      <xdr:spPr>
        <a:xfrm>
          <a:off x="1079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111741</xdr:rowOff>
    </xdr:from>
    <xdr:ext cx="469744" cy="259045"/>
    <xdr:sp macro="" textlink="">
      <xdr:nvSpPr>
        <xdr:cNvPr id="91" name="テキスト ボックス 90"/>
        <xdr:cNvSpPr txBox="1"/>
      </xdr:nvSpPr>
      <xdr:spPr>
        <a:xfrm>
          <a:off x="895427"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xdr:rowOff>
    </xdr:from>
    <xdr:to>
      <xdr:col>6</xdr:col>
      <xdr:colOff>511175</xdr:colOff>
      <xdr:row>58</xdr:row>
      <xdr:rowOff>39085</xdr:rowOff>
    </xdr:to>
    <xdr:cxnSp macro="">
      <xdr:nvCxnSpPr>
        <xdr:cNvPr id="120" name="直線コネクタ 119"/>
        <xdr:cNvCxnSpPr/>
      </xdr:nvCxnSpPr>
      <xdr:spPr>
        <a:xfrm>
          <a:off x="3797300" y="9944247"/>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xdr:rowOff>
    </xdr:from>
    <xdr:to>
      <xdr:col>5</xdr:col>
      <xdr:colOff>358775</xdr:colOff>
      <xdr:row>58</xdr:row>
      <xdr:rowOff>29789</xdr:rowOff>
    </xdr:to>
    <xdr:cxnSp macro="">
      <xdr:nvCxnSpPr>
        <xdr:cNvPr id="123" name="直線コネクタ 122"/>
        <xdr:cNvCxnSpPr/>
      </xdr:nvCxnSpPr>
      <xdr:spPr>
        <a:xfrm flipV="1">
          <a:off x="2908300" y="9944247"/>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20820</xdr:rowOff>
    </xdr:from>
    <xdr:to>
      <xdr:col>4</xdr:col>
      <xdr:colOff>155575</xdr:colOff>
      <xdr:row>58</xdr:row>
      <xdr:rowOff>29789</xdr:rowOff>
    </xdr:to>
    <xdr:cxnSp macro="">
      <xdr:nvCxnSpPr>
        <xdr:cNvPr id="126" name="直線コネクタ 125"/>
        <xdr:cNvCxnSpPr/>
      </xdr:nvCxnSpPr>
      <xdr:spPr>
        <a:xfrm>
          <a:off x="2019300" y="9964920"/>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20820</xdr:rowOff>
    </xdr:from>
    <xdr:to>
      <xdr:col>2</xdr:col>
      <xdr:colOff>638175</xdr:colOff>
      <xdr:row>58</xdr:row>
      <xdr:rowOff>31020</xdr:rowOff>
    </xdr:to>
    <xdr:cxnSp macro="">
      <xdr:nvCxnSpPr>
        <xdr:cNvPr id="129" name="直線コネクタ 128"/>
        <xdr:cNvCxnSpPr/>
      </xdr:nvCxnSpPr>
      <xdr:spPr>
        <a:xfrm flipV="1">
          <a:off x="1130300" y="9964920"/>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159735</xdr:rowOff>
    </xdr:from>
    <xdr:to>
      <xdr:col>6</xdr:col>
      <xdr:colOff>561975</xdr:colOff>
      <xdr:row>58</xdr:row>
      <xdr:rowOff>89885</xdr:rowOff>
    </xdr:to>
    <xdr:sp macro="" textlink="">
      <xdr:nvSpPr>
        <xdr:cNvPr id="139" name="円/楕円 138"/>
        <xdr:cNvSpPr/>
      </xdr:nvSpPr>
      <xdr:spPr>
        <a:xfrm>
          <a:off x="4584700" y="9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74662</xdr:rowOff>
    </xdr:from>
    <xdr:ext cx="534377" cy="259045"/>
    <xdr:sp macro="" textlink="">
      <xdr:nvSpPr>
        <xdr:cNvPr id="140" name="総務費該当値テキスト"/>
        <xdr:cNvSpPr txBox="1"/>
      </xdr:nvSpPr>
      <xdr:spPr>
        <a:xfrm>
          <a:off x="4686300" y="98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120797</xdr:rowOff>
    </xdr:from>
    <xdr:to>
      <xdr:col>5</xdr:col>
      <xdr:colOff>409575</xdr:colOff>
      <xdr:row>58</xdr:row>
      <xdr:rowOff>50947</xdr:rowOff>
    </xdr:to>
    <xdr:sp macro="" textlink="">
      <xdr:nvSpPr>
        <xdr:cNvPr id="141" name="円/楕円 140"/>
        <xdr:cNvSpPr/>
      </xdr:nvSpPr>
      <xdr:spPr>
        <a:xfrm>
          <a:off x="3746500" y="98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42074</xdr:rowOff>
    </xdr:from>
    <xdr:ext cx="534377" cy="259045"/>
    <xdr:sp macro="" textlink="">
      <xdr:nvSpPr>
        <xdr:cNvPr id="142" name="テキスト ボックス 141"/>
        <xdr:cNvSpPr txBox="1"/>
      </xdr:nvSpPr>
      <xdr:spPr>
        <a:xfrm>
          <a:off x="3530111" y="99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150439</xdr:rowOff>
    </xdr:from>
    <xdr:to>
      <xdr:col>4</xdr:col>
      <xdr:colOff>206375</xdr:colOff>
      <xdr:row>58</xdr:row>
      <xdr:rowOff>80589</xdr:rowOff>
    </xdr:to>
    <xdr:sp macro="" textlink="">
      <xdr:nvSpPr>
        <xdr:cNvPr id="143" name="円/楕円 142"/>
        <xdr:cNvSpPr/>
      </xdr:nvSpPr>
      <xdr:spPr>
        <a:xfrm>
          <a:off x="2857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71716</xdr:rowOff>
    </xdr:from>
    <xdr:ext cx="534377" cy="259045"/>
    <xdr:sp macro="" textlink="">
      <xdr:nvSpPr>
        <xdr:cNvPr id="144" name="テキスト ボックス 143"/>
        <xdr:cNvSpPr txBox="1"/>
      </xdr:nvSpPr>
      <xdr:spPr>
        <a:xfrm>
          <a:off x="2641111" y="100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141470</xdr:rowOff>
    </xdr:from>
    <xdr:to>
      <xdr:col>3</xdr:col>
      <xdr:colOff>3175</xdr:colOff>
      <xdr:row>58</xdr:row>
      <xdr:rowOff>71620</xdr:rowOff>
    </xdr:to>
    <xdr:sp macro="" textlink="">
      <xdr:nvSpPr>
        <xdr:cNvPr id="145" name="円/楕円 144"/>
        <xdr:cNvSpPr/>
      </xdr:nvSpPr>
      <xdr:spPr>
        <a:xfrm>
          <a:off x="1968500" y="9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62747</xdr:rowOff>
    </xdr:from>
    <xdr:ext cx="534377" cy="259045"/>
    <xdr:sp macro="" textlink="">
      <xdr:nvSpPr>
        <xdr:cNvPr id="146" name="テキスト ボックス 145"/>
        <xdr:cNvSpPr txBox="1"/>
      </xdr:nvSpPr>
      <xdr:spPr>
        <a:xfrm>
          <a:off x="1752111" y="10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151670</xdr:rowOff>
    </xdr:from>
    <xdr:to>
      <xdr:col>1</xdr:col>
      <xdr:colOff>485775</xdr:colOff>
      <xdr:row>58</xdr:row>
      <xdr:rowOff>81820</xdr:rowOff>
    </xdr:to>
    <xdr:sp macro="" textlink="">
      <xdr:nvSpPr>
        <xdr:cNvPr id="147" name="円/楕円 146"/>
        <xdr:cNvSpPr/>
      </xdr:nvSpPr>
      <xdr:spPr>
        <a:xfrm>
          <a:off x="1079500" y="99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72947</xdr:rowOff>
    </xdr:from>
    <xdr:ext cx="534377" cy="259045"/>
    <xdr:sp macro="" textlink="">
      <xdr:nvSpPr>
        <xdr:cNvPr id="148" name="テキスト ボックス 147"/>
        <xdr:cNvSpPr txBox="1"/>
      </xdr:nvSpPr>
      <xdr:spPr>
        <a:xfrm>
          <a:off x="863111" y="100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45365</xdr:rowOff>
    </xdr:from>
    <xdr:to>
      <xdr:col>6</xdr:col>
      <xdr:colOff>511175</xdr:colOff>
      <xdr:row>78</xdr:row>
      <xdr:rowOff>70296</xdr:rowOff>
    </xdr:to>
    <xdr:cxnSp macro="">
      <xdr:nvCxnSpPr>
        <xdr:cNvPr id="178" name="直線コネクタ 177"/>
        <xdr:cNvCxnSpPr/>
      </xdr:nvCxnSpPr>
      <xdr:spPr>
        <a:xfrm>
          <a:off x="3797300" y="13418465"/>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45365</xdr:rowOff>
    </xdr:from>
    <xdr:to>
      <xdr:col>5</xdr:col>
      <xdr:colOff>358775</xdr:colOff>
      <xdr:row>78</xdr:row>
      <xdr:rowOff>104329</xdr:rowOff>
    </xdr:to>
    <xdr:cxnSp macro="">
      <xdr:nvCxnSpPr>
        <xdr:cNvPr id="181" name="直線コネクタ 180"/>
        <xdr:cNvCxnSpPr/>
      </xdr:nvCxnSpPr>
      <xdr:spPr>
        <a:xfrm flipV="1">
          <a:off x="2908300" y="13418465"/>
          <a:ext cx="889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101950</xdr:rowOff>
    </xdr:from>
    <xdr:to>
      <xdr:col>4</xdr:col>
      <xdr:colOff>155575</xdr:colOff>
      <xdr:row>78</xdr:row>
      <xdr:rowOff>104329</xdr:rowOff>
    </xdr:to>
    <xdr:cxnSp macro="">
      <xdr:nvCxnSpPr>
        <xdr:cNvPr id="184" name="直線コネクタ 183"/>
        <xdr:cNvCxnSpPr/>
      </xdr:nvCxnSpPr>
      <xdr:spPr>
        <a:xfrm>
          <a:off x="2019300" y="13475050"/>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101950</xdr:rowOff>
    </xdr:from>
    <xdr:to>
      <xdr:col>2</xdr:col>
      <xdr:colOff>638175</xdr:colOff>
      <xdr:row>78</xdr:row>
      <xdr:rowOff>148109</xdr:rowOff>
    </xdr:to>
    <xdr:cxnSp macro="">
      <xdr:nvCxnSpPr>
        <xdr:cNvPr id="187" name="直線コネクタ 186"/>
        <xdr:cNvCxnSpPr/>
      </xdr:nvCxnSpPr>
      <xdr:spPr>
        <a:xfrm flipV="1">
          <a:off x="1130300" y="13475050"/>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19496</xdr:rowOff>
    </xdr:from>
    <xdr:to>
      <xdr:col>6</xdr:col>
      <xdr:colOff>561975</xdr:colOff>
      <xdr:row>78</xdr:row>
      <xdr:rowOff>121096</xdr:rowOff>
    </xdr:to>
    <xdr:sp macro="" textlink="">
      <xdr:nvSpPr>
        <xdr:cNvPr id="197" name="円/楕円 196"/>
        <xdr:cNvSpPr/>
      </xdr:nvSpPr>
      <xdr:spPr>
        <a:xfrm>
          <a:off x="45847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128789</xdr:rowOff>
    </xdr:from>
    <xdr:ext cx="599010" cy="259045"/>
    <xdr:sp macro="" textlink="">
      <xdr:nvSpPr>
        <xdr:cNvPr id="198" name="民生費該当値テキスト"/>
        <xdr:cNvSpPr txBox="1"/>
      </xdr:nvSpPr>
      <xdr:spPr>
        <a:xfrm>
          <a:off x="4686300" y="133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166015</xdr:rowOff>
    </xdr:from>
    <xdr:to>
      <xdr:col>5</xdr:col>
      <xdr:colOff>409575</xdr:colOff>
      <xdr:row>78</xdr:row>
      <xdr:rowOff>96165</xdr:rowOff>
    </xdr:to>
    <xdr:sp macro="" textlink="">
      <xdr:nvSpPr>
        <xdr:cNvPr id="199" name="円/楕円 198"/>
        <xdr:cNvSpPr/>
      </xdr:nvSpPr>
      <xdr:spPr>
        <a:xfrm>
          <a:off x="37465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87292</xdr:rowOff>
    </xdr:from>
    <xdr:ext cx="599010" cy="259045"/>
    <xdr:sp macro="" textlink="">
      <xdr:nvSpPr>
        <xdr:cNvPr id="200" name="テキスト ボックス 199"/>
        <xdr:cNvSpPr txBox="1"/>
      </xdr:nvSpPr>
      <xdr:spPr>
        <a:xfrm>
          <a:off x="3497794" y="134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53529</xdr:rowOff>
    </xdr:from>
    <xdr:to>
      <xdr:col>4</xdr:col>
      <xdr:colOff>206375</xdr:colOff>
      <xdr:row>78</xdr:row>
      <xdr:rowOff>155129</xdr:rowOff>
    </xdr:to>
    <xdr:sp macro="" textlink="">
      <xdr:nvSpPr>
        <xdr:cNvPr id="201" name="円/楕円 200"/>
        <xdr:cNvSpPr/>
      </xdr:nvSpPr>
      <xdr:spPr>
        <a:xfrm>
          <a:off x="2857500" y="1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146256</xdr:rowOff>
    </xdr:from>
    <xdr:ext cx="599010" cy="259045"/>
    <xdr:sp macro="" textlink="">
      <xdr:nvSpPr>
        <xdr:cNvPr id="202" name="テキスト ボックス 201"/>
        <xdr:cNvSpPr txBox="1"/>
      </xdr:nvSpPr>
      <xdr:spPr>
        <a:xfrm>
          <a:off x="2608794" y="135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51150</xdr:rowOff>
    </xdr:from>
    <xdr:to>
      <xdr:col>3</xdr:col>
      <xdr:colOff>3175</xdr:colOff>
      <xdr:row>78</xdr:row>
      <xdr:rowOff>152750</xdr:rowOff>
    </xdr:to>
    <xdr:sp macro="" textlink="">
      <xdr:nvSpPr>
        <xdr:cNvPr id="203" name="円/楕円 202"/>
        <xdr:cNvSpPr/>
      </xdr:nvSpPr>
      <xdr:spPr>
        <a:xfrm>
          <a:off x="1968500" y="134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143877</xdr:rowOff>
    </xdr:from>
    <xdr:ext cx="599010" cy="259045"/>
    <xdr:sp macro="" textlink="">
      <xdr:nvSpPr>
        <xdr:cNvPr id="204" name="テキスト ボックス 203"/>
        <xdr:cNvSpPr txBox="1"/>
      </xdr:nvSpPr>
      <xdr:spPr>
        <a:xfrm>
          <a:off x="1719794" y="13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97309</xdr:rowOff>
    </xdr:from>
    <xdr:to>
      <xdr:col>1</xdr:col>
      <xdr:colOff>485775</xdr:colOff>
      <xdr:row>79</xdr:row>
      <xdr:rowOff>27459</xdr:rowOff>
    </xdr:to>
    <xdr:sp macro="" textlink="">
      <xdr:nvSpPr>
        <xdr:cNvPr id="205" name="円/楕円 204"/>
        <xdr:cNvSpPr/>
      </xdr:nvSpPr>
      <xdr:spPr>
        <a:xfrm>
          <a:off x="1079500" y="134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18586</xdr:rowOff>
    </xdr:from>
    <xdr:ext cx="599010" cy="259045"/>
    <xdr:sp macro="" textlink="">
      <xdr:nvSpPr>
        <xdr:cNvPr id="206" name="テキスト ボックス 205"/>
        <xdr:cNvSpPr txBox="1"/>
      </xdr:nvSpPr>
      <xdr:spPr>
        <a:xfrm>
          <a:off x="830794" y="135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83071</xdr:rowOff>
    </xdr:from>
    <xdr:to>
      <xdr:col>6</xdr:col>
      <xdr:colOff>511175</xdr:colOff>
      <xdr:row>95</xdr:row>
      <xdr:rowOff>123431</xdr:rowOff>
    </xdr:to>
    <xdr:cxnSp macro="">
      <xdr:nvCxnSpPr>
        <xdr:cNvPr id="235" name="直線コネクタ 234"/>
        <xdr:cNvCxnSpPr/>
      </xdr:nvCxnSpPr>
      <xdr:spPr>
        <a:xfrm>
          <a:off x="3797300" y="15685021"/>
          <a:ext cx="838200" cy="7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83071</xdr:rowOff>
    </xdr:from>
    <xdr:to>
      <xdr:col>5</xdr:col>
      <xdr:colOff>358775</xdr:colOff>
      <xdr:row>95</xdr:row>
      <xdr:rowOff>163652</xdr:rowOff>
    </xdr:to>
    <xdr:cxnSp macro="">
      <xdr:nvCxnSpPr>
        <xdr:cNvPr id="238" name="直線コネクタ 237"/>
        <xdr:cNvCxnSpPr/>
      </xdr:nvCxnSpPr>
      <xdr:spPr>
        <a:xfrm flipV="1">
          <a:off x="2908300" y="15685021"/>
          <a:ext cx="889000" cy="7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163652</xdr:rowOff>
    </xdr:from>
    <xdr:to>
      <xdr:col>4</xdr:col>
      <xdr:colOff>155575</xdr:colOff>
      <xdr:row>96</xdr:row>
      <xdr:rowOff>126009</xdr:rowOff>
    </xdr:to>
    <xdr:cxnSp macro="">
      <xdr:nvCxnSpPr>
        <xdr:cNvPr id="241" name="直線コネクタ 240"/>
        <xdr:cNvCxnSpPr/>
      </xdr:nvCxnSpPr>
      <xdr:spPr>
        <a:xfrm flipV="1">
          <a:off x="2019300" y="16451402"/>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126009</xdr:rowOff>
    </xdr:from>
    <xdr:to>
      <xdr:col>2</xdr:col>
      <xdr:colOff>638175</xdr:colOff>
      <xdr:row>96</xdr:row>
      <xdr:rowOff>155639</xdr:rowOff>
    </xdr:to>
    <xdr:cxnSp macro="">
      <xdr:nvCxnSpPr>
        <xdr:cNvPr id="244" name="直線コネクタ 243"/>
        <xdr:cNvCxnSpPr/>
      </xdr:nvCxnSpPr>
      <xdr:spPr>
        <a:xfrm flipV="1">
          <a:off x="1130300" y="16585209"/>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72631</xdr:rowOff>
    </xdr:from>
    <xdr:to>
      <xdr:col>6</xdr:col>
      <xdr:colOff>561975</xdr:colOff>
      <xdr:row>96</xdr:row>
      <xdr:rowOff>2781</xdr:rowOff>
    </xdr:to>
    <xdr:sp macro="" textlink="">
      <xdr:nvSpPr>
        <xdr:cNvPr id="254" name="円/楕円 253"/>
        <xdr:cNvSpPr/>
      </xdr:nvSpPr>
      <xdr:spPr>
        <a:xfrm>
          <a:off x="4584700" y="163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95508</xdr:rowOff>
    </xdr:from>
    <xdr:ext cx="534377" cy="259045"/>
    <xdr:sp macro="" textlink="">
      <xdr:nvSpPr>
        <xdr:cNvPr id="255" name="衛生費該当値テキスト"/>
        <xdr:cNvSpPr txBox="1"/>
      </xdr:nvSpPr>
      <xdr:spPr>
        <a:xfrm>
          <a:off x="4686300"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32271</xdr:rowOff>
    </xdr:from>
    <xdr:to>
      <xdr:col>5</xdr:col>
      <xdr:colOff>409575</xdr:colOff>
      <xdr:row>91</xdr:row>
      <xdr:rowOff>133871</xdr:rowOff>
    </xdr:to>
    <xdr:sp macro="" textlink="">
      <xdr:nvSpPr>
        <xdr:cNvPr id="256" name="円/楕円 255"/>
        <xdr:cNvSpPr/>
      </xdr:nvSpPr>
      <xdr:spPr>
        <a:xfrm>
          <a:off x="3746500" y="156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150398</xdr:rowOff>
    </xdr:from>
    <xdr:ext cx="599010" cy="259045"/>
    <xdr:sp macro="" textlink="">
      <xdr:nvSpPr>
        <xdr:cNvPr id="257" name="テキスト ボックス 256"/>
        <xdr:cNvSpPr txBox="1"/>
      </xdr:nvSpPr>
      <xdr:spPr>
        <a:xfrm>
          <a:off x="3497794" y="154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112852</xdr:rowOff>
    </xdr:from>
    <xdr:to>
      <xdr:col>4</xdr:col>
      <xdr:colOff>206375</xdr:colOff>
      <xdr:row>96</xdr:row>
      <xdr:rowOff>43002</xdr:rowOff>
    </xdr:to>
    <xdr:sp macro="" textlink="">
      <xdr:nvSpPr>
        <xdr:cNvPr id="258" name="円/楕円 257"/>
        <xdr:cNvSpPr/>
      </xdr:nvSpPr>
      <xdr:spPr>
        <a:xfrm>
          <a:off x="2857500" y="164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34129</xdr:rowOff>
    </xdr:from>
    <xdr:ext cx="534377" cy="259045"/>
    <xdr:sp macro="" textlink="">
      <xdr:nvSpPr>
        <xdr:cNvPr id="259" name="テキスト ボックス 258"/>
        <xdr:cNvSpPr txBox="1"/>
      </xdr:nvSpPr>
      <xdr:spPr>
        <a:xfrm>
          <a:off x="2641111" y="164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75209</xdr:rowOff>
    </xdr:from>
    <xdr:to>
      <xdr:col>3</xdr:col>
      <xdr:colOff>3175</xdr:colOff>
      <xdr:row>97</xdr:row>
      <xdr:rowOff>5359</xdr:rowOff>
    </xdr:to>
    <xdr:sp macro="" textlink="">
      <xdr:nvSpPr>
        <xdr:cNvPr id="260" name="円/楕円 259"/>
        <xdr:cNvSpPr/>
      </xdr:nvSpPr>
      <xdr:spPr>
        <a:xfrm>
          <a:off x="19685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167936</xdr:rowOff>
    </xdr:from>
    <xdr:ext cx="534377" cy="259045"/>
    <xdr:sp macro="" textlink="">
      <xdr:nvSpPr>
        <xdr:cNvPr id="261" name="テキスト ボックス 260"/>
        <xdr:cNvSpPr txBox="1"/>
      </xdr:nvSpPr>
      <xdr:spPr>
        <a:xfrm>
          <a:off x="1752111" y="166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104839</xdr:rowOff>
    </xdr:from>
    <xdr:to>
      <xdr:col>1</xdr:col>
      <xdr:colOff>485775</xdr:colOff>
      <xdr:row>97</xdr:row>
      <xdr:rowOff>34989</xdr:rowOff>
    </xdr:to>
    <xdr:sp macro="" textlink="">
      <xdr:nvSpPr>
        <xdr:cNvPr id="262" name="円/楕円 261"/>
        <xdr:cNvSpPr/>
      </xdr:nvSpPr>
      <xdr:spPr>
        <a:xfrm>
          <a:off x="10795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26116</xdr:rowOff>
    </xdr:from>
    <xdr:ext cx="534377" cy="259045"/>
    <xdr:sp macro="" textlink="">
      <xdr:nvSpPr>
        <xdr:cNvPr id="263" name="テキスト ボックス 262"/>
        <xdr:cNvSpPr txBox="1"/>
      </xdr:nvSpPr>
      <xdr:spPr>
        <a:xfrm>
          <a:off x="863111" y="166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67501</xdr:rowOff>
    </xdr:from>
    <xdr:to>
      <xdr:col>15</xdr:col>
      <xdr:colOff>180975</xdr:colOff>
      <xdr:row>38</xdr:row>
      <xdr:rowOff>105410</xdr:rowOff>
    </xdr:to>
    <xdr:cxnSp macro="">
      <xdr:nvCxnSpPr>
        <xdr:cNvPr id="292" name="直線コネクタ 291"/>
        <xdr:cNvCxnSpPr/>
      </xdr:nvCxnSpPr>
      <xdr:spPr>
        <a:xfrm>
          <a:off x="9639300" y="6582601"/>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52642</xdr:rowOff>
    </xdr:from>
    <xdr:to>
      <xdr:col>14</xdr:col>
      <xdr:colOff>28575</xdr:colOff>
      <xdr:row>38</xdr:row>
      <xdr:rowOff>67501</xdr:rowOff>
    </xdr:to>
    <xdr:cxnSp macro="">
      <xdr:nvCxnSpPr>
        <xdr:cNvPr id="295" name="直線コネクタ 294"/>
        <xdr:cNvCxnSpPr/>
      </xdr:nvCxnSpPr>
      <xdr:spPr>
        <a:xfrm>
          <a:off x="8750300" y="656774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159131</xdr:rowOff>
    </xdr:from>
    <xdr:to>
      <xdr:col>12</xdr:col>
      <xdr:colOff>511175</xdr:colOff>
      <xdr:row>38</xdr:row>
      <xdr:rowOff>52642</xdr:rowOff>
    </xdr:to>
    <xdr:cxnSp macro="">
      <xdr:nvCxnSpPr>
        <xdr:cNvPr id="298" name="直線コネクタ 297"/>
        <xdr:cNvCxnSpPr/>
      </xdr:nvCxnSpPr>
      <xdr:spPr>
        <a:xfrm>
          <a:off x="7861300" y="6331331"/>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159131</xdr:rowOff>
    </xdr:from>
    <xdr:to>
      <xdr:col>11</xdr:col>
      <xdr:colOff>307975</xdr:colOff>
      <xdr:row>37</xdr:row>
      <xdr:rowOff>57976</xdr:rowOff>
    </xdr:to>
    <xdr:cxnSp macro="">
      <xdr:nvCxnSpPr>
        <xdr:cNvPr id="301" name="直線コネクタ 300"/>
        <xdr:cNvCxnSpPr/>
      </xdr:nvCxnSpPr>
      <xdr:spPr>
        <a:xfrm flipV="1">
          <a:off x="6972300" y="633133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54610</xdr:rowOff>
    </xdr:from>
    <xdr:to>
      <xdr:col>15</xdr:col>
      <xdr:colOff>231775</xdr:colOff>
      <xdr:row>38</xdr:row>
      <xdr:rowOff>156210</xdr:rowOff>
    </xdr:to>
    <xdr:sp macro="" textlink="">
      <xdr:nvSpPr>
        <xdr:cNvPr id="311" name="円/楕円 310"/>
        <xdr:cNvSpPr/>
      </xdr:nvSpPr>
      <xdr:spPr>
        <a:xfrm>
          <a:off x="10426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140987</xdr:rowOff>
    </xdr:from>
    <xdr:ext cx="378565" cy="259045"/>
    <xdr:sp macro="" textlink="">
      <xdr:nvSpPr>
        <xdr:cNvPr id="312" name="労働費該当値テキスト"/>
        <xdr:cNvSpPr txBox="1"/>
      </xdr:nvSpPr>
      <xdr:spPr>
        <a:xfrm>
          <a:off x="10528300"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16701</xdr:rowOff>
    </xdr:from>
    <xdr:to>
      <xdr:col>14</xdr:col>
      <xdr:colOff>79375</xdr:colOff>
      <xdr:row>38</xdr:row>
      <xdr:rowOff>118301</xdr:rowOff>
    </xdr:to>
    <xdr:sp macro="" textlink="">
      <xdr:nvSpPr>
        <xdr:cNvPr id="313" name="円/楕円 312"/>
        <xdr:cNvSpPr/>
      </xdr:nvSpPr>
      <xdr:spPr>
        <a:xfrm>
          <a:off x="95885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109428</xdr:rowOff>
    </xdr:from>
    <xdr:ext cx="378565" cy="259045"/>
    <xdr:sp macro="" textlink="">
      <xdr:nvSpPr>
        <xdr:cNvPr id="314" name="テキスト ボックス 313"/>
        <xdr:cNvSpPr txBox="1"/>
      </xdr:nvSpPr>
      <xdr:spPr>
        <a:xfrm>
          <a:off x="9450017" y="662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1842</xdr:rowOff>
    </xdr:from>
    <xdr:to>
      <xdr:col>12</xdr:col>
      <xdr:colOff>561975</xdr:colOff>
      <xdr:row>38</xdr:row>
      <xdr:rowOff>103442</xdr:rowOff>
    </xdr:to>
    <xdr:sp macro="" textlink="">
      <xdr:nvSpPr>
        <xdr:cNvPr id="315" name="円/楕円 314"/>
        <xdr:cNvSpPr/>
      </xdr:nvSpPr>
      <xdr:spPr>
        <a:xfrm>
          <a:off x="8699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94569</xdr:rowOff>
    </xdr:from>
    <xdr:ext cx="378565" cy="259045"/>
    <xdr:sp macro="" textlink="">
      <xdr:nvSpPr>
        <xdr:cNvPr id="316" name="テキスト ボックス 315"/>
        <xdr:cNvSpPr txBox="1"/>
      </xdr:nvSpPr>
      <xdr:spPr>
        <a:xfrm>
          <a:off x="8561017" y="660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108331</xdr:rowOff>
    </xdr:from>
    <xdr:to>
      <xdr:col>11</xdr:col>
      <xdr:colOff>358775</xdr:colOff>
      <xdr:row>37</xdr:row>
      <xdr:rowOff>38481</xdr:rowOff>
    </xdr:to>
    <xdr:sp macro="" textlink="">
      <xdr:nvSpPr>
        <xdr:cNvPr id="317" name="円/楕円 316"/>
        <xdr:cNvSpPr/>
      </xdr:nvSpPr>
      <xdr:spPr>
        <a:xfrm>
          <a:off x="7810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29608</xdr:rowOff>
    </xdr:from>
    <xdr:ext cx="469744" cy="259045"/>
    <xdr:sp macro="" textlink="">
      <xdr:nvSpPr>
        <xdr:cNvPr id="318" name="テキスト ボックス 317"/>
        <xdr:cNvSpPr txBox="1"/>
      </xdr:nvSpPr>
      <xdr:spPr>
        <a:xfrm>
          <a:off x="7626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7176</xdr:rowOff>
    </xdr:from>
    <xdr:to>
      <xdr:col>10</xdr:col>
      <xdr:colOff>155575</xdr:colOff>
      <xdr:row>37</xdr:row>
      <xdr:rowOff>108776</xdr:rowOff>
    </xdr:to>
    <xdr:sp macro="" textlink="">
      <xdr:nvSpPr>
        <xdr:cNvPr id="319" name="円/楕円 318"/>
        <xdr:cNvSpPr/>
      </xdr:nvSpPr>
      <xdr:spPr>
        <a:xfrm>
          <a:off x="6921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99903</xdr:rowOff>
    </xdr:from>
    <xdr:ext cx="469744" cy="259045"/>
    <xdr:sp macro="" textlink="">
      <xdr:nvSpPr>
        <xdr:cNvPr id="320" name="テキスト ボックス 319"/>
        <xdr:cNvSpPr txBox="1"/>
      </xdr:nvSpPr>
      <xdr:spPr>
        <a:xfrm>
          <a:off x="6737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116611</xdr:rowOff>
    </xdr:from>
    <xdr:to>
      <xdr:col>15</xdr:col>
      <xdr:colOff>180975</xdr:colOff>
      <xdr:row>58</xdr:row>
      <xdr:rowOff>119749</xdr:rowOff>
    </xdr:to>
    <xdr:cxnSp macro="">
      <xdr:nvCxnSpPr>
        <xdr:cNvPr id="349" name="直線コネクタ 348"/>
        <xdr:cNvCxnSpPr/>
      </xdr:nvCxnSpPr>
      <xdr:spPr>
        <a:xfrm flipV="1">
          <a:off x="9639300" y="10060711"/>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119749</xdr:rowOff>
    </xdr:from>
    <xdr:to>
      <xdr:col>14</xdr:col>
      <xdr:colOff>28575</xdr:colOff>
      <xdr:row>58</xdr:row>
      <xdr:rowOff>136004</xdr:rowOff>
    </xdr:to>
    <xdr:cxnSp macro="">
      <xdr:nvCxnSpPr>
        <xdr:cNvPr id="352" name="直線コネクタ 351"/>
        <xdr:cNvCxnSpPr/>
      </xdr:nvCxnSpPr>
      <xdr:spPr>
        <a:xfrm flipV="1">
          <a:off x="8750300" y="10063849"/>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129642</xdr:rowOff>
    </xdr:from>
    <xdr:to>
      <xdr:col>12</xdr:col>
      <xdr:colOff>511175</xdr:colOff>
      <xdr:row>58</xdr:row>
      <xdr:rowOff>136004</xdr:rowOff>
    </xdr:to>
    <xdr:cxnSp macro="">
      <xdr:nvCxnSpPr>
        <xdr:cNvPr id="355" name="直線コネクタ 354"/>
        <xdr:cNvCxnSpPr/>
      </xdr:nvCxnSpPr>
      <xdr:spPr>
        <a:xfrm>
          <a:off x="7861300" y="1007374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129642</xdr:rowOff>
    </xdr:from>
    <xdr:to>
      <xdr:col>11</xdr:col>
      <xdr:colOff>307975</xdr:colOff>
      <xdr:row>58</xdr:row>
      <xdr:rowOff>150660</xdr:rowOff>
    </xdr:to>
    <xdr:cxnSp macro="">
      <xdr:nvCxnSpPr>
        <xdr:cNvPr id="358" name="直線コネクタ 357"/>
        <xdr:cNvCxnSpPr/>
      </xdr:nvCxnSpPr>
      <xdr:spPr>
        <a:xfrm flipV="1">
          <a:off x="6972300" y="10073742"/>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65811</xdr:rowOff>
    </xdr:from>
    <xdr:to>
      <xdr:col>15</xdr:col>
      <xdr:colOff>231775</xdr:colOff>
      <xdr:row>58</xdr:row>
      <xdr:rowOff>167411</xdr:rowOff>
    </xdr:to>
    <xdr:sp macro="" textlink="">
      <xdr:nvSpPr>
        <xdr:cNvPr id="368" name="円/楕円 367"/>
        <xdr:cNvSpPr/>
      </xdr:nvSpPr>
      <xdr:spPr>
        <a:xfrm>
          <a:off x="104267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152188</xdr:rowOff>
    </xdr:from>
    <xdr:ext cx="469744" cy="259045"/>
    <xdr:sp macro="" textlink="">
      <xdr:nvSpPr>
        <xdr:cNvPr id="369" name="農林水産業費該当値テキスト"/>
        <xdr:cNvSpPr txBox="1"/>
      </xdr:nvSpPr>
      <xdr:spPr>
        <a:xfrm>
          <a:off x="10528300" y="99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68949</xdr:rowOff>
    </xdr:from>
    <xdr:to>
      <xdr:col>14</xdr:col>
      <xdr:colOff>79375</xdr:colOff>
      <xdr:row>58</xdr:row>
      <xdr:rowOff>170549</xdr:rowOff>
    </xdr:to>
    <xdr:sp macro="" textlink="">
      <xdr:nvSpPr>
        <xdr:cNvPr id="370" name="円/楕円 369"/>
        <xdr:cNvSpPr/>
      </xdr:nvSpPr>
      <xdr:spPr>
        <a:xfrm>
          <a:off x="95885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161676</xdr:rowOff>
    </xdr:from>
    <xdr:ext cx="469744" cy="259045"/>
    <xdr:sp macro="" textlink="">
      <xdr:nvSpPr>
        <xdr:cNvPr id="371" name="テキスト ボックス 370"/>
        <xdr:cNvSpPr txBox="1"/>
      </xdr:nvSpPr>
      <xdr:spPr>
        <a:xfrm>
          <a:off x="9404427" y="101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85204</xdr:rowOff>
    </xdr:from>
    <xdr:to>
      <xdr:col>12</xdr:col>
      <xdr:colOff>561975</xdr:colOff>
      <xdr:row>59</xdr:row>
      <xdr:rowOff>15354</xdr:rowOff>
    </xdr:to>
    <xdr:sp macro="" textlink="">
      <xdr:nvSpPr>
        <xdr:cNvPr id="372" name="円/楕円 371"/>
        <xdr:cNvSpPr/>
      </xdr:nvSpPr>
      <xdr:spPr>
        <a:xfrm>
          <a:off x="8699500" y="10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6481</xdr:rowOff>
    </xdr:from>
    <xdr:ext cx="469744" cy="259045"/>
    <xdr:sp macro="" textlink="">
      <xdr:nvSpPr>
        <xdr:cNvPr id="373" name="テキスト ボックス 372"/>
        <xdr:cNvSpPr txBox="1"/>
      </xdr:nvSpPr>
      <xdr:spPr>
        <a:xfrm>
          <a:off x="8515427" y="101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78842</xdr:rowOff>
    </xdr:from>
    <xdr:to>
      <xdr:col>11</xdr:col>
      <xdr:colOff>358775</xdr:colOff>
      <xdr:row>59</xdr:row>
      <xdr:rowOff>8992</xdr:rowOff>
    </xdr:to>
    <xdr:sp macro="" textlink="">
      <xdr:nvSpPr>
        <xdr:cNvPr id="374" name="円/楕円 373"/>
        <xdr:cNvSpPr/>
      </xdr:nvSpPr>
      <xdr:spPr>
        <a:xfrm>
          <a:off x="7810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119</xdr:rowOff>
    </xdr:from>
    <xdr:ext cx="469744" cy="259045"/>
    <xdr:sp macro="" textlink="">
      <xdr:nvSpPr>
        <xdr:cNvPr id="375" name="テキスト ボックス 374"/>
        <xdr:cNvSpPr txBox="1"/>
      </xdr:nvSpPr>
      <xdr:spPr>
        <a:xfrm>
          <a:off x="7626427" y="1011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99860</xdr:rowOff>
    </xdr:from>
    <xdr:to>
      <xdr:col>10</xdr:col>
      <xdr:colOff>155575</xdr:colOff>
      <xdr:row>59</xdr:row>
      <xdr:rowOff>30010</xdr:rowOff>
    </xdr:to>
    <xdr:sp macro="" textlink="">
      <xdr:nvSpPr>
        <xdr:cNvPr id="376" name="円/楕円 375"/>
        <xdr:cNvSpPr/>
      </xdr:nvSpPr>
      <xdr:spPr>
        <a:xfrm>
          <a:off x="6921500" y="100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21137</xdr:rowOff>
    </xdr:from>
    <xdr:ext cx="469744" cy="259045"/>
    <xdr:sp macro="" textlink="">
      <xdr:nvSpPr>
        <xdr:cNvPr id="377" name="テキスト ボックス 376"/>
        <xdr:cNvSpPr txBox="1"/>
      </xdr:nvSpPr>
      <xdr:spPr>
        <a:xfrm>
          <a:off x="6737427" y="101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13252</xdr:rowOff>
    </xdr:from>
    <xdr:to>
      <xdr:col>15</xdr:col>
      <xdr:colOff>180975</xdr:colOff>
      <xdr:row>78</xdr:row>
      <xdr:rowOff>137740</xdr:rowOff>
    </xdr:to>
    <xdr:cxnSp macro="">
      <xdr:nvCxnSpPr>
        <xdr:cNvPr id="408" name="直線コネクタ 407"/>
        <xdr:cNvCxnSpPr/>
      </xdr:nvCxnSpPr>
      <xdr:spPr>
        <a:xfrm flipV="1">
          <a:off x="9639300" y="13386352"/>
          <a:ext cx="8382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137740</xdr:rowOff>
    </xdr:from>
    <xdr:to>
      <xdr:col>14</xdr:col>
      <xdr:colOff>28575</xdr:colOff>
      <xdr:row>79</xdr:row>
      <xdr:rowOff>2082</xdr:rowOff>
    </xdr:to>
    <xdr:cxnSp macro="">
      <xdr:nvCxnSpPr>
        <xdr:cNvPr id="411" name="直線コネクタ 410"/>
        <xdr:cNvCxnSpPr/>
      </xdr:nvCxnSpPr>
      <xdr:spPr>
        <a:xfrm flipV="1">
          <a:off x="8750300" y="13510840"/>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2082</xdr:rowOff>
    </xdr:from>
    <xdr:to>
      <xdr:col>12</xdr:col>
      <xdr:colOff>511175</xdr:colOff>
      <xdr:row>79</xdr:row>
      <xdr:rowOff>5186</xdr:rowOff>
    </xdr:to>
    <xdr:cxnSp macro="">
      <xdr:nvCxnSpPr>
        <xdr:cNvPr id="414" name="直線コネクタ 413"/>
        <xdr:cNvCxnSpPr/>
      </xdr:nvCxnSpPr>
      <xdr:spPr>
        <a:xfrm flipV="1">
          <a:off x="7861300" y="13546632"/>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167067</xdr:rowOff>
    </xdr:from>
    <xdr:to>
      <xdr:col>11</xdr:col>
      <xdr:colOff>307975</xdr:colOff>
      <xdr:row>79</xdr:row>
      <xdr:rowOff>5186</xdr:rowOff>
    </xdr:to>
    <xdr:cxnSp macro="">
      <xdr:nvCxnSpPr>
        <xdr:cNvPr id="417" name="直線コネクタ 416"/>
        <xdr:cNvCxnSpPr/>
      </xdr:nvCxnSpPr>
      <xdr:spPr>
        <a:xfrm>
          <a:off x="6972300" y="135401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133902</xdr:rowOff>
    </xdr:from>
    <xdr:to>
      <xdr:col>15</xdr:col>
      <xdr:colOff>231775</xdr:colOff>
      <xdr:row>78</xdr:row>
      <xdr:rowOff>64052</xdr:rowOff>
    </xdr:to>
    <xdr:sp macro="" textlink="">
      <xdr:nvSpPr>
        <xdr:cNvPr id="427" name="円/楕円 426"/>
        <xdr:cNvSpPr/>
      </xdr:nvSpPr>
      <xdr:spPr>
        <a:xfrm>
          <a:off x="10426700" y="13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112329</xdr:rowOff>
    </xdr:from>
    <xdr:ext cx="469744" cy="259045"/>
    <xdr:sp macro="" textlink="">
      <xdr:nvSpPr>
        <xdr:cNvPr id="428" name="商工費該当値テキスト"/>
        <xdr:cNvSpPr txBox="1"/>
      </xdr:nvSpPr>
      <xdr:spPr>
        <a:xfrm>
          <a:off x="10528300" y="1331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86940</xdr:rowOff>
    </xdr:from>
    <xdr:to>
      <xdr:col>14</xdr:col>
      <xdr:colOff>79375</xdr:colOff>
      <xdr:row>79</xdr:row>
      <xdr:rowOff>17090</xdr:rowOff>
    </xdr:to>
    <xdr:sp macro="" textlink="">
      <xdr:nvSpPr>
        <xdr:cNvPr id="429" name="円/楕円 428"/>
        <xdr:cNvSpPr/>
      </xdr:nvSpPr>
      <xdr:spPr>
        <a:xfrm>
          <a:off x="9588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8217</xdr:rowOff>
    </xdr:from>
    <xdr:ext cx="469744" cy="259045"/>
    <xdr:sp macro="" textlink="">
      <xdr:nvSpPr>
        <xdr:cNvPr id="430" name="テキスト ボックス 429"/>
        <xdr:cNvSpPr txBox="1"/>
      </xdr:nvSpPr>
      <xdr:spPr>
        <a:xfrm>
          <a:off x="9404427" y="135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122732</xdr:rowOff>
    </xdr:from>
    <xdr:to>
      <xdr:col>12</xdr:col>
      <xdr:colOff>561975</xdr:colOff>
      <xdr:row>79</xdr:row>
      <xdr:rowOff>52882</xdr:rowOff>
    </xdr:to>
    <xdr:sp macro="" textlink="">
      <xdr:nvSpPr>
        <xdr:cNvPr id="431" name="円/楕円 430"/>
        <xdr:cNvSpPr/>
      </xdr:nvSpPr>
      <xdr:spPr>
        <a:xfrm>
          <a:off x="8699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44009</xdr:rowOff>
    </xdr:from>
    <xdr:ext cx="469744" cy="259045"/>
    <xdr:sp macro="" textlink="">
      <xdr:nvSpPr>
        <xdr:cNvPr id="432" name="テキスト ボックス 431"/>
        <xdr:cNvSpPr txBox="1"/>
      </xdr:nvSpPr>
      <xdr:spPr>
        <a:xfrm>
          <a:off x="8515427"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125836</xdr:rowOff>
    </xdr:from>
    <xdr:to>
      <xdr:col>11</xdr:col>
      <xdr:colOff>358775</xdr:colOff>
      <xdr:row>79</xdr:row>
      <xdr:rowOff>55986</xdr:rowOff>
    </xdr:to>
    <xdr:sp macro="" textlink="">
      <xdr:nvSpPr>
        <xdr:cNvPr id="433" name="円/楕円 432"/>
        <xdr:cNvSpPr/>
      </xdr:nvSpPr>
      <xdr:spPr>
        <a:xfrm>
          <a:off x="7810500" y="134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47113</xdr:rowOff>
    </xdr:from>
    <xdr:ext cx="469744" cy="259045"/>
    <xdr:sp macro="" textlink="">
      <xdr:nvSpPr>
        <xdr:cNvPr id="434" name="テキスト ボックス 433"/>
        <xdr:cNvSpPr txBox="1"/>
      </xdr:nvSpPr>
      <xdr:spPr>
        <a:xfrm>
          <a:off x="7626427" y="1359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116267</xdr:rowOff>
    </xdr:from>
    <xdr:to>
      <xdr:col>10</xdr:col>
      <xdr:colOff>155575</xdr:colOff>
      <xdr:row>79</xdr:row>
      <xdr:rowOff>46417</xdr:rowOff>
    </xdr:to>
    <xdr:sp macro="" textlink="">
      <xdr:nvSpPr>
        <xdr:cNvPr id="435" name="円/楕円 434"/>
        <xdr:cNvSpPr/>
      </xdr:nvSpPr>
      <xdr:spPr>
        <a:xfrm>
          <a:off x="69215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37544</xdr:rowOff>
    </xdr:from>
    <xdr:ext cx="469744" cy="259045"/>
    <xdr:sp macro="" textlink="">
      <xdr:nvSpPr>
        <xdr:cNvPr id="436" name="テキスト ボックス 435"/>
        <xdr:cNvSpPr txBox="1"/>
      </xdr:nvSpPr>
      <xdr:spPr>
        <a:xfrm>
          <a:off x="6737427" y="1358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36368</xdr:rowOff>
    </xdr:from>
    <xdr:to>
      <xdr:col>15</xdr:col>
      <xdr:colOff>180975</xdr:colOff>
      <xdr:row>99</xdr:row>
      <xdr:rowOff>45586</xdr:rowOff>
    </xdr:to>
    <xdr:cxnSp macro="">
      <xdr:nvCxnSpPr>
        <xdr:cNvPr id="467" name="直線コネクタ 466"/>
        <xdr:cNvCxnSpPr/>
      </xdr:nvCxnSpPr>
      <xdr:spPr>
        <a:xfrm>
          <a:off x="9639300" y="17009918"/>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36368</xdr:rowOff>
    </xdr:from>
    <xdr:to>
      <xdr:col>14</xdr:col>
      <xdr:colOff>28575</xdr:colOff>
      <xdr:row>99</xdr:row>
      <xdr:rowOff>57395</xdr:rowOff>
    </xdr:to>
    <xdr:cxnSp macro="">
      <xdr:nvCxnSpPr>
        <xdr:cNvPr id="470" name="直線コネクタ 469"/>
        <xdr:cNvCxnSpPr/>
      </xdr:nvCxnSpPr>
      <xdr:spPr>
        <a:xfrm flipV="1">
          <a:off x="8750300" y="17009918"/>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57395</xdr:rowOff>
    </xdr:from>
    <xdr:to>
      <xdr:col>12</xdr:col>
      <xdr:colOff>511175</xdr:colOff>
      <xdr:row>99</xdr:row>
      <xdr:rowOff>63288</xdr:rowOff>
    </xdr:to>
    <xdr:cxnSp macro="">
      <xdr:nvCxnSpPr>
        <xdr:cNvPr id="473" name="直線コネクタ 472"/>
        <xdr:cNvCxnSpPr/>
      </xdr:nvCxnSpPr>
      <xdr:spPr>
        <a:xfrm flipV="1">
          <a:off x="7861300" y="17030945"/>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63288</xdr:rowOff>
    </xdr:from>
    <xdr:to>
      <xdr:col>11</xdr:col>
      <xdr:colOff>307975</xdr:colOff>
      <xdr:row>99</xdr:row>
      <xdr:rowOff>68549</xdr:rowOff>
    </xdr:to>
    <xdr:cxnSp macro="">
      <xdr:nvCxnSpPr>
        <xdr:cNvPr id="476" name="直線コネクタ 475"/>
        <xdr:cNvCxnSpPr/>
      </xdr:nvCxnSpPr>
      <xdr:spPr>
        <a:xfrm flipV="1">
          <a:off x="6972300" y="17036838"/>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166236</xdr:rowOff>
    </xdr:from>
    <xdr:to>
      <xdr:col>15</xdr:col>
      <xdr:colOff>231775</xdr:colOff>
      <xdr:row>99</xdr:row>
      <xdr:rowOff>96386</xdr:rowOff>
    </xdr:to>
    <xdr:sp macro="" textlink="">
      <xdr:nvSpPr>
        <xdr:cNvPr id="486" name="円/楕円 485"/>
        <xdr:cNvSpPr/>
      </xdr:nvSpPr>
      <xdr:spPr>
        <a:xfrm>
          <a:off x="10426700" y="169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114293</xdr:rowOff>
    </xdr:from>
    <xdr:ext cx="534377" cy="259045"/>
    <xdr:sp macro="" textlink="">
      <xdr:nvSpPr>
        <xdr:cNvPr id="487" name="土木費該当値テキスト"/>
        <xdr:cNvSpPr txBox="1"/>
      </xdr:nvSpPr>
      <xdr:spPr>
        <a:xfrm>
          <a:off x="10528300" y="16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157018</xdr:rowOff>
    </xdr:from>
    <xdr:to>
      <xdr:col>14</xdr:col>
      <xdr:colOff>79375</xdr:colOff>
      <xdr:row>99</xdr:row>
      <xdr:rowOff>87168</xdr:rowOff>
    </xdr:to>
    <xdr:sp macro="" textlink="">
      <xdr:nvSpPr>
        <xdr:cNvPr id="488" name="円/楕円 487"/>
        <xdr:cNvSpPr/>
      </xdr:nvSpPr>
      <xdr:spPr>
        <a:xfrm>
          <a:off x="9588500" y="169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78295</xdr:rowOff>
    </xdr:from>
    <xdr:ext cx="534377" cy="259045"/>
    <xdr:sp macro="" textlink="">
      <xdr:nvSpPr>
        <xdr:cNvPr id="489" name="テキスト ボックス 488"/>
        <xdr:cNvSpPr txBox="1"/>
      </xdr:nvSpPr>
      <xdr:spPr>
        <a:xfrm>
          <a:off x="9372111" y="170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6595</xdr:rowOff>
    </xdr:from>
    <xdr:to>
      <xdr:col>12</xdr:col>
      <xdr:colOff>561975</xdr:colOff>
      <xdr:row>99</xdr:row>
      <xdr:rowOff>108195</xdr:rowOff>
    </xdr:to>
    <xdr:sp macro="" textlink="">
      <xdr:nvSpPr>
        <xdr:cNvPr id="490" name="円/楕円 489"/>
        <xdr:cNvSpPr/>
      </xdr:nvSpPr>
      <xdr:spPr>
        <a:xfrm>
          <a:off x="8699500" y="169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99322</xdr:rowOff>
    </xdr:from>
    <xdr:ext cx="534377" cy="259045"/>
    <xdr:sp macro="" textlink="">
      <xdr:nvSpPr>
        <xdr:cNvPr id="491" name="テキスト ボックス 490"/>
        <xdr:cNvSpPr txBox="1"/>
      </xdr:nvSpPr>
      <xdr:spPr>
        <a:xfrm>
          <a:off x="8483111" y="170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12488</xdr:rowOff>
    </xdr:from>
    <xdr:to>
      <xdr:col>11</xdr:col>
      <xdr:colOff>358775</xdr:colOff>
      <xdr:row>99</xdr:row>
      <xdr:rowOff>114088</xdr:rowOff>
    </xdr:to>
    <xdr:sp macro="" textlink="">
      <xdr:nvSpPr>
        <xdr:cNvPr id="492" name="円/楕円 491"/>
        <xdr:cNvSpPr/>
      </xdr:nvSpPr>
      <xdr:spPr>
        <a:xfrm>
          <a:off x="7810500" y="169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105215</xdr:rowOff>
    </xdr:from>
    <xdr:ext cx="534377" cy="259045"/>
    <xdr:sp macro="" textlink="">
      <xdr:nvSpPr>
        <xdr:cNvPr id="493" name="テキスト ボックス 492"/>
        <xdr:cNvSpPr txBox="1"/>
      </xdr:nvSpPr>
      <xdr:spPr>
        <a:xfrm>
          <a:off x="7594111" y="170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17749</xdr:rowOff>
    </xdr:from>
    <xdr:to>
      <xdr:col>10</xdr:col>
      <xdr:colOff>155575</xdr:colOff>
      <xdr:row>99</xdr:row>
      <xdr:rowOff>119349</xdr:rowOff>
    </xdr:to>
    <xdr:sp macro="" textlink="">
      <xdr:nvSpPr>
        <xdr:cNvPr id="494" name="円/楕円 493"/>
        <xdr:cNvSpPr/>
      </xdr:nvSpPr>
      <xdr:spPr>
        <a:xfrm>
          <a:off x="6921500" y="169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110476</xdr:rowOff>
    </xdr:from>
    <xdr:ext cx="534377" cy="259045"/>
    <xdr:sp macro="" textlink="">
      <xdr:nvSpPr>
        <xdr:cNvPr id="495" name="テキスト ボックス 494"/>
        <xdr:cNvSpPr txBox="1"/>
      </xdr:nvSpPr>
      <xdr:spPr>
        <a:xfrm>
          <a:off x="6705111" y="170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142310</xdr:rowOff>
    </xdr:from>
    <xdr:to>
      <xdr:col>23</xdr:col>
      <xdr:colOff>517525</xdr:colOff>
      <xdr:row>37</xdr:row>
      <xdr:rowOff>158941</xdr:rowOff>
    </xdr:to>
    <xdr:cxnSp macro="">
      <xdr:nvCxnSpPr>
        <xdr:cNvPr id="524" name="直線コネクタ 523"/>
        <xdr:cNvCxnSpPr/>
      </xdr:nvCxnSpPr>
      <xdr:spPr>
        <a:xfrm flipV="1">
          <a:off x="15481300" y="6485960"/>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158941</xdr:rowOff>
    </xdr:from>
    <xdr:to>
      <xdr:col>22</xdr:col>
      <xdr:colOff>365125</xdr:colOff>
      <xdr:row>37</xdr:row>
      <xdr:rowOff>165703</xdr:rowOff>
    </xdr:to>
    <xdr:cxnSp macro="">
      <xdr:nvCxnSpPr>
        <xdr:cNvPr id="527" name="直線コネクタ 526"/>
        <xdr:cNvCxnSpPr/>
      </xdr:nvCxnSpPr>
      <xdr:spPr>
        <a:xfrm flipV="1">
          <a:off x="14592300" y="650259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40221</xdr:rowOff>
    </xdr:from>
    <xdr:to>
      <xdr:col>21</xdr:col>
      <xdr:colOff>161925</xdr:colOff>
      <xdr:row>37</xdr:row>
      <xdr:rowOff>165703</xdr:rowOff>
    </xdr:to>
    <xdr:cxnSp macro="">
      <xdr:nvCxnSpPr>
        <xdr:cNvPr id="530" name="直線コネクタ 529"/>
        <xdr:cNvCxnSpPr/>
      </xdr:nvCxnSpPr>
      <xdr:spPr>
        <a:xfrm>
          <a:off x="13703300" y="6212421"/>
          <a:ext cx="889000" cy="2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40221</xdr:rowOff>
    </xdr:from>
    <xdr:to>
      <xdr:col>19</xdr:col>
      <xdr:colOff>644525</xdr:colOff>
      <xdr:row>37</xdr:row>
      <xdr:rowOff>55461</xdr:rowOff>
    </xdr:to>
    <xdr:cxnSp macro="">
      <xdr:nvCxnSpPr>
        <xdr:cNvPr id="533" name="直線コネクタ 532"/>
        <xdr:cNvCxnSpPr/>
      </xdr:nvCxnSpPr>
      <xdr:spPr>
        <a:xfrm flipV="1">
          <a:off x="12814300" y="621242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91510</xdr:rowOff>
    </xdr:from>
    <xdr:to>
      <xdr:col>23</xdr:col>
      <xdr:colOff>568325</xdr:colOff>
      <xdr:row>38</xdr:row>
      <xdr:rowOff>21660</xdr:rowOff>
    </xdr:to>
    <xdr:sp macro="" textlink="">
      <xdr:nvSpPr>
        <xdr:cNvPr id="543" name="円/楕円 542"/>
        <xdr:cNvSpPr/>
      </xdr:nvSpPr>
      <xdr:spPr>
        <a:xfrm>
          <a:off x="16268700" y="64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6437</xdr:rowOff>
    </xdr:from>
    <xdr:ext cx="534377" cy="259045"/>
    <xdr:sp macro="" textlink="">
      <xdr:nvSpPr>
        <xdr:cNvPr id="544" name="消防費該当値テキスト"/>
        <xdr:cNvSpPr txBox="1"/>
      </xdr:nvSpPr>
      <xdr:spPr>
        <a:xfrm>
          <a:off x="16370300" y="63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108141</xdr:rowOff>
    </xdr:from>
    <xdr:to>
      <xdr:col>22</xdr:col>
      <xdr:colOff>415925</xdr:colOff>
      <xdr:row>38</xdr:row>
      <xdr:rowOff>38291</xdr:rowOff>
    </xdr:to>
    <xdr:sp macro="" textlink="">
      <xdr:nvSpPr>
        <xdr:cNvPr id="545" name="円/楕円 544"/>
        <xdr:cNvSpPr/>
      </xdr:nvSpPr>
      <xdr:spPr>
        <a:xfrm>
          <a:off x="15430500" y="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29418</xdr:rowOff>
    </xdr:from>
    <xdr:ext cx="534377" cy="259045"/>
    <xdr:sp macro="" textlink="">
      <xdr:nvSpPr>
        <xdr:cNvPr id="546" name="テキスト ボックス 545"/>
        <xdr:cNvSpPr txBox="1"/>
      </xdr:nvSpPr>
      <xdr:spPr>
        <a:xfrm>
          <a:off x="15214111" y="65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114903</xdr:rowOff>
    </xdr:from>
    <xdr:to>
      <xdr:col>21</xdr:col>
      <xdr:colOff>212725</xdr:colOff>
      <xdr:row>38</xdr:row>
      <xdr:rowOff>45053</xdr:rowOff>
    </xdr:to>
    <xdr:sp macro="" textlink="">
      <xdr:nvSpPr>
        <xdr:cNvPr id="547" name="円/楕円 546"/>
        <xdr:cNvSpPr/>
      </xdr:nvSpPr>
      <xdr:spPr>
        <a:xfrm>
          <a:off x="14541500" y="64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36180</xdr:rowOff>
    </xdr:from>
    <xdr:ext cx="534377" cy="259045"/>
    <xdr:sp macro="" textlink="">
      <xdr:nvSpPr>
        <xdr:cNvPr id="548" name="テキスト ボックス 547"/>
        <xdr:cNvSpPr txBox="1"/>
      </xdr:nvSpPr>
      <xdr:spPr>
        <a:xfrm>
          <a:off x="14325111" y="65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160871</xdr:rowOff>
    </xdr:from>
    <xdr:to>
      <xdr:col>20</xdr:col>
      <xdr:colOff>9525</xdr:colOff>
      <xdr:row>36</xdr:row>
      <xdr:rowOff>91021</xdr:rowOff>
    </xdr:to>
    <xdr:sp macro="" textlink="">
      <xdr:nvSpPr>
        <xdr:cNvPr id="549" name="円/楕円 548"/>
        <xdr:cNvSpPr/>
      </xdr:nvSpPr>
      <xdr:spPr>
        <a:xfrm>
          <a:off x="136525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107548</xdr:rowOff>
    </xdr:from>
    <xdr:ext cx="534377" cy="259045"/>
    <xdr:sp macro="" textlink="">
      <xdr:nvSpPr>
        <xdr:cNvPr id="550" name="テキスト ボックス 549"/>
        <xdr:cNvSpPr txBox="1"/>
      </xdr:nvSpPr>
      <xdr:spPr>
        <a:xfrm>
          <a:off x="13436111" y="5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4661</xdr:rowOff>
    </xdr:from>
    <xdr:to>
      <xdr:col>18</xdr:col>
      <xdr:colOff>492125</xdr:colOff>
      <xdr:row>37</xdr:row>
      <xdr:rowOff>106261</xdr:rowOff>
    </xdr:to>
    <xdr:sp macro="" textlink="">
      <xdr:nvSpPr>
        <xdr:cNvPr id="551" name="円/楕円 550"/>
        <xdr:cNvSpPr/>
      </xdr:nvSpPr>
      <xdr:spPr>
        <a:xfrm>
          <a:off x="12763500" y="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97388</xdr:rowOff>
    </xdr:from>
    <xdr:ext cx="534377" cy="259045"/>
    <xdr:sp macro="" textlink="">
      <xdr:nvSpPr>
        <xdr:cNvPr id="552" name="テキスト ボックス 551"/>
        <xdr:cNvSpPr txBox="1"/>
      </xdr:nvSpPr>
      <xdr:spPr>
        <a:xfrm>
          <a:off x="12547111" y="64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90408</xdr:rowOff>
    </xdr:from>
    <xdr:to>
      <xdr:col>23</xdr:col>
      <xdr:colOff>517525</xdr:colOff>
      <xdr:row>57</xdr:row>
      <xdr:rowOff>125555</xdr:rowOff>
    </xdr:to>
    <xdr:cxnSp macro="">
      <xdr:nvCxnSpPr>
        <xdr:cNvPr id="586" name="直線コネクタ 585"/>
        <xdr:cNvCxnSpPr/>
      </xdr:nvCxnSpPr>
      <xdr:spPr>
        <a:xfrm>
          <a:off x="15481300" y="9863058"/>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90408</xdr:rowOff>
    </xdr:from>
    <xdr:to>
      <xdr:col>22</xdr:col>
      <xdr:colOff>365125</xdr:colOff>
      <xdr:row>57</xdr:row>
      <xdr:rowOff>111168</xdr:rowOff>
    </xdr:to>
    <xdr:cxnSp macro="">
      <xdr:nvCxnSpPr>
        <xdr:cNvPr id="589" name="直線コネクタ 588"/>
        <xdr:cNvCxnSpPr/>
      </xdr:nvCxnSpPr>
      <xdr:spPr>
        <a:xfrm flipV="1">
          <a:off x="14592300" y="9863058"/>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91308</xdr:rowOff>
    </xdr:from>
    <xdr:to>
      <xdr:col>21</xdr:col>
      <xdr:colOff>161925</xdr:colOff>
      <xdr:row>57</xdr:row>
      <xdr:rowOff>111168</xdr:rowOff>
    </xdr:to>
    <xdr:cxnSp macro="">
      <xdr:nvCxnSpPr>
        <xdr:cNvPr id="592" name="直線コネクタ 591"/>
        <xdr:cNvCxnSpPr/>
      </xdr:nvCxnSpPr>
      <xdr:spPr>
        <a:xfrm>
          <a:off x="13703300" y="9692508"/>
          <a:ext cx="889000" cy="1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147101</xdr:rowOff>
    </xdr:from>
    <xdr:to>
      <xdr:col>19</xdr:col>
      <xdr:colOff>644525</xdr:colOff>
      <xdr:row>56</xdr:row>
      <xdr:rowOff>91308</xdr:rowOff>
    </xdr:to>
    <xdr:cxnSp macro="">
      <xdr:nvCxnSpPr>
        <xdr:cNvPr id="595" name="直線コネクタ 594"/>
        <xdr:cNvCxnSpPr/>
      </xdr:nvCxnSpPr>
      <xdr:spPr>
        <a:xfrm>
          <a:off x="12814300" y="9576851"/>
          <a:ext cx="889000" cy="1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74755</xdr:rowOff>
    </xdr:from>
    <xdr:to>
      <xdr:col>23</xdr:col>
      <xdr:colOff>568325</xdr:colOff>
      <xdr:row>58</xdr:row>
      <xdr:rowOff>4905</xdr:rowOff>
    </xdr:to>
    <xdr:sp macro="" textlink="">
      <xdr:nvSpPr>
        <xdr:cNvPr id="605" name="円/楕円 604"/>
        <xdr:cNvSpPr/>
      </xdr:nvSpPr>
      <xdr:spPr>
        <a:xfrm>
          <a:off x="16268700" y="98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53182</xdr:rowOff>
    </xdr:from>
    <xdr:ext cx="534377" cy="259045"/>
    <xdr:sp macro="" textlink="">
      <xdr:nvSpPr>
        <xdr:cNvPr id="606" name="教育費該当値テキスト"/>
        <xdr:cNvSpPr txBox="1"/>
      </xdr:nvSpPr>
      <xdr:spPr>
        <a:xfrm>
          <a:off x="16370300" y="98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39608</xdr:rowOff>
    </xdr:from>
    <xdr:to>
      <xdr:col>22</xdr:col>
      <xdr:colOff>415925</xdr:colOff>
      <xdr:row>57</xdr:row>
      <xdr:rowOff>141208</xdr:rowOff>
    </xdr:to>
    <xdr:sp macro="" textlink="">
      <xdr:nvSpPr>
        <xdr:cNvPr id="607" name="円/楕円 606"/>
        <xdr:cNvSpPr/>
      </xdr:nvSpPr>
      <xdr:spPr>
        <a:xfrm>
          <a:off x="15430500" y="9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132335</xdr:rowOff>
    </xdr:from>
    <xdr:ext cx="534377" cy="259045"/>
    <xdr:sp macro="" textlink="">
      <xdr:nvSpPr>
        <xdr:cNvPr id="608" name="テキスト ボックス 607"/>
        <xdr:cNvSpPr txBox="1"/>
      </xdr:nvSpPr>
      <xdr:spPr>
        <a:xfrm>
          <a:off x="15214111" y="99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60368</xdr:rowOff>
    </xdr:from>
    <xdr:to>
      <xdr:col>21</xdr:col>
      <xdr:colOff>212725</xdr:colOff>
      <xdr:row>57</xdr:row>
      <xdr:rowOff>161968</xdr:rowOff>
    </xdr:to>
    <xdr:sp macro="" textlink="">
      <xdr:nvSpPr>
        <xdr:cNvPr id="609" name="円/楕円 608"/>
        <xdr:cNvSpPr/>
      </xdr:nvSpPr>
      <xdr:spPr>
        <a:xfrm>
          <a:off x="14541500" y="98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153095</xdr:rowOff>
    </xdr:from>
    <xdr:ext cx="534377" cy="259045"/>
    <xdr:sp macro="" textlink="">
      <xdr:nvSpPr>
        <xdr:cNvPr id="610" name="テキスト ボックス 609"/>
        <xdr:cNvSpPr txBox="1"/>
      </xdr:nvSpPr>
      <xdr:spPr>
        <a:xfrm>
          <a:off x="14325111" y="992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40508</xdr:rowOff>
    </xdr:from>
    <xdr:to>
      <xdr:col>20</xdr:col>
      <xdr:colOff>9525</xdr:colOff>
      <xdr:row>56</xdr:row>
      <xdr:rowOff>142108</xdr:rowOff>
    </xdr:to>
    <xdr:sp macro="" textlink="">
      <xdr:nvSpPr>
        <xdr:cNvPr id="611" name="円/楕円 610"/>
        <xdr:cNvSpPr/>
      </xdr:nvSpPr>
      <xdr:spPr>
        <a:xfrm>
          <a:off x="13652500" y="96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158635</xdr:rowOff>
    </xdr:from>
    <xdr:ext cx="534377" cy="259045"/>
    <xdr:sp macro="" textlink="">
      <xdr:nvSpPr>
        <xdr:cNvPr id="612" name="テキスト ボックス 611"/>
        <xdr:cNvSpPr txBox="1"/>
      </xdr:nvSpPr>
      <xdr:spPr>
        <a:xfrm>
          <a:off x="13436111" y="94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96301</xdr:rowOff>
    </xdr:from>
    <xdr:to>
      <xdr:col>18</xdr:col>
      <xdr:colOff>492125</xdr:colOff>
      <xdr:row>56</xdr:row>
      <xdr:rowOff>26451</xdr:rowOff>
    </xdr:to>
    <xdr:sp macro="" textlink="">
      <xdr:nvSpPr>
        <xdr:cNvPr id="613" name="円/楕円 612"/>
        <xdr:cNvSpPr/>
      </xdr:nvSpPr>
      <xdr:spPr>
        <a:xfrm>
          <a:off x="12763500" y="95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42978</xdr:rowOff>
    </xdr:from>
    <xdr:ext cx="534377" cy="259045"/>
    <xdr:sp macro="" textlink="">
      <xdr:nvSpPr>
        <xdr:cNvPr id="614" name="テキスト ボックス 613"/>
        <xdr:cNvSpPr txBox="1"/>
      </xdr:nvSpPr>
      <xdr:spPr>
        <a:xfrm>
          <a:off x="12547111" y="93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139091</xdr:rowOff>
    </xdr:from>
    <xdr:to>
      <xdr:col>23</xdr:col>
      <xdr:colOff>517525</xdr:colOff>
      <xdr:row>95</xdr:row>
      <xdr:rowOff>162451</xdr:rowOff>
    </xdr:to>
    <xdr:cxnSp macro="">
      <xdr:nvCxnSpPr>
        <xdr:cNvPr id="702" name="直線コネクタ 701"/>
        <xdr:cNvCxnSpPr/>
      </xdr:nvCxnSpPr>
      <xdr:spPr>
        <a:xfrm flipV="1">
          <a:off x="15481300" y="16426841"/>
          <a:ext cx="8382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162451</xdr:rowOff>
    </xdr:from>
    <xdr:to>
      <xdr:col>22</xdr:col>
      <xdr:colOff>365125</xdr:colOff>
      <xdr:row>96</xdr:row>
      <xdr:rowOff>17312</xdr:rowOff>
    </xdr:to>
    <xdr:cxnSp macro="">
      <xdr:nvCxnSpPr>
        <xdr:cNvPr id="705" name="直線コネクタ 704"/>
        <xdr:cNvCxnSpPr/>
      </xdr:nvCxnSpPr>
      <xdr:spPr>
        <a:xfrm flipV="1">
          <a:off x="14592300" y="16450201"/>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96495</xdr:rowOff>
    </xdr:from>
    <xdr:to>
      <xdr:col>21</xdr:col>
      <xdr:colOff>161925</xdr:colOff>
      <xdr:row>96</xdr:row>
      <xdr:rowOff>17312</xdr:rowOff>
    </xdr:to>
    <xdr:cxnSp macro="">
      <xdr:nvCxnSpPr>
        <xdr:cNvPr id="708" name="直線コネクタ 707"/>
        <xdr:cNvCxnSpPr/>
      </xdr:nvCxnSpPr>
      <xdr:spPr>
        <a:xfrm>
          <a:off x="13703300" y="16384245"/>
          <a:ext cx="889000" cy="9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96495</xdr:rowOff>
    </xdr:from>
    <xdr:to>
      <xdr:col>19</xdr:col>
      <xdr:colOff>644525</xdr:colOff>
      <xdr:row>95</xdr:row>
      <xdr:rowOff>108001</xdr:rowOff>
    </xdr:to>
    <xdr:cxnSp macro="">
      <xdr:nvCxnSpPr>
        <xdr:cNvPr id="711" name="直線コネクタ 710"/>
        <xdr:cNvCxnSpPr/>
      </xdr:nvCxnSpPr>
      <xdr:spPr>
        <a:xfrm flipV="1">
          <a:off x="12814300" y="163842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88291</xdr:rowOff>
    </xdr:from>
    <xdr:to>
      <xdr:col>23</xdr:col>
      <xdr:colOff>568325</xdr:colOff>
      <xdr:row>96</xdr:row>
      <xdr:rowOff>18441</xdr:rowOff>
    </xdr:to>
    <xdr:sp macro="" textlink="">
      <xdr:nvSpPr>
        <xdr:cNvPr id="721" name="円/楕円 720"/>
        <xdr:cNvSpPr/>
      </xdr:nvSpPr>
      <xdr:spPr>
        <a:xfrm>
          <a:off x="16268700" y="163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111168</xdr:rowOff>
    </xdr:from>
    <xdr:ext cx="534377" cy="259045"/>
    <xdr:sp macro="" textlink="">
      <xdr:nvSpPr>
        <xdr:cNvPr id="722" name="公債費該当値テキスト"/>
        <xdr:cNvSpPr txBox="1"/>
      </xdr:nvSpPr>
      <xdr:spPr>
        <a:xfrm>
          <a:off x="16370300" y="162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111651</xdr:rowOff>
    </xdr:from>
    <xdr:to>
      <xdr:col>22</xdr:col>
      <xdr:colOff>415925</xdr:colOff>
      <xdr:row>96</xdr:row>
      <xdr:rowOff>41801</xdr:rowOff>
    </xdr:to>
    <xdr:sp macro="" textlink="">
      <xdr:nvSpPr>
        <xdr:cNvPr id="723" name="円/楕円 722"/>
        <xdr:cNvSpPr/>
      </xdr:nvSpPr>
      <xdr:spPr>
        <a:xfrm>
          <a:off x="15430500" y="163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58328</xdr:rowOff>
    </xdr:from>
    <xdr:ext cx="534377" cy="259045"/>
    <xdr:sp macro="" textlink="">
      <xdr:nvSpPr>
        <xdr:cNvPr id="724" name="テキスト ボックス 723"/>
        <xdr:cNvSpPr txBox="1"/>
      </xdr:nvSpPr>
      <xdr:spPr>
        <a:xfrm>
          <a:off x="15214111" y="161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137962</xdr:rowOff>
    </xdr:from>
    <xdr:to>
      <xdr:col>21</xdr:col>
      <xdr:colOff>212725</xdr:colOff>
      <xdr:row>96</xdr:row>
      <xdr:rowOff>68112</xdr:rowOff>
    </xdr:to>
    <xdr:sp macro="" textlink="">
      <xdr:nvSpPr>
        <xdr:cNvPr id="725" name="円/楕円 724"/>
        <xdr:cNvSpPr/>
      </xdr:nvSpPr>
      <xdr:spPr>
        <a:xfrm>
          <a:off x="14541500" y="164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59239</xdr:rowOff>
    </xdr:from>
    <xdr:ext cx="534377" cy="259045"/>
    <xdr:sp macro="" textlink="">
      <xdr:nvSpPr>
        <xdr:cNvPr id="726" name="テキスト ボックス 725"/>
        <xdr:cNvSpPr txBox="1"/>
      </xdr:nvSpPr>
      <xdr:spPr>
        <a:xfrm>
          <a:off x="14325111" y="165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45695</xdr:rowOff>
    </xdr:from>
    <xdr:to>
      <xdr:col>20</xdr:col>
      <xdr:colOff>9525</xdr:colOff>
      <xdr:row>95</xdr:row>
      <xdr:rowOff>147295</xdr:rowOff>
    </xdr:to>
    <xdr:sp macro="" textlink="">
      <xdr:nvSpPr>
        <xdr:cNvPr id="727" name="円/楕円 726"/>
        <xdr:cNvSpPr/>
      </xdr:nvSpPr>
      <xdr:spPr>
        <a:xfrm>
          <a:off x="13652500" y="163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138422</xdr:rowOff>
    </xdr:from>
    <xdr:ext cx="534377" cy="259045"/>
    <xdr:sp macro="" textlink="">
      <xdr:nvSpPr>
        <xdr:cNvPr id="728" name="テキスト ボックス 727"/>
        <xdr:cNvSpPr txBox="1"/>
      </xdr:nvSpPr>
      <xdr:spPr>
        <a:xfrm>
          <a:off x="13436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57201</xdr:rowOff>
    </xdr:from>
    <xdr:to>
      <xdr:col>18</xdr:col>
      <xdr:colOff>492125</xdr:colOff>
      <xdr:row>95</xdr:row>
      <xdr:rowOff>158801</xdr:rowOff>
    </xdr:to>
    <xdr:sp macro="" textlink="">
      <xdr:nvSpPr>
        <xdr:cNvPr id="729" name="円/楕円 728"/>
        <xdr:cNvSpPr/>
      </xdr:nvSpPr>
      <xdr:spPr>
        <a:xfrm>
          <a:off x="12763500" y="163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149928</xdr:rowOff>
    </xdr:from>
    <xdr:ext cx="534377" cy="259045"/>
    <xdr:sp macro="" textlink="">
      <xdr:nvSpPr>
        <xdr:cNvPr id="730" name="テキスト ボックス 729"/>
        <xdr:cNvSpPr txBox="1"/>
      </xdr:nvSpPr>
      <xdr:spPr>
        <a:xfrm>
          <a:off x="12547111" y="164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総務費については、法人市民税等市税の減収により財政調整基金の取崩しを行い、余剰積立はできなかったため基金積立金が前年度より減額となり、住民一人当たり</a:t>
          </a:r>
          <a:r>
            <a:rPr kumimoji="1" lang="en-US" altLang="ja-JP" sz="1400">
              <a:solidFill>
                <a:sysClr val="windowText" lastClr="000000"/>
              </a:solidFill>
              <a:effectLst/>
              <a:latin typeface="+mn-lt"/>
              <a:ea typeface="+mn-ea"/>
              <a:cs typeface="+mn-cs"/>
            </a:rPr>
            <a:t>46,408</a:t>
          </a:r>
          <a:r>
            <a:rPr kumimoji="1" lang="ja-JP" altLang="en-US" sz="1400">
              <a:solidFill>
                <a:sysClr val="windowText" lastClr="000000"/>
              </a:solidFill>
              <a:effectLst/>
              <a:latin typeface="+mn-lt"/>
              <a:ea typeface="+mn-ea"/>
              <a:cs typeface="+mn-cs"/>
            </a:rPr>
            <a:t>円（対前年比</a:t>
          </a:r>
          <a:r>
            <a:rPr kumimoji="1" lang="en-US" altLang="ja-JP" sz="1400">
              <a:solidFill>
                <a:sysClr val="windowText" lastClr="000000"/>
              </a:solidFill>
              <a:effectLst/>
              <a:latin typeface="+mn-lt"/>
              <a:ea typeface="+mn-ea"/>
              <a:cs typeface="+mn-cs"/>
            </a:rPr>
            <a:t>18.0</a:t>
          </a:r>
          <a:r>
            <a:rPr kumimoji="1" lang="ja-JP" altLang="en-US" sz="1400">
              <a:solidFill>
                <a:sysClr val="windowText" lastClr="000000"/>
              </a:solidFill>
              <a:effectLst/>
              <a:latin typeface="+mn-lt"/>
              <a:ea typeface="+mn-ea"/>
              <a:cs typeface="+mn-cs"/>
            </a:rPr>
            <a:t>％減）となっている。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民生費のうち児童福祉費は決算総額</a:t>
          </a:r>
          <a:r>
            <a:rPr kumimoji="1" lang="en-US" altLang="ja-JP" sz="1400">
              <a:solidFill>
                <a:sysClr val="windowText" lastClr="000000"/>
              </a:solidFill>
              <a:effectLst/>
              <a:latin typeface="+mn-lt"/>
              <a:ea typeface="+mn-ea"/>
              <a:cs typeface="+mn-cs"/>
            </a:rPr>
            <a:t>3,011,595</a:t>
          </a:r>
          <a:r>
            <a:rPr kumimoji="1" lang="ja-JP" altLang="en-US" sz="1400">
              <a:solidFill>
                <a:sysClr val="windowText" lastClr="000000"/>
              </a:solidFill>
              <a:effectLst/>
              <a:latin typeface="+mn-lt"/>
              <a:ea typeface="+mn-ea"/>
              <a:cs typeface="+mn-cs"/>
            </a:rPr>
            <a:t>千円（対前年比</a:t>
          </a:r>
          <a:r>
            <a:rPr kumimoji="1" lang="en-US" altLang="ja-JP" sz="1400">
              <a:solidFill>
                <a:sysClr val="windowText" lastClr="000000"/>
              </a:solidFill>
              <a:effectLst/>
              <a:latin typeface="+mn-lt"/>
              <a:ea typeface="+mn-ea"/>
              <a:cs typeface="+mn-cs"/>
            </a:rPr>
            <a:t>14.6</a:t>
          </a:r>
          <a:r>
            <a:rPr kumimoji="1" lang="ja-JP" altLang="en-US" sz="1400">
              <a:solidFill>
                <a:sysClr val="windowText" lastClr="000000"/>
              </a:solidFill>
              <a:effectLst/>
              <a:latin typeface="+mn-lt"/>
              <a:ea typeface="+mn-ea"/>
              <a:cs typeface="+mn-cs"/>
            </a:rPr>
            <a:t>％減）で、主な要因は、ゆきはたこども園整備本体工事完了に伴う投資的経費の減（対前年比</a:t>
          </a:r>
          <a:r>
            <a:rPr kumimoji="1" lang="en-US" altLang="ja-JP" sz="1400">
              <a:solidFill>
                <a:sysClr val="windowText" lastClr="000000"/>
              </a:solidFill>
              <a:effectLst/>
              <a:latin typeface="+mn-lt"/>
              <a:ea typeface="+mn-ea"/>
              <a:cs typeface="+mn-cs"/>
            </a:rPr>
            <a:t>637,257</a:t>
          </a:r>
          <a:r>
            <a:rPr kumimoji="1" lang="ja-JP" altLang="en-US" sz="1400">
              <a:solidFill>
                <a:sysClr val="windowText" lastClr="000000"/>
              </a:solidFill>
              <a:effectLst/>
              <a:latin typeface="+mn-lt"/>
              <a:ea typeface="+mn-ea"/>
              <a:cs typeface="+mn-cs"/>
            </a:rPr>
            <a:t>千円減）による。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衛生費については、総額</a:t>
          </a:r>
          <a:r>
            <a:rPr kumimoji="1" lang="en-US" altLang="ja-JP" sz="1400">
              <a:solidFill>
                <a:sysClr val="windowText" lastClr="000000"/>
              </a:solidFill>
              <a:effectLst/>
              <a:latin typeface="+mn-lt"/>
              <a:ea typeface="+mn-ea"/>
              <a:cs typeface="+mn-cs"/>
            </a:rPr>
            <a:t>2,435,470</a:t>
          </a:r>
          <a:r>
            <a:rPr kumimoji="1" lang="ja-JP" altLang="en-US" sz="1400">
              <a:solidFill>
                <a:sysClr val="windowText" lastClr="000000"/>
              </a:solidFill>
              <a:effectLst/>
              <a:latin typeface="+mn-lt"/>
              <a:ea typeface="+mn-ea"/>
              <a:cs typeface="+mn-cs"/>
            </a:rPr>
            <a:t>千円（対前年比</a:t>
          </a:r>
          <a:r>
            <a:rPr kumimoji="1" lang="en-US" altLang="ja-JP" sz="1400">
              <a:solidFill>
                <a:sysClr val="windowText" lastClr="000000"/>
              </a:solidFill>
              <a:effectLst/>
              <a:latin typeface="+mn-lt"/>
              <a:ea typeface="+mn-ea"/>
              <a:cs typeface="+mn-cs"/>
            </a:rPr>
            <a:t>54.4</a:t>
          </a:r>
          <a:r>
            <a:rPr kumimoji="1" lang="ja-JP" altLang="en-US" sz="1400">
              <a:solidFill>
                <a:sysClr val="windowText" lastClr="000000"/>
              </a:solidFill>
              <a:effectLst/>
              <a:latin typeface="+mn-lt"/>
              <a:ea typeface="+mn-ea"/>
              <a:cs typeface="+mn-cs"/>
            </a:rPr>
            <a:t>％減）となっている。主な要因として、新クリーンセンター施設整備の本体工事の完了により、清掃費の決算総額が</a:t>
          </a:r>
          <a:r>
            <a:rPr kumimoji="1" lang="en-US" altLang="ja-JP" sz="1400">
              <a:solidFill>
                <a:sysClr val="windowText" lastClr="000000"/>
              </a:solidFill>
              <a:effectLst/>
              <a:latin typeface="+mn-lt"/>
              <a:ea typeface="+mn-ea"/>
              <a:cs typeface="+mn-cs"/>
            </a:rPr>
            <a:t>1,766,025</a:t>
          </a:r>
          <a:r>
            <a:rPr kumimoji="1" lang="ja-JP" altLang="en-US" sz="1400">
              <a:solidFill>
                <a:sysClr val="windowText" lastClr="000000"/>
              </a:solidFill>
              <a:effectLst/>
              <a:latin typeface="+mn-lt"/>
              <a:ea typeface="+mn-ea"/>
              <a:cs typeface="+mn-cs"/>
            </a:rPr>
            <a:t>千円（対前年比</a:t>
          </a:r>
          <a:r>
            <a:rPr kumimoji="1" lang="en-US" altLang="ja-JP" sz="1400">
              <a:solidFill>
                <a:sysClr val="windowText" lastClr="000000"/>
              </a:solidFill>
              <a:effectLst/>
              <a:latin typeface="+mn-lt"/>
              <a:ea typeface="+mn-ea"/>
              <a:cs typeface="+mn-cs"/>
            </a:rPr>
            <a:t>2,985,446</a:t>
          </a:r>
          <a:r>
            <a:rPr kumimoji="1" lang="ja-JP" altLang="en-US" sz="1400">
              <a:solidFill>
                <a:sysClr val="windowText" lastClr="000000"/>
              </a:solidFill>
              <a:effectLst/>
              <a:latin typeface="+mn-lt"/>
              <a:ea typeface="+mn-ea"/>
              <a:cs typeface="+mn-cs"/>
            </a:rPr>
            <a:t>千円減）となっている。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商工費については、</a:t>
          </a:r>
          <a:r>
            <a:rPr kumimoji="1" lang="ja-JP" altLang="ja-JP" sz="1400">
              <a:solidFill>
                <a:schemeClr val="dk1"/>
              </a:solidFill>
              <a:effectLst/>
              <a:latin typeface="+mn-lt"/>
              <a:ea typeface="+mn-ea"/>
              <a:cs typeface="+mn-cs"/>
            </a:rPr>
            <a:t>地域消費喚起型プレミアム付商品券交付事業</a:t>
          </a:r>
          <a:r>
            <a:rPr kumimoji="1" lang="ja-JP" altLang="en-US" sz="1400">
              <a:solidFill>
                <a:schemeClr val="dk1"/>
              </a:solidFill>
              <a:effectLst/>
              <a:latin typeface="+mn-lt"/>
              <a:ea typeface="+mn-ea"/>
              <a:cs typeface="+mn-cs"/>
            </a:rPr>
            <a:t>が皆減の一方、</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年に一度の工業団地等整備事業特別会計に対する繰出金</a:t>
          </a:r>
          <a:r>
            <a:rPr kumimoji="1" lang="en-US" altLang="ja-JP" sz="1400">
              <a:solidFill>
                <a:schemeClr val="dk1"/>
              </a:solidFill>
              <a:effectLst/>
              <a:latin typeface="+mn-lt"/>
              <a:ea typeface="+mn-ea"/>
              <a:cs typeface="+mn-cs"/>
            </a:rPr>
            <a:t>280,000</a:t>
          </a:r>
          <a:r>
            <a:rPr kumimoji="1" lang="ja-JP" altLang="en-US" sz="1400">
              <a:solidFill>
                <a:schemeClr val="dk1"/>
              </a:solidFill>
              <a:effectLst/>
              <a:latin typeface="+mn-lt"/>
              <a:ea typeface="+mn-ea"/>
              <a:cs typeface="+mn-cs"/>
            </a:rPr>
            <a:t>千円（対前年比</a:t>
          </a:r>
          <a:r>
            <a:rPr kumimoji="1" lang="en-US" altLang="ja-JP" sz="1400">
              <a:solidFill>
                <a:schemeClr val="dk1"/>
              </a:solidFill>
              <a:effectLst/>
              <a:latin typeface="+mn-lt"/>
              <a:ea typeface="+mn-ea"/>
              <a:cs typeface="+mn-cs"/>
            </a:rPr>
            <a:t>250,000</a:t>
          </a:r>
          <a:r>
            <a:rPr kumimoji="1" lang="ja-JP" altLang="en-US" sz="1400">
              <a:solidFill>
                <a:schemeClr val="dk1"/>
              </a:solidFill>
              <a:effectLst/>
              <a:latin typeface="+mn-lt"/>
              <a:ea typeface="+mn-ea"/>
              <a:cs typeface="+mn-cs"/>
            </a:rPr>
            <a:t>千円増）が主因で、総額</a:t>
          </a:r>
          <a:r>
            <a:rPr kumimoji="1" lang="en-US" altLang="ja-JP" sz="1400">
              <a:solidFill>
                <a:schemeClr val="dk1"/>
              </a:solidFill>
              <a:effectLst/>
              <a:latin typeface="+mn-lt"/>
              <a:ea typeface="+mn-ea"/>
              <a:cs typeface="+mn-cs"/>
            </a:rPr>
            <a:t>401,259</a:t>
          </a:r>
          <a:r>
            <a:rPr kumimoji="1" lang="ja-JP" altLang="en-US" sz="1400">
              <a:solidFill>
                <a:schemeClr val="dk1"/>
              </a:solidFill>
              <a:effectLst/>
              <a:latin typeface="+mn-lt"/>
              <a:ea typeface="+mn-ea"/>
              <a:cs typeface="+mn-cs"/>
            </a:rPr>
            <a:t>千円（対前年比</a:t>
          </a:r>
          <a:r>
            <a:rPr kumimoji="1" lang="en-US" altLang="ja-JP" sz="1400">
              <a:solidFill>
                <a:schemeClr val="dk1"/>
              </a:solidFill>
              <a:effectLst/>
              <a:latin typeface="+mn-lt"/>
              <a:ea typeface="+mn-ea"/>
              <a:cs typeface="+mn-cs"/>
            </a:rPr>
            <a:t>194,850</a:t>
          </a:r>
          <a:r>
            <a:rPr kumimoji="1" lang="ja-JP" altLang="en-US" sz="1400">
              <a:solidFill>
                <a:schemeClr val="dk1"/>
              </a:solidFill>
              <a:effectLst/>
              <a:latin typeface="+mn-lt"/>
              <a:ea typeface="+mn-ea"/>
              <a:cs typeface="+mn-cs"/>
            </a:rPr>
            <a:t>千円増）となっている。</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ysClr val="windowText" lastClr="000000"/>
              </a:solidFill>
              <a:effectLst/>
              <a:latin typeface="+mn-lt"/>
              <a:ea typeface="+mn-ea"/>
              <a:cs typeface="+mn-cs"/>
            </a:rPr>
            <a:t>また、土木費については、国道</a:t>
          </a:r>
          <a:r>
            <a:rPr kumimoji="1" lang="en-US" altLang="ja-JP" sz="1400">
              <a:solidFill>
                <a:sysClr val="windowText" lastClr="000000"/>
              </a:solidFill>
              <a:effectLst/>
              <a:latin typeface="+mn-lt"/>
              <a:ea typeface="+mn-ea"/>
              <a:cs typeface="+mn-cs"/>
            </a:rPr>
            <a:t>8</a:t>
          </a:r>
          <a:r>
            <a:rPr kumimoji="1" lang="ja-JP" altLang="en-US" sz="1400">
              <a:solidFill>
                <a:sysClr val="windowText" lastClr="000000"/>
              </a:solidFill>
              <a:effectLst/>
              <a:latin typeface="+mn-lt"/>
              <a:ea typeface="+mn-ea"/>
              <a:cs typeface="+mn-cs"/>
            </a:rPr>
            <a:t>号線バイパス整備に伴う道路用地取得の完了で</a:t>
          </a:r>
          <a:r>
            <a:rPr kumimoji="1" lang="en-US" altLang="ja-JP" sz="1400">
              <a:solidFill>
                <a:sysClr val="windowText" lastClr="000000"/>
              </a:solidFill>
              <a:effectLst/>
              <a:latin typeface="+mn-lt"/>
              <a:ea typeface="+mn-ea"/>
              <a:cs typeface="+mn-cs"/>
            </a:rPr>
            <a:t>472,210</a:t>
          </a:r>
          <a:r>
            <a:rPr kumimoji="1" lang="ja-JP" altLang="en-US" sz="1400">
              <a:solidFill>
                <a:sysClr val="windowText" lastClr="000000"/>
              </a:solidFill>
              <a:effectLst/>
              <a:latin typeface="+mn-lt"/>
              <a:ea typeface="+mn-ea"/>
              <a:cs typeface="+mn-cs"/>
            </a:rPr>
            <a:t>千円減、総額</a:t>
          </a:r>
          <a:r>
            <a:rPr kumimoji="1" lang="en-US" altLang="ja-JP" sz="1400">
              <a:solidFill>
                <a:sysClr val="windowText" lastClr="000000"/>
              </a:solidFill>
              <a:effectLst/>
              <a:latin typeface="+mn-lt"/>
              <a:ea typeface="+mn-ea"/>
              <a:cs typeface="+mn-cs"/>
            </a:rPr>
            <a:t>1,663,596</a:t>
          </a:r>
          <a:r>
            <a:rPr kumimoji="1" lang="ja-JP" altLang="en-US" sz="1400">
              <a:solidFill>
                <a:sysClr val="windowText" lastClr="000000"/>
              </a:solidFill>
              <a:effectLst/>
              <a:latin typeface="+mn-lt"/>
              <a:ea typeface="+mn-ea"/>
              <a:cs typeface="+mn-cs"/>
            </a:rPr>
            <a:t>千円（対前年比</a:t>
          </a:r>
          <a:r>
            <a:rPr kumimoji="1" lang="en-US" altLang="ja-JP" sz="1400">
              <a:solidFill>
                <a:sysClr val="windowText" lastClr="000000"/>
              </a:solidFill>
              <a:effectLst/>
              <a:latin typeface="+mn-lt"/>
              <a:ea typeface="+mn-ea"/>
              <a:cs typeface="+mn-cs"/>
            </a:rPr>
            <a:t>282,608</a:t>
          </a:r>
          <a:r>
            <a:rPr kumimoji="1" lang="ja-JP" altLang="en-US" sz="1400">
              <a:solidFill>
                <a:sysClr val="windowText" lastClr="000000"/>
              </a:solidFill>
              <a:effectLst/>
              <a:latin typeface="+mn-lt"/>
              <a:ea typeface="+mn-ea"/>
              <a:cs typeface="+mn-cs"/>
            </a:rPr>
            <a:t>千円減）となっている。</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○財政調整基金残高</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平成</a:t>
          </a:r>
          <a:r>
            <a:rPr kumimoji="1" lang="en-US" altLang="ja-JP" sz="900">
              <a:solidFill>
                <a:sysClr val="windowText" lastClr="000000"/>
              </a:solidFill>
              <a:latin typeface="ＭＳ ゴシック" pitchFamily="49" charset="-128"/>
              <a:ea typeface="ＭＳ ゴシック" pitchFamily="49" charset="-128"/>
            </a:rPr>
            <a:t>28</a:t>
          </a:r>
          <a:r>
            <a:rPr kumimoji="1" lang="ja-JP" altLang="en-US" sz="900">
              <a:solidFill>
                <a:sysClr val="windowText" lastClr="000000"/>
              </a:solidFill>
              <a:latin typeface="ＭＳ ゴシック" pitchFamily="49" charset="-128"/>
              <a:ea typeface="ＭＳ ゴシック" pitchFamily="49" charset="-128"/>
            </a:rPr>
            <a:t>年度は、大手企業業績の悪化による法人市民税の減収により、歳入一般財源を補うため財政調整基金の取崩しを行い、余剰積立もできなかったことと、分母の標準財政規模の伸びが相まって基金残高が対前年比</a:t>
          </a:r>
          <a:r>
            <a:rPr kumimoji="1" lang="en-US" altLang="ja-JP" sz="900">
              <a:solidFill>
                <a:sysClr val="windowText" lastClr="000000"/>
              </a:solidFill>
              <a:latin typeface="ＭＳ ゴシック" pitchFamily="49" charset="-128"/>
              <a:ea typeface="ＭＳ ゴシック" pitchFamily="49" charset="-128"/>
            </a:rPr>
            <a:t>3.24</a:t>
          </a:r>
          <a:r>
            <a:rPr kumimoji="1" lang="ja-JP" altLang="en-US" sz="900">
              <a:solidFill>
                <a:sysClr val="windowText" lastClr="000000"/>
              </a:solidFill>
              <a:latin typeface="ＭＳ ゴシック" pitchFamily="49" charset="-128"/>
              <a:ea typeface="ＭＳ ゴシック" pitchFamily="49" charset="-128"/>
            </a:rPr>
            <a:t>ポイントの減となっている。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○実質単年度収支</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単年度収支は黒字であるが、財政調整基金積立金の減と財政調整基金取崩額の増により実質単年度収支としては赤字（対前年比</a:t>
          </a:r>
          <a:r>
            <a:rPr kumimoji="1" lang="en-US" altLang="ja-JP" sz="900">
              <a:solidFill>
                <a:sysClr val="windowText" lastClr="000000"/>
              </a:solidFill>
              <a:latin typeface="ＭＳ ゴシック" pitchFamily="49" charset="-128"/>
              <a:ea typeface="ＭＳ ゴシック" pitchFamily="49" charset="-128"/>
            </a:rPr>
            <a:t>7.05</a:t>
          </a:r>
          <a:r>
            <a:rPr kumimoji="1" lang="ja-JP" altLang="en-US" sz="900">
              <a:solidFill>
                <a:sysClr val="windowText" lastClr="000000"/>
              </a:solidFill>
              <a:latin typeface="ＭＳ ゴシック" pitchFamily="49" charset="-128"/>
              <a:ea typeface="ＭＳ ゴシック" pitchFamily="49" charset="-128"/>
            </a:rPr>
            <a:t>ポイント減）となっている。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○今後の対応</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行財政改革による業務の見直し等により、財政の健全化を図りながら、財政調整基金残高の適正化を図る。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一般会計及びその他の特別会計においても、赤字は生じていない。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一般会計及びその他の特別会計において、今後も適正な財政運営に努める。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特に、工業団地等整備事業における地域開発事業債の償還に対する繰出金が各年</a:t>
          </a:r>
          <a:r>
            <a:rPr kumimoji="1" lang="en-US" altLang="ja-JP" sz="1400">
              <a:latin typeface="ＭＳ ゴシック" pitchFamily="49" charset="-128"/>
              <a:ea typeface="ＭＳ ゴシック" pitchFamily="49" charset="-128"/>
            </a:rPr>
            <a:t>30,000</a:t>
          </a:r>
          <a:r>
            <a:rPr kumimoji="1" lang="ja-JP" altLang="en-US" sz="1400">
              <a:latin typeface="ＭＳ ゴシック" pitchFamily="49" charset="-128"/>
              <a:ea typeface="ＭＳ ゴシック" pitchFamily="49" charset="-128"/>
            </a:rPr>
            <a:t>千円、５年ごとに</a:t>
          </a:r>
          <a:r>
            <a:rPr kumimoji="1" lang="en-US" altLang="ja-JP" sz="1400">
              <a:latin typeface="ＭＳ ゴシック" pitchFamily="49" charset="-128"/>
              <a:ea typeface="ＭＳ ゴシック" pitchFamily="49" charset="-128"/>
            </a:rPr>
            <a:t>280,000</a:t>
          </a:r>
          <a:r>
            <a:rPr kumimoji="1" lang="ja-JP" altLang="en-US" sz="1400">
              <a:latin typeface="ＭＳ ゴシック" pitchFamily="49" charset="-128"/>
              <a:ea typeface="ＭＳ ゴシック" pitchFamily="49" charset="-128"/>
            </a:rPr>
            <a:t>千円必要であり、減債基金残高の確保が必要となっている。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年度から料金改定（</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％増）を行い、老朽化施設等について順次更新を行う予定である。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年度から法適化し、国庫補助金等の財源を活用しつつも安定した財源運営を確立する必要がある。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年度臨時財政対策債及び減収補填債の元金償還が開始されたため、償還開始額が償還終了額を上回り、増加した。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○公営企業債の元利償還金に対する繰入金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工業団地特別会計において５年に１度の繰上償還を行ったことと、下水道事業特別会計において、平成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年４月の法適用に向け健全な財政運営を行うため資本費平準化債の起債を行わなかったことにより、増加した。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○実質公債費比率の分子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算入公債費等は微増であったが、元利償還金等が大幅に増加したことにより、実質公債費比率の分子は増加した。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早期健全化基準未満であるものの、今後とも市債発行の抑制を図り、比率の更なる改善に努める。</a:t>
          </a:r>
          <a:endParaRPr kumimoji="1" lang="en-US" altLang="ja-JP" sz="10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50">
              <a:latin typeface="ＭＳ ゴシック" pitchFamily="49" charset="-128"/>
              <a:ea typeface="ＭＳ ゴシック" pitchFamily="49" charset="-128"/>
            </a:rPr>
            <a:t>○一般会計等に係る地方債の現在高</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新クリーンセンター建設事業等の大型普通建設事業の起債発行が平成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年度をピークとしていたため、平成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年度は減少している。</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○債務負担行為に基づく支出予定額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滋賀県土地開発公社に委託して実施する工業団地造成事業</a:t>
          </a:r>
          <a:r>
            <a:rPr kumimoji="1" lang="en-US" altLang="ja-JP" sz="950">
              <a:latin typeface="ＭＳ ゴシック" pitchFamily="49" charset="-128"/>
              <a:ea typeface="ＭＳ ゴシック" pitchFamily="49" charset="-128"/>
            </a:rPr>
            <a:t>2,100,000</a:t>
          </a:r>
          <a:r>
            <a:rPr kumimoji="1" lang="ja-JP" altLang="en-US" sz="950">
              <a:latin typeface="ＭＳ ゴシック" pitchFamily="49" charset="-128"/>
              <a:ea typeface="ＭＳ ゴシック" pitchFamily="49" charset="-128"/>
            </a:rPr>
            <a:t>千円を新たに算入したことにより増加した。</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○公営企業等繰入見込額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下水道事業特別会計繰入金の増額により、将来負担額が増加した。</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○退職手当負担見込額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積立額の減少により負担見込額が増加した。</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○設立法人等の負債等負担見込額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滋賀県土地開発公社に対する債務保証</a:t>
          </a:r>
          <a:r>
            <a:rPr kumimoji="1" lang="en-US" altLang="ja-JP" sz="950">
              <a:latin typeface="ＭＳ ゴシック" pitchFamily="49" charset="-128"/>
              <a:ea typeface="ＭＳ ゴシック" pitchFamily="49" charset="-128"/>
            </a:rPr>
            <a:t>2,100,000</a:t>
          </a:r>
          <a:r>
            <a:rPr kumimoji="1" lang="ja-JP" altLang="en-US" sz="950">
              <a:latin typeface="ＭＳ ゴシック" pitchFamily="49" charset="-128"/>
              <a:ea typeface="ＭＳ ゴシック" pitchFamily="49" charset="-128"/>
            </a:rPr>
            <a:t>千円を新たに算入したことにより増加した。</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○今後の対応</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債務負担に基づく支出額の増については一時的に数値を悪化させたものであるが、今後とも市債発行については慎重に判断し、抑制を図る。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a:t>
          </a:r>
          <a:endParaRPr kumimoji="1" lang="en-US" altLang="ja-JP" sz="95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50,972
50,459
80.14
21,012,788
20,478,039
521,640
12,706,644
29,139,742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36001;&#25919;&#25285;&#24403;/1.&#24180;&#24230;&#27598;&#26989;&#21209;/&#24179;&#25104;29&#24180;&#24230;/&#35519;&#26619;&#12539;&#22238;&#31572;/&#36001;&#25919;&#29366;&#27841;&#36039;&#26009;&#38598;/&#12304;300424&#12294;&#12305;&#24179;&#25104;28&#24180;&#24230;&#36001;&#25919;&#29366;&#27841;&#36039;&#26009;&#38598;&#12398;&#20316;&#25104;&#12362;&#12424;&#12403;&#25552;&#20986;&#12395;&#12388;&#12356;&#12390;/&#12304;300424&#12294;&#12305;&#24179;&#25104;28&#24180;&#24230;&#36001;&#25919;&#29366;&#27841;&#36039;&#26009;&#38598;&#12398;&#20316;&#25104;&#12362;&#12424;&#12403;&#25552;&#20986;&#12395;&#12388;&#12356;&#12390;/&#25552;&#20986;/&#65288;&#20304;&#20271;&#20316;&#25104;&#20013;&#65289;&#12304;&#36001;&#25919;&#29366;&#27841;&#36039;&#26009;&#38598;&#12305;_252107_&#37326;&#2795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8">
          <cell r="B18" t="str">
            <v>H24</v>
          </cell>
          <cell r="C18" t="str">
            <v>H25</v>
          </cell>
          <cell r="D18" t="str">
            <v>H26</v>
          </cell>
          <cell r="E18" t="str">
            <v>H27</v>
          </cell>
          <cell r="F18" t="str">
            <v>H28</v>
          </cell>
        </row>
        <row r="19">
          <cell r="A19" t="str">
            <v>実質収支額</v>
          </cell>
          <cell r="B19">
            <v>3.1</v>
          </cell>
          <cell r="C19">
            <v>3.07</v>
          </cell>
          <cell r="D19">
            <v>3.7</v>
          </cell>
          <cell r="E19">
            <v>4.09</v>
          </cell>
          <cell r="F19">
            <v>4.1100000000000003</v>
          </cell>
        </row>
        <row r="20">
          <cell r="A20" t="str">
            <v>財政調整基金残高</v>
          </cell>
          <cell r="B20">
            <v>7.46</v>
          </cell>
          <cell r="C20">
            <v>11.03</v>
          </cell>
          <cell r="D20">
            <v>14.05</v>
          </cell>
          <cell r="E20">
            <v>18.059999999999999</v>
          </cell>
          <cell r="F20">
            <v>14.82</v>
          </cell>
        </row>
        <row r="21">
          <cell r="A21" t="str">
            <v>実質単年度収支</v>
          </cell>
          <cell r="B21">
            <v>-2.0299999999999998</v>
          </cell>
          <cell r="C21">
            <v>3.59</v>
          </cell>
          <cell r="D21">
            <v>3.48</v>
          </cell>
          <cell r="E21">
            <v>4.57</v>
          </cell>
          <cell r="F21">
            <v>-2.48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0</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0</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21012788</v>
      </c>
      <c r="BO4" s="381"/>
      <c r="BP4" s="381"/>
      <c r="BQ4" s="381"/>
      <c r="BR4" s="381"/>
      <c r="BS4" s="381"/>
      <c r="BT4" s="381"/>
      <c r="BU4" s="382"/>
      <c r="BV4" s="380">
        <v>24803697</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4.0999999999999996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20478039</v>
      </c>
      <c r="BO5" s="418"/>
      <c r="BP5" s="418"/>
      <c r="BQ5" s="418"/>
      <c r="BR5" s="418"/>
      <c r="BS5" s="418"/>
      <c r="BT5" s="418"/>
      <c r="BU5" s="419"/>
      <c r="BV5" s="417">
        <v>24260197</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95.2</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534749</v>
      </c>
      <c r="BO6" s="418"/>
      <c r="BP6" s="418"/>
      <c r="BQ6" s="418"/>
      <c r="BR6" s="418"/>
      <c r="BS6" s="418"/>
      <c r="BT6" s="418"/>
      <c r="BU6" s="419"/>
      <c r="BV6" s="417">
        <v>543500</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104.9</v>
      </c>
      <c r="CU6" s="455"/>
      <c r="CV6" s="455"/>
      <c r="CW6" s="455"/>
      <c r="CX6" s="455"/>
      <c r="CY6" s="455"/>
      <c r="CZ6" s="455"/>
      <c r="DA6" s="456"/>
      <c r="DB6" s="454">
        <v>88.5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13109</v>
      </c>
      <c r="BO7" s="418"/>
      <c r="BP7" s="418"/>
      <c r="BQ7" s="418"/>
      <c r="BR7" s="418"/>
      <c r="BS7" s="418"/>
      <c r="BT7" s="418"/>
      <c r="BU7" s="419"/>
      <c r="BV7" s="417">
        <v>41299</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12706644</v>
      </c>
      <c r="CU7" s="418"/>
      <c r="CV7" s="418"/>
      <c r="CW7" s="418"/>
      <c r="CX7" s="418"/>
      <c r="CY7" s="418"/>
      <c r="CZ7" s="418"/>
      <c r="DA7" s="419"/>
      <c r="DB7" s="417">
        <v>12279748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521640</v>
      </c>
      <c r="BO8" s="418"/>
      <c r="BP8" s="418"/>
      <c r="BQ8" s="418"/>
      <c r="BR8" s="418"/>
      <c r="BS8" s="418"/>
      <c r="BT8" s="418"/>
      <c r="BU8" s="419"/>
      <c r="BV8" s="417">
        <v>502201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0.83</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49889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19439</v>
      </c>
      <c r="BO9" s="418"/>
      <c r="BP9" s="418"/>
      <c r="BQ9" s="418"/>
      <c r="BR9" s="418"/>
      <c r="BS9" s="418"/>
      <c r="BT9" s="418"/>
      <c r="BU9" s="419"/>
      <c r="BV9" s="417">
        <v>51962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20</v>
      </c>
      <c r="CU9" s="415"/>
      <c r="CV9" s="415"/>
      <c r="CW9" s="415"/>
      <c r="CX9" s="415"/>
      <c r="CY9" s="415"/>
      <c r="CZ9" s="415"/>
      <c r="DA9" s="416"/>
      <c r="DB9" s="414">
        <v>19.399999999999999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49955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255127</v>
      </c>
      <c r="BO10" s="418"/>
      <c r="BP10" s="418"/>
      <c r="BQ10" s="418"/>
      <c r="BR10" s="418"/>
      <c r="BS10" s="418"/>
      <c r="BT10" s="418"/>
      <c r="BU10" s="419"/>
      <c r="BV10" s="417">
        <v>508916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50972</v>
      </c>
      <c r="S12" s="490"/>
      <c r="T12" s="490"/>
      <c r="U12" s="490"/>
      <c r="V12" s="491"/>
      <c r="W12" s="492" t="s">
        <v>0</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590204</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50459</v>
      </c>
      <c r="S13" s="499"/>
      <c r="T13" s="499"/>
      <c r="U13" s="499"/>
      <c r="V13" s="500"/>
      <c r="W13" s="433" t="s">
        <v>122</v>
      </c>
      <c r="X13" s="434"/>
      <c r="Y13" s="434"/>
      <c r="Z13" s="434"/>
      <c r="AA13" s="434"/>
      <c r="AB13" s="424"/>
      <c r="AC13" s="468">
        <v>861</v>
      </c>
      <c r="AD13" s="469"/>
      <c r="AE13" s="469"/>
      <c r="AF13" s="469"/>
      <c r="AG13" s="508"/>
      <c r="AH13" s="468">
        <v>914</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-315638</v>
      </c>
      <c r="BO13" s="418"/>
      <c r="BP13" s="418"/>
      <c r="BQ13" s="418"/>
      <c r="BR13" s="418"/>
      <c r="BS13" s="418"/>
      <c r="BT13" s="418"/>
      <c r="BU13" s="419"/>
      <c r="BV13" s="417">
        <v>560878</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13.6</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50837</v>
      </c>
      <c r="S14" s="499"/>
      <c r="T14" s="499"/>
      <c r="U14" s="499"/>
      <c r="V14" s="500"/>
      <c r="W14" s="407"/>
      <c r="X14" s="408"/>
      <c r="Y14" s="408"/>
      <c r="Z14" s="408"/>
      <c r="AA14" s="408"/>
      <c r="AB14" s="397"/>
      <c r="AC14" s="501">
        <v>3.6</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106.8</v>
      </c>
      <c r="CU14" s="513"/>
      <c r="CV14" s="513"/>
      <c r="CW14" s="513"/>
      <c r="CX14" s="513"/>
      <c r="CY14" s="513"/>
      <c r="CZ14" s="513"/>
      <c r="DA14" s="514"/>
      <c r="DB14" s="512">
        <v>53.3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50384</v>
      </c>
      <c r="S15" s="499"/>
      <c r="T15" s="499"/>
      <c r="U15" s="499"/>
      <c r="V15" s="500"/>
      <c r="W15" s="433" t="s">
        <v>129</v>
      </c>
      <c r="X15" s="434"/>
      <c r="Y15" s="434"/>
      <c r="Z15" s="434"/>
      <c r="AA15" s="434"/>
      <c r="AB15" s="424"/>
      <c r="AC15" s="468">
        <v>8554</v>
      </c>
      <c r="AD15" s="469"/>
      <c r="AE15" s="469"/>
      <c r="AF15" s="469"/>
      <c r="AG15" s="508"/>
      <c r="AH15" s="468">
        <v>8761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8139958</v>
      </c>
      <c r="BO15" s="381"/>
      <c r="BP15" s="381"/>
      <c r="BQ15" s="381"/>
      <c r="BR15" s="381"/>
      <c r="BS15" s="381"/>
      <c r="BT15" s="381"/>
      <c r="BU15" s="382"/>
      <c r="BV15" s="380">
        <v>7180270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36</v>
      </c>
      <c r="AD16" s="502"/>
      <c r="AE16" s="502"/>
      <c r="AF16" s="502"/>
      <c r="AG16" s="503"/>
      <c r="AH16" s="501">
        <v>37.200000000000003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9398381</v>
      </c>
      <c r="BO16" s="418"/>
      <c r="BP16" s="418"/>
      <c r="BQ16" s="418"/>
      <c r="BR16" s="418"/>
      <c r="BS16" s="418"/>
      <c r="BT16" s="418"/>
      <c r="BU16" s="419"/>
      <c r="BV16" s="417">
        <v>8826373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14314</v>
      </c>
      <c r="AD17" s="469"/>
      <c r="AE17" s="469"/>
      <c r="AF17" s="469"/>
      <c r="AG17" s="508"/>
      <c r="AH17" s="468">
        <v>13883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10537971</v>
      </c>
      <c r="BO17" s="418"/>
      <c r="BP17" s="418"/>
      <c r="BQ17" s="418"/>
      <c r="BR17" s="418"/>
      <c r="BS17" s="418"/>
      <c r="BT17" s="418"/>
      <c r="BU17" s="419"/>
      <c r="BV17" s="417">
        <v>9251879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80.14</v>
      </c>
      <c r="M18" s="530"/>
      <c r="N18" s="530"/>
      <c r="O18" s="530"/>
      <c r="P18" s="530"/>
      <c r="Q18" s="530"/>
      <c r="R18" s="531"/>
      <c r="S18" s="531"/>
      <c r="T18" s="531"/>
      <c r="U18" s="531"/>
      <c r="V18" s="532"/>
      <c r="W18" s="435"/>
      <c r="X18" s="436"/>
      <c r="Y18" s="436"/>
      <c r="Z18" s="436"/>
      <c r="AA18" s="436"/>
      <c r="AB18" s="427"/>
      <c r="AC18" s="533">
        <v>60.3</v>
      </c>
      <c r="AD18" s="534"/>
      <c r="AE18" s="534"/>
      <c r="AF18" s="534"/>
      <c r="AG18" s="535"/>
      <c r="AH18" s="533">
        <v>58.9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11548493</v>
      </c>
      <c r="BO18" s="418"/>
      <c r="BP18" s="418"/>
      <c r="BQ18" s="418"/>
      <c r="BR18" s="418"/>
      <c r="BS18" s="418"/>
      <c r="BT18" s="418"/>
      <c r="BU18" s="419"/>
      <c r="BV18" s="417">
        <v>11434695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623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14300342</v>
      </c>
      <c r="BO19" s="418"/>
      <c r="BP19" s="418"/>
      <c r="BQ19" s="418"/>
      <c r="BR19" s="418"/>
      <c r="BS19" s="418"/>
      <c r="BT19" s="418"/>
      <c r="BU19" s="419"/>
      <c r="BV19" s="417">
        <v>14792115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18143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0</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0</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29139742</v>
      </c>
      <c r="BO23" s="418"/>
      <c r="BP23" s="418"/>
      <c r="BQ23" s="418"/>
      <c r="BR23" s="418"/>
      <c r="BS23" s="418"/>
      <c r="BT23" s="418"/>
      <c r="BU23" s="419"/>
      <c r="BV23" s="417">
        <v>29589228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8120</v>
      </c>
      <c r="R24" s="469"/>
      <c r="S24" s="469"/>
      <c r="T24" s="469"/>
      <c r="U24" s="469"/>
      <c r="V24" s="508"/>
      <c r="W24" s="563"/>
      <c r="X24" s="551"/>
      <c r="Y24" s="552"/>
      <c r="Z24" s="467" t="s">
        <v>153</v>
      </c>
      <c r="AA24" s="447"/>
      <c r="AB24" s="447"/>
      <c r="AC24" s="447"/>
      <c r="AD24" s="447"/>
      <c r="AE24" s="447"/>
      <c r="AF24" s="447"/>
      <c r="AG24" s="448"/>
      <c r="AH24" s="468">
        <v>345</v>
      </c>
      <c r="AI24" s="469"/>
      <c r="AJ24" s="469"/>
      <c r="AK24" s="469"/>
      <c r="AL24" s="508"/>
      <c r="AM24" s="468">
        <v>1103310</v>
      </c>
      <c r="AN24" s="469"/>
      <c r="AO24" s="469"/>
      <c r="AP24" s="469"/>
      <c r="AQ24" s="469"/>
      <c r="AR24" s="508"/>
      <c r="AS24" s="468">
        <v>3198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18037944</v>
      </c>
      <c r="BO24" s="418"/>
      <c r="BP24" s="418"/>
      <c r="BQ24" s="418"/>
      <c r="BR24" s="418"/>
      <c r="BS24" s="418"/>
      <c r="BT24" s="418"/>
      <c r="BU24" s="419"/>
      <c r="BV24" s="417">
        <v>18925568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7210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4413827</v>
      </c>
      <c r="BO25" s="381"/>
      <c r="BP25" s="381"/>
      <c r="BQ25" s="381"/>
      <c r="BR25" s="381"/>
      <c r="BS25" s="381"/>
      <c r="BT25" s="381"/>
      <c r="BU25" s="382"/>
      <c r="BV25" s="380">
        <v>3224748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6610</v>
      </c>
      <c r="R26" s="469"/>
      <c r="S26" s="469"/>
      <c r="T26" s="469"/>
      <c r="U26" s="469"/>
      <c r="V26" s="508"/>
      <c r="W26" s="563"/>
      <c r="X26" s="551"/>
      <c r="Y26" s="552"/>
      <c r="Z26" s="467" t="s">
        <v>159</v>
      </c>
      <c r="AA26" s="573"/>
      <c r="AB26" s="573"/>
      <c r="AC26" s="573"/>
      <c r="AD26" s="573"/>
      <c r="AE26" s="573"/>
      <c r="AF26" s="573"/>
      <c r="AG26" s="574"/>
      <c r="AH26" s="468">
        <v>10</v>
      </c>
      <c r="AI26" s="469"/>
      <c r="AJ26" s="469"/>
      <c r="AK26" s="469"/>
      <c r="AL26" s="508"/>
      <c r="AM26" s="468">
        <v>31690</v>
      </c>
      <c r="AN26" s="469"/>
      <c r="AO26" s="469"/>
      <c r="AP26" s="469"/>
      <c r="AQ26" s="469"/>
      <c r="AR26" s="508"/>
      <c r="AS26" s="468">
        <v>3169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3800</v>
      </c>
      <c r="R27" s="469"/>
      <c r="S27" s="469"/>
      <c r="T27" s="469"/>
      <c r="U27" s="469"/>
      <c r="V27" s="508"/>
      <c r="W27" s="563"/>
      <c r="X27" s="551"/>
      <c r="Y27" s="552"/>
      <c r="Z27" s="467" t="s">
        <v>162</v>
      </c>
      <c r="AA27" s="447"/>
      <c r="AB27" s="447"/>
      <c r="AC27" s="447"/>
      <c r="AD27" s="447"/>
      <c r="AE27" s="447"/>
      <c r="AF27" s="447"/>
      <c r="AG27" s="448"/>
      <c r="AH27" s="468">
        <v>52</v>
      </c>
      <c r="AI27" s="469"/>
      <c r="AJ27" s="469"/>
      <c r="AK27" s="469"/>
      <c r="AL27" s="508"/>
      <c r="AM27" s="468">
        <v>161720</v>
      </c>
      <c r="AN27" s="469"/>
      <c r="AO27" s="469"/>
      <c r="AP27" s="469"/>
      <c r="AQ27" s="469"/>
      <c r="AR27" s="508"/>
      <c r="AS27" s="468">
        <v>3110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176913</v>
      </c>
      <c r="BO27" s="587"/>
      <c r="BP27" s="587"/>
      <c r="BQ27" s="587"/>
      <c r="BR27" s="587"/>
      <c r="BS27" s="587"/>
      <c r="BT27" s="587"/>
      <c r="BU27" s="588"/>
      <c r="BV27" s="586">
        <v>176913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3300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1882581</v>
      </c>
      <c r="BO28" s="381"/>
      <c r="BP28" s="381"/>
      <c r="BQ28" s="381"/>
      <c r="BR28" s="381"/>
      <c r="BS28" s="381"/>
      <c r="BT28" s="381"/>
      <c r="BU28" s="382"/>
      <c r="BV28" s="380">
        <v>2217658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18</v>
      </c>
      <c r="M29" s="469"/>
      <c r="N29" s="469"/>
      <c r="O29" s="469"/>
      <c r="P29" s="508"/>
      <c r="Q29" s="468">
        <v>3000</v>
      </c>
      <c r="R29" s="469"/>
      <c r="S29" s="469"/>
      <c r="T29" s="469"/>
      <c r="U29" s="469"/>
      <c r="V29" s="508"/>
      <c r="W29" s="564"/>
      <c r="X29" s="565"/>
      <c r="Y29" s="566"/>
      <c r="Z29" s="467" t="s">
        <v>169</v>
      </c>
      <c r="AA29" s="447"/>
      <c r="AB29" s="447"/>
      <c r="AC29" s="447"/>
      <c r="AD29" s="447"/>
      <c r="AE29" s="447"/>
      <c r="AF29" s="447"/>
      <c r="AG29" s="448"/>
      <c r="AH29" s="468">
        <v>397</v>
      </c>
      <c r="AI29" s="469"/>
      <c r="AJ29" s="469"/>
      <c r="AK29" s="469"/>
      <c r="AL29" s="508"/>
      <c r="AM29" s="468">
        <v>1265030</v>
      </c>
      <c r="AN29" s="469"/>
      <c r="AO29" s="469"/>
      <c r="AP29" s="469"/>
      <c r="AQ29" s="469"/>
      <c r="AR29" s="508"/>
      <c r="AS29" s="468">
        <v>3186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334292</v>
      </c>
      <c r="BO29" s="418"/>
      <c r="BP29" s="418"/>
      <c r="BQ29" s="418"/>
      <c r="BR29" s="418"/>
      <c r="BS29" s="418"/>
      <c r="BT29" s="418"/>
      <c r="BU29" s="419"/>
      <c r="BV29" s="417">
        <v>364104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1326605</v>
      </c>
      <c r="BO30" s="587"/>
      <c r="BP30" s="587"/>
      <c r="BQ30" s="587"/>
      <c r="BR30" s="587"/>
      <c r="BS30" s="587"/>
      <c r="BT30" s="587"/>
      <c r="BU30" s="588"/>
      <c r="BV30" s="586">
        <v>1696125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野洲市湖岸開発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地域医療振興資金貸付事業特別会計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IF('各会計、関係団体の財政状況及び健全化判断比率'!B33="","",'各会計、関係団体の財政状況及び健全化判断比率'!B33)</f>
        <v>工業団地等整備事業特別会計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滋賀県市町村交通災害共済組合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墓地公園事業特別会計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滋賀県市町村議会議員公務災害補償等組合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基幹水利施設管理事業特別会計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守山野洲行政事務組合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土地取得特別会計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湖南広域行政組合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滋賀県市町村職員研修センター</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滋賀県後期高齢者医療広域連合（一般会計）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滋賀県後期高齢者医療広域連合（特別会計）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0</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7986174</v>
      </c>
      <c r="S5" s="615"/>
      <c r="T5" s="615"/>
      <c r="U5" s="615"/>
      <c r="V5" s="615"/>
      <c r="W5" s="615"/>
      <c r="X5" s="615"/>
      <c r="Y5" s="616"/>
      <c r="Z5" s="617">
        <v>38</v>
      </c>
      <c r="AA5" s="617"/>
      <c r="AB5" s="617"/>
      <c r="AC5" s="617"/>
      <c r="AD5" s="618">
        <v>7986174</v>
      </c>
      <c r="AE5" s="618"/>
      <c r="AF5" s="618"/>
      <c r="AG5" s="618"/>
      <c r="AH5" s="618"/>
      <c r="AI5" s="618"/>
      <c r="AJ5" s="618"/>
      <c r="AK5" s="618"/>
      <c r="AL5" s="619">
        <v>72.599999999999994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7986174</v>
      </c>
      <c r="BH5" s="626"/>
      <c r="BI5" s="626"/>
      <c r="BJ5" s="626"/>
      <c r="BK5" s="626"/>
      <c r="BL5" s="626"/>
      <c r="BM5" s="626"/>
      <c r="BN5" s="627"/>
      <c r="BO5" s="628">
        <v>100</v>
      </c>
      <c r="BP5" s="628"/>
      <c r="BQ5" s="628"/>
      <c r="BR5" s="628"/>
      <c r="BS5" s="629">
        <v>88128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142231</v>
      </c>
      <c r="S6" s="626"/>
      <c r="T6" s="626"/>
      <c r="U6" s="626"/>
      <c r="V6" s="626"/>
      <c r="W6" s="626"/>
      <c r="X6" s="626"/>
      <c r="Y6" s="627"/>
      <c r="Z6" s="628">
        <v>0.7</v>
      </c>
      <c r="AA6" s="628"/>
      <c r="AB6" s="628"/>
      <c r="AC6" s="628"/>
      <c r="AD6" s="629">
        <v>142231</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7986174</v>
      </c>
      <c r="BH6" s="626"/>
      <c r="BI6" s="626"/>
      <c r="BJ6" s="626"/>
      <c r="BK6" s="626"/>
      <c r="BL6" s="626"/>
      <c r="BM6" s="626"/>
      <c r="BN6" s="627"/>
      <c r="BO6" s="628">
        <v>100</v>
      </c>
      <c r="BP6" s="628"/>
      <c r="BQ6" s="628"/>
      <c r="BR6" s="628"/>
      <c r="BS6" s="629">
        <v>88128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167191</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167191</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10395</v>
      </c>
      <c r="S7" s="626"/>
      <c r="T7" s="626"/>
      <c r="U7" s="626"/>
      <c r="V7" s="626"/>
      <c r="W7" s="626"/>
      <c r="X7" s="626"/>
      <c r="Y7" s="627"/>
      <c r="Z7" s="628">
        <v>0</v>
      </c>
      <c r="AA7" s="628"/>
      <c r="AB7" s="628"/>
      <c r="AC7" s="628"/>
      <c r="AD7" s="629">
        <v>10395</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3559773</v>
      </c>
      <c r="BH7" s="626"/>
      <c r="BI7" s="626"/>
      <c r="BJ7" s="626"/>
      <c r="BK7" s="626"/>
      <c r="BL7" s="626"/>
      <c r="BM7" s="626"/>
      <c r="BN7" s="627"/>
      <c r="BO7" s="628">
        <v>44.6</v>
      </c>
      <c r="BP7" s="628"/>
      <c r="BQ7" s="628"/>
      <c r="BR7" s="628"/>
      <c r="BS7" s="629">
        <v>88128</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2365520</v>
      </c>
      <c r="CS7" s="626"/>
      <c r="CT7" s="626"/>
      <c r="CU7" s="626"/>
      <c r="CV7" s="626"/>
      <c r="CW7" s="626"/>
      <c r="CX7" s="626"/>
      <c r="CY7" s="627"/>
      <c r="CZ7" s="628">
        <v>11.6</v>
      </c>
      <c r="DA7" s="628"/>
      <c r="DB7" s="628"/>
      <c r="DC7" s="628"/>
      <c r="DD7" s="634">
        <v>144809</v>
      </c>
      <c r="DE7" s="626"/>
      <c r="DF7" s="626"/>
      <c r="DG7" s="626"/>
      <c r="DH7" s="626"/>
      <c r="DI7" s="626"/>
      <c r="DJ7" s="626"/>
      <c r="DK7" s="626"/>
      <c r="DL7" s="626"/>
      <c r="DM7" s="626"/>
      <c r="DN7" s="626"/>
      <c r="DO7" s="626"/>
      <c r="DP7" s="627"/>
      <c r="DQ7" s="634">
        <v>2055826</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25537</v>
      </c>
      <c r="S8" s="626"/>
      <c r="T8" s="626"/>
      <c r="U8" s="626"/>
      <c r="V8" s="626"/>
      <c r="W8" s="626"/>
      <c r="X8" s="626"/>
      <c r="Y8" s="627"/>
      <c r="Z8" s="628">
        <v>0.1</v>
      </c>
      <c r="AA8" s="628"/>
      <c r="AB8" s="628"/>
      <c r="AC8" s="628"/>
      <c r="AD8" s="629">
        <v>25537</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88854</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7045137</v>
      </c>
      <c r="CS8" s="626"/>
      <c r="CT8" s="626"/>
      <c r="CU8" s="626"/>
      <c r="CV8" s="626"/>
      <c r="CW8" s="626"/>
      <c r="CX8" s="626"/>
      <c r="CY8" s="627"/>
      <c r="CZ8" s="628">
        <v>34.4</v>
      </c>
      <c r="DA8" s="628"/>
      <c r="DB8" s="628"/>
      <c r="DC8" s="628"/>
      <c r="DD8" s="634">
        <v>299289</v>
      </c>
      <c r="DE8" s="626"/>
      <c r="DF8" s="626"/>
      <c r="DG8" s="626"/>
      <c r="DH8" s="626"/>
      <c r="DI8" s="626"/>
      <c r="DJ8" s="626"/>
      <c r="DK8" s="626"/>
      <c r="DL8" s="626"/>
      <c r="DM8" s="626"/>
      <c r="DN8" s="626"/>
      <c r="DO8" s="626"/>
      <c r="DP8" s="627"/>
      <c r="DQ8" s="634">
        <v>3400484</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16460</v>
      </c>
      <c r="S9" s="626"/>
      <c r="T9" s="626"/>
      <c r="U9" s="626"/>
      <c r="V9" s="626"/>
      <c r="W9" s="626"/>
      <c r="X9" s="626"/>
      <c r="Y9" s="627"/>
      <c r="Z9" s="628">
        <v>0.1</v>
      </c>
      <c r="AA9" s="628"/>
      <c r="AB9" s="628"/>
      <c r="AC9" s="628"/>
      <c r="AD9" s="629">
        <v>16460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2760613</v>
      </c>
      <c r="BH9" s="626"/>
      <c r="BI9" s="626"/>
      <c r="BJ9" s="626"/>
      <c r="BK9" s="626"/>
      <c r="BL9" s="626"/>
      <c r="BM9" s="626"/>
      <c r="BN9" s="627"/>
      <c r="BO9" s="628">
        <v>34.6</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2435470</v>
      </c>
      <c r="CS9" s="626"/>
      <c r="CT9" s="626"/>
      <c r="CU9" s="626"/>
      <c r="CV9" s="626"/>
      <c r="CW9" s="626"/>
      <c r="CX9" s="626"/>
      <c r="CY9" s="627"/>
      <c r="CZ9" s="628">
        <v>11.9</v>
      </c>
      <c r="DA9" s="628"/>
      <c r="DB9" s="628"/>
      <c r="DC9" s="628"/>
      <c r="DD9" s="634">
        <v>953654</v>
      </c>
      <c r="DE9" s="626"/>
      <c r="DF9" s="626"/>
      <c r="DG9" s="626"/>
      <c r="DH9" s="626"/>
      <c r="DI9" s="626"/>
      <c r="DJ9" s="626"/>
      <c r="DK9" s="626"/>
      <c r="DL9" s="626"/>
      <c r="DM9" s="626"/>
      <c r="DN9" s="626"/>
      <c r="DO9" s="626"/>
      <c r="DP9" s="627"/>
      <c r="DQ9" s="634">
        <v>1362726</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795566</v>
      </c>
      <c r="S10" s="626"/>
      <c r="T10" s="626"/>
      <c r="U10" s="626"/>
      <c r="V10" s="626"/>
      <c r="W10" s="626"/>
      <c r="X10" s="626"/>
      <c r="Y10" s="627"/>
      <c r="Z10" s="628">
        <v>3.8</v>
      </c>
      <c r="AA10" s="628"/>
      <c r="AB10" s="628"/>
      <c r="AC10" s="628"/>
      <c r="AD10" s="629">
        <v>795566</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170537</v>
      </c>
      <c r="BH10" s="626"/>
      <c r="BI10" s="626"/>
      <c r="BJ10" s="626"/>
      <c r="BK10" s="626"/>
      <c r="BL10" s="626"/>
      <c r="BM10" s="626"/>
      <c r="BN10" s="627"/>
      <c r="BO10" s="628">
        <v>2.1</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29566</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29370</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539769</v>
      </c>
      <c r="BH11" s="626"/>
      <c r="BI11" s="626"/>
      <c r="BJ11" s="626"/>
      <c r="BK11" s="626"/>
      <c r="BL11" s="626"/>
      <c r="BM11" s="626"/>
      <c r="BN11" s="627"/>
      <c r="BO11" s="628">
        <v>6.8</v>
      </c>
      <c r="BP11" s="628"/>
      <c r="BQ11" s="628"/>
      <c r="BR11" s="628"/>
      <c r="BS11" s="634">
        <v>88128</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398513</v>
      </c>
      <c r="CS11" s="626"/>
      <c r="CT11" s="626"/>
      <c r="CU11" s="626"/>
      <c r="CV11" s="626"/>
      <c r="CW11" s="626"/>
      <c r="CX11" s="626"/>
      <c r="CY11" s="627"/>
      <c r="CZ11" s="628">
        <v>1.9</v>
      </c>
      <c r="DA11" s="628"/>
      <c r="DB11" s="628"/>
      <c r="DC11" s="628"/>
      <c r="DD11" s="634">
        <v>25866</v>
      </c>
      <c r="DE11" s="626"/>
      <c r="DF11" s="626"/>
      <c r="DG11" s="626"/>
      <c r="DH11" s="626"/>
      <c r="DI11" s="626"/>
      <c r="DJ11" s="626"/>
      <c r="DK11" s="626"/>
      <c r="DL11" s="626"/>
      <c r="DM11" s="626"/>
      <c r="DN11" s="626"/>
      <c r="DO11" s="626"/>
      <c r="DP11" s="627"/>
      <c r="DQ11" s="634">
        <v>221400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3993805</v>
      </c>
      <c r="BH12" s="626"/>
      <c r="BI12" s="626"/>
      <c r="BJ12" s="626"/>
      <c r="BK12" s="626"/>
      <c r="BL12" s="626"/>
      <c r="BM12" s="626"/>
      <c r="BN12" s="627"/>
      <c r="BO12" s="628">
        <v>50</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401259</v>
      </c>
      <c r="CS12" s="626"/>
      <c r="CT12" s="626"/>
      <c r="CU12" s="626"/>
      <c r="CV12" s="626"/>
      <c r="CW12" s="626"/>
      <c r="CX12" s="626"/>
      <c r="CY12" s="627"/>
      <c r="CZ12" s="628">
        <v>2</v>
      </c>
      <c r="DA12" s="628"/>
      <c r="DB12" s="628"/>
      <c r="DC12" s="628"/>
      <c r="DD12" s="634" t="s">
        <v>110</v>
      </c>
      <c r="DE12" s="626"/>
      <c r="DF12" s="626"/>
      <c r="DG12" s="626"/>
      <c r="DH12" s="626"/>
      <c r="DI12" s="626"/>
      <c r="DJ12" s="626"/>
      <c r="DK12" s="626"/>
      <c r="DL12" s="626"/>
      <c r="DM12" s="626"/>
      <c r="DN12" s="626"/>
      <c r="DO12" s="626"/>
      <c r="DP12" s="627"/>
      <c r="DQ12" s="634">
        <v>396459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39617</v>
      </c>
      <c r="S13" s="626"/>
      <c r="T13" s="626"/>
      <c r="U13" s="626"/>
      <c r="V13" s="626"/>
      <c r="W13" s="626"/>
      <c r="X13" s="626"/>
      <c r="Y13" s="627"/>
      <c r="Z13" s="628">
        <v>0.2</v>
      </c>
      <c r="AA13" s="628"/>
      <c r="AB13" s="628"/>
      <c r="AC13" s="628"/>
      <c r="AD13" s="629">
        <v>39617</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3978001</v>
      </c>
      <c r="BH13" s="626"/>
      <c r="BI13" s="626"/>
      <c r="BJ13" s="626"/>
      <c r="BK13" s="626"/>
      <c r="BL13" s="626"/>
      <c r="BM13" s="626"/>
      <c r="BN13" s="627"/>
      <c r="BO13" s="628">
        <v>49.8</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1663596</v>
      </c>
      <c r="CS13" s="626"/>
      <c r="CT13" s="626"/>
      <c r="CU13" s="626"/>
      <c r="CV13" s="626"/>
      <c r="CW13" s="626"/>
      <c r="CX13" s="626"/>
      <c r="CY13" s="627"/>
      <c r="CZ13" s="628">
        <v>8.1</v>
      </c>
      <c r="DA13" s="628"/>
      <c r="DB13" s="628"/>
      <c r="DC13" s="628"/>
      <c r="DD13" s="634">
        <v>771469</v>
      </c>
      <c r="DE13" s="626"/>
      <c r="DF13" s="626"/>
      <c r="DG13" s="626"/>
      <c r="DH13" s="626"/>
      <c r="DI13" s="626"/>
      <c r="DJ13" s="626"/>
      <c r="DK13" s="626"/>
      <c r="DL13" s="626"/>
      <c r="DM13" s="626"/>
      <c r="DN13" s="626"/>
      <c r="DO13" s="626"/>
      <c r="DP13" s="627"/>
      <c r="DQ13" s="634">
        <v>958604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123610</v>
      </c>
      <c r="BH14" s="626"/>
      <c r="BI14" s="626"/>
      <c r="BJ14" s="626"/>
      <c r="BK14" s="626"/>
      <c r="BL14" s="626"/>
      <c r="BM14" s="626"/>
      <c r="BN14" s="627"/>
      <c r="BO14" s="628">
        <v>1.5</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655643</v>
      </c>
      <c r="CS14" s="626"/>
      <c r="CT14" s="626"/>
      <c r="CU14" s="626"/>
      <c r="CV14" s="626"/>
      <c r="CW14" s="626"/>
      <c r="CX14" s="626"/>
      <c r="CY14" s="627"/>
      <c r="CZ14" s="628">
        <v>3.2</v>
      </c>
      <c r="DA14" s="628"/>
      <c r="DB14" s="628"/>
      <c r="DC14" s="628"/>
      <c r="DD14" s="634">
        <v>43422</v>
      </c>
      <c r="DE14" s="626"/>
      <c r="DF14" s="626"/>
      <c r="DG14" s="626"/>
      <c r="DH14" s="626"/>
      <c r="DI14" s="626"/>
      <c r="DJ14" s="626"/>
      <c r="DK14" s="626"/>
      <c r="DL14" s="626"/>
      <c r="DM14" s="626"/>
      <c r="DN14" s="626"/>
      <c r="DO14" s="626"/>
      <c r="DP14" s="627"/>
      <c r="DQ14" s="634">
        <v>606716</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39716</v>
      </c>
      <c r="S15" s="626"/>
      <c r="T15" s="626"/>
      <c r="U15" s="626"/>
      <c r="V15" s="626"/>
      <c r="W15" s="626"/>
      <c r="X15" s="626"/>
      <c r="Y15" s="627"/>
      <c r="Z15" s="628">
        <v>0.2</v>
      </c>
      <c r="AA15" s="628"/>
      <c r="AB15" s="628"/>
      <c r="AC15" s="628"/>
      <c r="AD15" s="629">
        <v>39716</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308986</v>
      </c>
      <c r="BH15" s="626"/>
      <c r="BI15" s="626"/>
      <c r="BJ15" s="626"/>
      <c r="BK15" s="626"/>
      <c r="BL15" s="626"/>
      <c r="BM15" s="626"/>
      <c r="BN15" s="627"/>
      <c r="BO15" s="628">
        <v>3.9</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2293208</v>
      </c>
      <c r="CS15" s="626"/>
      <c r="CT15" s="626"/>
      <c r="CU15" s="626"/>
      <c r="CV15" s="626"/>
      <c r="CW15" s="626"/>
      <c r="CX15" s="626"/>
      <c r="CY15" s="627"/>
      <c r="CZ15" s="628">
        <v>11.2</v>
      </c>
      <c r="DA15" s="628"/>
      <c r="DB15" s="628"/>
      <c r="DC15" s="628"/>
      <c r="DD15" s="634">
        <v>184986</v>
      </c>
      <c r="DE15" s="626"/>
      <c r="DF15" s="626"/>
      <c r="DG15" s="626"/>
      <c r="DH15" s="626"/>
      <c r="DI15" s="626"/>
      <c r="DJ15" s="626"/>
      <c r="DK15" s="626"/>
      <c r="DL15" s="626"/>
      <c r="DM15" s="626"/>
      <c r="DN15" s="626"/>
      <c r="DO15" s="626"/>
      <c r="DP15" s="627"/>
      <c r="DQ15" s="634">
        <v>1704186</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2213317</v>
      </c>
      <c r="S16" s="626"/>
      <c r="T16" s="626"/>
      <c r="U16" s="626"/>
      <c r="V16" s="626"/>
      <c r="W16" s="626"/>
      <c r="X16" s="626"/>
      <c r="Y16" s="627"/>
      <c r="Z16" s="628">
        <v>10.5</v>
      </c>
      <c r="AA16" s="628"/>
      <c r="AB16" s="628"/>
      <c r="AC16" s="628"/>
      <c r="AD16" s="629">
        <v>1877837</v>
      </c>
      <c r="AE16" s="629"/>
      <c r="AF16" s="629"/>
      <c r="AG16" s="629"/>
      <c r="AH16" s="629"/>
      <c r="AI16" s="629"/>
      <c r="AJ16" s="629"/>
      <c r="AK16" s="629"/>
      <c r="AL16" s="630">
        <v>17.100000000000001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1877837</v>
      </c>
      <c r="S17" s="626"/>
      <c r="T17" s="626"/>
      <c r="U17" s="626"/>
      <c r="V17" s="626"/>
      <c r="W17" s="626"/>
      <c r="X17" s="626"/>
      <c r="Y17" s="627"/>
      <c r="Z17" s="628">
        <v>8.9</v>
      </c>
      <c r="AA17" s="628"/>
      <c r="AB17" s="628"/>
      <c r="AC17" s="628"/>
      <c r="AD17" s="629">
        <v>1877837</v>
      </c>
      <c r="AE17" s="629"/>
      <c r="AF17" s="629"/>
      <c r="AG17" s="629"/>
      <c r="AH17" s="629"/>
      <c r="AI17" s="629"/>
      <c r="AJ17" s="629"/>
      <c r="AK17" s="629"/>
      <c r="AL17" s="630">
        <v>17.100000000000001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3022936</v>
      </c>
      <c r="CS17" s="626"/>
      <c r="CT17" s="626"/>
      <c r="CU17" s="626"/>
      <c r="CV17" s="626"/>
      <c r="CW17" s="626"/>
      <c r="CX17" s="626"/>
      <c r="CY17" s="627"/>
      <c r="CZ17" s="628">
        <v>14.8</v>
      </c>
      <c r="DA17" s="628"/>
      <c r="DB17" s="628"/>
      <c r="DC17" s="628"/>
      <c r="DD17" s="634" t="s">
        <v>110</v>
      </c>
      <c r="DE17" s="626"/>
      <c r="DF17" s="626"/>
      <c r="DG17" s="626"/>
      <c r="DH17" s="626"/>
      <c r="DI17" s="626"/>
      <c r="DJ17" s="626"/>
      <c r="DK17" s="626"/>
      <c r="DL17" s="626"/>
      <c r="DM17" s="626"/>
      <c r="DN17" s="626"/>
      <c r="DO17" s="626"/>
      <c r="DP17" s="627"/>
      <c r="DQ17" s="634">
        <v>2862631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335480</v>
      </c>
      <c r="S18" s="626"/>
      <c r="T18" s="626"/>
      <c r="U18" s="626"/>
      <c r="V18" s="626"/>
      <c r="W18" s="626"/>
      <c r="X18" s="626"/>
      <c r="Y18" s="627"/>
      <c r="Z18" s="628">
        <v>1.6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11269013</v>
      </c>
      <c r="S20" s="626"/>
      <c r="T20" s="626"/>
      <c r="U20" s="626"/>
      <c r="V20" s="626"/>
      <c r="W20" s="626"/>
      <c r="X20" s="626"/>
      <c r="Y20" s="627"/>
      <c r="Z20" s="628">
        <v>53.6</v>
      </c>
      <c r="AA20" s="628"/>
      <c r="AB20" s="628"/>
      <c r="AC20" s="628"/>
      <c r="AD20" s="629">
        <v>10933533</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20478039</v>
      </c>
      <c r="CS20" s="626"/>
      <c r="CT20" s="626"/>
      <c r="CU20" s="626"/>
      <c r="CV20" s="626"/>
      <c r="CW20" s="626"/>
      <c r="CX20" s="626"/>
      <c r="CY20" s="627"/>
      <c r="CZ20" s="628">
        <v>100</v>
      </c>
      <c r="DA20" s="628"/>
      <c r="DB20" s="628"/>
      <c r="DC20" s="628"/>
      <c r="DD20" s="634">
        <v>2423495</v>
      </c>
      <c r="DE20" s="626"/>
      <c r="DF20" s="626"/>
      <c r="DG20" s="626"/>
      <c r="DH20" s="626"/>
      <c r="DI20" s="626"/>
      <c r="DJ20" s="626"/>
      <c r="DK20" s="626"/>
      <c r="DL20" s="626"/>
      <c r="DM20" s="626"/>
      <c r="DN20" s="626"/>
      <c r="DO20" s="626"/>
      <c r="DP20" s="627"/>
      <c r="DQ20" s="634">
        <v>13765593</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7545</v>
      </c>
      <c r="S21" s="626"/>
      <c r="T21" s="626"/>
      <c r="U21" s="626"/>
      <c r="V21" s="626"/>
      <c r="W21" s="626"/>
      <c r="X21" s="626"/>
      <c r="Y21" s="627"/>
      <c r="Z21" s="628">
        <v>0</v>
      </c>
      <c r="AA21" s="628"/>
      <c r="AB21" s="628"/>
      <c r="AC21" s="628"/>
      <c r="AD21" s="629">
        <v>7545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453986</v>
      </c>
      <c r="S22" s="626"/>
      <c r="T22" s="626"/>
      <c r="U22" s="626"/>
      <c r="V22" s="626"/>
      <c r="W22" s="626"/>
      <c r="X22" s="626"/>
      <c r="Y22" s="627"/>
      <c r="Z22" s="628">
        <v>2.2000000000000002</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455424</v>
      </c>
      <c r="S23" s="626"/>
      <c r="T23" s="626"/>
      <c r="U23" s="626"/>
      <c r="V23" s="626"/>
      <c r="W23" s="626"/>
      <c r="X23" s="626"/>
      <c r="Y23" s="627"/>
      <c r="Z23" s="628">
        <v>2.2000000000000002</v>
      </c>
      <c r="AA23" s="628"/>
      <c r="AB23" s="628"/>
      <c r="AC23" s="628"/>
      <c r="AD23" s="629">
        <v>17679</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211794</v>
      </c>
      <c r="S24" s="626"/>
      <c r="T24" s="626"/>
      <c r="U24" s="626"/>
      <c r="V24" s="626"/>
      <c r="W24" s="626"/>
      <c r="X24" s="626"/>
      <c r="Y24" s="627"/>
      <c r="Z24" s="628">
        <v>1</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10471364</v>
      </c>
      <c r="CS24" s="615"/>
      <c r="CT24" s="615"/>
      <c r="CU24" s="615"/>
      <c r="CV24" s="615"/>
      <c r="CW24" s="615"/>
      <c r="CX24" s="615"/>
      <c r="CY24" s="616"/>
      <c r="CZ24" s="652">
        <v>51.1</v>
      </c>
      <c r="DA24" s="653"/>
      <c r="DB24" s="653"/>
      <c r="DC24" s="654"/>
      <c r="DD24" s="651">
        <v>7297370</v>
      </c>
      <c r="DE24" s="615"/>
      <c r="DF24" s="615"/>
      <c r="DG24" s="615"/>
      <c r="DH24" s="615"/>
      <c r="DI24" s="615"/>
      <c r="DJ24" s="615"/>
      <c r="DK24" s="616"/>
      <c r="DL24" s="651">
        <v>7279414</v>
      </c>
      <c r="DM24" s="615"/>
      <c r="DN24" s="615"/>
      <c r="DO24" s="615"/>
      <c r="DP24" s="615"/>
      <c r="DQ24" s="615"/>
      <c r="DR24" s="615"/>
      <c r="DS24" s="615"/>
      <c r="DT24" s="615"/>
      <c r="DU24" s="615"/>
      <c r="DV24" s="616"/>
      <c r="DW24" s="619">
        <v>60</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2652753</v>
      </c>
      <c r="S25" s="626"/>
      <c r="T25" s="626"/>
      <c r="U25" s="626"/>
      <c r="V25" s="626"/>
      <c r="W25" s="626"/>
      <c r="X25" s="626"/>
      <c r="Y25" s="627"/>
      <c r="Z25" s="628">
        <v>12.6</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3746901</v>
      </c>
      <c r="CS25" s="657"/>
      <c r="CT25" s="657"/>
      <c r="CU25" s="657"/>
      <c r="CV25" s="657"/>
      <c r="CW25" s="657"/>
      <c r="CX25" s="657"/>
      <c r="CY25" s="658"/>
      <c r="CZ25" s="659">
        <v>18.3</v>
      </c>
      <c r="DA25" s="660"/>
      <c r="DB25" s="660"/>
      <c r="DC25" s="661"/>
      <c r="DD25" s="634">
        <v>3390611</v>
      </c>
      <c r="DE25" s="657"/>
      <c r="DF25" s="657"/>
      <c r="DG25" s="657"/>
      <c r="DH25" s="657"/>
      <c r="DI25" s="657"/>
      <c r="DJ25" s="657"/>
      <c r="DK25" s="658"/>
      <c r="DL25" s="634">
        <v>3384002</v>
      </c>
      <c r="DM25" s="657"/>
      <c r="DN25" s="657"/>
      <c r="DO25" s="657"/>
      <c r="DP25" s="657"/>
      <c r="DQ25" s="657"/>
      <c r="DR25" s="657"/>
      <c r="DS25" s="657"/>
      <c r="DT25" s="657"/>
      <c r="DU25" s="657"/>
      <c r="DV25" s="658"/>
      <c r="DW25" s="630">
        <v>27.9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2332179</v>
      </c>
      <c r="CS26" s="626"/>
      <c r="CT26" s="626"/>
      <c r="CU26" s="626"/>
      <c r="CV26" s="626"/>
      <c r="CW26" s="626"/>
      <c r="CX26" s="626"/>
      <c r="CY26" s="627"/>
      <c r="CZ26" s="659">
        <v>11.4</v>
      </c>
      <c r="DA26" s="660"/>
      <c r="DB26" s="660"/>
      <c r="DC26" s="661"/>
      <c r="DD26" s="634">
        <v>2056347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1191998</v>
      </c>
      <c r="S27" s="626"/>
      <c r="T27" s="626"/>
      <c r="U27" s="626"/>
      <c r="V27" s="626"/>
      <c r="W27" s="626"/>
      <c r="X27" s="626"/>
      <c r="Y27" s="627"/>
      <c r="Z27" s="628">
        <v>5.7</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7986174</v>
      </c>
      <c r="BH27" s="626"/>
      <c r="BI27" s="626"/>
      <c r="BJ27" s="626"/>
      <c r="BK27" s="626"/>
      <c r="BL27" s="626"/>
      <c r="BM27" s="626"/>
      <c r="BN27" s="627"/>
      <c r="BO27" s="628">
        <v>100</v>
      </c>
      <c r="BP27" s="628"/>
      <c r="BQ27" s="628"/>
      <c r="BR27" s="628"/>
      <c r="BS27" s="634">
        <v>88128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3701527</v>
      </c>
      <c r="CS27" s="657"/>
      <c r="CT27" s="657"/>
      <c r="CU27" s="657"/>
      <c r="CV27" s="657"/>
      <c r="CW27" s="657"/>
      <c r="CX27" s="657"/>
      <c r="CY27" s="658"/>
      <c r="CZ27" s="659">
        <v>18.100000000000001</v>
      </c>
      <c r="DA27" s="660"/>
      <c r="DB27" s="660"/>
      <c r="DC27" s="661"/>
      <c r="DD27" s="634">
        <v>1044128</v>
      </c>
      <c r="DE27" s="657"/>
      <c r="DF27" s="657"/>
      <c r="DG27" s="657"/>
      <c r="DH27" s="657"/>
      <c r="DI27" s="657"/>
      <c r="DJ27" s="657"/>
      <c r="DK27" s="658"/>
      <c r="DL27" s="634">
        <v>1032781</v>
      </c>
      <c r="DM27" s="657"/>
      <c r="DN27" s="657"/>
      <c r="DO27" s="657"/>
      <c r="DP27" s="657"/>
      <c r="DQ27" s="657"/>
      <c r="DR27" s="657"/>
      <c r="DS27" s="657"/>
      <c r="DT27" s="657"/>
      <c r="DU27" s="657"/>
      <c r="DV27" s="658"/>
      <c r="DW27" s="630">
        <v>8.5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176680</v>
      </c>
      <c r="S28" s="626"/>
      <c r="T28" s="626"/>
      <c r="U28" s="626"/>
      <c r="V28" s="626"/>
      <c r="W28" s="626"/>
      <c r="X28" s="626"/>
      <c r="Y28" s="627"/>
      <c r="Z28" s="628">
        <v>0.8</v>
      </c>
      <c r="AA28" s="628"/>
      <c r="AB28" s="628"/>
      <c r="AC28" s="628"/>
      <c r="AD28" s="629">
        <v>22180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3022936</v>
      </c>
      <c r="CS28" s="626"/>
      <c r="CT28" s="626"/>
      <c r="CU28" s="626"/>
      <c r="CV28" s="626"/>
      <c r="CW28" s="626"/>
      <c r="CX28" s="626"/>
      <c r="CY28" s="627"/>
      <c r="CZ28" s="659">
        <v>14.8</v>
      </c>
      <c r="DA28" s="660"/>
      <c r="DB28" s="660"/>
      <c r="DC28" s="661"/>
      <c r="DD28" s="634">
        <v>2862631</v>
      </c>
      <c r="DE28" s="626"/>
      <c r="DF28" s="626"/>
      <c r="DG28" s="626"/>
      <c r="DH28" s="626"/>
      <c r="DI28" s="626"/>
      <c r="DJ28" s="626"/>
      <c r="DK28" s="627"/>
      <c r="DL28" s="634">
        <v>2862631</v>
      </c>
      <c r="DM28" s="626"/>
      <c r="DN28" s="626"/>
      <c r="DO28" s="626"/>
      <c r="DP28" s="626"/>
      <c r="DQ28" s="626"/>
      <c r="DR28" s="626"/>
      <c r="DS28" s="626"/>
      <c r="DT28" s="626"/>
      <c r="DU28" s="626"/>
      <c r="DV28" s="627"/>
      <c r="DW28" s="630">
        <v>23.6</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2647</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3022172</v>
      </c>
      <c r="CS29" s="657"/>
      <c r="CT29" s="657"/>
      <c r="CU29" s="657"/>
      <c r="CV29" s="657"/>
      <c r="CW29" s="657"/>
      <c r="CX29" s="657"/>
      <c r="CY29" s="658"/>
      <c r="CZ29" s="659">
        <v>14.8</v>
      </c>
      <c r="DA29" s="660"/>
      <c r="DB29" s="660"/>
      <c r="DC29" s="661"/>
      <c r="DD29" s="634">
        <v>2861867</v>
      </c>
      <c r="DE29" s="657"/>
      <c r="DF29" s="657"/>
      <c r="DG29" s="657"/>
      <c r="DH29" s="657"/>
      <c r="DI29" s="657"/>
      <c r="DJ29" s="657"/>
      <c r="DK29" s="658"/>
      <c r="DL29" s="634">
        <v>2861867</v>
      </c>
      <c r="DM29" s="657"/>
      <c r="DN29" s="657"/>
      <c r="DO29" s="657"/>
      <c r="DP29" s="657"/>
      <c r="DQ29" s="657"/>
      <c r="DR29" s="657"/>
      <c r="DS29" s="657"/>
      <c r="DT29" s="657"/>
      <c r="DU29" s="657"/>
      <c r="DV29" s="658"/>
      <c r="DW29" s="630">
        <v>23.6</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1354308</v>
      </c>
      <c r="S30" s="626"/>
      <c r="T30" s="626"/>
      <c r="U30" s="626"/>
      <c r="V30" s="626"/>
      <c r="W30" s="626"/>
      <c r="X30" s="626"/>
      <c r="Y30" s="627"/>
      <c r="Z30" s="628">
        <v>6.4</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97.2</v>
      </c>
      <c r="BN30" s="684"/>
      <c r="BO30" s="684"/>
      <c r="BP30" s="684"/>
      <c r="BQ30" s="685"/>
      <c r="BR30" s="683">
        <v>99.4</v>
      </c>
      <c r="BS30" s="684"/>
      <c r="BT30" s="684"/>
      <c r="BU30" s="684"/>
      <c r="BV30" s="684"/>
      <c r="BW30" s="684"/>
      <c r="BX30" s="620">
        <v>97.5</v>
      </c>
      <c r="BY30" s="684"/>
      <c r="BZ30" s="684"/>
      <c r="CA30" s="684"/>
      <c r="CB30" s="685"/>
      <c r="CD30" s="688"/>
      <c r="CE30" s="689"/>
      <c r="CF30" s="639" t="s">
        <v>291</v>
      </c>
      <c r="CG30" s="640"/>
      <c r="CH30" s="640"/>
      <c r="CI30" s="640"/>
      <c r="CJ30" s="640"/>
      <c r="CK30" s="640"/>
      <c r="CL30" s="640"/>
      <c r="CM30" s="640"/>
      <c r="CN30" s="640"/>
      <c r="CO30" s="640"/>
      <c r="CP30" s="640"/>
      <c r="CQ30" s="641"/>
      <c r="CR30" s="625">
        <v>2789022</v>
      </c>
      <c r="CS30" s="626"/>
      <c r="CT30" s="626"/>
      <c r="CU30" s="626"/>
      <c r="CV30" s="626"/>
      <c r="CW30" s="626"/>
      <c r="CX30" s="626"/>
      <c r="CY30" s="627"/>
      <c r="CZ30" s="659">
        <v>13.6</v>
      </c>
      <c r="DA30" s="660"/>
      <c r="DB30" s="660"/>
      <c r="DC30" s="661"/>
      <c r="DD30" s="634">
        <v>2634465</v>
      </c>
      <c r="DE30" s="626"/>
      <c r="DF30" s="626"/>
      <c r="DG30" s="626"/>
      <c r="DH30" s="626"/>
      <c r="DI30" s="626"/>
      <c r="DJ30" s="626"/>
      <c r="DK30" s="627"/>
      <c r="DL30" s="634">
        <v>2634465</v>
      </c>
      <c r="DM30" s="626"/>
      <c r="DN30" s="626"/>
      <c r="DO30" s="626"/>
      <c r="DP30" s="626"/>
      <c r="DQ30" s="626"/>
      <c r="DR30" s="626"/>
      <c r="DS30" s="626"/>
      <c r="DT30" s="626"/>
      <c r="DU30" s="626"/>
      <c r="DV30" s="627"/>
      <c r="DW30" s="630">
        <v>21.7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543500</v>
      </c>
      <c r="S31" s="626"/>
      <c r="T31" s="626"/>
      <c r="U31" s="626"/>
      <c r="V31" s="626"/>
      <c r="W31" s="626"/>
      <c r="X31" s="626"/>
      <c r="Y31" s="627"/>
      <c r="Z31" s="628">
        <v>2.6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96.8</v>
      </c>
      <c r="BN31" s="681"/>
      <c r="BO31" s="681"/>
      <c r="BP31" s="681"/>
      <c r="BQ31" s="682"/>
      <c r="BR31" s="680">
        <v>99.4</v>
      </c>
      <c r="BS31" s="657"/>
      <c r="BT31" s="657"/>
      <c r="BU31" s="657"/>
      <c r="BV31" s="657"/>
      <c r="BW31" s="657"/>
      <c r="BX31" s="631">
        <v>97.5</v>
      </c>
      <c r="BY31" s="681"/>
      <c r="BZ31" s="681"/>
      <c r="CA31" s="681"/>
      <c r="CB31" s="682"/>
      <c r="CD31" s="688"/>
      <c r="CE31" s="689"/>
      <c r="CF31" s="639" t="s">
        <v>295</v>
      </c>
      <c r="CG31" s="640"/>
      <c r="CH31" s="640"/>
      <c r="CI31" s="640"/>
      <c r="CJ31" s="640"/>
      <c r="CK31" s="640"/>
      <c r="CL31" s="640"/>
      <c r="CM31" s="640"/>
      <c r="CN31" s="640"/>
      <c r="CO31" s="640"/>
      <c r="CP31" s="640"/>
      <c r="CQ31" s="641"/>
      <c r="CR31" s="625">
        <v>233150</v>
      </c>
      <c r="CS31" s="657"/>
      <c r="CT31" s="657"/>
      <c r="CU31" s="657"/>
      <c r="CV31" s="657"/>
      <c r="CW31" s="657"/>
      <c r="CX31" s="657"/>
      <c r="CY31" s="658"/>
      <c r="CZ31" s="659">
        <v>1.1000000000000001</v>
      </c>
      <c r="DA31" s="660"/>
      <c r="DB31" s="660"/>
      <c r="DC31" s="661"/>
      <c r="DD31" s="634">
        <v>227402</v>
      </c>
      <c r="DE31" s="657"/>
      <c r="DF31" s="657"/>
      <c r="DG31" s="657"/>
      <c r="DH31" s="657"/>
      <c r="DI31" s="657"/>
      <c r="DJ31" s="657"/>
      <c r="DK31" s="658"/>
      <c r="DL31" s="634">
        <v>227402</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353604</v>
      </c>
      <c r="S32" s="626"/>
      <c r="T32" s="626"/>
      <c r="U32" s="626"/>
      <c r="V32" s="626"/>
      <c r="W32" s="626"/>
      <c r="X32" s="626"/>
      <c r="Y32" s="627"/>
      <c r="Z32" s="628">
        <v>1.7</v>
      </c>
      <c r="AA32" s="628"/>
      <c r="AB32" s="628"/>
      <c r="AC32" s="628"/>
      <c r="AD32" s="629">
        <v>23909</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99.5</v>
      </c>
      <c r="BH32" s="693"/>
      <c r="BI32" s="693"/>
      <c r="BJ32" s="693"/>
      <c r="BK32" s="693"/>
      <c r="BL32" s="693"/>
      <c r="BM32" s="694">
        <v>97.5</v>
      </c>
      <c r="BN32" s="693"/>
      <c r="BO32" s="693"/>
      <c r="BP32" s="693"/>
      <c r="BQ32" s="695"/>
      <c r="BR32" s="692">
        <v>99.4</v>
      </c>
      <c r="BS32" s="693"/>
      <c r="BT32" s="693"/>
      <c r="BU32" s="693"/>
      <c r="BV32" s="693"/>
      <c r="BW32" s="693"/>
      <c r="BX32" s="694">
        <v>97.3</v>
      </c>
      <c r="BY32" s="693"/>
      <c r="BZ32" s="693"/>
      <c r="CA32" s="693"/>
      <c r="CB32" s="695"/>
      <c r="CD32" s="690"/>
      <c r="CE32" s="691"/>
      <c r="CF32" s="639" t="s">
        <v>298</v>
      </c>
      <c r="CG32" s="640"/>
      <c r="CH32" s="640"/>
      <c r="CI32" s="640"/>
      <c r="CJ32" s="640"/>
      <c r="CK32" s="640"/>
      <c r="CL32" s="640"/>
      <c r="CM32" s="640"/>
      <c r="CN32" s="640"/>
      <c r="CO32" s="640"/>
      <c r="CP32" s="640"/>
      <c r="CQ32" s="641"/>
      <c r="CR32" s="625">
        <v>764</v>
      </c>
      <c r="CS32" s="626"/>
      <c r="CT32" s="626"/>
      <c r="CU32" s="626"/>
      <c r="CV32" s="626"/>
      <c r="CW32" s="626"/>
      <c r="CX32" s="626"/>
      <c r="CY32" s="627"/>
      <c r="CZ32" s="659">
        <v>0</v>
      </c>
      <c r="DA32" s="660"/>
      <c r="DB32" s="660"/>
      <c r="DC32" s="661"/>
      <c r="DD32" s="634">
        <v>764</v>
      </c>
      <c r="DE32" s="626"/>
      <c r="DF32" s="626"/>
      <c r="DG32" s="626"/>
      <c r="DH32" s="626"/>
      <c r="DI32" s="626"/>
      <c r="DJ32" s="626"/>
      <c r="DK32" s="627"/>
      <c r="DL32" s="634">
        <v>764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2339536</v>
      </c>
      <c r="S33" s="626"/>
      <c r="T33" s="626"/>
      <c r="U33" s="626"/>
      <c r="V33" s="626"/>
      <c r="W33" s="626"/>
      <c r="X33" s="626"/>
      <c r="Y33" s="627"/>
      <c r="Z33" s="628">
        <v>11.1</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7583180</v>
      </c>
      <c r="CS33" s="657"/>
      <c r="CT33" s="657"/>
      <c r="CU33" s="657"/>
      <c r="CV33" s="657"/>
      <c r="CW33" s="657"/>
      <c r="CX33" s="657"/>
      <c r="CY33" s="658"/>
      <c r="CZ33" s="659">
        <v>37</v>
      </c>
      <c r="DA33" s="660"/>
      <c r="DB33" s="660"/>
      <c r="DC33" s="661"/>
      <c r="DD33" s="634">
        <v>5703292</v>
      </c>
      <c r="DE33" s="657"/>
      <c r="DF33" s="657"/>
      <c r="DG33" s="657"/>
      <c r="DH33" s="657"/>
      <c r="DI33" s="657"/>
      <c r="DJ33" s="657"/>
      <c r="DK33" s="658"/>
      <c r="DL33" s="634">
        <v>4269079</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v>834900</v>
      </c>
      <c r="S34" s="626"/>
      <c r="T34" s="626"/>
      <c r="U34" s="626"/>
      <c r="V34" s="626"/>
      <c r="W34" s="626"/>
      <c r="X34" s="626"/>
      <c r="Y34" s="627"/>
      <c r="Z34" s="628">
        <v>4</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3317984</v>
      </c>
      <c r="CS34" s="626"/>
      <c r="CT34" s="626"/>
      <c r="CU34" s="626"/>
      <c r="CV34" s="626"/>
      <c r="CW34" s="626"/>
      <c r="CX34" s="626"/>
      <c r="CY34" s="627"/>
      <c r="CZ34" s="659">
        <v>16.2</v>
      </c>
      <c r="DA34" s="660"/>
      <c r="DB34" s="660"/>
      <c r="DC34" s="661"/>
      <c r="DD34" s="634">
        <v>1975719</v>
      </c>
      <c r="DE34" s="626"/>
      <c r="DF34" s="626"/>
      <c r="DG34" s="626"/>
      <c r="DH34" s="626"/>
      <c r="DI34" s="626"/>
      <c r="DJ34" s="626"/>
      <c r="DK34" s="627"/>
      <c r="DL34" s="634">
        <v>1658933</v>
      </c>
      <c r="DM34" s="626"/>
      <c r="DN34" s="626"/>
      <c r="DO34" s="626"/>
      <c r="DP34" s="626"/>
      <c r="DQ34" s="626"/>
      <c r="DR34" s="626"/>
      <c r="DS34" s="626"/>
      <c r="DT34" s="626"/>
      <c r="DU34" s="626"/>
      <c r="DV34" s="627"/>
      <c r="DW34" s="630">
        <v>13.7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290836</v>
      </c>
      <c r="S35" s="626"/>
      <c r="T35" s="626"/>
      <c r="U35" s="626"/>
      <c r="V35" s="626"/>
      <c r="W35" s="626"/>
      <c r="X35" s="626"/>
      <c r="Y35" s="627"/>
      <c r="Z35" s="628">
        <v>1.4</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2304511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128070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68482</v>
      </c>
      <c r="CS35" s="657"/>
      <c r="CT35" s="657"/>
      <c r="CU35" s="657"/>
      <c r="CV35" s="657"/>
      <c r="CW35" s="657"/>
      <c r="CX35" s="657"/>
      <c r="CY35" s="658"/>
      <c r="CZ35" s="659">
        <v>0.3</v>
      </c>
      <c r="DA35" s="660"/>
      <c r="DB35" s="660"/>
      <c r="DC35" s="661"/>
      <c r="DD35" s="634">
        <v>53590</v>
      </c>
      <c r="DE35" s="657"/>
      <c r="DF35" s="657"/>
      <c r="DG35" s="657"/>
      <c r="DH35" s="657"/>
      <c r="DI35" s="657"/>
      <c r="DJ35" s="657"/>
      <c r="DK35" s="658"/>
      <c r="DL35" s="634">
        <v>53590</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21012788</v>
      </c>
      <c r="S36" s="698"/>
      <c r="T36" s="698"/>
      <c r="U36" s="698"/>
      <c r="V36" s="698"/>
      <c r="W36" s="698"/>
      <c r="X36" s="698"/>
      <c r="Y36" s="699"/>
      <c r="Z36" s="700">
        <v>100</v>
      </c>
      <c r="AA36" s="700"/>
      <c r="AB36" s="700"/>
      <c r="AC36" s="700"/>
      <c r="AD36" s="701">
        <v>11004846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609318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101805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1621789</v>
      </c>
      <c r="CS36" s="626"/>
      <c r="CT36" s="626"/>
      <c r="CU36" s="626"/>
      <c r="CV36" s="626"/>
      <c r="CW36" s="626"/>
      <c r="CX36" s="626"/>
      <c r="CY36" s="627"/>
      <c r="CZ36" s="659">
        <v>7.9</v>
      </c>
      <c r="DA36" s="660"/>
      <c r="DB36" s="660"/>
      <c r="DC36" s="661"/>
      <c r="DD36" s="634">
        <v>1353794</v>
      </c>
      <c r="DE36" s="626"/>
      <c r="DF36" s="626"/>
      <c r="DG36" s="626"/>
      <c r="DH36" s="626"/>
      <c r="DI36" s="626"/>
      <c r="DJ36" s="626"/>
      <c r="DK36" s="627"/>
      <c r="DL36" s="634">
        <v>974110</v>
      </c>
      <c r="DM36" s="626"/>
      <c r="DN36" s="626"/>
      <c r="DO36" s="626"/>
      <c r="DP36" s="626"/>
      <c r="DQ36" s="626"/>
      <c r="DR36" s="626"/>
      <c r="DS36" s="626"/>
      <c r="DT36" s="626"/>
      <c r="DU36" s="626"/>
      <c r="DV36" s="627"/>
      <c r="DW36" s="630">
        <v>8</v>
      </c>
      <c r="DX36" s="655"/>
      <c r="DY36" s="655"/>
      <c r="DZ36" s="655"/>
      <c r="EA36" s="655"/>
      <c r="EB36" s="655"/>
      <c r="EC36" s="656"/>
    </row>
    <row r="37" spans="2:133" ht="11.25" customHeight="1">
      <c r="AQ37" s="704" t="s">
        <v>313</v>
      </c>
      <c r="AR37" s="705"/>
      <c r="AS37" s="705"/>
      <c r="AT37" s="705"/>
      <c r="AU37" s="705"/>
      <c r="AV37" s="705"/>
      <c r="AW37" s="705"/>
      <c r="AX37" s="705"/>
      <c r="AY37" s="706"/>
      <c r="AZ37" s="625">
        <v>280000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6140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746901</v>
      </c>
      <c r="CS37" s="657"/>
      <c r="CT37" s="657"/>
      <c r="CU37" s="657"/>
      <c r="CV37" s="657"/>
      <c r="CW37" s="657"/>
      <c r="CX37" s="657"/>
      <c r="CY37" s="658"/>
      <c r="CZ37" s="659">
        <v>3.6</v>
      </c>
      <c r="DA37" s="660"/>
      <c r="DB37" s="660"/>
      <c r="DC37" s="661"/>
      <c r="DD37" s="634">
        <v>746901</v>
      </c>
      <c r="DE37" s="657"/>
      <c r="DF37" s="657"/>
      <c r="DG37" s="657"/>
      <c r="DH37" s="657"/>
      <c r="DI37" s="657"/>
      <c r="DJ37" s="657"/>
      <c r="DK37" s="658"/>
      <c r="DL37" s="634">
        <v>658708</v>
      </c>
      <c r="DM37" s="657"/>
      <c r="DN37" s="657"/>
      <c r="DO37" s="657"/>
      <c r="DP37" s="657"/>
      <c r="DQ37" s="657"/>
      <c r="DR37" s="657"/>
      <c r="DS37" s="657"/>
      <c r="DT37" s="657"/>
      <c r="DU37" s="657"/>
      <c r="DV37" s="658"/>
      <c r="DW37" s="630">
        <v>5.4</v>
      </c>
      <c r="DX37" s="655"/>
      <c r="DY37" s="655"/>
      <c r="DZ37" s="655"/>
      <c r="EA37" s="655"/>
      <c r="EB37" s="655"/>
      <c r="EC37" s="656"/>
    </row>
    <row r="38" spans="2:133" ht="11.25" customHeight="1">
      <c r="AQ38" s="704" t="s">
        <v>316</v>
      </c>
      <c r="AR38" s="705"/>
      <c r="AS38" s="705"/>
      <c r="AT38" s="705"/>
      <c r="AU38" s="705"/>
      <c r="AV38" s="705"/>
      <c r="AW38" s="705"/>
      <c r="AX38" s="705"/>
      <c r="AY38" s="706"/>
      <c r="AZ38" s="625">
        <v>5431</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10456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2299080</v>
      </c>
      <c r="CS38" s="626"/>
      <c r="CT38" s="626"/>
      <c r="CU38" s="626"/>
      <c r="CV38" s="626"/>
      <c r="CW38" s="626"/>
      <c r="CX38" s="626"/>
      <c r="CY38" s="627"/>
      <c r="CZ38" s="659">
        <v>11.2</v>
      </c>
      <c r="DA38" s="660"/>
      <c r="DB38" s="660"/>
      <c r="DC38" s="661"/>
      <c r="DD38" s="634">
        <v>2055189</v>
      </c>
      <c r="DE38" s="626"/>
      <c r="DF38" s="626"/>
      <c r="DG38" s="626"/>
      <c r="DH38" s="626"/>
      <c r="DI38" s="626"/>
      <c r="DJ38" s="626"/>
      <c r="DK38" s="627"/>
      <c r="DL38" s="634">
        <v>1582446</v>
      </c>
      <c r="DM38" s="626"/>
      <c r="DN38" s="626"/>
      <c r="DO38" s="626"/>
      <c r="DP38" s="626"/>
      <c r="DQ38" s="626"/>
      <c r="DR38" s="626"/>
      <c r="DS38" s="626"/>
      <c r="DT38" s="626"/>
      <c r="DU38" s="626"/>
      <c r="DV38" s="627"/>
      <c r="DW38" s="630">
        <v>13</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271045</v>
      </c>
      <c r="CS39" s="657"/>
      <c r="CT39" s="657"/>
      <c r="CU39" s="657"/>
      <c r="CV39" s="657"/>
      <c r="CW39" s="657"/>
      <c r="CX39" s="657"/>
      <c r="CY39" s="658"/>
      <c r="CZ39" s="659">
        <v>1.3</v>
      </c>
      <c r="DA39" s="660"/>
      <c r="DB39" s="660"/>
      <c r="DC39" s="661"/>
      <c r="DD39" s="634">
        <v>265000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336067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90</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4800</v>
      </c>
      <c r="CS40" s="626"/>
      <c r="CT40" s="626"/>
      <c r="CU40" s="626"/>
      <c r="CV40" s="626"/>
      <c r="CW40" s="626"/>
      <c r="CX40" s="626"/>
      <c r="CY40" s="627"/>
      <c r="CZ40" s="659">
        <v>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1073695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322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2423495</v>
      </c>
      <c r="CS42" s="626"/>
      <c r="CT42" s="626"/>
      <c r="CU42" s="626"/>
      <c r="CV42" s="626"/>
      <c r="CW42" s="626"/>
      <c r="CX42" s="626"/>
      <c r="CY42" s="627"/>
      <c r="CZ42" s="659">
        <v>11.8</v>
      </c>
      <c r="DA42" s="708"/>
      <c r="DB42" s="708"/>
      <c r="DC42" s="709"/>
      <c r="DD42" s="634">
        <v>764931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79102</v>
      </c>
      <c r="CS43" s="657"/>
      <c r="CT43" s="657"/>
      <c r="CU43" s="657"/>
      <c r="CV43" s="657"/>
      <c r="CW43" s="657"/>
      <c r="CX43" s="657"/>
      <c r="CY43" s="658"/>
      <c r="CZ43" s="659">
        <v>0.4</v>
      </c>
      <c r="DA43" s="660"/>
      <c r="DB43" s="660"/>
      <c r="DC43" s="661"/>
      <c r="DD43" s="634">
        <v>79102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2423495</v>
      </c>
      <c r="CS44" s="626"/>
      <c r="CT44" s="626"/>
      <c r="CU44" s="626"/>
      <c r="CV44" s="626"/>
      <c r="CW44" s="626"/>
      <c r="CX44" s="626"/>
      <c r="CY44" s="627"/>
      <c r="CZ44" s="659">
        <v>11.8</v>
      </c>
      <c r="DA44" s="708"/>
      <c r="DB44" s="708"/>
      <c r="DC44" s="709"/>
      <c r="DD44" s="634">
        <v>764931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1136458</v>
      </c>
      <c r="CS45" s="657"/>
      <c r="CT45" s="657"/>
      <c r="CU45" s="657"/>
      <c r="CV45" s="657"/>
      <c r="CW45" s="657"/>
      <c r="CX45" s="657"/>
      <c r="CY45" s="658"/>
      <c r="CZ45" s="659">
        <v>5.5</v>
      </c>
      <c r="DA45" s="660"/>
      <c r="DB45" s="660"/>
      <c r="DC45" s="661"/>
      <c r="DD45" s="634">
        <v>54876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1262845</v>
      </c>
      <c r="CS46" s="626"/>
      <c r="CT46" s="626"/>
      <c r="CU46" s="626"/>
      <c r="CV46" s="626"/>
      <c r="CW46" s="626"/>
      <c r="CX46" s="626"/>
      <c r="CY46" s="627"/>
      <c r="CZ46" s="659">
        <v>6.2</v>
      </c>
      <c r="DA46" s="708"/>
      <c r="DB46" s="708"/>
      <c r="DC46" s="709"/>
      <c r="DD46" s="634">
        <v>706772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20478039</v>
      </c>
      <c r="CS49" s="693"/>
      <c r="CT49" s="693"/>
      <c r="CU49" s="693"/>
      <c r="CV49" s="693"/>
      <c r="CW49" s="693"/>
      <c r="CX49" s="693"/>
      <c r="CY49" s="720"/>
      <c r="CZ49" s="721">
        <v>100</v>
      </c>
      <c r="DA49" s="722"/>
      <c r="DB49" s="722"/>
      <c r="DC49" s="723"/>
      <c r="DD49" s="724">
        <v>13765593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21008</v>
      </c>
      <c r="R7" s="755"/>
      <c r="S7" s="755"/>
      <c r="T7" s="755"/>
      <c r="U7" s="755"/>
      <c r="V7" s="755">
        <v>20474</v>
      </c>
      <c r="W7" s="755"/>
      <c r="X7" s="755"/>
      <c r="Y7" s="755"/>
      <c r="Z7" s="755"/>
      <c r="AA7" s="755">
        <v>534</v>
      </c>
      <c r="AB7" s="755"/>
      <c r="AC7" s="755"/>
      <c r="AD7" s="755"/>
      <c r="AE7" s="756"/>
      <c r="AF7" s="757">
        <v>521</v>
      </c>
      <c r="AG7" s="758"/>
      <c r="AH7" s="758"/>
      <c r="AI7" s="758"/>
      <c r="AJ7" s="759"/>
      <c r="AK7" s="794">
        <v>1425</v>
      </c>
      <c r="AL7" s="795"/>
      <c r="AM7" s="795"/>
      <c r="AN7" s="795"/>
      <c r="AO7" s="795"/>
      <c r="AP7" s="795">
        <v>27879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4</v>
      </c>
      <c r="CI7" s="792"/>
      <c r="CJ7" s="792"/>
      <c r="CK7" s="792"/>
      <c r="CL7" s="793"/>
      <c r="CM7" s="791">
        <v>104</v>
      </c>
      <c r="CN7" s="792"/>
      <c r="CO7" s="792"/>
      <c r="CP7" s="792"/>
      <c r="CQ7" s="793"/>
      <c r="CR7" s="791">
        <v>40</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75</v>
      </c>
      <c r="R8" s="779"/>
      <c r="S8" s="779"/>
      <c r="T8" s="779"/>
      <c r="U8" s="779"/>
      <c r="V8" s="779">
        <v>75</v>
      </c>
      <c r="W8" s="779"/>
      <c r="X8" s="779"/>
      <c r="Y8" s="779"/>
      <c r="Z8" s="779"/>
      <c r="AA8" s="779" t="s">
        <v>536</v>
      </c>
      <c r="AB8" s="779"/>
      <c r="AC8" s="779"/>
      <c r="AD8" s="779"/>
      <c r="AE8" s="780"/>
      <c r="AF8" s="781" t="s">
        <v>110</v>
      </c>
      <c r="AG8" s="782"/>
      <c r="AH8" s="782"/>
      <c r="AI8" s="782"/>
      <c r="AJ8" s="783"/>
      <c r="AK8" s="784" t="s">
        <v>538</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19</v>
      </c>
      <c r="R9" s="779"/>
      <c r="S9" s="779"/>
      <c r="T9" s="779"/>
      <c r="U9" s="779"/>
      <c r="V9" s="779">
        <v>18</v>
      </c>
      <c r="W9" s="779"/>
      <c r="X9" s="779"/>
      <c r="Y9" s="779"/>
      <c r="Z9" s="779"/>
      <c r="AA9" s="779">
        <v>1</v>
      </c>
      <c r="AB9" s="779"/>
      <c r="AC9" s="779"/>
      <c r="AD9" s="779"/>
      <c r="AE9" s="780"/>
      <c r="AF9" s="781">
        <v>1</v>
      </c>
      <c r="AG9" s="782"/>
      <c r="AH9" s="782"/>
      <c r="AI9" s="782"/>
      <c r="AJ9" s="783"/>
      <c r="AK9" s="784">
        <v>7</v>
      </c>
      <c r="AL9" s="785"/>
      <c r="AM9" s="785"/>
      <c r="AN9" s="785"/>
      <c r="AO9" s="785"/>
      <c r="AP9" s="785" t="s">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14</v>
      </c>
      <c r="R10" s="779"/>
      <c r="S10" s="779"/>
      <c r="T10" s="779"/>
      <c r="U10" s="779"/>
      <c r="V10" s="779">
        <v>14</v>
      </c>
      <c r="W10" s="779"/>
      <c r="X10" s="779"/>
      <c r="Y10" s="779"/>
      <c r="Z10" s="779"/>
      <c r="AA10" s="779">
        <v>0</v>
      </c>
      <c r="AB10" s="779"/>
      <c r="AC10" s="779"/>
      <c r="AD10" s="779"/>
      <c r="AE10" s="780"/>
      <c r="AF10" s="781">
        <v>0</v>
      </c>
      <c r="AG10" s="782"/>
      <c r="AH10" s="782"/>
      <c r="AI10" s="782"/>
      <c r="AJ10" s="783"/>
      <c r="AK10" s="784">
        <v>2</v>
      </c>
      <c r="AL10" s="785"/>
      <c r="AM10" s="785"/>
      <c r="AN10" s="785"/>
      <c r="AO10" s="785"/>
      <c r="AP10" s="785" t="s">
        <v>537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368</v>
      </c>
      <c r="C11" s="776"/>
      <c r="D11" s="776"/>
      <c r="E11" s="776"/>
      <c r="F11" s="776"/>
      <c r="G11" s="776"/>
      <c r="H11" s="776"/>
      <c r="I11" s="776"/>
      <c r="J11" s="776"/>
      <c r="K11" s="776"/>
      <c r="L11" s="776"/>
      <c r="M11" s="776"/>
      <c r="N11" s="776"/>
      <c r="O11" s="776"/>
      <c r="P11" s="777"/>
      <c r="Q11" s="778">
        <v>308</v>
      </c>
      <c r="R11" s="779"/>
      <c r="S11" s="779"/>
      <c r="T11" s="779"/>
      <c r="U11" s="779"/>
      <c r="V11" s="779">
        <v>308</v>
      </c>
      <c r="W11" s="779"/>
      <c r="X11" s="779"/>
      <c r="Y11" s="779"/>
      <c r="Z11" s="779"/>
      <c r="AA11" s="779" t="s">
        <v>537</v>
      </c>
      <c r="AB11" s="779"/>
      <c r="AC11" s="779"/>
      <c r="AD11" s="779"/>
      <c r="AE11" s="780"/>
      <c r="AF11" s="781" t="s">
        <v>110</v>
      </c>
      <c r="AG11" s="782"/>
      <c r="AH11" s="782"/>
      <c r="AI11" s="782"/>
      <c r="AJ11" s="783"/>
      <c r="AK11" s="784">
        <v>123</v>
      </c>
      <c r="AL11" s="785"/>
      <c r="AM11" s="785"/>
      <c r="AN11" s="785"/>
      <c r="AO11" s="785"/>
      <c r="AP11" s="785">
        <v>1261</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21013</v>
      </c>
      <c r="R23" s="814"/>
      <c r="S23" s="814"/>
      <c r="T23" s="814"/>
      <c r="U23" s="814"/>
      <c r="V23" s="814">
        <v>20478</v>
      </c>
      <c r="W23" s="814"/>
      <c r="X23" s="814"/>
      <c r="Y23" s="814"/>
      <c r="Z23" s="814"/>
      <c r="AA23" s="814">
        <v>535</v>
      </c>
      <c r="AB23" s="814"/>
      <c r="AC23" s="814"/>
      <c r="AD23" s="814"/>
      <c r="AE23" s="815"/>
      <c r="AF23" s="816">
        <v>522</v>
      </c>
      <c r="AG23" s="814"/>
      <c r="AH23" s="814"/>
      <c r="AI23" s="814"/>
      <c r="AJ23" s="817"/>
      <c r="AK23" s="818"/>
      <c r="AL23" s="819"/>
      <c r="AM23" s="819"/>
      <c r="AN23" s="819"/>
      <c r="AO23" s="819"/>
      <c r="AP23" s="814">
        <v>29140</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552</v>
      </c>
      <c r="C28" s="752"/>
      <c r="D28" s="752"/>
      <c r="E28" s="752"/>
      <c r="F28" s="752"/>
      <c r="G28" s="752"/>
      <c r="H28" s="752"/>
      <c r="I28" s="752"/>
      <c r="J28" s="752"/>
      <c r="K28" s="752"/>
      <c r="L28" s="752"/>
      <c r="M28" s="752"/>
      <c r="N28" s="752"/>
      <c r="O28" s="752"/>
      <c r="P28" s="753"/>
      <c r="Q28" s="842">
        <v>5563</v>
      </c>
      <c r="R28" s="843"/>
      <c r="S28" s="843"/>
      <c r="T28" s="843"/>
      <c r="U28" s="843"/>
      <c r="V28" s="843">
        <v>5435</v>
      </c>
      <c r="W28" s="843"/>
      <c r="X28" s="843"/>
      <c r="Y28" s="843"/>
      <c r="Z28" s="843"/>
      <c r="AA28" s="843">
        <v>128</v>
      </c>
      <c r="AB28" s="843"/>
      <c r="AC28" s="843"/>
      <c r="AD28" s="843"/>
      <c r="AE28" s="844"/>
      <c r="AF28" s="845">
        <v>128</v>
      </c>
      <c r="AG28" s="843"/>
      <c r="AH28" s="843"/>
      <c r="AI28" s="843"/>
      <c r="AJ28" s="846"/>
      <c r="AK28" s="847">
        <v>336</v>
      </c>
      <c r="AL28" s="838"/>
      <c r="AM28" s="838"/>
      <c r="AN28" s="838"/>
      <c r="AO28" s="838"/>
      <c r="AP28" s="838" t="s">
        <v>536</v>
      </c>
      <c r="AQ28" s="838"/>
      <c r="AR28" s="838"/>
      <c r="AS28" s="838"/>
      <c r="AT28" s="838"/>
      <c r="AU28" s="838" t="s">
        <v>536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553</v>
      </c>
      <c r="C29" s="776"/>
      <c r="D29" s="776"/>
      <c r="E29" s="776"/>
      <c r="F29" s="776"/>
      <c r="G29" s="776"/>
      <c r="H29" s="776"/>
      <c r="I29" s="776"/>
      <c r="J29" s="776"/>
      <c r="K29" s="776"/>
      <c r="L29" s="776"/>
      <c r="M29" s="776"/>
      <c r="N29" s="776"/>
      <c r="O29" s="776"/>
      <c r="P29" s="777"/>
      <c r="Q29" s="778">
        <v>519</v>
      </c>
      <c r="R29" s="779"/>
      <c r="S29" s="779"/>
      <c r="T29" s="779"/>
      <c r="U29" s="779"/>
      <c r="V29" s="779">
        <v>506</v>
      </c>
      <c r="W29" s="779"/>
      <c r="X29" s="779"/>
      <c r="Y29" s="779"/>
      <c r="Z29" s="779"/>
      <c r="AA29" s="779">
        <v>12</v>
      </c>
      <c r="AB29" s="779"/>
      <c r="AC29" s="779"/>
      <c r="AD29" s="779"/>
      <c r="AE29" s="780"/>
      <c r="AF29" s="781">
        <v>12</v>
      </c>
      <c r="AG29" s="782"/>
      <c r="AH29" s="782"/>
      <c r="AI29" s="782"/>
      <c r="AJ29" s="783"/>
      <c r="AK29" s="850">
        <v>97</v>
      </c>
      <c r="AL29" s="851"/>
      <c r="AM29" s="851"/>
      <c r="AN29" s="851"/>
      <c r="AO29" s="851"/>
      <c r="AP29" s="851" t="s">
        <v>536</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554</v>
      </c>
      <c r="C30" s="776"/>
      <c r="D30" s="776"/>
      <c r="E30" s="776"/>
      <c r="F30" s="776"/>
      <c r="G30" s="776"/>
      <c r="H30" s="776"/>
      <c r="I30" s="776"/>
      <c r="J30" s="776"/>
      <c r="K30" s="776"/>
      <c r="L30" s="776"/>
      <c r="M30" s="776"/>
      <c r="N30" s="776"/>
      <c r="O30" s="776"/>
      <c r="P30" s="777"/>
      <c r="Q30" s="778">
        <v>3676</v>
      </c>
      <c r="R30" s="779"/>
      <c r="S30" s="779"/>
      <c r="T30" s="779"/>
      <c r="U30" s="779"/>
      <c r="V30" s="779">
        <v>3653</v>
      </c>
      <c r="W30" s="779"/>
      <c r="X30" s="779"/>
      <c r="Y30" s="779"/>
      <c r="Z30" s="779"/>
      <c r="AA30" s="779">
        <v>23</v>
      </c>
      <c r="AB30" s="779"/>
      <c r="AC30" s="779"/>
      <c r="AD30" s="779"/>
      <c r="AE30" s="780"/>
      <c r="AF30" s="781">
        <v>23</v>
      </c>
      <c r="AG30" s="782"/>
      <c r="AH30" s="782"/>
      <c r="AI30" s="782"/>
      <c r="AJ30" s="783"/>
      <c r="AK30" s="850">
        <v>562</v>
      </c>
      <c r="AL30" s="851"/>
      <c r="AM30" s="851"/>
      <c r="AN30" s="851"/>
      <c r="AO30" s="851"/>
      <c r="AP30" s="851" t="s">
        <v>536</v>
      </c>
      <c r="AQ30" s="851"/>
      <c r="AR30" s="851"/>
      <c r="AS30" s="851"/>
      <c r="AT30" s="851"/>
      <c r="AU30" s="851" t="s">
        <v>536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919</v>
      </c>
      <c r="R31" s="779"/>
      <c r="S31" s="779"/>
      <c r="T31" s="779"/>
      <c r="U31" s="779"/>
      <c r="V31" s="779">
        <v>835</v>
      </c>
      <c r="W31" s="779"/>
      <c r="X31" s="779"/>
      <c r="Y31" s="779"/>
      <c r="Z31" s="779"/>
      <c r="AA31" s="779">
        <v>84</v>
      </c>
      <c r="AB31" s="779"/>
      <c r="AC31" s="779"/>
      <c r="AD31" s="779"/>
      <c r="AE31" s="780"/>
      <c r="AF31" s="781">
        <v>655</v>
      </c>
      <c r="AG31" s="782"/>
      <c r="AH31" s="782"/>
      <c r="AI31" s="782"/>
      <c r="AJ31" s="783"/>
      <c r="AK31" s="850">
        <v>5</v>
      </c>
      <c r="AL31" s="851"/>
      <c r="AM31" s="851"/>
      <c r="AN31" s="851"/>
      <c r="AO31" s="851"/>
      <c r="AP31" s="851">
        <v>1873</v>
      </c>
      <c r="AQ31" s="851"/>
      <c r="AR31" s="851"/>
      <c r="AS31" s="851"/>
      <c r="AT31" s="851"/>
      <c r="AU31" s="851">
        <v>17</v>
      </c>
      <c r="AV31" s="851"/>
      <c r="AW31" s="851"/>
      <c r="AX31" s="851"/>
      <c r="AY31" s="851"/>
      <c r="AZ31" s="852" t="s">
        <v>536</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2116</v>
      </c>
      <c r="R32" s="779"/>
      <c r="S32" s="779"/>
      <c r="T32" s="779"/>
      <c r="U32" s="779"/>
      <c r="V32" s="779">
        <v>1763</v>
      </c>
      <c r="W32" s="779"/>
      <c r="X32" s="779"/>
      <c r="Y32" s="779"/>
      <c r="Z32" s="779"/>
      <c r="AA32" s="779">
        <v>353</v>
      </c>
      <c r="AB32" s="779"/>
      <c r="AC32" s="779"/>
      <c r="AD32" s="779"/>
      <c r="AE32" s="780"/>
      <c r="AF32" s="781">
        <v>353</v>
      </c>
      <c r="AG32" s="782"/>
      <c r="AH32" s="782"/>
      <c r="AI32" s="782"/>
      <c r="AJ32" s="783"/>
      <c r="AK32" s="850">
        <v>609</v>
      </c>
      <c r="AL32" s="851"/>
      <c r="AM32" s="851"/>
      <c r="AN32" s="851"/>
      <c r="AO32" s="851"/>
      <c r="AP32" s="851">
        <v>9822</v>
      </c>
      <c r="AQ32" s="851"/>
      <c r="AR32" s="851"/>
      <c r="AS32" s="851"/>
      <c r="AT32" s="851"/>
      <c r="AU32" s="851">
        <v>2907</v>
      </c>
      <c r="AV32" s="851"/>
      <c r="AW32" s="851"/>
      <c r="AX32" s="851"/>
      <c r="AY32" s="851"/>
      <c r="AZ32" s="852" t="s">
        <v>536</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385</v>
      </c>
      <c r="R33" s="779"/>
      <c r="S33" s="779"/>
      <c r="T33" s="779"/>
      <c r="U33" s="779"/>
      <c r="V33" s="779">
        <v>385</v>
      </c>
      <c r="W33" s="779"/>
      <c r="X33" s="779"/>
      <c r="Y33" s="779"/>
      <c r="Z33" s="779"/>
      <c r="AA33" s="779">
        <v>0</v>
      </c>
      <c r="AB33" s="779"/>
      <c r="AC33" s="779"/>
      <c r="AD33" s="779"/>
      <c r="AE33" s="780"/>
      <c r="AF33" s="781" t="s">
        <v>110</v>
      </c>
      <c r="AG33" s="782"/>
      <c r="AH33" s="782"/>
      <c r="AI33" s="782"/>
      <c r="AJ33" s="783"/>
      <c r="AK33" s="850">
        <v>280</v>
      </c>
      <c r="AL33" s="851"/>
      <c r="AM33" s="851"/>
      <c r="AN33" s="851"/>
      <c r="AO33" s="851"/>
      <c r="AP33" s="851">
        <v>1138</v>
      </c>
      <c r="AQ33" s="851"/>
      <c r="AR33" s="851"/>
      <c r="AS33" s="851"/>
      <c r="AT33" s="851"/>
      <c r="AU33" s="851" t="s">
        <v>536</v>
      </c>
      <c r="AV33" s="851"/>
      <c r="AW33" s="851"/>
      <c r="AX33" s="851"/>
      <c r="AY33" s="851"/>
      <c r="AZ33" s="852" t="s">
        <v>539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1171</v>
      </c>
      <c r="AG63" s="862"/>
      <c r="AH63" s="862"/>
      <c r="AI63" s="862"/>
      <c r="AJ63" s="863"/>
      <c r="AK63" s="864"/>
      <c r="AL63" s="859"/>
      <c r="AM63" s="859"/>
      <c r="AN63" s="859"/>
      <c r="AO63" s="859"/>
      <c r="AP63" s="862">
        <v>12833</v>
      </c>
      <c r="AQ63" s="862"/>
      <c r="AR63" s="862"/>
      <c r="AS63" s="862"/>
      <c r="AT63" s="862"/>
      <c r="AU63" s="862">
        <v>2924</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479</v>
      </c>
      <c r="AQ68" s="886"/>
      <c r="AR68" s="886"/>
      <c r="AS68" s="886"/>
      <c r="AT68" s="886"/>
      <c r="AU68" s="886" t="s">
        <v>541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t="s">
        <v>479</v>
      </c>
      <c r="R69" s="851"/>
      <c r="S69" s="851"/>
      <c r="T69" s="851"/>
      <c r="U69" s="851"/>
      <c r="V69" s="851" t="s">
        <v>479</v>
      </c>
      <c r="W69" s="851"/>
      <c r="X69" s="851"/>
      <c r="Y69" s="851"/>
      <c r="Z69" s="851"/>
      <c r="AA69" s="851" t="s">
        <v>479</v>
      </c>
      <c r="AB69" s="851"/>
      <c r="AC69" s="851"/>
      <c r="AD69" s="851"/>
      <c r="AE69" s="851"/>
      <c r="AF69" s="851" t="s">
        <v>479</v>
      </c>
      <c r="AG69" s="851"/>
      <c r="AH69" s="851"/>
      <c r="AI69" s="851"/>
      <c r="AJ69" s="851"/>
      <c r="AK69" s="851" t="s">
        <v>479</v>
      </c>
      <c r="AL69" s="851"/>
      <c r="AM69" s="851"/>
      <c r="AN69" s="851"/>
      <c r="AO69" s="851"/>
      <c r="AP69" s="851" t="s">
        <v>479</v>
      </c>
      <c r="AQ69" s="851"/>
      <c r="AR69" s="851"/>
      <c r="AS69" s="851"/>
      <c r="AT69" s="851"/>
      <c r="AU69" s="851" t="s">
        <v>542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29</v>
      </c>
      <c r="R70" s="851"/>
      <c r="S70" s="851"/>
      <c r="T70" s="851"/>
      <c r="U70" s="851"/>
      <c r="V70" s="851">
        <v>28</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479</v>
      </c>
      <c r="AQ70" s="851"/>
      <c r="AR70" s="851"/>
      <c r="AS70" s="851"/>
      <c r="AT70" s="851"/>
      <c r="AU70" s="851" t="s">
        <v>536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294</v>
      </c>
      <c r="R71" s="851"/>
      <c r="S71" s="851"/>
      <c r="T71" s="851"/>
      <c r="U71" s="851"/>
      <c r="V71" s="851">
        <v>277</v>
      </c>
      <c r="W71" s="851"/>
      <c r="X71" s="851"/>
      <c r="Y71" s="851"/>
      <c r="Z71" s="851"/>
      <c r="AA71" s="851">
        <v>18</v>
      </c>
      <c r="AB71" s="851"/>
      <c r="AC71" s="851"/>
      <c r="AD71" s="851"/>
      <c r="AE71" s="851"/>
      <c r="AF71" s="851">
        <v>18</v>
      </c>
      <c r="AG71" s="851"/>
      <c r="AH71" s="851"/>
      <c r="AI71" s="851"/>
      <c r="AJ71" s="851"/>
      <c r="AK71" s="851" t="s">
        <v>479</v>
      </c>
      <c r="AL71" s="851"/>
      <c r="AM71" s="851"/>
      <c r="AN71" s="851"/>
      <c r="AO71" s="851"/>
      <c r="AP71" s="851">
        <v>23</v>
      </c>
      <c r="AQ71" s="851"/>
      <c r="AR71" s="851"/>
      <c r="AS71" s="851"/>
      <c r="AT71" s="851"/>
      <c r="AU71" s="851">
        <v>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4938</v>
      </c>
      <c r="R72" s="851"/>
      <c r="S72" s="851"/>
      <c r="T72" s="851"/>
      <c r="U72" s="851"/>
      <c r="V72" s="851">
        <v>4858</v>
      </c>
      <c r="W72" s="851"/>
      <c r="X72" s="851"/>
      <c r="Y72" s="851"/>
      <c r="Z72" s="851"/>
      <c r="AA72" s="851">
        <v>80</v>
      </c>
      <c r="AB72" s="851"/>
      <c r="AC72" s="851"/>
      <c r="AD72" s="851"/>
      <c r="AE72" s="851"/>
      <c r="AF72" s="851">
        <v>80</v>
      </c>
      <c r="AG72" s="851"/>
      <c r="AH72" s="851"/>
      <c r="AI72" s="851"/>
      <c r="AJ72" s="851"/>
      <c r="AK72" s="851" t="s">
        <v>479</v>
      </c>
      <c r="AL72" s="851"/>
      <c r="AM72" s="851"/>
      <c r="AN72" s="851"/>
      <c r="AO72" s="851"/>
      <c r="AP72" s="851">
        <v>3403</v>
      </c>
      <c r="AQ72" s="851"/>
      <c r="AR72" s="851"/>
      <c r="AS72" s="851"/>
      <c r="AT72" s="851"/>
      <c r="AU72" s="851">
        <v>579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84</v>
      </c>
      <c r="R73" s="851"/>
      <c r="S73" s="851"/>
      <c r="T73" s="851"/>
      <c r="U73" s="851"/>
      <c r="V73" s="851">
        <v>77</v>
      </c>
      <c r="W73" s="851"/>
      <c r="X73" s="851"/>
      <c r="Y73" s="851"/>
      <c r="Z73" s="851"/>
      <c r="AA73" s="851">
        <v>7</v>
      </c>
      <c r="AB73" s="851"/>
      <c r="AC73" s="851"/>
      <c r="AD73" s="851"/>
      <c r="AE73" s="851"/>
      <c r="AF73" s="851">
        <v>7</v>
      </c>
      <c r="AG73" s="851"/>
      <c r="AH73" s="851"/>
      <c r="AI73" s="851"/>
      <c r="AJ73" s="851"/>
      <c r="AK73" s="851" t="s">
        <v>479</v>
      </c>
      <c r="AL73" s="851"/>
      <c r="AM73" s="851"/>
      <c r="AN73" s="851"/>
      <c r="AO73" s="851"/>
      <c r="AP73" s="851" t="s">
        <v>479</v>
      </c>
      <c r="AQ73" s="851"/>
      <c r="AR73" s="851"/>
      <c r="AS73" s="851"/>
      <c r="AT73" s="851"/>
      <c r="AU73" s="851" t="s">
        <v>536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146</v>
      </c>
      <c r="R74" s="851"/>
      <c r="S74" s="851"/>
      <c r="T74" s="851"/>
      <c r="U74" s="851"/>
      <c r="V74" s="851">
        <v>138</v>
      </c>
      <c r="W74" s="851"/>
      <c r="X74" s="851"/>
      <c r="Y74" s="851"/>
      <c r="Z74" s="851"/>
      <c r="AA74" s="851">
        <v>7</v>
      </c>
      <c r="AB74" s="851"/>
      <c r="AC74" s="851"/>
      <c r="AD74" s="851"/>
      <c r="AE74" s="851"/>
      <c r="AF74" s="851">
        <v>7</v>
      </c>
      <c r="AG74" s="851"/>
      <c r="AH74" s="851"/>
      <c r="AI74" s="851"/>
      <c r="AJ74" s="851"/>
      <c r="AK74" s="851" t="s">
        <v>479</v>
      </c>
      <c r="AL74" s="851"/>
      <c r="AM74" s="851"/>
      <c r="AN74" s="851"/>
      <c r="AO74" s="851"/>
      <c r="AP74" s="851" t="s">
        <v>479</v>
      </c>
      <c r="AQ74" s="851"/>
      <c r="AR74" s="851"/>
      <c r="AS74" s="851"/>
      <c r="AT74" s="851"/>
      <c r="AU74" s="851" t="s">
        <v>536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155566</v>
      </c>
      <c r="R75" s="900"/>
      <c r="S75" s="900"/>
      <c r="T75" s="900"/>
      <c r="U75" s="850"/>
      <c r="V75" s="901">
        <v>148928</v>
      </c>
      <c r="W75" s="900"/>
      <c r="X75" s="900"/>
      <c r="Y75" s="900"/>
      <c r="Z75" s="850"/>
      <c r="AA75" s="901">
        <v>6639</v>
      </c>
      <c r="AB75" s="900"/>
      <c r="AC75" s="900"/>
      <c r="AD75" s="900"/>
      <c r="AE75" s="850"/>
      <c r="AF75" s="901">
        <v>6639</v>
      </c>
      <c r="AG75" s="900"/>
      <c r="AH75" s="900"/>
      <c r="AI75" s="900"/>
      <c r="AJ75" s="850"/>
      <c r="AK75" s="901" t="s">
        <v>479</v>
      </c>
      <c r="AL75" s="900"/>
      <c r="AM75" s="900"/>
      <c r="AN75" s="900"/>
      <c r="AO75" s="850"/>
      <c r="AP75" s="901" t="s">
        <v>479</v>
      </c>
      <c r="AQ75" s="900"/>
      <c r="AR75" s="900"/>
      <c r="AS75" s="900"/>
      <c r="AT75" s="850"/>
      <c r="AU75" s="901" t="s">
        <v>536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6787</v>
      </c>
      <c r="AG88" s="862"/>
      <c r="AH88" s="862"/>
      <c r="AI88" s="862"/>
      <c r="AJ88" s="862"/>
      <c r="AK88" s="859"/>
      <c r="AL88" s="859"/>
      <c r="AM88" s="859"/>
      <c r="AN88" s="859"/>
      <c r="AO88" s="859"/>
      <c r="AP88" s="862">
        <v>3426</v>
      </c>
      <c r="AQ88" s="862"/>
      <c r="AR88" s="862"/>
      <c r="AS88" s="862"/>
      <c r="AT88" s="862"/>
      <c r="AU88" s="862">
        <v>588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2782348</v>
      </c>
      <c r="AB110" s="922"/>
      <c r="AC110" s="922"/>
      <c r="AD110" s="922"/>
      <c r="AE110" s="923"/>
      <c r="AF110" s="924">
        <v>2903527</v>
      </c>
      <c r="AG110" s="922"/>
      <c r="AH110" s="922"/>
      <c r="AI110" s="922"/>
      <c r="AJ110" s="923"/>
      <c r="AK110" s="924">
        <v>3022172</v>
      </c>
      <c r="AL110" s="922"/>
      <c r="AM110" s="922"/>
      <c r="AN110" s="922"/>
      <c r="AO110" s="923"/>
      <c r="AP110" s="925">
        <v>29.2</v>
      </c>
      <c r="AQ110" s="926"/>
      <c r="AR110" s="926"/>
      <c r="AS110" s="926"/>
      <c r="AT110" s="927"/>
      <c r="AU110" s="928" t="s">
        <v>60</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27642290</v>
      </c>
      <c r="BR110" s="957"/>
      <c r="BS110" s="957"/>
      <c r="BT110" s="957"/>
      <c r="BU110" s="957"/>
      <c r="BV110" s="957">
        <v>29589228</v>
      </c>
      <c r="BW110" s="957"/>
      <c r="BX110" s="957"/>
      <c r="BY110" s="957"/>
      <c r="BZ110" s="957"/>
      <c r="CA110" s="957">
        <v>29139742</v>
      </c>
      <c r="CB110" s="957"/>
      <c r="CC110" s="957"/>
      <c r="CD110" s="957"/>
      <c r="CE110" s="957"/>
      <c r="CF110" s="971">
        <v>281.2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674356</v>
      </c>
      <c r="DH110" s="957"/>
      <c r="DI110" s="957"/>
      <c r="DJ110" s="957"/>
      <c r="DK110" s="957"/>
      <c r="DL110" s="957">
        <v>565728</v>
      </c>
      <c r="DM110" s="957"/>
      <c r="DN110" s="957"/>
      <c r="DO110" s="957"/>
      <c r="DP110" s="957"/>
      <c r="DQ110" s="957">
        <v>456451</v>
      </c>
      <c r="DR110" s="957"/>
      <c r="DS110" s="957"/>
      <c r="DT110" s="957"/>
      <c r="DU110" s="957"/>
      <c r="DV110" s="958">
        <v>4.4000000000000004</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674356</v>
      </c>
      <c r="BR111" s="950"/>
      <c r="BS111" s="950"/>
      <c r="BT111" s="950"/>
      <c r="BU111" s="950"/>
      <c r="BV111" s="950">
        <v>565728</v>
      </c>
      <c r="BW111" s="950"/>
      <c r="BX111" s="950"/>
      <c r="BY111" s="950"/>
      <c r="BZ111" s="950"/>
      <c r="CA111" s="950">
        <v>2556451</v>
      </c>
      <c r="CB111" s="950"/>
      <c r="CC111" s="950"/>
      <c r="CD111" s="950"/>
      <c r="CE111" s="950"/>
      <c r="CF111" s="944">
        <v>24.7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1912429</v>
      </c>
      <c r="BR112" s="950"/>
      <c r="BS112" s="950"/>
      <c r="BT112" s="950"/>
      <c r="BU112" s="950"/>
      <c r="BV112" s="950">
        <v>2062031</v>
      </c>
      <c r="BW112" s="950"/>
      <c r="BX112" s="950"/>
      <c r="BY112" s="950"/>
      <c r="BZ112" s="950"/>
      <c r="CA112" s="950">
        <v>2924268</v>
      </c>
      <c r="CB112" s="950"/>
      <c r="CC112" s="950"/>
      <c r="CD112" s="950"/>
      <c r="CE112" s="950"/>
      <c r="CF112" s="944">
        <v>28.2</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289575</v>
      </c>
      <c r="AB113" s="964"/>
      <c r="AC113" s="964"/>
      <c r="AD113" s="964"/>
      <c r="AE113" s="965"/>
      <c r="AF113" s="966">
        <v>298182</v>
      </c>
      <c r="AG113" s="964"/>
      <c r="AH113" s="964"/>
      <c r="AI113" s="964"/>
      <c r="AJ113" s="965"/>
      <c r="AK113" s="966">
        <v>806057</v>
      </c>
      <c r="AL113" s="964"/>
      <c r="AM113" s="964"/>
      <c r="AN113" s="964"/>
      <c r="AO113" s="965"/>
      <c r="AP113" s="967">
        <v>7.8</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689380</v>
      </c>
      <c r="BR113" s="950"/>
      <c r="BS113" s="950"/>
      <c r="BT113" s="950"/>
      <c r="BU113" s="950"/>
      <c r="BV113" s="950">
        <v>579943</v>
      </c>
      <c r="BW113" s="950"/>
      <c r="BX113" s="950"/>
      <c r="BY113" s="950"/>
      <c r="BZ113" s="950"/>
      <c r="CA113" s="950">
        <v>587803</v>
      </c>
      <c r="CB113" s="950"/>
      <c r="CC113" s="950"/>
      <c r="CD113" s="950"/>
      <c r="CE113" s="950"/>
      <c r="CF113" s="944">
        <v>5.7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163322</v>
      </c>
      <c r="AB114" s="989"/>
      <c r="AC114" s="989"/>
      <c r="AD114" s="989"/>
      <c r="AE114" s="990"/>
      <c r="AF114" s="991">
        <v>147526</v>
      </c>
      <c r="AG114" s="989"/>
      <c r="AH114" s="989"/>
      <c r="AI114" s="989"/>
      <c r="AJ114" s="990"/>
      <c r="AK114" s="991">
        <v>107856</v>
      </c>
      <c r="AL114" s="989"/>
      <c r="AM114" s="989"/>
      <c r="AN114" s="989"/>
      <c r="AO114" s="990"/>
      <c r="AP114" s="992">
        <v>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1017961</v>
      </c>
      <c r="BR114" s="950"/>
      <c r="BS114" s="950"/>
      <c r="BT114" s="950"/>
      <c r="BU114" s="950"/>
      <c r="BV114" s="950">
        <v>1248057</v>
      </c>
      <c r="BW114" s="950"/>
      <c r="BX114" s="950"/>
      <c r="BY114" s="950"/>
      <c r="BZ114" s="950"/>
      <c r="CA114" s="950">
        <v>1403118</v>
      </c>
      <c r="CB114" s="950"/>
      <c r="CC114" s="950"/>
      <c r="CD114" s="950"/>
      <c r="CE114" s="950"/>
      <c r="CF114" s="944">
        <v>13.5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187320</v>
      </c>
      <c r="AB115" s="964"/>
      <c r="AC115" s="964"/>
      <c r="AD115" s="964"/>
      <c r="AE115" s="965"/>
      <c r="AF115" s="966">
        <v>164823</v>
      </c>
      <c r="AG115" s="964"/>
      <c r="AH115" s="964"/>
      <c r="AI115" s="964"/>
      <c r="AJ115" s="965"/>
      <c r="AK115" s="966">
        <v>260426</v>
      </c>
      <c r="AL115" s="964"/>
      <c r="AM115" s="964"/>
      <c r="AN115" s="964"/>
      <c r="AO115" s="965"/>
      <c r="AP115" s="967">
        <v>2.5</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1070298</v>
      </c>
      <c r="BR115" s="950"/>
      <c r="BS115" s="950"/>
      <c r="BT115" s="950"/>
      <c r="BU115" s="950"/>
      <c r="BV115" s="950">
        <v>894508</v>
      </c>
      <c r="BW115" s="950"/>
      <c r="BX115" s="950"/>
      <c r="BY115" s="950"/>
      <c r="BZ115" s="950"/>
      <c r="CA115" s="950">
        <v>2821058</v>
      </c>
      <c r="CB115" s="950"/>
      <c r="CC115" s="950"/>
      <c r="CD115" s="950"/>
      <c r="CE115" s="950"/>
      <c r="CF115" s="944">
        <v>27.2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v>2100000</v>
      </c>
      <c r="DR115" s="989"/>
      <c r="DS115" s="989"/>
      <c r="DT115" s="989"/>
      <c r="DU115" s="990"/>
      <c r="DV115" s="992">
        <v>20.3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2256</v>
      </c>
      <c r="AB116" s="989"/>
      <c r="AC116" s="989"/>
      <c r="AD116" s="989"/>
      <c r="AE116" s="990"/>
      <c r="AF116" s="991">
        <v>2330</v>
      </c>
      <c r="AG116" s="989"/>
      <c r="AH116" s="989"/>
      <c r="AI116" s="989"/>
      <c r="AJ116" s="990"/>
      <c r="AK116" s="991">
        <v>764</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3424821</v>
      </c>
      <c r="AB117" s="1007"/>
      <c r="AC117" s="1007"/>
      <c r="AD117" s="1007"/>
      <c r="AE117" s="1008"/>
      <c r="AF117" s="1009">
        <v>3516388</v>
      </c>
      <c r="AG117" s="1007"/>
      <c r="AH117" s="1007"/>
      <c r="AI117" s="1007"/>
      <c r="AJ117" s="1008"/>
      <c r="AK117" s="1009">
        <v>4197275</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8773</v>
      </c>
      <c r="AB119" s="922"/>
      <c r="AC119" s="922"/>
      <c r="AD119" s="922"/>
      <c r="AE119" s="923"/>
      <c r="AF119" s="924">
        <v>8886</v>
      </c>
      <c r="AG119" s="922"/>
      <c r="AH119" s="922"/>
      <c r="AI119" s="922"/>
      <c r="AJ119" s="923"/>
      <c r="AK119" s="924">
        <v>108742</v>
      </c>
      <c r="AL119" s="922"/>
      <c r="AM119" s="922"/>
      <c r="AN119" s="922"/>
      <c r="AO119" s="923"/>
      <c r="AP119" s="925">
        <v>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33006714</v>
      </c>
      <c r="BR119" s="1028"/>
      <c r="BS119" s="1028"/>
      <c r="BT119" s="1028"/>
      <c r="BU119" s="1028"/>
      <c r="BV119" s="1028">
        <v>34939495</v>
      </c>
      <c r="BW119" s="1028"/>
      <c r="BX119" s="1028"/>
      <c r="BY119" s="1028"/>
      <c r="BZ119" s="1028"/>
      <c r="CA119" s="1028">
        <v>39432440</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3155593</v>
      </c>
      <c r="BR120" s="957"/>
      <c r="BS120" s="957"/>
      <c r="BT120" s="957"/>
      <c r="BU120" s="957"/>
      <c r="BV120" s="957">
        <v>3961049</v>
      </c>
      <c r="BW120" s="957"/>
      <c r="BX120" s="957"/>
      <c r="BY120" s="957"/>
      <c r="BZ120" s="957"/>
      <c r="CA120" s="957">
        <v>3383658</v>
      </c>
      <c r="CB120" s="957"/>
      <c r="CC120" s="957"/>
      <c r="CD120" s="957"/>
      <c r="CE120" s="957"/>
      <c r="CF120" s="971">
        <v>32.6</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1728993</v>
      </c>
      <c r="DH120" s="957"/>
      <c r="DI120" s="957"/>
      <c r="DJ120" s="957"/>
      <c r="DK120" s="957"/>
      <c r="DL120" s="957">
        <v>2001871</v>
      </c>
      <c r="DM120" s="957"/>
      <c r="DN120" s="957"/>
      <c r="DO120" s="957"/>
      <c r="DP120" s="957"/>
      <c r="DQ120" s="957">
        <v>2907409</v>
      </c>
      <c r="DR120" s="957"/>
      <c r="DS120" s="957"/>
      <c r="DT120" s="957"/>
      <c r="DU120" s="957"/>
      <c r="DV120" s="958">
        <v>28.1</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451527</v>
      </c>
      <c r="BR121" s="950"/>
      <c r="BS121" s="950"/>
      <c r="BT121" s="950"/>
      <c r="BU121" s="950"/>
      <c r="BV121" s="950">
        <v>869717</v>
      </c>
      <c r="BW121" s="950"/>
      <c r="BX121" s="950"/>
      <c r="BY121" s="950"/>
      <c r="BZ121" s="950"/>
      <c r="CA121" s="950">
        <v>689560</v>
      </c>
      <c r="CB121" s="950"/>
      <c r="CC121" s="950"/>
      <c r="CD121" s="950"/>
      <c r="CE121" s="950"/>
      <c r="CF121" s="944">
        <v>6.7</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19168</v>
      </c>
      <c r="DH121" s="950"/>
      <c r="DI121" s="950"/>
      <c r="DJ121" s="950"/>
      <c r="DK121" s="950"/>
      <c r="DL121" s="950">
        <v>17792</v>
      </c>
      <c r="DM121" s="950"/>
      <c r="DN121" s="950"/>
      <c r="DO121" s="950"/>
      <c r="DP121" s="950"/>
      <c r="DQ121" s="950">
        <v>16859</v>
      </c>
      <c r="DR121" s="950"/>
      <c r="DS121" s="950"/>
      <c r="DT121" s="950"/>
      <c r="DU121" s="950"/>
      <c r="DV121" s="951">
        <v>0.2</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24286743</v>
      </c>
      <c r="BR122" s="1028"/>
      <c r="BS122" s="1028"/>
      <c r="BT122" s="1028"/>
      <c r="BU122" s="1028"/>
      <c r="BV122" s="1028">
        <v>24724254</v>
      </c>
      <c r="BW122" s="1028"/>
      <c r="BX122" s="1028"/>
      <c r="BY122" s="1028"/>
      <c r="BZ122" s="1028"/>
      <c r="CA122" s="1028">
        <v>24284196</v>
      </c>
      <c r="CB122" s="1028"/>
      <c r="CC122" s="1028"/>
      <c r="CD122" s="1028"/>
      <c r="CE122" s="1028"/>
      <c r="CF122" s="1048">
        <v>234.3</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178547</v>
      </c>
      <c r="AB123" s="989"/>
      <c r="AC123" s="989"/>
      <c r="AD123" s="989"/>
      <c r="AE123" s="990"/>
      <c r="AF123" s="991">
        <v>155937</v>
      </c>
      <c r="AG123" s="989"/>
      <c r="AH123" s="989"/>
      <c r="AI123" s="989"/>
      <c r="AJ123" s="990"/>
      <c r="AK123" s="991">
        <v>151684</v>
      </c>
      <c r="AL123" s="989"/>
      <c r="AM123" s="989"/>
      <c r="AN123" s="989"/>
      <c r="AO123" s="990"/>
      <c r="AP123" s="992">
        <v>1.5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27893863</v>
      </c>
      <c r="BR123" s="1096"/>
      <c r="BS123" s="1096"/>
      <c r="BT123" s="1096"/>
      <c r="BU123" s="1096"/>
      <c r="BV123" s="1096">
        <v>29555020</v>
      </c>
      <c r="BW123" s="1096"/>
      <c r="BX123" s="1096"/>
      <c r="BY123" s="1096"/>
      <c r="BZ123" s="1096"/>
      <c r="CA123" s="1096">
        <v>28357414</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51.4</v>
      </c>
      <c r="BR124" s="1058"/>
      <c r="BS124" s="1058"/>
      <c r="BT124" s="1058"/>
      <c r="BU124" s="1058"/>
      <c r="BV124" s="1058">
        <v>53.3</v>
      </c>
      <c r="BW124" s="1058"/>
      <c r="BX124" s="1058"/>
      <c r="BY124" s="1058"/>
      <c r="BZ124" s="1058"/>
      <c r="CA124" s="1058">
        <v>106.8</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v>164268</v>
      </c>
      <c r="DH124" s="1014"/>
      <c r="DI124" s="1014"/>
      <c r="DJ124" s="1014"/>
      <c r="DK124" s="1015"/>
      <c r="DL124" s="1013">
        <v>42368</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v>2100000</v>
      </c>
      <c r="DR126" s="950"/>
      <c r="DS126" s="950"/>
      <c r="DT126" s="950"/>
      <c r="DU126" s="950"/>
      <c r="DV126" s="951">
        <v>20.3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37761</v>
      </c>
      <c r="AB128" s="1078"/>
      <c r="AC128" s="1078"/>
      <c r="AD128" s="1078"/>
      <c r="AE128" s="1079"/>
      <c r="AF128" s="1080">
        <v>31534</v>
      </c>
      <c r="AG128" s="1078"/>
      <c r="AH128" s="1078"/>
      <c r="AI128" s="1078"/>
      <c r="AJ128" s="1079"/>
      <c r="AK128" s="1080">
        <v>160305</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110</v>
      </c>
      <c r="BG128" s="1085"/>
      <c r="BH128" s="1085"/>
      <c r="BI128" s="1085"/>
      <c r="BJ128" s="1085"/>
      <c r="BK128" s="1085"/>
      <c r="BL128" s="1086"/>
      <c r="BM128" s="1084">
        <v>12.98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1070298</v>
      </c>
      <c r="DH128" s="1070"/>
      <c r="DI128" s="1070"/>
      <c r="DJ128" s="1070"/>
      <c r="DK128" s="1070"/>
      <c r="DL128" s="1070">
        <v>894508</v>
      </c>
      <c r="DM128" s="1070"/>
      <c r="DN128" s="1070"/>
      <c r="DO128" s="1070"/>
      <c r="DP128" s="1070"/>
      <c r="DQ128" s="1070">
        <v>721058</v>
      </c>
      <c r="DR128" s="1070"/>
      <c r="DS128" s="1070"/>
      <c r="DT128" s="1070"/>
      <c r="DU128" s="1070"/>
      <c r="DV128" s="1071">
        <v>7</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12160956</v>
      </c>
      <c r="AB129" s="989"/>
      <c r="AC129" s="989"/>
      <c r="AD129" s="989"/>
      <c r="AE129" s="990"/>
      <c r="AF129" s="991">
        <v>12279748</v>
      </c>
      <c r="AG129" s="989"/>
      <c r="AH129" s="989"/>
      <c r="AI129" s="989"/>
      <c r="AJ129" s="990"/>
      <c r="AK129" s="991">
        <v>12706644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110</v>
      </c>
      <c r="BG129" s="1099"/>
      <c r="BH129" s="1099"/>
      <c r="BI129" s="1099"/>
      <c r="BJ129" s="1099"/>
      <c r="BK129" s="1099"/>
      <c r="BL129" s="1100"/>
      <c r="BM129" s="1098">
        <v>17.98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2218104</v>
      </c>
      <c r="AB130" s="989"/>
      <c r="AC130" s="989"/>
      <c r="AD130" s="989"/>
      <c r="AE130" s="990"/>
      <c r="AF130" s="991">
        <v>2191416</v>
      </c>
      <c r="AG130" s="989"/>
      <c r="AH130" s="989"/>
      <c r="AI130" s="989"/>
      <c r="AJ130" s="990"/>
      <c r="AK130" s="991">
        <v>2342177</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13.6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9942852</v>
      </c>
      <c r="AB131" s="1014"/>
      <c r="AC131" s="1014"/>
      <c r="AD131" s="1014"/>
      <c r="AE131" s="1015"/>
      <c r="AF131" s="1013">
        <v>10088332</v>
      </c>
      <c r="AG131" s="1014"/>
      <c r="AH131" s="1014"/>
      <c r="AI131" s="1014"/>
      <c r="AJ131" s="1015"/>
      <c r="AK131" s="1013">
        <v>10364467</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106.8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11.75674746</v>
      </c>
      <c r="AB132" s="1130"/>
      <c r="AC132" s="1130"/>
      <c r="AD132" s="1130"/>
      <c r="AE132" s="1131"/>
      <c r="AF132" s="1132">
        <v>12.82112841</v>
      </c>
      <c r="AG132" s="1130"/>
      <c r="AH132" s="1130"/>
      <c r="AI132" s="1130"/>
      <c r="AJ132" s="1131"/>
      <c r="AK132" s="1132">
        <v>16.351955190000002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12.7</v>
      </c>
      <c r="AB133" s="1113"/>
      <c r="AC133" s="1113"/>
      <c r="AD133" s="1113"/>
      <c r="AE133" s="1114"/>
      <c r="AF133" s="1112">
        <v>12.7</v>
      </c>
      <c r="AG133" s="1113"/>
      <c r="AH133" s="1113"/>
      <c r="AI133" s="1113"/>
      <c r="AJ133" s="1114"/>
      <c r="AK133" s="1112">
        <v>13.6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3746901</v>
      </c>
      <c r="L9" s="266">
        <v>73509</v>
      </c>
      <c r="M9" s="267">
        <v>68135</v>
      </c>
      <c r="N9" s="268">
        <v>7.9</v>
      </c>
    </row>
    <row r="10" spans="1:16">
      <c r="A10" s="250"/>
      <c r="B10" s="246"/>
      <c r="C10" s="246"/>
      <c r="D10" s="246"/>
      <c r="E10" s="246"/>
      <c r="F10" s="246"/>
      <c r="G10" s="1152" t="s">
        <v>476</v>
      </c>
      <c r="H10" s="1153"/>
      <c r="I10" s="1153"/>
      <c r="J10" s="1154"/>
      <c r="K10" s="269">
        <v>280799</v>
      </c>
      <c r="L10" s="270">
        <v>5509</v>
      </c>
      <c r="M10" s="271">
        <v>7843</v>
      </c>
      <c r="N10" s="272">
        <v>-29.8</v>
      </c>
    </row>
    <row r="11" spans="1:16" ht="13.5" customHeight="1">
      <c r="A11" s="250"/>
      <c r="B11" s="246"/>
      <c r="C11" s="246"/>
      <c r="D11" s="246"/>
      <c r="E11" s="246"/>
      <c r="F11" s="246"/>
      <c r="G11" s="1152" t="s">
        <v>477</v>
      </c>
      <c r="H11" s="1153"/>
      <c r="I11" s="1153"/>
      <c r="J11" s="1154"/>
      <c r="K11" s="269">
        <v>488900</v>
      </c>
      <c r="L11" s="270">
        <v>9592</v>
      </c>
      <c r="M11" s="271">
        <v>8431</v>
      </c>
      <c r="N11" s="272">
        <v>13.8</v>
      </c>
    </row>
    <row r="12" spans="1:16" ht="13.5" customHeight="1">
      <c r="A12" s="250"/>
      <c r="B12" s="246"/>
      <c r="C12" s="246"/>
      <c r="D12" s="246"/>
      <c r="E12" s="246"/>
      <c r="F12" s="246"/>
      <c r="G12" s="1152" t="s">
        <v>478</v>
      </c>
      <c r="H12" s="1153"/>
      <c r="I12" s="1153"/>
      <c r="J12" s="1154"/>
      <c r="K12" s="269" t="s">
        <v>479</v>
      </c>
      <c r="L12" s="270" t="s">
        <v>479</v>
      </c>
      <c r="M12" s="271">
        <v>1146</v>
      </c>
      <c r="N12" s="272" t="s">
        <v>479</v>
      </c>
    </row>
    <row r="13" spans="1:16" ht="13.5" customHeight="1">
      <c r="A13" s="250"/>
      <c r="B13" s="246"/>
      <c r="C13" s="246"/>
      <c r="D13" s="246"/>
      <c r="E13" s="246"/>
      <c r="F13" s="246"/>
      <c r="G13" s="1152" t="s">
        <v>480</v>
      </c>
      <c r="H13" s="1153"/>
      <c r="I13" s="1153"/>
      <c r="J13" s="1154"/>
      <c r="K13" s="269" t="s">
        <v>479</v>
      </c>
      <c r="L13" s="270" t="s">
        <v>479</v>
      </c>
      <c r="M13" s="271">
        <v>13</v>
      </c>
      <c r="N13" s="272" t="s">
        <v>479</v>
      </c>
    </row>
    <row r="14" spans="1:16" ht="13.5" customHeight="1">
      <c r="A14" s="250"/>
      <c r="B14" s="246"/>
      <c r="C14" s="246"/>
      <c r="D14" s="246"/>
      <c r="E14" s="246"/>
      <c r="F14" s="246"/>
      <c r="G14" s="1152" t="s">
        <v>481</v>
      </c>
      <c r="H14" s="1153"/>
      <c r="I14" s="1153"/>
      <c r="J14" s="1154"/>
      <c r="K14" s="269">
        <v>165405</v>
      </c>
      <c r="L14" s="270">
        <v>3245</v>
      </c>
      <c r="M14" s="271">
        <v>2999</v>
      </c>
      <c r="N14" s="272">
        <v>8.1999999999999993</v>
      </c>
    </row>
    <row r="15" spans="1:16" ht="13.5" customHeight="1">
      <c r="A15" s="250"/>
      <c r="B15" s="246"/>
      <c r="C15" s="246"/>
      <c r="D15" s="246"/>
      <c r="E15" s="246"/>
      <c r="F15" s="246"/>
      <c r="G15" s="1152" t="s">
        <v>482</v>
      </c>
      <c r="H15" s="1153"/>
      <c r="I15" s="1153"/>
      <c r="J15" s="1154"/>
      <c r="K15" s="269">
        <v>79102</v>
      </c>
      <c r="L15" s="270">
        <v>1552</v>
      </c>
      <c r="M15" s="271">
        <v>1559</v>
      </c>
      <c r="N15" s="272">
        <v>-0.4</v>
      </c>
    </row>
    <row r="16" spans="1:16">
      <c r="A16" s="250"/>
      <c r="B16" s="246"/>
      <c r="C16" s="246"/>
      <c r="D16" s="246"/>
      <c r="E16" s="246"/>
      <c r="F16" s="246"/>
      <c r="G16" s="1155" t="s">
        <v>483</v>
      </c>
      <c r="H16" s="1156"/>
      <c r="I16" s="1156"/>
      <c r="J16" s="1157"/>
      <c r="K16" s="270">
        <v>-232494</v>
      </c>
      <c r="L16" s="270">
        <v>-4561</v>
      </c>
      <c r="M16" s="271">
        <v>-6577</v>
      </c>
      <c r="N16" s="272">
        <v>-30.7</v>
      </c>
    </row>
    <row r="17" spans="1:16">
      <c r="A17" s="250"/>
      <c r="B17" s="246"/>
      <c r="C17" s="246"/>
      <c r="D17" s="246"/>
      <c r="E17" s="246"/>
      <c r="F17" s="246"/>
      <c r="G17" s="1155" t="s">
        <v>169</v>
      </c>
      <c r="H17" s="1156"/>
      <c r="I17" s="1156"/>
      <c r="J17" s="1157"/>
      <c r="K17" s="270">
        <v>4528613</v>
      </c>
      <c r="L17" s="270">
        <v>88845</v>
      </c>
      <c r="M17" s="271">
        <v>83548</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7.79</v>
      </c>
      <c r="L21" s="283">
        <v>8.0299999999999994</v>
      </c>
      <c r="M21" s="284">
        <v>-0.24</v>
      </c>
      <c r="N21" s="251"/>
      <c r="O21" s="285"/>
      <c r="P21" s="281"/>
    </row>
    <row r="22" spans="1:16" s="286" customFormat="1">
      <c r="A22" s="281"/>
      <c r="B22" s="251"/>
      <c r="C22" s="251"/>
      <c r="D22" s="251"/>
      <c r="E22" s="251"/>
      <c r="F22" s="251"/>
      <c r="G22" s="1147" t="s">
        <v>489</v>
      </c>
      <c r="H22" s="1148"/>
      <c r="I22" s="1148"/>
      <c r="J22" s="1149"/>
      <c r="K22" s="287">
        <v>100.1</v>
      </c>
      <c r="L22" s="288">
        <v>97.6</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3022172</v>
      </c>
      <c r="L32" s="296">
        <v>59291</v>
      </c>
      <c r="M32" s="297">
        <v>50382</v>
      </c>
      <c r="N32" s="298">
        <v>17.7</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67</v>
      </c>
      <c r="N34" s="298" t="s">
        <v>479</v>
      </c>
    </row>
    <row r="35" spans="1:16" ht="27" customHeight="1">
      <c r="A35" s="250"/>
      <c r="B35" s="246"/>
      <c r="C35" s="246"/>
      <c r="D35" s="246"/>
      <c r="E35" s="246"/>
      <c r="F35" s="246"/>
      <c r="G35" s="1163" t="s">
        <v>496</v>
      </c>
      <c r="H35" s="1164"/>
      <c r="I35" s="1164"/>
      <c r="J35" s="1165"/>
      <c r="K35" s="296">
        <v>806057</v>
      </c>
      <c r="L35" s="296">
        <v>15814</v>
      </c>
      <c r="M35" s="297">
        <v>21211</v>
      </c>
      <c r="N35" s="298">
        <v>-25.4</v>
      </c>
    </row>
    <row r="36" spans="1:16" ht="27" customHeight="1">
      <c r="A36" s="250"/>
      <c r="B36" s="246"/>
      <c r="C36" s="246"/>
      <c r="D36" s="246"/>
      <c r="E36" s="246"/>
      <c r="F36" s="246"/>
      <c r="G36" s="1163" t="s">
        <v>497</v>
      </c>
      <c r="H36" s="1164"/>
      <c r="I36" s="1164"/>
      <c r="J36" s="1165"/>
      <c r="K36" s="296">
        <v>107856</v>
      </c>
      <c r="L36" s="296">
        <v>2116</v>
      </c>
      <c r="M36" s="297">
        <v>3327</v>
      </c>
      <c r="N36" s="298">
        <v>-36.4</v>
      </c>
    </row>
    <row r="37" spans="1:16" ht="13.5" customHeight="1">
      <c r="A37" s="250"/>
      <c r="B37" s="246"/>
      <c r="C37" s="246"/>
      <c r="D37" s="246"/>
      <c r="E37" s="246"/>
      <c r="F37" s="246"/>
      <c r="G37" s="1163" t="s">
        <v>498</v>
      </c>
      <c r="H37" s="1164"/>
      <c r="I37" s="1164"/>
      <c r="J37" s="1165"/>
      <c r="K37" s="296">
        <v>260426</v>
      </c>
      <c r="L37" s="296">
        <v>5109</v>
      </c>
      <c r="M37" s="297">
        <v>797</v>
      </c>
      <c r="N37" s="298">
        <v>541</v>
      </c>
    </row>
    <row r="38" spans="1:16" ht="27" customHeight="1">
      <c r="A38" s="250"/>
      <c r="B38" s="246"/>
      <c r="C38" s="246"/>
      <c r="D38" s="246"/>
      <c r="E38" s="246"/>
      <c r="F38" s="246"/>
      <c r="G38" s="1166" t="s">
        <v>499</v>
      </c>
      <c r="H38" s="1167"/>
      <c r="I38" s="1167"/>
      <c r="J38" s="1168"/>
      <c r="K38" s="299">
        <v>764</v>
      </c>
      <c r="L38" s="299">
        <v>15</v>
      </c>
      <c r="M38" s="300">
        <v>3</v>
      </c>
      <c r="N38" s="301">
        <v>400</v>
      </c>
      <c r="O38" s="295"/>
    </row>
    <row r="39" spans="1:16">
      <c r="A39" s="250"/>
      <c r="B39" s="246"/>
      <c r="C39" s="246"/>
      <c r="D39" s="246"/>
      <c r="E39" s="246"/>
      <c r="F39" s="246"/>
      <c r="G39" s="1166" t="s">
        <v>500</v>
      </c>
      <c r="H39" s="1167"/>
      <c r="I39" s="1167"/>
      <c r="J39" s="1168"/>
      <c r="K39" s="302">
        <v>-160305</v>
      </c>
      <c r="L39" s="302">
        <v>-3145</v>
      </c>
      <c r="M39" s="303">
        <v>-4757</v>
      </c>
      <c r="N39" s="304">
        <v>-33.9</v>
      </c>
      <c r="O39" s="295"/>
    </row>
    <row r="40" spans="1:16" ht="27" customHeight="1">
      <c r="A40" s="250"/>
      <c r="B40" s="246"/>
      <c r="C40" s="246"/>
      <c r="D40" s="246"/>
      <c r="E40" s="246"/>
      <c r="F40" s="246"/>
      <c r="G40" s="1163" t="s">
        <v>501</v>
      </c>
      <c r="H40" s="1164"/>
      <c r="I40" s="1164"/>
      <c r="J40" s="1165"/>
      <c r="K40" s="302">
        <v>-2342177</v>
      </c>
      <c r="L40" s="302">
        <v>-45950</v>
      </c>
      <c r="M40" s="303">
        <v>-48278</v>
      </c>
      <c r="N40" s="304">
        <v>-4.8</v>
      </c>
      <c r="O40" s="295"/>
    </row>
    <row r="41" spans="1:16">
      <c r="A41" s="250"/>
      <c r="B41" s="246"/>
      <c r="C41" s="246"/>
      <c r="D41" s="246"/>
      <c r="E41" s="246"/>
      <c r="F41" s="246"/>
      <c r="G41" s="1169" t="s">
        <v>280</v>
      </c>
      <c r="H41" s="1170"/>
      <c r="I41" s="1170"/>
      <c r="J41" s="1171"/>
      <c r="K41" s="296">
        <v>1694793</v>
      </c>
      <c r="L41" s="302">
        <v>33249</v>
      </c>
      <c r="M41" s="303">
        <v>22752</v>
      </c>
      <c r="N41" s="304">
        <v>46.1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2631475</v>
      </c>
      <c r="J51" s="322">
        <v>51764</v>
      </c>
      <c r="K51" s="323">
        <v>-43.9</v>
      </c>
      <c r="L51" s="324">
        <v>75709</v>
      </c>
      <c r="M51" s="325">
        <v>12.7</v>
      </c>
      <c r="N51" s="326">
        <v>-56.6</v>
      </c>
    </row>
    <row r="52" spans="1:14">
      <c r="A52" s="250"/>
      <c r="B52" s="246"/>
      <c r="C52" s="246"/>
      <c r="D52" s="246"/>
      <c r="E52" s="246"/>
      <c r="F52" s="246"/>
      <c r="G52" s="327"/>
      <c r="H52" s="328" t="s">
        <v>512</v>
      </c>
      <c r="I52" s="329">
        <v>2104123</v>
      </c>
      <c r="J52" s="330">
        <v>41390</v>
      </c>
      <c r="K52" s="331">
        <v>-40.799999999999997</v>
      </c>
      <c r="L52" s="332">
        <v>35212</v>
      </c>
      <c r="M52" s="333">
        <v>0</v>
      </c>
      <c r="N52" s="334">
        <v>-40.799999999999997</v>
      </c>
    </row>
    <row r="53" spans="1:14">
      <c r="A53" s="250"/>
      <c r="B53" s="246"/>
      <c r="C53" s="246"/>
      <c r="D53" s="246"/>
      <c r="E53" s="246"/>
      <c r="F53" s="246"/>
      <c r="G53" s="312" t="s">
        <v>513</v>
      </c>
      <c r="H53" s="313"/>
      <c r="I53" s="321">
        <v>3685680</v>
      </c>
      <c r="J53" s="322">
        <v>72484</v>
      </c>
      <c r="K53" s="323">
        <v>40</v>
      </c>
      <c r="L53" s="324">
        <v>90961</v>
      </c>
      <c r="M53" s="325">
        <v>20.100000000000001</v>
      </c>
      <c r="N53" s="326">
        <v>19.899999999999999</v>
      </c>
    </row>
    <row r="54" spans="1:14">
      <c r="A54" s="250"/>
      <c r="B54" s="246"/>
      <c r="C54" s="246"/>
      <c r="D54" s="246"/>
      <c r="E54" s="246"/>
      <c r="F54" s="246"/>
      <c r="G54" s="327"/>
      <c r="H54" s="328" t="s">
        <v>512</v>
      </c>
      <c r="I54" s="329">
        <v>2740454</v>
      </c>
      <c r="J54" s="330">
        <v>53895</v>
      </c>
      <c r="K54" s="331">
        <v>30.2</v>
      </c>
      <c r="L54" s="332">
        <v>37720</v>
      </c>
      <c r="M54" s="333">
        <v>7.1</v>
      </c>
      <c r="N54" s="334">
        <v>23.1</v>
      </c>
    </row>
    <row r="55" spans="1:14">
      <c r="A55" s="250"/>
      <c r="B55" s="246"/>
      <c r="C55" s="246"/>
      <c r="D55" s="246"/>
      <c r="E55" s="246"/>
      <c r="F55" s="246"/>
      <c r="G55" s="312" t="s">
        <v>514</v>
      </c>
      <c r="H55" s="313"/>
      <c r="I55" s="321">
        <v>2055354</v>
      </c>
      <c r="J55" s="322">
        <v>40406</v>
      </c>
      <c r="K55" s="323">
        <v>-44.3</v>
      </c>
      <c r="L55" s="324">
        <v>106614</v>
      </c>
      <c r="M55" s="325">
        <v>17.2</v>
      </c>
      <c r="N55" s="326">
        <v>-61.5</v>
      </c>
    </row>
    <row r="56" spans="1:14">
      <c r="A56" s="250"/>
      <c r="B56" s="246"/>
      <c r="C56" s="246"/>
      <c r="D56" s="246"/>
      <c r="E56" s="246"/>
      <c r="F56" s="246"/>
      <c r="G56" s="327"/>
      <c r="H56" s="328" t="s">
        <v>512</v>
      </c>
      <c r="I56" s="329">
        <v>1504319</v>
      </c>
      <c r="J56" s="330">
        <v>29574</v>
      </c>
      <c r="K56" s="331">
        <v>-45.1</v>
      </c>
      <c r="L56" s="332">
        <v>45545</v>
      </c>
      <c r="M56" s="333">
        <v>20.7</v>
      </c>
      <c r="N56" s="334">
        <v>-65.8</v>
      </c>
    </row>
    <row r="57" spans="1:14">
      <c r="A57" s="250"/>
      <c r="B57" s="246"/>
      <c r="C57" s="246"/>
      <c r="D57" s="246"/>
      <c r="E57" s="246"/>
      <c r="F57" s="246"/>
      <c r="G57" s="312" t="s">
        <v>515</v>
      </c>
      <c r="H57" s="313"/>
      <c r="I57" s="321">
        <v>6373517</v>
      </c>
      <c r="J57" s="322">
        <v>125372</v>
      </c>
      <c r="K57" s="323">
        <v>210.3</v>
      </c>
      <c r="L57" s="324">
        <v>81768</v>
      </c>
      <c r="M57" s="325">
        <v>-23.3</v>
      </c>
      <c r="N57" s="326">
        <v>233.6</v>
      </c>
    </row>
    <row r="58" spans="1:14">
      <c r="A58" s="250"/>
      <c r="B58" s="246"/>
      <c r="C58" s="246"/>
      <c r="D58" s="246"/>
      <c r="E58" s="246"/>
      <c r="F58" s="246"/>
      <c r="G58" s="327"/>
      <c r="H58" s="328" t="s">
        <v>512</v>
      </c>
      <c r="I58" s="329">
        <v>2197199</v>
      </c>
      <c r="J58" s="330">
        <v>43220</v>
      </c>
      <c r="K58" s="331">
        <v>46.1</v>
      </c>
      <c r="L58" s="332">
        <v>37917</v>
      </c>
      <c r="M58" s="333">
        <v>-16.7</v>
      </c>
      <c r="N58" s="334">
        <v>62.8</v>
      </c>
    </row>
    <row r="59" spans="1:14">
      <c r="A59" s="250"/>
      <c r="B59" s="246"/>
      <c r="C59" s="246"/>
      <c r="D59" s="246"/>
      <c r="E59" s="246"/>
      <c r="F59" s="246"/>
      <c r="G59" s="312" t="s">
        <v>516</v>
      </c>
      <c r="H59" s="313"/>
      <c r="I59" s="321">
        <v>2423495</v>
      </c>
      <c r="J59" s="322">
        <v>47546</v>
      </c>
      <c r="K59" s="323">
        <v>-62.1</v>
      </c>
      <c r="L59" s="324">
        <v>65876</v>
      </c>
      <c r="M59" s="325">
        <v>-19.399999999999999</v>
      </c>
      <c r="N59" s="326">
        <v>-42.7</v>
      </c>
    </row>
    <row r="60" spans="1:14">
      <c r="A60" s="250"/>
      <c r="B60" s="246"/>
      <c r="C60" s="246"/>
      <c r="D60" s="246"/>
      <c r="E60" s="246"/>
      <c r="F60" s="246"/>
      <c r="G60" s="327"/>
      <c r="H60" s="328" t="s">
        <v>512</v>
      </c>
      <c r="I60" s="335">
        <v>1262845</v>
      </c>
      <c r="J60" s="330">
        <v>24775</v>
      </c>
      <c r="K60" s="331">
        <v>-42.7</v>
      </c>
      <c r="L60" s="332">
        <v>36484</v>
      </c>
      <c r="M60" s="333">
        <v>-3.8</v>
      </c>
      <c r="N60" s="334">
        <v>-38.9</v>
      </c>
    </row>
    <row r="61" spans="1:14">
      <c r="A61" s="250"/>
      <c r="B61" s="246"/>
      <c r="C61" s="246"/>
      <c r="D61" s="246"/>
      <c r="E61" s="246"/>
      <c r="F61" s="246"/>
      <c r="G61" s="312" t="s">
        <v>517</v>
      </c>
      <c r="H61" s="336"/>
      <c r="I61" s="337">
        <v>3433904</v>
      </c>
      <c r="J61" s="338">
        <v>67514</v>
      </c>
      <c r="K61" s="339">
        <v>20</v>
      </c>
      <c r="L61" s="340">
        <v>84186</v>
      </c>
      <c r="M61" s="341">
        <v>1.5</v>
      </c>
      <c r="N61" s="326">
        <v>18.5</v>
      </c>
    </row>
    <row r="62" spans="1:14">
      <c r="A62" s="250"/>
      <c r="B62" s="246"/>
      <c r="C62" s="246"/>
      <c r="D62" s="246"/>
      <c r="E62" s="246"/>
      <c r="F62" s="246"/>
      <c r="G62" s="327"/>
      <c r="H62" s="328" t="s">
        <v>512</v>
      </c>
      <c r="I62" s="329">
        <v>1961788</v>
      </c>
      <c r="J62" s="330">
        <v>38571</v>
      </c>
      <c r="K62" s="331">
        <v>-10.5</v>
      </c>
      <c r="L62" s="332">
        <v>38576</v>
      </c>
      <c r="M62" s="333">
        <v>1.5</v>
      </c>
      <c r="N62" s="334">
        <v>-12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00" zoomScaleSheetLayoutView="100" zoomScalePageLayoutView="9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0"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551</v>
      </c>
    </row>
    <row r="46" spans="2:10" ht="29.25" customHeight="1" thickBot="1">
      <c r="B46" s="4" t="s">
        <v>0</v>
      </c>
      <c r="C46" s="5"/>
      <c r="D46" s="5"/>
      <c r="E46" s="6" t="s">
        <v>1</v>
      </c>
      <c r="F46" s="7" t="s">
        <v>519</v>
      </c>
      <c r="G46" s="8" t="s">
        <v>520</v>
      </c>
      <c r="H46" s="8" t="s">
        <v>521</v>
      </c>
      <c r="I46" s="8" t="s">
        <v>522</v>
      </c>
      <c r="J46" s="9" t="s">
        <v>523</v>
      </c>
    </row>
    <row r="47" spans="2:10" ht="57.75" customHeight="1">
      <c r="B47" s="10"/>
      <c r="C47" s="1172" t="s">
        <v>2</v>
      </c>
      <c r="D47" s="1172"/>
      <c r="E47" s="1173"/>
      <c r="F47" s="11">
        <v>7.46</v>
      </c>
      <c r="G47" s="12">
        <v>11.03</v>
      </c>
      <c r="H47" s="12">
        <v>14.05</v>
      </c>
      <c r="I47" s="12">
        <v>18.059999999999999</v>
      </c>
      <c r="J47" s="13">
        <v>14.82</v>
      </c>
    </row>
    <row r="48" spans="2:10" ht="57.75" customHeight="1">
      <c r="B48" s="14"/>
      <c r="C48" s="1174" t="s">
        <v>3</v>
      </c>
      <c r="D48" s="1174"/>
      <c r="E48" s="1175"/>
      <c r="F48" s="15">
        <v>3.1</v>
      </c>
      <c r="G48" s="16">
        <v>3.07</v>
      </c>
      <c r="H48" s="16">
        <v>3.7</v>
      </c>
      <c r="I48" s="16">
        <v>4.09</v>
      </c>
      <c r="J48" s="17">
        <v>4.1100000000000003</v>
      </c>
    </row>
    <row r="49" spans="2:10" ht="57.75" customHeight="1" thickBot="1">
      <c r="B49" s="18"/>
      <c r="C49" s="1176" t="s">
        <v>4</v>
      </c>
      <c r="D49" s="1176"/>
      <c r="E49" s="1177"/>
      <c r="F49" s="19" t="s">
        <v>524</v>
      </c>
      <c r="G49" s="20">
        <v>3.59</v>
      </c>
      <c r="H49" s="20">
        <v>3.48</v>
      </c>
      <c r="I49" s="20">
        <v>4.57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v>
      </c>
      <c r="K32" s="22"/>
      <c r="L32" s="22"/>
      <c r="M32" s="22"/>
      <c r="N32" s="22"/>
      <c r="O32" s="22"/>
      <c r="P32" s="22"/>
    </row>
    <row r="33" spans="1:16" ht="39" customHeight="1" thickBot="1">
      <c r="A33" s="22"/>
      <c r="B33" s="25" t="s">
        <v>6</v>
      </c>
      <c r="C33" s="26"/>
      <c r="D33" s="26"/>
      <c r="E33" s="27" t="s">
        <v>1</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3.4</v>
      </c>
      <c r="G34" s="33">
        <v>3.46</v>
      </c>
      <c r="H34" s="33">
        <v>3.75</v>
      </c>
      <c r="I34" s="33">
        <v>3.8</v>
      </c>
      <c r="J34" s="34">
        <v>5.15</v>
      </c>
      <c r="K34" s="22"/>
      <c r="L34" s="22"/>
      <c r="M34" s="22"/>
      <c r="N34" s="22"/>
      <c r="O34" s="22"/>
      <c r="P34" s="22"/>
    </row>
    <row r="35" spans="1:16" ht="39" customHeight="1">
      <c r="A35" s="22"/>
      <c r="B35" s="35"/>
      <c r="C35" s="1178" t="s">
        <v>527</v>
      </c>
      <c r="D35" s="1179"/>
      <c r="E35" s="1180"/>
      <c r="F35" s="36">
        <v>3.04</v>
      </c>
      <c r="G35" s="37">
        <v>2.95</v>
      </c>
      <c r="H35" s="37">
        <v>3.68</v>
      </c>
      <c r="I35" s="37">
        <v>4.08</v>
      </c>
      <c r="J35" s="38">
        <v>4.09</v>
      </c>
      <c r="K35" s="22"/>
      <c r="L35" s="22"/>
      <c r="M35" s="22"/>
      <c r="N35" s="22"/>
      <c r="O35" s="22"/>
      <c r="P35" s="22"/>
    </row>
    <row r="36" spans="1:16" ht="39" customHeight="1">
      <c r="A36" s="22"/>
      <c r="B36" s="35"/>
      <c r="C36" s="1178" t="s">
        <v>528</v>
      </c>
      <c r="D36" s="1179"/>
      <c r="E36" s="1180"/>
      <c r="F36" s="36">
        <v>0.28000000000000003</v>
      </c>
      <c r="G36" s="37">
        <v>0.24</v>
      </c>
      <c r="H36" s="37">
        <v>0.22</v>
      </c>
      <c r="I36" s="37">
        <v>1.0900000000000001</v>
      </c>
      <c r="J36" s="38">
        <v>2.77</v>
      </c>
      <c r="K36" s="22"/>
      <c r="L36" s="22"/>
      <c r="M36" s="22"/>
      <c r="N36" s="22"/>
      <c r="O36" s="22"/>
      <c r="P36" s="22"/>
    </row>
    <row r="37" spans="1:16" ht="39" customHeight="1">
      <c r="A37" s="22"/>
      <c r="B37" s="35"/>
      <c r="C37" s="1178" t="s">
        <v>529</v>
      </c>
      <c r="D37" s="1179"/>
      <c r="E37" s="1180"/>
      <c r="F37" s="36">
        <v>1.54</v>
      </c>
      <c r="G37" s="37">
        <v>1.0900000000000001</v>
      </c>
      <c r="H37" s="37">
        <v>0.66</v>
      </c>
      <c r="I37" s="37">
        <v>0.66</v>
      </c>
      <c r="J37" s="38">
        <v>1</v>
      </c>
      <c r="K37" s="22"/>
      <c r="L37" s="22"/>
      <c r="M37" s="22"/>
      <c r="N37" s="22"/>
      <c r="O37" s="22"/>
      <c r="P37" s="22"/>
    </row>
    <row r="38" spans="1:16" ht="39" customHeight="1">
      <c r="A38" s="22"/>
      <c r="B38" s="35"/>
      <c r="C38" s="1178" t="s">
        <v>530</v>
      </c>
      <c r="D38" s="1179"/>
      <c r="E38" s="1180"/>
      <c r="F38" s="36">
        <v>0.46</v>
      </c>
      <c r="G38" s="37">
        <v>0.28000000000000003</v>
      </c>
      <c r="H38" s="37">
        <v>0.84</v>
      </c>
      <c r="I38" s="37">
        <v>0.18</v>
      </c>
      <c r="J38" s="38">
        <v>0.17</v>
      </c>
      <c r="K38" s="22"/>
      <c r="L38" s="22"/>
      <c r="M38" s="22"/>
      <c r="N38" s="22"/>
      <c r="O38" s="22"/>
      <c r="P38" s="22"/>
    </row>
    <row r="39" spans="1:16" ht="39" customHeight="1">
      <c r="A39" s="22"/>
      <c r="B39" s="35"/>
      <c r="C39" s="1178" t="s">
        <v>531</v>
      </c>
      <c r="D39" s="1179"/>
      <c r="E39" s="1180"/>
      <c r="F39" s="36">
        <v>7.0000000000000007E-2</v>
      </c>
      <c r="G39" s="37">
        <v>7.0000000000000007E-2</v>
      </c>
      <c r="H39" s="37">
        <v>0.17</v>
      </c>
      <c r="I39" s="37">
        <v>0.09</v>
      </c>
      <c r="J39" s="38">
        <v>0.09</v>
      </c>
      <c r="K39" s="22"/>
      <c r="L39" s="22"/>
      <c r="M39" s="22"/>
      <c r="N39" s="22"/>
      <c r="O39" s="22"/>
      <c r="P39" s="22"/>
    </row>
    <row r="40" spans="1:16" ht="39" customHeight="1">
      <c r="A40" s="22"/>
      <c r="B40" s="35"/>
      <c r="C40" s="1178" t="s">
        <v>532</v>
      </c>
      <c r="D40" s="1179"/>
      <c r="E40" s="1180"/>
      <c r="F40" s="36">
        <v>0.05</v>
      </c>
      <c r="G40" s="37">
        <v>0.11</v>
      </c>
      <c r="H40" s="37">
        <v>0.01</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1</v>
      </c>
      <c r="K44" s="55" t="s">
        <v>519</v>
      </c>
      <c r="L44" s="56" t="s">
        <v>520</v>
      </c>
      <c r="M44" s="56" t="s">
        <v>521</v>
      </c>
      <c r="N44" s="56" t="s">
        <v>522</v>
      </c>
      <c r="O44" s="57" t="s">
        <v>523</v>
      </c>
      <c r="P44" s="48"/>
      <c r="Q44" s="48"/>
      <c r="R44" s="48"/>
      <c r="S44" s="48"/>
      <c r="T44" s="48"/>
      <c r="U44" s="48"/>
    </row>
    <row r="45" spans="1:21" ht="30.75" customHeight="1">
      <c r="A45" s="48"/>
      <c r="B45" s="1194" t="s">
        <v>10</v>
      </c>
      <c r="C45" s="1195"/>
      <c r="D45" s="58"/>
      <c r="E45" s="1200" t="s">
        <v>11</v>
      </c>
      <c r="F45" s="1200"/>
      <c r="G45" s="1200"/>
      <c r="H45" s="1200"/>
      <c r="I45" s="1200"/>
      <c r="J45" s="1201"/>
      <c r="K45" s="59">
        <v>3157</v>
      </c>
      <c r="L45" s="60">
        <v>3212</v>
      </c>
      <c r="M45" s="60">
        <v>2782</v>
      </c>
      <c r="N45" s="60">
        <v>2904</v>
      </c>
      <c r="O45" s="61">
        <v>3022</v>
      </c>
      <c r="P45" s="48"/>
      <c r="Q45" s="48"/>
      <c r="R45" s="48"/>
      <c r="S45" s="48"/>
      <c r="T45" s="48"/>
      <c r="U45" s="48"/>
    </row>
    <row r="46" spans="1:21" ht="30.75" customHeight="1">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14</v>
      </c>
      <c r="F48" s="1188"/>
      <c r="G48" s="1188"/>
      <c r="H48" s="1188"/>
      <c r="I48" s="1188"/>
      <c r="J48" s="1189"/>
      <c r="K48" s="63">
        <v>135</v>
      </c>
      <c r="L48" s="64">
        <v>209</v>
      </c>
      <c r="M48" s="64">
        <v>285</v>
      </c>
      <c r="N48" s="64">
        <v>298</v>
      </c>
      <c r="O48" s="65">
        <v>806</v>
      </c>
      <c r="P48" s="48"/>
      <c r="Q48" s="48"/>
      <c r="R48" s="48"/>
      <c r="S48" s="48"/>
      <c r="T48" s="48"/>
      <c r="U48" s="48"/>
    </row>
    <row r="49" spans="1:21" ht="30.75" customHeight="1">
      <c r="A49" s="48"/>
      <c r="B49" s="1196"/>
      <c r="C49" s="1197"/>
      <c r="D49" s="62"/>
      <c r="E49" s="1188" t="s">
        <v>15</v>
      </c>
      <c r="F49" s="1188"/>
      <c r="G49" s="1188"/>
      <c r="H49" s="1188"/>
      <c r="I49" s="1188"/>
      <c r="J49" s="1189"/>
      <c r="K49" s="63">
        <v>159</v>
      </c>
      <c r="L49" s="64">
        <v>162</v>
      </c>
      <c r="M49" s="64">
        <v>163</v>
      </c>
      <c r="N49" s="64">
        <v>148</v>
      </c>
      <c r="O49" s="65">
        <v>108</v>
      </c>
      <c r="P49" s="48"/>
      <c r="Q49" s="48"/>
      <c r="R49" s="48"/>
      <c r="S49" s="48"/>
      <c r="T49" s="48"/>
      <c r="U49" s="48"/>
    </row>
    <row r="50" spans="1:21" ht="30.75" customHeight="1">
      <c r="A50" s="48"/>
      <c r="B50" s="1196"/>
      <c r="C50" s="1197"/>
      <c r="D50" s="62"/>
      <c r="E50" s="1188" t="s">
        <v>16</v>
      </c>
      <c r="F50" s="1188"/>
      <c r="G50" s="1188"/>
      <c r="H50" s="1188"/>
      <c r="I50" s="1188"/>
      <c r="J50" s="1189"/>
      <c r="K50" s="63">
        <v>170</v>
      </c>
      <c r="L50" s="64">
        <v>194</v>
      </c>
      <c r="M50" s="64">
        <v>187</v>
      </c>
      <c r="N50" s="64">
        <v>165</v>
      </c>
      <c r="O50" s="65">
        <v>260</v>
      </c>
      <c r="P50" s="48"/>
      <c r="Q50" s="48"/>
      <c r="R50" s="48"/>
      <c r="S50" s="48"/>
      <c r="T50" s="48"/>
      <c r="U50" s="48"/>
    </row>
    <row r="51" spans="1:21" ht="30.75" customHeight="1">
      <c r="A51" s="48"/>
      <c r="B51" s="1198"/>
      <c r="C51" s="1199"/>
      <c r="D51" s="66"/>
      <c r="E51" s="1188" t="s">
        <v>17</v>
      </c>
      <c r="F51" s="1188"/>
      <c r="G51" s="1188"/>
      <c r="H51" s="1188"/>
      <c r="I51" s="1188"/>
      <c r="J51" s="1189"/>
      <c r="K51" s="63">
        <v>3</v>
      </c>
      <c r="L51" s="64">
        <v>2</v>
      </c>
      <c r="M51" s="64">
        <v>2</v>
      </c>
      <c r="N51" s="64">
        <v>2</v>
      </c>
      <c r="O51" s="65">
        <v>1</v>
      </c>
      <c r="P51" s="48"/>
      <c r="Q51" s="48"/>
      <c r="R51" s="48"/>
      <c r="S51" s="48"/>
      <c r="T51" s="48"/>
      <c r="U51" s="48"/>
    </row>
    <row r="52" spans="1:21" ht="30.75" customHeight="1">
      <c r="A52" s="48"/>
      <c r="B52" s="1186" t="s">
        <v>18</v>
      </c>
      <c r="C52" s="1187"/>
      <c r="D52" s="66"/>
      <c r="E52" s="1188" t="s">
        <v>19</v>
      </c>
      <c r="F52" s="1188"/>
      <c r="G52" s="1188"/>
      <c r="H52" s="1188"/>
      <c r="I52" s="1188"/>
      <c r="J52" s="1189"/>
      <c r="K52" s="63">
        <v>2359</v>
      </c>
      <c r="L52" s="64">
        <v>2404</v>
      </c>
      <c r="M52" s="64">
        <v>2256</v>
      </c>
      <c r="N52" s="64">
        <v>2224</v>
      </c>
      <c r="O52" s="65">
        <v>2502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1265</v>
      </c>
      <c r="L53" s="69">
        <v>1375</v>
      </c>
      <c r="M53" s="69">
        <v>1163</v>
      </c>
      <c r="N53" s="69">
        <v>1293</v>
      </c>
      <c r="O53" s="70">
        <v>1695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1</v>
      </c>
      <c r="I40" s="78" t="s">
        <v>519</v>
      </c>
      <c r="J40" s="79" t="s">
        <v>520</v>
      </c>
      <c r="K40" s="79" t="s">
        <v>521</v>
      </c>
      <c r="L40" s="79" t="s">
        <v>522</v>
      </c>
      <c r="M40" s="80" t="s">
        <v>523</v>
      </c>
    </row>
    <row r="41" spans="2:13" ht="27.75" customHeight="1">
      <c r="B41" s="1202" t="s">
        <v>23</v>
      </c>
      <c r="C41" s="1203"/>
      <c r="D41" s="81"/>
      <c r="E41" s="1208" t="s">
        <v>24</v>
      </c>
      <c r="F41" s="1208"/>
      <c r="G41" s="1208"/>
      <c r="H41" s="1209"/>
      <c r="I41" s="82">
        <v>28511</v>
      </c>
      <c r="J41" s="83">
        <v>28450</v>
      </c>
      <c r="K41" s="83">
        <v>27642</v>
      </c>
      <c r="L41" s="83">
        <v>29589</v>
      </c>
      <c r="M41" s="84">
        <v>29140</v>
      </c>
    </row>
    <row r="42" spans="2:13" ht="27.75" customHeight="1">
      <c r="B42" s="1204"/>
      <c r="C42" s="1205"/>
      <c r="D42" s="85"/>
      <c r="E42" s="1210" t="s">
        <v>25</v>
      </c>
      <c r="F42" s="1210"/>
      <c r="G42" s="1210"/>
      <c r="H42" s="1211"/>
      <c r="I42" s="86">
        <v>871</v>
      </c>
      <c r="J42" s="87">
        <v>781</v>
      </c>
      <c r="K42" s="87">
        <v>674</v>
      </c>
      <c r="L42" s="87">
        <v>566</v>
      </c>
      <c r="M42" s="88">
        <v>2556</v>
      </c>
    </row>
    <row r="43" spans="2:13" ht="27.75" customHeight="1">
      <c r="B43" s="1204"/>
      <c r="C43" s="1205"/>
      <c r="D43" s="85"/>
      <c r="E43" s="1210" t="s">
        <v>26</v>
      </c>
      <c r="F43" s="1210"/>
      <c r="G43" s="1210"/>
      <c r="H43" s="1211"/>
      <c r="I43" s="86">
        <v>1451</v>
      </c>
      <c r="J43" s="87">
        <v>1409</v>
      </c>
      <c r="K43" s="87">
        <v>1912</v>
      </c>
      <c r="L43" s="87">
        <v>2062</v>
      </c>
      <c r="M43" s="88">
        <v>2924</v>
      </c>
    </row>
    <row r="44" spans="2:13" ht="27.75" customHeight="1">
      <c r="B44" s="1204"/>
      <c r="C44" s="1205"/>
      <c r="D44" s="85"/>
      <c r="E44" s="1210" t="s">
        <v>27</v>
      </c>
      <c r="F44" s="1210"/>
      <c r="G44" s="1210"/>
      <c r="H44" s="1211"/>
      <c r="I44" s="86">
        <v>765</v>
      </c>
      <c r="J44" s="87">
        <v>758</v>
      </c>
      <c r="K44" s="87">
        <v>689</v>
      </c>
      <c r="L44" s="87">
        <v>580</v>
      </c>
      <c r="M44" s="88">
        <v>588</v>
      </c>
    </row>
    <row r="45" spans="2:13" ht="27.75" customHeight="1">
      <c r="B45" s="1204"/>
      <c r="C45" s="1205"/>
      <c r="D45" s="85"/>
      <c r="E45" s="1210" t="s">
        <v>28</v>
      </c>
      <c r="F45" s="1210"/>
      <c r="G45" s="1210"/>
      <c r="H45" s="1211"/>
      <c r="I45" s="86">
        <v>969</v>
      </c>
      <c r="J45" s="87">
        <v>1031</v>
      </c>
      <c r="K45" s="87">
        <v>1018</v>
      </c>
      <c r="L45" s="87">
        <v>1248</v>
      </c>
      <c r="M45" s="88">
        <v>1403</v>
      </c>
    </row>
    <row r="46" spans="2:13" ht="27.75" customHeight="1">
      <c r="B46" s="1204"/>
      <c r="C46" s="1205"/>
      <c r="D46" s="89"/>
      <c r="E46" s="1210" t="s">
        <v>29</v>
      </c>
      <c r="F46" s="1210"/>
      <c r="G46" s="1210"/>
      <c r="H46" s="1211"/>
      <c r="I46" s="86">
        <v>1489</v>
      </c>
      <c r="J46" s="87">
        <v>1246</v>
      </c>
      <c r="K46" s="87">
        <v>1070</v>
      </c>
      <c r="L46" s="87">
        <v>895</v>
      </c>
      <c r="M46" s="88">
        <v>2821</v>
      </c>
    </row>
    <row r="47" spans="2:13" ht="27.75" customHeight="1">
      <c r="B47" s="1204"/>
      <c r="C47" s="1205"/>
      <c r="D47" s="90"/>
      <c r="E47" s="1212" t="s">
        <v>30</v>
      </c>
      <c r="F47" s="1213"/>
      <c r="G47" s="1213"/>
      <c r="H47" s="1214"/>
      <c r="I47" s="86" t="s">
        <v>479</v>
      </c>
      <c r="J47" s="87" t="s">
        <v>479</v>
      </c>
      <c r="K47" s="87" t="s">
        <v>479</v>
      </c>
      <c r="L47" s="87" t="s">
        <v>479</v>
      </c>
      <c r="M47" s="88" t="s">
        <v>479</v>
      </c>
    </row>
    <row r="48" spans="2:13" ht="27.75" customHeight="1">
      <c r="B48" s="1204"/>
      <c r="C48" s="1205"/>
      <c r="D48" s="85"/>
      <c r="E48" s="1210" t="s">
        <v>31</v>
      </c>
      <c r="F48" s="1210"/>
      <c r="G48" s="1210"/>
      <c r="H48" s="1211"/>
      <c r="I48" s="86" t="s">
        <v>479</v>
      </c>
      <c r="J48" s="87" t="s">
        <v>479</v>
      </c>
      <c r="K48" s="87" t="s">
        <v>479</v>
      </c>
      <c r="L48" s="87" t="s">
        <v>479</v>
      </c>
      <c r="M48" s="88" t="s">
        <v>479</v>
      </c>
    </row>
    <row r="49" spans="2:13" ht="27.75" customHeight="1">
      <c r="B49" s="1206"/>
      <c r="C49" s="1207"/>
      <c r="D49" s="85"/>
      <c r="E49" s="1210" t="s">
        <v>32</v>
      </c>
      <c r="F49" s="1210"/>
      <c r="G49" s="1210"/>
      <c r="H49" s="1211"/>
      <c r="I49" s="86" t="s">
        <v>479</v>
      </c>
      <c r="J49" s="87" t="s">
        <v>479</v>
      </c>
      <c r="K49" s="87" t="s">
        <v>479</v>
      </c>
      <c r="L49" s="87" t="s">
        <v>479</v>
      </c>
      <c r="M49" s="88" t="s">
        <v>479</v>
      </c>
    </row>
    <row r="50" spans="2:13" ht="27.75" customHeight="1">
      <c r="B50" s="1215" t="s">
        <v>33</v>
      </c>
      <c r="C50" s="1216"/>
      <c r="D50" s="91"/>
      <c r="E50" s="1210" t="s">
        <v>34</v>
      </c>
      <c r="F50" s="1210"/>
      <c r="G50" s="1210"/>
      <c r="H50" s="1211"/>
      <c r="I50" s="86">
        <v>2066</v>
      </c>
      <c r="J50" s="87">
        <v>2878</v>
      </c>
      <c r="K50" s="87">
        <v>3156</v>
      </c>
      <c r="L50" s="87">
        <v>3961</v>
      </c>
      <c r="M50" s="88">
        <v>3384</v>
      </c>
    </row>
    <row r="51" spans="2:13" ht="27.75" customHeight="1">
      <c r="B51" s="1204"/>
      <c r="C51" s="1205"/>
      <c r="D51" s="85"/>
      <c r="E51" s="1210" t="s">
        <v>35</v>
      </c>
      <c r="F51" s="1210"/>
      <c r="G51" s="1210"/>
      <c r="H51" s="1211"/>
      <c r="I51" s="86">
        <v>711</v>
      </c>
      <c r="J51" s="87">
        <v>577</v>
      </c>
      <c r="K51" s="87">
        <v>452</v>
      </c>
      <c r="L51" s="87">
        <v>870</v>
      </c>
      <c r="M51" s="88">
        <v>690</v>
      </c>
    </row>
    <row r="52" spans="2:13" ht="27.75" customHeight="1">
      <c r="B52" s="1206"/>
      <c r="C52" s="1207"/>
      <c r="D52" s="85"/>
      <c r="E52" s="1210" t="s">
        <v>36</v>
      </c>
      <c r="F52" s="1210"/>
      <c r="G52" s="1210"/>
      <c r="H52" s="1211"/>
      <c r="I52" s="86">
        <v>24665</v>
      </c>
      <c r="J52" s="87">
        <v>24846</v>
      </c>
      <c r="K52" s="87">
        <v>24287</v>
      </c>
      <c r="L52" s="87">
        <v>24724</v>
      </c>
      <c r="M52" s="88">
        <v>24284</v>
      </c>
    </row>
    <row r="53" spans="2:13" ht="27.75" customHeight="1" thickBot="1">
      <c r="B53" s="1217" t="s">
        <v>20</v>
      </c>
      <c r="C53" s="1218"/>
      <c r="D53" s="92"/>
      <c r="E53" s="1219" t="s">
        <v>37</v>
      </c>
      <c r="F53" s="1219"/>
      <c r="G53" s="1219"/>
      <c r="H53" s="1220"/>
      <c r="I53" s="93">
        <v>6615</v>
      </c>
      <c r="J53" s="94">
        <v>5373</v>
      </c>
      <c r="K53" s="94">
        <v>5113</v>
      </c>
      <c r="L53" s="94">
        <v>5384</v>
      </c>
      <c r="M53" s="95">
        <v>11075</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57"/>
      <c r="H43" s="1258"/>
      <c r="I43" s="1258"/>
      <c r="J43" s="1258"/>
      <c r="K43" s="1258"/>
      <c r="L43" s="1258"/>
      <c r="M43" s="1258"/>
      <c r="N43" s="1258"/>
      <c r="O43" s="1259"/>
    </row>
    <row r="44" spans="2:17">
      <c r="B44" s="250"/>
      <c r="C44" s="246"/>
      <c r="D44" s="246"/>
      <c r="E44" s="246"/>
      <c r="F44" s="246"/>
      <c r="G44" s="1260"/>
      <c r="H44" s="1261"/>
      <c r="I44" s="1261"/>
      <c r="J44" s="1261"/>
      <c r="K44" s="1261"/>
      <c r="L44" s="1261"/>
      <c r="M44" s="1261"/>
      <c r="N44" s="1261"/>
      <c r="O44" s="1262"/>
    </row>
    <row r="45" spans="2:17">
      <c r="B45" s="250"/>
      <c r="C45" s="246"/>
      <c r="D45" s="246"/>
      <c r="E45" s="246"/>
      <c r="F45" s="246"/>
      <c r="G45" s="1260"/>
      <c r="H45" s="1261"/>
      <c r="I45" s="1261"/>
      <c r="J45" s="1261"/>
      <c r="K45" s="1261"/>
      <c r="L45" s="1261"/>
      <c r="M45" s="1261"/>
      <c r="N45" s="1261"/>
      <c r="O45" s="1262"/>
    </row>
    <row r="46" spans="2:17">
      <c r="B46" s="250"/>
      <c r="C46" s="246"/>
      <c r="D46" s="246"/>
      <c r="E46" s="246"/>
      <c r="F46" s="246"/>
      <c r="G46" s="1260"/>
      <c r="H46" s="1261"/>
      <c r="I46" s="1261"/>
      <c r="J46" s="1261"/>
      <c r="K46" s="1261"/>
      <c r="L46" s="1261"/>
      <c r="M46" s="1261"/>
      <c r="N46" s="1261"/>
      <c r="O46" s="1262"/>
    </row>
    <row r="47" spans="2:17">
      <c r="B47" s="250"/>
      <c r="C47" s="246"/>
      <c r="D47" s="246"/>
      <c r="E47" s="246"/>
      <c r="F47" s="246"/>
      <c r="G47" s="1263"/>
      <c r="H47" s="1264"/>
      <c r="I47" s="1264"/>
      <c r="J47" s="1264"/>
      <c r="K47" s="1264"/>
      <c r="L47" s="1264"/>
      <c r="M47" s="1264"/>
      <c r="N47" s="1264"/>
      <c r="O47" s="1265"/>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559</v>
      </c>
      <c r="H51" s="1246"/>
      <c r="I51" s="1251" t="s">
        <v>560</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561</v>
      </c>
      <c r="H55" s="1226"/>
      <c r="I55" s="1231" t="s">
        <v>560</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3" t="s">
        <v>566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559</v>
      </c>
      <c r="H73" s="1246"/>
      <c r="I73" s="1251" t="s">
        <v>560</v>
      </c>
      <c r="J73" s="1251"/>
      <c r="K73" s="1232">
        <v>66.5</v>
      </c>
      <c r="L73" s="1232">
        <v>54</v>
      </c>
      <c r="M73" s="1221">
        <v>51.4</v>
      </c>
      <c r="N73" s="1221">
        <v>53.3</v>
      </c>
      <c r="O73" s="1221">
        <v>106.8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564</v>
      </c>
      <c r="J75" s="1231"/>
      <c r="K75" s="1253">
        <v>14.2</v>
      </c>
      <c r="L75" s="1253">
        <v>13.8</v>
      </c>
      <c r="M75" s="1253">
        <v>12.7</v>
      </c>
      <c r="N75" s="1253">
        <v>12.7</v>
      </c>
      <c r="O75" s="1253">
        <v>13.6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561</v>
      </c>
      <c r="H77" s="1226"/>
      <c r="I77" s="1231" t="s">
        <v>560</v>
      </c>
      <c r="J77" s="1231"/>
      <c r="K77" s="1232">
        <v>76.2</v>
      </c>
      <c r="L77" s="1232">
        <v>65.3</v>
      </c>
      <c r="M77" s="1221">
        <v>60.8</v>
      </c>
      <c r="N77" s="1221">
        <v>56.8</v>
      </c>
      <c r="O77" s="1221">
        <v>52.3</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564</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518</v>
      </c>
      <c r="G2" s="113"/>
      <c r="H2" s="114"/>
    </row>
    <row r="3" spans="1:8">
      <c r="A3" s="110" t="s">
        <v>511</v>
      </c>
      <c r="B3" s="115"/>
      <c r="C3" s="116"/>
      <c r="D3" s="117">
        <v>51764</v>
      </c>
      <c r="E3" s="118"/>
      <c r="F3" s="119">
        <v>75709</v>
      </c>
      <c r="G3" s="120"/>
      <c r="H3" s="121"/>
    </row>
    <row r="4" spans="1:8">
      <c r="A4" s="122"/>
      <c r="B4" s="123"/>
      <c r="C4" s="124"/>
      <c r="D4" s="125">
        <v>41390</v>
      </c>
      <c r="E4" s="126"/>
      <c r="F4" s="127">
        <v>35212</v>
      </c>
      <c r="G4" s="128"/>
      <c r="H4" s="129"/>
    </row>
    <row r="5" spans="1:8">
      <c r="A5" s="110" t="s">
        <v>513</v>
      </c>
      <c r="B5" s="115"/>
      <c r="C5" s="116"/>
      <c r="D5" s="117">
        <v>72484</v>
      </c>
      <c r="E5" s="118"/>
      <c r="F5" s="119">
        <v>90961</v>
      </c>
      <c r="G5" s="120"/>
      <c r="H5" s="121"/>
    </row>
    <row r="6" spans="1:8">
      <c r="A6" s="122"/>
      <c r="B6" s="123"/>
      <c r="C6" s="124"/>
      <c r="D6" s="125">
        <v>53895</v>
      </c>
      <c r="E6" s="126"/>
      <c r="F6" s="127">
        <v>37720</v>
      </c>
      <c r="G6" s="128"/>
      <c r="H6" s="129"/>
    </row>
    <row r="7" spans="1:8">
      <c r="A7" s="110" t="s">
        <v>514</v>
      </c>
      <c r="B7" s="115"/>
      <c r="C7" s="116"/>
      <c r="D7" s="117">
        <v>40406</v>
      </c>
      <c r="E7" s="118"/>
      <c r="F7" s="119">
        <v>106614</v>
      </c>
      <c r="G7" s="120"/>
      <c r="H7" s="121"/>
    </row>
    <row r="8" spans="1:8">
      <c r="A8" s="122"/>
      <c r="B8" s="123"/>
      <c r="C8" s="124"/>
      <c r="D8" s="125">
        <v>29574</v>
      </c>
      <c r="E8" s="126"/>
      <c r="F8" s="127">
        <v>45545</v>
      </c>
      <c r="G8" s="128"/>
      <c r="H8" s="129"/>
    </row>
    <row r="9" spans="1:8">
      <c r="A9" s="110" t="s">
        <v>515</v>
      </c>
      <c r="B9" s="115"/>
      <c r="C9" s="116"/>
      <c r="D9" s="117">
        <v>125372</v>
      </c>
      <c r="E9" s="118"/>
      <c r="F9" s="119">
        <v>81768</v>
      </c>
      <c r="G9" s="120"/>
      <c r="H9" s="121"/>
    </row>
    <row r="10" spans="1:8">
      <c r="A10" s="122"/>
      <c r="B10" s="123"/>
      <c r="C10" s="124"/>
      <c r="D10" s="125">
        <v>43220</v>
      </c>
      <c r="E10" s="126"/>
      <c r="F10" s="127">
        <v>37917</v>
      </c>
      <c r="G10" s="128"/>
      <c r="H10" s="129"/>
    </row>
    <row r="11" spans="1:8">
      <c r="A11" s="110" t="s">
        <v>516</v>
      </c>
      <c r="B11" s="115"/>
      <c r="C11" s="116"/>
      <c r="D11" s="117">
        <v>47546</v>
      </c>
      <c r="E11" s="118"/>
      <c r="F11" s="119">
        <v>65876</v>
      </c>
      <c r="G11" s="120"/>
      <c r="H11" s="121"/>
    </row>
    <row r="12" spans="1:8">
      <c r="A12" s="122"/>
      <c r="B12" s="123"/>
      <c r="C12" s="130"/>
      <c r="D12" s="125">
        <v>24775</v>
      </c>
      <c r="E12" s="126"/>
      <c r="F12" s="127">
        <v>36484</v>
      </c>
      <c r="G12" s="128"/>
      <c r="H12" s="129"/>
    </row>
    <row r="13" spans="1:8">
      <c r="A13" s="110"/>
      <c r="B13" s="115"/>
      <c r="C13" s="131"/>
      <c r="D13" s="132">
        <v>67514</v>
      </c>
      <c r="E13" s="133"/>
      <c r="F13" s="134">
        <v>84186</v>
      </c>
      <c r="G13" s="135"/>
      <c r="H13" s="121"/>
    </row>
    <row r="14" spans="1:8">
      <c r="A14" s="122"/>
      <c r="B14" s="123"/>
      <c r="C14" s="124"/>
      <c r="D14" s="125">
        <v>38571</v>
      </c>
      <c r="E14" s="126"/>
      <c r="F14" s="127">
        <v>38576</v>
      </c>
      <c r="G14" s="128"/>
      <c r="H14" s="129"/>
    </row>
    <row r="17" spans="1:11">
      <c r="A17" s="106" t="s">
        <v>40</v>
      </c>
    </row>
    <row r="18" spans="1:11">
      <c r="A18" s="136"/>
      <c r="B18" s="136" t="e">
        <f>#REF!</f>
        <v>#REF!</v>
      </c>
      <c r="C18" s="136" t="e">
        <f>#REF!</f>
        <v>#REF!</v>
      </c>
      <c r="D18" s="136" t="e">
        <f>#REF!</f>
        <v>#REF!</v>
      </c>
      <c r="E18" s="136" t="e">
        <f>#REF!</f>
        <v>#REF!</v>
      </c>
      <c r="F18" s="136" t="e">
        <f>#REF!</f>
        <v>#REF!</v>
      </c>
    </row>
    <row r="19" spans="1:11">
      <c r="A19" s="136" t="s">
        <v>41</v>
      </c>
      <c r="B19" s="136" t="e">
        <f>ROUND(VALUE(SUBSTITUTE(#REF!,"▲","-")),2)</f>
        <v>#REF!</v>
      </c>
      <c r="C19" s="136" t="e">
        <f>ROUND(VALUE(SUBSTITUTE(#REF!,"▲","-")),2)</f>
        <v>#REF!</v>
      </c>
      <c r="D19" s="136" t="e">
        <f>ROUND(VALUE(SUBSTITUTE(#REF!,"▲","-")),2)</f>
        <v>#REF!</v>
      </c>
      <c r="E19" s="136" t="e">
        <f>ROUND(VALUE(SUBSTITUTE(#REF!,"▲","-")),2)</f>
        <v>#REF!</v>
      </c>
      <c r="F19" s="136" t="e">
        <f>ROUND(VALUE(SUBSTITUTE(#REF!,"▲","-")),2)</f>
        <v>#REF!</v>
      </c>
    </row>
    <row r="20" spans="1:11">
      <c r="A20" s="136" t="s">
        <v>42</v>
      </c>
      <c r="B20" s="136" t="e">
        <f>ROUND(VALUE(SUBSTITUTE(#REF!,"▲","-")),2)</f>
        <v>#REF!</v>
      </c>
      <c r="C20" s="136" t="e">
        <f>ROUND(VALUE(SUBSTITUTE(#REF!,"▲","-")),2)</f>
        <v>#REF!</v>
      </c>
      <c r="D20" s="136" t="e">
        <f>ROUND(VALUE(SUBSTITUTE(#REF!,"▲","-")),2)</f>
        <v>#REF!</v>
      </c>
      <c r="E20" s="136" t="e">
        <f>ROUND(VALUE(SUBSTITUTE(#REF!,"▲","-")),2)</f>
        <v>#REF!</v>
      </c>
      <c r="F20" s="136" t="e">
        <f>ROUND(VALUE(SUBSTITUTE(#REF!,"▲","-")),2)</f>
        <v>#REF!</v>
      </c>
    </row>
    <row r="21" spans="1:11">
      <c r="A21" s="136" t="s">
        <v>43</v>
      </c>
      <c r="B21" s="136" t="e">
        <f>IF(ISNUMBER(VALUE(SUBSTITUTE(#REF!,"▲","-"))),ROUND(VALUE(SUBSTITUTE(#REF!,"▲","-")),2),NA())</f>
        <v>#N/A</v>
      </c>
      <c r="C21" s="136" t="e">
        <f>IF(ISNUMBER(VALUE(SUBSTITUTE(#REF!,"▲","-"))),ROUND(VALUE(SUBSTITUTE(#REF!,"▲","-")),2),NA())</f>
        <v>#N/A</v>
      </c>
      <c r="D21" s="136" t="e">
        <f>IF(ISNUMBER(VALUE(SUBSTITUTE(#REF!,"▲","-"))),ROUND(VALUE(SUBSTITUTE(#REF!,"▲","-")),2),NA())</f>
        <v>#N/A</v>
      </c>
      <c r="E21" s="136" t="e">
        <f>IF(ISNUMBER(VALUE(SUBSTITUTE(#REF!,"▲","-"))),ROUND(VALUE(SUBSTITUTE(#REF!,"▲","-")),2),NA())</f>
        <v>#N/A</v>
      </c>
      <c r="F21" s="136" t="e">
        <f>IF(ISNUMBER(VALUE(SUBSTITUTE(#REF!,"▲","-"))),ROUND(VALUE(SUBSTITUTE(#REF!,"▲","-")),2),NA())</f>
        <v>#N/A</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基幹水利施設管理事業特別会計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墓地公園事業特別会計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5.15</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2359</v>
      </c>
      <c r="E42" s="138"/>
      <c r="F42" s="138"/>
      <c r="G42" s="138">
        <f>'実質公債費比率（分子）の構造'!L$52</f>
        <v>2404</v>
      </c>
      <c r="H42" s="138"/>
      <c r="I42" s="138"/>
      <c r="J42" s="138">
        <f>'実質公債費比率（分子）の構造'!M$52</f>
        <v>2256</v>
      </c>
      <c r="K42" s="138"/>
      <c r="L42" s="138"/>
      <c r="M42" s="138">
        <f>'実質公債費比率（分子）の構造'!N$52</f>
        <v>2224</v>
      </c>
      <c r="N42" s="138"/>
      <c r="O42" s="138"/>
      <c r="P42" s="138">
        <f>'実質公債費比率（分子）の構造'!O$52</f>
        <v>2502</v>
      </c>
    </row>
    <row r="43" spans="1:16">
      <c r="A43" s="138" t="s">
        <v>51</v>
      </c>
      <c r="B43" s="138">
        <f>'実質公債費比率（分子）の構造'!K$51</f>
        <v>3</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c r="A44" s="138" t="s">
        <v>52</v>
      </c>
      <c r="B44" s="138">
        <f>'実質公債費比率（分子）の構造'!K$50</f>
        <v>170</v>
      </c>
      <c r="C44" s="138"/>
      <c r="D44" s="138"/>
      <c r="E44" s="138">
        <f>'実質公債費比率（分子）の構造'!L$50</f>
        <v>194</v>
      </c>
      <c r="F44" s="138"/>
      <c r="G44" s="138"/>
      <c r="H44" s="138">
        <f>'実質公債費比率（分子）の構造'!M$50</f>
        <v>187</v>
      </c>
      <c r="I44" s="138"/>
      <c r="J44" s="138"/>
      <c r="K44" s="138">
        <f>'実質公債費比率（分子）の構造'!N$50</f>
        <v>165</v>
      </c>
      <c r="L44" s="138"/>
      <c r="M44" s="138"/>
      <c r="N44" s="138">
        <f>'実質公債費比率（分子）の構造'!O$50</f>
        <v>260</v>
      </c>
      <c r="O44" s="138"/>
      <c r="P44" s="138"/>
    </row>
    <row r="45" spans="1:16">
      <c r="A45" s="138" t="s">
        <v>53</v>
      </c>
      <c r="B45" s="138">
        <f>'実質公債費比率（分子）の構造'!K$49</f>
        <v>159</v>
      </c>
      <c r="C45" s="138"/>
      <c r="D45" s="138"/>
      <c r="E45" s="138">
        <f>'実質公債費比率（分子）の構造'!L$49</f>
        <v>162</v>
      </c>
      <c r="F45" s="138"/>
      <c r="G45" s="138"/>
      <c r="H45" s="138">
        <f>'実質公債費比率（分子）の構造'!M$49</f>
        <v>163</v>
      </c>
      <c r="I45" s="138"/>
      <c r="J45" s="138"/>
      <c r="K45" s="138">
        <f>'実質公債費比率（分子）の構造'!N$49</f>
        <v>148</v>
      </c>
      <c r="L45" s="138"/>
      <c r="M45" s="138"/>
      <c r="N45" s="138">
        <f>'実質公債費比率（分子）の構造'!O$49</f>
        <v>108</v>
      </c>
      <c r="O45" s="138"/>
      <c r="P45" s="138"/>
    </row>
    <row r="46" spans="1:16">
      <c r="A46" s="138" t="s">
        <v>54</v>
      </c>
      <c r="B46" s="138">
        <f>'実質公債費比率（分子）の構造'!K$48</f>
        <v>135</v>
      </c>
      <c r="C46" s="138"/>
      <c r="D46" s="138"/>
      <c r="E46" s="138">
        <f>'実質公債費比率（分子）の構造'!L$48</f>
        <v>209</v>
      </c>
      <c r="F46" s="138"/>
      <c r="G46" s="138"/>
      <c r="H46" s="138">
        <f>'実質公債費比率（分子）の構造'!M$48</f>
        <v>285</v>
      </c>
      <c r="I46" s="138"/>
      <c r="J46" s="138"/>
      <c r="K46" s="138">
        <f>'実質公債費比率（分子）の構造'!N$48</f>
        <v>298</v>
      </c>
      <c r="L46" s="138"/>
      <c r="M46" s="138"/>
      <c r="N46" s="138">
        <f>'実質公債費比率（分子）の構造'!O$48</f>
        <v>806</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3157</v>
      </c>
      <c r="C49" s="138"/>
      <c r="D49" s="138"/>
      <c r="E49" s="138">
        <f>'実質公債費比率（分子）の構造'!L$45</f>
        <v>3212</v>
      </c>
      <c r="F49" s="138"/>
      <c r="G49" s="138"/>
      <c r="H49" s="138">
        <f>'実質公債費比率（分子）の構造'!M$45</f>
        <v>2782</v>
      </c>
      <c r="I49" s="138"/>
      <c r="J49" s="138"/>
      <c r="K49" s="138">
        <f>'実質公債費比率（分子）の構造'!N$45</f>
        <v>2904</v>
      </c>
      <c r="L49" s="138"/>
      <c r="M49" s="138"/>
      <c r="N49" s="138">
        <f>'実質公債費比率（分子）の構造'!O$45</f>
        <v>3022</v>
      </c>
      <c r="O49" s="138"/>
      <c r="P49" s="138"/>
    </row>
    <row r="50" spans="1:16">
      <c r="A50" s="138" t="s">
        <v>58</v>
      </c>
      <c r="B50" s="138" t="e">
        <f>NA()</f>
        <v>#N/A</v>
      </c>
      <c r="C50" s="138">
        <f>IF(ISNUMBER('実質公債費比率（分子）の構造'!K$53),'実質公債費比率（分子）の構造'!K$53,NA())</f>
        <v>1265</v>
      </c>
      <c r="D50" s="138" t="e">
        <f>NA()</f>
        <v>#N/A</v>
      </c>
      <c r="E50" s="138" t="e">
        <f>NA()</f>
        <v>#N/A</v>
      </c>
      <c r="F50" s="138">
        <f>IF(ISNUMBER('実質公債費比率（分子）の構造'!L$53),'実質公債費比率（分子）の構造'!L$53,NA())</f>
        <v>1375</v>
      </c>
      <c r="G50" s="138" t="e">
        <f>NA()</f>
        <v>#N/A</v>
      </c>
      <c r="H50" s="138" t="e">
        <f>NA()</f>
        <v>#N/A</v>
      </c>
      <c r="I50" s="138">
        <f>IF(ISNUMBER('実質公債費比率（分子）の構造'!M$53),'実質公債費比率（分子）の構造'!M$53,NA())</f>
        <v>1163</v>
      </c>
      <c r="J50" s="138" t="e">
        <f>NA()</f>
        <v>#N/A</v>
      </c>
      <c r="K50" s="138" t="e">
        <f>NA()</f>
        <v>#N/A</v>
      </c>
      <c r="L50" s="138">
        <f>IF(ISNUMBER('実質公債費比率（分子）の構造'!N$53),'実質公債費比率（分子）の構造'!N$53,NA())</f>
        <v>1293</v>
      </c>
      <c r="M50" s="138" t="e">
        <f>NA()</f>
        <v>#N/A</v>
      </c>
      <c r="N50" s="138" t="e">
        <f>NA()</f>
        <v>#N/A</v>
      </c>
      <c r="O50" s="138">
        <f>IF(ISNUMBER('実質公債費比率（分子）の構造'!O$53),'実質公債費比率（分子）の構造'!O$53,NA())</f>
        <v>1695</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24665</v>
      </c>
      <c r="E56" s="137"/>
      <c r="F56" s="137"/>
      <c r="G56" s="137">
        <f>'将来負担比率（分子）の構造'!J$52</f>
        <v>24846</v>
      </c>
      <c r="H56" s="137"/>
      <c r="I56" s="137"/>
      <c r="J56" s="137">
        <f>'将来負担比率（分子）の構造'!K$52</f>
        <v>24287</v>
      </c>
      <c r="K56" s="137"/>
      <c r="L56" s="137"/>
      <c r="M56" s="137">
        <f>'将来負担比率（分子）の構造'!L$52</f>
        <v>24724</v>
      </c>
      <c r="N56" s="137"/>
      <c r="O56" s="137"/>
      <c r="P56" s="137">
        <f>'将来負担比率（分子）の構造'!M$52</f>
        <v>24284</v>
      </c>
    </row>
    <row r="57" spans="1:16">
      <c r="A57" s="137" t="s">
        <v>35</v>
      </c>
      <c r="B57" s="137"/>
      <c r="C57" s="137"/>
      <c r="D57" s="137">
        <f>'将来負担比率（分子）の構造'!I$51</f>
        <v>711</v>
      </c>
      <c r="E57" s="137"/>
      <c r="F57" s="137"/>
      <c r="G57" s="137">
        <f>'将来負担比率（分子）の構造'!J$51</f>
        <v>577</v>
      </c>
      <c r="H57" s="137"/>
      <c r="I57" s="137"/>
      <c r="J57" s="137">
        <f>'将来負担比率（分子）の構造'!K$51</f>
        <v>452</v>
      </c>
      <c r="K57" s="137"/>
      <c r="L57" s="137"/>
      <c r="M57" s="137">
        <f>'将来負担比率（分子）の構造'!L$51</f>
        <v>870</v>
      </c>
      <c r="N57" s="137"/>
      <c r="O57" s="137"/>
      <c r="P57" s="137">
        <f>'将来負担比率（分子）の構造'!M$51</f>
        <v>690</v>
      </c>
    </row>
    <row r="58" spans="1:16">
      <c r="A58" s="137" t="s">
        <v>34</v>
      </c>
      <c r="B58" s="137"/>
      <c r="C58" s="137"/>
      <c r="D58" s="137">
        <f>'将来負担比率（分子）の構造'!I$50</f>
        <v>2066</v>
      </c>
      <c r="E58" s="137"/>
      <c r="F58" s="137"/>
      <c r="G58" s="137">
        <f>'将来負担比率（分子）の構造'!J$50</f>
        <v>2878</v>
      </c>
      <c r="H58" s="137"/>
      <c r="I58" s="137"/>
      <c r="J58" s="137">
        <f>'将来負担比率（分子）の構造'!K$50</f>
        <v>3156</v>
      </c>
      <c r="K58" s="137"/>
      <c r="L58" s="137"/>
      <c r="M58" s="137">
        <f>'将来負担比率（分子）の構造'!L$50</f>
        <v>3961</v>
      </c>
      <c r="N58" s="137"/>
      <c r="O58" s="137"/>
      <c r="P58" s="137">
        <f>'将来負担比率（分子）の構造'!M$50</f>
        <v>3384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1489</v>
      </c>
      <c r="C61" s="137"/>
      <c r="D61" s="137"/>
      <c r="E61" s="137">
        <f>'将来負担比率（分子）の構造'!J$46</f>
        <v>1246</v>
      </c>
      <c r="F61" s="137"/>
      <c r="G61" s="137"/>
      <c r="H61" s="137">
        <f>'将来負担比率（分子）の構造'!K$46</f>
        <v>1070</v>
      </c>
      <c r="I61" s="137"/>
      <c r="J61" s="137"/>
      <c r="K61" s="137">
        <f>'将来負担比率（分子）の構造'!L$46</f>
        <v>895</v>
      </c>
      <c r="L61" s="137"/>
      <c r="M61" s="137"/>
      <c r="N61" s="137">
        <f>'将来負担比率（分子）の構造'!M$46</f>
        <v>2821</v>
      </c>
      <c r="O61" s="137"/>
      <c r="P61" s="137"/>
    </row>
    <row r="62" spans="1:16">
      <c r="A62" s="137" t="s">
        <v>28</v>
      </c>
      <c r="B62" s="137">
        <f>'将来負担比率（分子）の構造'!I$45</f>
        <v>969</v>
      </c>
      <c r="C62" s="137"/>
      <c r="D62" s="137"/>
      <c r="E62" s="137">
        <f>'将来負担比率（分子）の構造'!J$45</f>
        <v>1031</v>
      </c>
      <c r="F62" s="137"/>
      <c r="G62" s="137"/>
      <c r="H62" s="137">
        <f>'将来負担比率（分子）の構造'!K$45</f>
        <v>1018</v>
      </c>
      <c r="I62" s="137"/>
      <c r="J62" s="137"/>
      <c r="K62" s="137">
        <f>'将来負担比率（分子）の構造'!L$45</f>
        <v>1248</v>
      </c>
      <c r="L62" s="137"/>
      <c r="M62" s="137"/>
      <c r="N62" s="137">
        <f>'将来負担比率（分子）の構造'!M$45</f>
        <v>1403</v>
      </c>
      <c r="O62" s="137"/>
      <c r="P62" s="137"/>
    </row>
    <row r="63" spans="1:16">
      <c r="A63" s="137" t="s">
        <v>27</v>
      </c>
      <c r="B63" s="137">
        <f>'将来負担比率（分子）の構造'!I$44</f>
        <v>765</v>
      </c>
      <c r="C63" s="137"/>
      <c r="D63" s="137"/>
      <c r="E63" s="137">
        <f>'将来負担比率（分子）の構造'!J$44</f>
        <v>758</v>
      </c>
      <c r="F63" s="137"/>
      <c r="G63" s="137"/>
      <c r="H63" s="137">
        <f>'将来負担比率（分子）の構造'!K$44</f>
        <v>689</v>
      </c>
      <c r="I63" s="137"/>
      <c r="J63" s="137"/>
      <c r="K63" s="137">
        <f>'将来負担比率（分子）の構造'!L$44</f>
        <v>580</v>
      </c>
      <c r="L63" s="137"/>
      <c r="M63" s="137"/>
      <c r="N63" s="137">
        <f>'将来負担比率（分子）の構造'!M$44</f>
        <v>588</v>
      </c>
      <c r="O63" s="137"/>
      <c r="P63" s="137"/>
    </row>
    <row r="64" spans="1:16">
      <c r="A64" s="137" t="s">
        <v>26</v>
      </c>
      <c r="B64" s="137">
        <f>'将来負担比率（分子）の構造'!I$43</f>
        <v>1451</v>
      </c>
      <c r="C64" s="137"/>
      <c r="D64" s="137"/>
      <c r="E64" s="137">
        <f>'将来負担比率（分子）の構造'!J$43</f>
        <v>1409</v>
      </c>
      <c r="F64" s="137"/>
      <c r="G64" s="137"/>
      <c r="H64" s="137">
        <f>'将来負担比率（分子）の構造'!K$43</f>
        <v>1912</v>
      </c>
      <c r="I64" s="137"/>
      <c r="J64" s="137"/>
      <c r="K64" s="137">
        <f>'将来負担比率（分子）の構造'!L$43</f>
        <v>2062</v>
      </c>
      <c r="L64" s="137"/>
      <c r="M64" s="137"/>
      <c r="N64" s="137">
        <f>'将来負担比率（分子）の構造'!M$43</f>
        <v>2924</v>
      </c>
      <c r="O64" s="137"/>
      <c r="P64" s="137"/>
    </row>
    <row r="65" spans="1:16">
      <c r="A65" s="137" t="s">
        <v>25</v>
      </c>
      <c r="B65" s="137">
        <f>'将来負担比率（分子）の構造'!I$42</f>
        <v>871</v>
      </c>
      <c r="C65" s="137"/>
      <c r="D65" s="137"/>
      <c r="E65" s="137">
        <f>'将来負担比率（分子）の構造'!J$42</f>
        <v>781</v>
      </c>
      <c r="F65" s="137"/>
      <c r="G65" s="137"/>
      <c r="H65" s="137">
        <f>'将来負担比率（分子）の構造'!K$42</f>
        <v>674</v>
      </c>
      <c r="I65" s="137"/>
      <c r="J65" s="137"/>
      <c r="K65" s="137">
        <f>'将来負担比率（分子）の構造'!L$42</f>
        <v>566</v>
      </c>
      <c r="L65" s="137"/>
      <c r="M65" s="137"/>
      <c r="N65" s="137">
        <f>'将来負担比率（分子）の構造'!M$42</f>
        <v>2556</v>
      </c>
      <c r="O65" s="137"/>
      <c r="P65" s="137"/>
    </row>
    <row r="66" spans="1:16">
      <c r="A66" s="137" t="s">
        <v>24</v>
      </c>
      <c r="B66" s="137">
        <f>'将来負担比率（分子）の構造'!I$41</f>
        <v>28511</v>
      </c>
      <c r="C66" s="137"/>
      <c r="D66" s="137"/>
      <c r="E66" s="137">
        <f>'将来負担比率（分子）の構造'!J$41</f>
        <v>28450</v>
      </c>
      <c r="F66" s="137"/>
      <c r="G66" s="137"/>
      <c r="H66" s="137">
        <f>'将来負担比率（分子）の構造'!K$41</f>
        <v>27642</v>
      </c>
      <c r="I66" s="137"/>
      <c r="J66" s="137"/>
      <c r="K66" s="137">
        <f>'将来負担比率（分子）の構造'!L$41</f>
        <v>29589</v>
      </c>
      <c r="L66" s="137"/>
      <c r="M66" s="137"/>
      <c r="N66" s="137">
        <f>'将来負担比率（分子）の構造'!M$41</f>
        <v>29140</v>
      </c>
      <c r="O66" s="137"/>
      <c r="P66" s="137"/>
    </row>
    <row r="67" spans="1:16">
      <c r="A67" s="137" t="s">
        <v>62</v>
      </c>
      <c r="B67" s="137" t="e">
        <f>NA()</f>
        <v>#N/A</v>
      </c>
      <c r="C67" s="137">
        <f>IF(ISNUMBER('将来負担比率（分子）の構造'!I$53), IF('将来負担比率（分子）の構造'!I$53 &lt; 0, 0, '将来負担比率（分子）の構造'!I$53), NA())</f>
        <v>6615</v>
      </c>
      <c r="D67" s="137" t="e">
        <f>NA()</f>
        <v>#N/A</v>
      </c>
      <c r="E67" s="137" t="e">
        <f>NA()</f>
        <v>#N/A</v>
      </c>
      <c r="F67" s="137">
        <f>IF(ISNUMBER('将来負担比率（分子）の構造'!J$53), IF('将来負担比率（分子）の構造'!J$53 &lt; 0, 0, '将来負担比率（分子）の構造'!J$53), NA())</f>
        <v>5373</v>
      </c>
      <c r="G67" s="137" t="e">
        <f>NA()</f>
        <v>#N/A</v>
      </c>
      <c r="H67" s="137" t="e">
        <f>NA()</f>
        <v>#N/A</v>
      </c>
      <c r="I67" s="137">
        <f>IF(ISNUMBER('将来負担比率（分子）の構造'!K$53), IF('将来負担比率（分子）の構造'!K$53 &lt; 0, 0, '将来負担比率（分子）の構造'!K$53), NA())</f>
        <v>5113</v>
      </c>
      <c r="J67" s="137" t="e">
        <f>NA()</f>
        <v>#N/A</v>
      </c>
      <c r="K67" s="137" t="e">
        <f>NA()</f>
        <v>#N/A</v>
      </c>
      <c r="L67" s="137">
        <f>IF(ISNUMBER('将来負担比率（分子）の構造'!L$53), IF('将来負担比率（分子）の構造'!L$53 &lt; 0, 0, '将来負担比率（分子）の構造'!L$53), NA())</f>
        <v>5384</v>
      </c>
      <c r="M67" s="137" t="e">
        <f>NA()</f>
        <v>#N/A</v>
      </c>
      <c r="N67" s="137" t="e">
        <f>NA()</f>
        <v>#N/A</v>
      </c>
      <c r="O67" s="137">
        <f>IF(ISNUMBER('将来負担比率（分子）の構造'!M$53), IF('将来負担比率（分子）の構造'!M$53 &lt; 0, 0, '将来負担比率（分子）の構造'!M$53), NA())</f>
        <v>11075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2018-11-26T10:49:41Z</cp:lastPrinted>
  <dcterms:created xsi:type="dcterms:W3CDTF">2018-01-24T05:24:39Z</dcterms:created>
  <dcterms:modified xsi:type="dcterms:W3CDTF">2018-11-30T06:33:27Z</dcterms:modified>
  <cp:category/>
</cp:coreProperties>
</file>