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alcMode="autoNoTable" iterate="1" iterateCount="1" iterateDelta="0"/>
</workbook>
</file>

<file path=xl/calcChain.xml><?xml version="1.0" encoding="utf-8"?>
<calcChain xmlns="http://schemas.openxmlformats.org/spreadsheetml/2006/main">
  <c r="AO38" i="9" l="1"/>
  <c r="AO37" i="9"/>
  <c r="AO36"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BE38" i="9"/>
  <c r="U38" i="9"/>
  <c r="C38" i="9"/>
  <c r="BE37" i="9"/>
  <c r="U37" i="9"/>
  <c r="C37" i="9"/>
  <c r="BE36" i="9"/>
  <c r="BE35" i="9"/>
  <c r="BE34" i="9"/>
  <c r="C34" i="9"/>
  <c r="C35" i="9" s="1"/>
  <c r="C36" i="9" s="1"/>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AM35" i="9" l="1"/>
  <c r="AM36" i="9" s="1"/>
  <c r="AM37" i="9" s="1"/>
  <c r="AM38" i="9" s="1"/>
  <c r="BW34" i="9" l="1"/>
  <c r="BW35" i="9" s="1"/>
  <c r="BW36" i="9" s="1"/>
  <c r="BW37" i="9" s="1"/>
  <c r="BW38" i="9" s="1"/>
  <c r="BW39" i="9" s="1"/>
  <c r="BW40" i="9" s="1"/>
  <c r="BW41" i="9" s="1"/>
  <c r="BW42" i="9" s="1"/>
  <c r="CO34" i="9"/>
  <c r="CO35" i="9" s="1"/>
  <c r="CO36" i="9" s="1"/>
  <c r="CO37" i="9" s="1"/>
  <c r="CO38" i="9" s="1"/>
  <c r="CO39" i="9" s="1"/>
  <c r="CO40" i="9" s="1"/>
</calcChain>
</file>

<file path=xl/sharedStrings.xml><?xml version="1.0" encoding="utf-8"?>
<sst xmlns="http://schemas.openxmlformats.org/spreadsheetml/2006/main" count="1026" uniqueCount="571">
  <si>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</si>
  <si>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</si>
  <si>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</si>
  <si>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</si>
  <si>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</si>
  <si>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</si>
  <si>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</si>
  <si>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</si>
  <si>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</si>
  <si>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</si>
  <si>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</si>
  <si>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</si>
  <si>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</si>
  <si>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</si>
  <si>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</si>
  <si>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</si>
  <si>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</si>
  <si>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</si>
  <si>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</si>
  <si>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</si>
  <si>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</si>
  <si>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</si>
  <si>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</si>
  <si>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</si>
  <si>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</si>
  <si>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</si>
  <si>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</si>
  <si>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</si>
  <si>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</si>
  <si>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</si>
  <si>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</si>
  <si>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</si>
  <si>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</si>
  <si>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</si>
  <si>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</si>
  <si>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</si>
  <si>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</si>
  <si>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</si>
  <si>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</si>
  <si>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</si>
  <si>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</si>
  <si>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</si>
  <si>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</si>
  <si>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</si>
  <si>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</si>
  <si>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</si>
  <si>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</si>
  <si>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</si>
  <si>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</si>
  <si>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</si>
  <si>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</si>
  <si>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</si>
  <si>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</si>
  <si>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</si>
  <si>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</si>
  <si>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</si>
  <si>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</si>
  <si>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</si>
  <si>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</si>
  <si>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</si>
  <si>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</si>
  <si>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</si>
  <si>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</si>
  <si>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</si>
  <si>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</si>
  <si>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</si>
  <si>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</si>
  <si>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</si>
  <si>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</si>
  <si>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</si>
  <si>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</si>
  <si>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</si>
  <si>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</si>
  <si>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</si>
  <si>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</si>
  <si>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</si>
  <si>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</si>
  <si>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</si>
  <si>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</si>
  <si>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</si>
  <si>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</si>
  <si>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</si>
  <si>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甲賀市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</si>
  <si>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</si>
  <si>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</si>
  <si>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</si>
  <si>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</si>
  <si>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</si>
  <si>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</si>
  <si>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</si>
  <si>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</si>
  <si>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</si>
  <si>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</si>
  <si>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</si>
  <si>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</si>
  <si>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</si>
  <si>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</si>
  <si>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</si>
  <si>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</si>
  <si>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</si>
  <si>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</si>
  <si>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</si>
  <si>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</si>
  <si>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</si>
  <si>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</si>
  <si>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</si>
  <si>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</si>
  <si>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</si>
  <si>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</si>
  <si>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</si>
  <si>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</si>
  <si>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</si>
  <si>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</si>
  <si>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</si>
  <si>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</si>
  <si>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</si>
  <si>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</si>
  <si>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</si>
  <si>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</si>
  <si>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</si>
  <si>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</si>
  <si>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</si>
  <si>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</si>
  <si>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</si>
  <si>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</si>
  <si>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</si>
  <si>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</si>
  <si>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</si>
  <si>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</si>
  <si>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</si>
  <si>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</si>
  <si>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</si>
  <si>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</si>
  <si>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</si>
  <si>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</si>
  <si>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</si>
  <si>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</si>
  <si>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</si>
  <si>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-0.6</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</si>
  <si>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</si>
  <si>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</si>
  <si>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</si>
  <si>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</si>
  <si>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</si>
  <si>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</si>
  <si>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</si>
  <si>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</si>
  <si>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</si>
  <si>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</si>
  <si>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</si>
  <si>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</si>
  <si>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</si>
  <si>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</si>
  <si>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</si>
  <si>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</si>
  <si>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</si>
  <si>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</si>
  <si>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</si>
  <si>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</si>
  <si>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</si>
  <si>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</si>
  <si>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</si>
  <si>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</si>
  <si>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</si>
  <si>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</si>
  <si>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</si>
  <si>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</si>
  <si>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</si>
  <si>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</si>
  <si>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</si>
  <si>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</si>
  <si>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</si>
  <si>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</si>
  <si>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</si>
  <si>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</si>
  <si>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</si>
  <si>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</si>
  <si>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</si>
  <si>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</si>
  <si>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</si>
  <si>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</si>
  <si>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</si>
  <si>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</si>
  <si>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</si>
  <si>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</si>
  <si>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</si>
  <si>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</si>
  <si>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</si>
  <si>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</si>
  <si>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</si>
  <si>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</si>
  <si>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</si>
  <si>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</si>
  <si>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</si>
  <si>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</si>
  <si>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</si>
  <si>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</si>
  <si>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滋賀県甲賀市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</si>
  <si>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</si>
  <si>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</si>
  <si>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</si>
  <si>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</si>
  <si>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</si>
  <si>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</si>
  <si>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</si>
  <si>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</si>
  <si>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</si>
  <si>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</si>
  <si>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</si>
  <si>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</si>
  <si>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</si>
  <si>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</si>
  <si>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</si>
  <si>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</si>
  <si>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</si>
  <si>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</si>
  <si>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</si>
  <si>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</si>
  <si>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</si>
  <si>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</si>
  <si>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</si>
  <si>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</si>
  <si>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</si>
  <si>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</si>
  <si>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</si>
  <si>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</si>
  <si>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</si>
  <si>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</si>
  <si>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</si>
  <si>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</si>
  <si>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</si>
  <si>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</si>
  <si>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</si>
  <si>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</si>
  <si>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</si>
  <si>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</si>
  <si>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</si>
  <si>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</si>
  <si>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</si>
  <si>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</si>
  <si>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</si>
  <si>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</si>
  <si>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</si>
  <si>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</si>
  <si>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</si>
  <si>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</si>
  <si>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</si>
  <si>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</si>
  <si>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</si>
  <si>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</si>
  <si>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</si>
  <si>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</si>
  <si>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</si>
  <si>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</si>
  <si>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</si>
  <si>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</si>
  <si>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</si>
  <si>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</si>
  <si>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</si>
  <si>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</si>
  <si>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</si>
  <si>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</si>
  <si>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</si>
  <si>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</si>
  <si>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</si>
  <si>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</si>
  <si>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</si>
  <si>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</si>
  <si>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</si>
  <si>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</si>
  <si>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</si>
  <si>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</si>
  <si>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</si>
  <si>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</si>
  <si>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</si>
  <si>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</si>
  <si>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</si>
  <si>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</si>
  <si>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</si>
  <si>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</si>
  <si>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</si>
  <si>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</si>
  <si>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</si>
  <si>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</si>
  <si>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</si>
  <si>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</si>
  <si>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</si>
  <si>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</si>
  <si>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</si>
  <si>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</si>
  <si>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</si>
  <si>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</si>
  <si>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</si>
  <si>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</si>
  <si>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</si>
  <si>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</si>
  <si>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</si>
  <si>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</si>
  <si>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</si>
  <si>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</si>
  <si>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</si>
  <si>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</si>
  <si>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</si>
  <si>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</si>
  <si>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</si>
  <si>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</si>
  <si>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</si>
  <si>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</si>
  <si>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</si>
  <si>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</si>
  <si>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</si>
  <si>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</si>
  <si>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</si>
  <si>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</si>
  <si>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</si>
  <si>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</si>
  <si>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</si>
  <si>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</si>
  <si>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</si>
  <si>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</si>
  <si>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</si>
  <si>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</si>
  <si>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</si>
  <si>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</si>
  <si>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</si>
  <si>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</si>
  <si>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</si>
  <si>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</si>
  <si>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</si>
  <si>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</si>
  <si>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</si>
  <si>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</si>
  <si>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</si>
  <si>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</si>
  <si>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</si>
  <si>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</si>
  <si>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</si>
  <si>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</si>
  <si>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</si>
  <si>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</si>
  <si>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</si>
  <si>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</si>
  <si>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</si>
  <si>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</si>
  <si>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</si>
  <si>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</si>
  <si>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</si>
  <si>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滋賀県甲賀市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</si>
  <si>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</si>
  <si>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</si>
  <si>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</si>
  <si>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</si>
  <si>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</si>
  <si>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</si>
  <si>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</si>
  <si>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</si>
  <si>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</si>
  <si>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</si>
  <si>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</si>
  <si>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</si>
  <si>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</si>
  <si>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</si>
  <si>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</si>
  <si>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</si>
  <si>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</si>
  <si>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</si>
  <si>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</si>
  <si>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</si>
  <si>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</si>
  <si>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野洲川基幹水利施設管理事業特別会計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</si>
  <si>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</si>
  <si>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</si>
  <si>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</si>
  <si>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</si>
  <si>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</si>
  <si>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</si>
  <si>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</si>
  <si>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</si>
  <si>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</si>
  <si>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</si>
  <si>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</si>
  <si>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</si>
  <si>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</si>
  <si>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</si>
  <si>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</si>
  <si>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</si>
  <si>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病院事業会計</t>
    <phoneticPr fontId="5"/>
  </si>
  <si>
    <t>法適用企業</t>
    <phoneticPr fontId="5"/>
  </si>
  <si>
    <t>水道事業会計</t>
    <phoneticPr fontId="5"/>
  </si>
  <si>
    <t>診療所事業会計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</si>
  <si>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</si>
  <si>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</si>
  <si>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</si>
  <si>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</si>
  <si>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</si>
  <si>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</si>
  <si>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</si>
  <si>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</si>
  <si>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</si>
  <si>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</si>
  <si>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</si>
  <si>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</si>
  <si>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</si>
  <si>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</si>
  <si>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</si>
  <si>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</si>
  <si>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</si>
  <si>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</si>
  <si>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</si>
  <si>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</si>
  <si>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</si>
  <si>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</si>
  <si>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</si>
  <si>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</si>
  <si>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</si>
  <si>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</si>
  <si>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</si>
  <si>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</si>
  <si>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</si>
  <si>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</si>
  <si>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</si>
  <si>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</si>
  <si>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</si>
  <si>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</si>
  <si>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</si>
  <si>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</si>
  <si>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</si>
  <si>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</si>
  <si>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</si>
  <si>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</si>
  <si>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</si>
  <si>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</si>
  <si>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</si>
  <si>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</si>
  <si>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</si>
  <si>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</si>
  <si>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</si>
  <si>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</si>
  <si>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</si>
  <si>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</si>
  <si>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</si>
  <si>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</si>
  <si>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</si>
  <si>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</si>
  <si>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</si>
  <si>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</si>
  <si>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</si>
  <si>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</si>
  <si>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</si>
  <si>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</si>
  <si>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</si>
  <si>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</si>
  <si>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</si>
  <si>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</si>
  <si>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</si>
  <si>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</si>
  <si>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</si>
  <si>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</si>
  <si>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</si>
  <si>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</si>
  <si>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</si>
  <si>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</si>
  <si>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</si>
  <si>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</si>
  <si>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</si>
  <si>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</si>
  <si>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</si>
  <si>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</si>
  <si>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</si>
  <si>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</si>
  <si>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</si>
  <si>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</si>
  <si>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</si>
  <si>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</si>
  <si>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</si>
  <si>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</si>
  <si>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</si>
  <si>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</si>
  <si>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</si>
  <si>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</si>
  <si>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</si>
  <si>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</si>
  <si>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</si>
  <si>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</si>
  <si>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</si>
  <si>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</si>
  <si>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</si>
  <si>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</si>
  <si>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</si>
  <si>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</si>
  <si>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</si>
  <si>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</si>
  <si>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</si>
  <si>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</si>
  <si>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</si>
  <si>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</si>
  <si>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</si>
  <si>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</si>
  <si>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</si>
  <si>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</si>
  <si>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</si>
  <si>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</si>
  <si>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</si>
  <si>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</si>
  <si>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</si>
  <si>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</si>
  <si>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</si>
  <si>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</si>
  <si>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</si>
  <si>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</si>
  <si>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</si>
  <si>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</si>
  <si>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</si>
  <si>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</si>
  <si>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</si>
  <si>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</si>
  <si>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</si>
  <si>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</si>
  <si>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</si>
  <si>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</si>
  <si>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</si>
  <si>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</si>
  <si>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</si>
  <si>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</si>
  <si>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</si>
  <si>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</si>
  <si>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</si>
  <si>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0.42</t>
  </si>
  <si>
    <t>水道事業会計</t>
  </si>
  <si>
    <t>一般会計</t>
  </si>
  <si>
    <t>下水道事業会計</t>
  </si>
  <si>
    <t>介護保険特別会計</t>
  </si>
  <si>
    <t>病院事業会計</t>
  </si>
  <si>
    <t>国民健康保険特別会計</t>
  </si>
  <si>
    <t>介護老人保健施設事業会計</t>
  </si>
  <si>
    <t>診療所事業会計</t>
  </si>
  <si>
    <t>その他会計（赤字）</t>
  </si>
  <si>
    <t>その他会計（黒字）</t>
  </si>
  <si>
    <t>甲賀広域行政組合</t>
    <rPh sb="0" eb="2">
      <t>コウカ</t>
    </rPh>
    <rPh sb="2" eb="4">
      <t>コウイキ</t>
    </rPh>
    <rPh sb="4" eb="6">
      <t>ギョウセイ</t>
    </rPh>
    <rPh sb="6" eb="8">
      <t>クミアイ</t>
    </rPh>
    <phoneticPr fontId="2"/>
  </si>
  <si>
    <t>公立甲賀病院（一般会計）</t>
    <rPh sb="0" eb="2">
      <t>コウリツ</t>
    </rPh>
    <rPh sb="2" eb="4">
      <t>コウカ</t>
    </rPh>
    <rPh sb="4" eb="6">
      <t>ビョウイン</t>
    </rPh>
    <rPh sb="7" eb="9">
      <t>イッパン</t>
    </rPh>
    <rPh sb="9" eb="11">
      <t>カイケイ</t>
    </rPh>
    <phoneticPr fontId="2"/>
  </si>
  <si>
    <t>公立甲賀病院（病院事業会計）</t>
    <rPh sb="0" eb="2">
      <t>コウリツ</t>
    </rPh>
    <rPh sb="2" eb="4">
      <t>コウカ</t>
    </rPh>
    <rPh sb="4" eb="6">
      <t>ビョウイン</t>
    </rPh>
    <rPh sb="7" eb="9">
      <t>ビョウイン</t>
    </rPh>
    <rPh sb="9" eb="11">
      <t>ジギョウ</t>
    </rPh>
    <rPh sb="11" eb="13">
      <t>カイケイ</t>
    </rPh>
    <phoneticPr fontId="2"/>
  </si>
  <si>
    <t>滋賀県市町村交通災害共済組合</t>
    <rPh sb="0" eb="3">
      <t>シガケン</t>
    </rPh>
    <rPh sb="3" eb="6">
      <t>シチョウソン</t>
    </rPh>
    <rPh sb="6" eb="8">
      <t>コウツウ</t>
    </rPh>
    <rPh sb="8" eb="10">
      <t>サイガイ</t>
    </rPh>
    <rPh sb="10" eb="12">
      <t>キョウサイ</t>
    </rPh>
    <rPh sb="12" eb="14">
      <t>クミアイ</t>
    </rPh>
    <phoneticPr fontId="2"/>
  </si>
  <si>
    <t>滋賀県市町村職員研修センター</t>
    <rPh sb="0" eb="3">
      <t>シガケン</t>
    </rPh>
    <rPh sb="3" eb="6">
      <t>シチョウソン</t>
    </rPh>
    <rPh sb="6" eb="8">
      <t>ショクイン</t>
    </rPh>
    <rPh sb="8" eb="10">
      <t>ケンシュウ</t>
    </rPh>
    <phoneticPr fontId="2"/>
  </si>
  <si>
    <t>滋賀県市町村職員退職手当組合</t>
    <rPh sb="0" eb="3">
      <t>シガケン</t>
    </rPh>
    <rPh sb="3" eb="6">
      <t>シチョウソン</t>
    </rPh>
    <rPh sb="6" eb="8">
      <t>ショクイン</t>
    </rPh>
    <rPh sb="8" eb="10">
      <t>タイショク</t>
    </rPh>
    <rPh sb="10" eb="12">
      <t>テアテ</t>
    </rPh>
    <rPh sb="12" eb="14">
      <t>クミアイ</t>
    </rPh>
    <phoneticPr fontId="2"/>
  </si>
  <si>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2"/>
  </si>
  <si>
    <t>滋賀県後期高齢者医療広域連合（後期高齢者特別会計）</t>
    <rPh sb="0" eb="3">
      <t>シガケン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</si>
  <si>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滋賀県市町村議会議員公務災害補償等組合</t>
    <rPh sb="0" eb="3">
      <t>シガケン</t>
    </rPh>
    <rPh sb="3" eb="6">
      <t>シチョウソン</t>
    </rPh>
    <rPh sb="6" eb="8">
      <t>ギカイ</t>
    </rPh>
    <rPh sb="8" eb="10">
      <t>ギイン</t>
    </rPh>
    <rPh sb="10" eb="12">
      <t>コウム</t>
    </rPh>
    <rPh sb="12" eb="14">
      <t>サイガイ</t>
    </rPh>
    <rPh sb="14" eb="16">
      <t>ホショウ</t>
    </rPh>
    <rPh sb="16" eb="17">
      <t>トウ</t>
    </rPh>
    <rPh sb="17" eb="19">
      <t>クミアイ</t>
    </rPh>
    <phoneticPr fontId="2"/>
  </si>
  <si>
    <t>信楽高原鐵道㈱</t>
    <rPh sb="0" eb="2">
      <t>シガラキ</t>
    </rPh>
    <rPh sb="2" eb="4">
      <t>コウゲン</t>
    </rPh>
    <rPh sb="4" eb="5">
      <t>テツ</t>
    </rPh>
    <rPh sb="5" eb="6">
      <t>ドウ</t>
    </rPh>
    <phoneticPr fontId="2"/>
  </si>
  <si>
    <t>㈱道の駅あいの土山</t>
    <rPh sb="1" eb="2">
      <t>ミチ</t>
    </rPh>
    <rPh sb="3" eb="4">
      <t>エキ</t>
    </rPh>
    <rPh sb="7" eb="9">
      <t>ツチヤマ</t>
    </rPh>
    <phoneticPr fontId="2"/>
  </si>
  <si>
    <t>㈱土山町緑のふるさと振興会</t>
    <rPh sb="1" eb="4">
      <t>ツチヤマチョウ</t>
    </rPh>
    <rPh sb="4" eb="5">
      <t>ミドリ</t>
    </rPh>
    <rPh sb="10" eb="13">
      <t>シンコウカイ</t>
    </rPh>
    <phoneticPr fontId="2"/>
  </si>
  <si>
    <t>㈱グリーンサポートこうか</t>
    <phoneticPr fontId="2"/>
  </si>
  <si>
    <t>（財）あいの土山文化体育振興会</t>
    <rPh sb="1" eb="2">
      <t>ザイ</t>
    </rPh>
    <rPh sb="6" eb="8">
      <t>ツチヤマ</t>
    </rPh>
    <rPh sb="8" eb="10">
      <t>ブンカ</t>
    </rPh>
    <rPh sb="10" eb="12">
      <t>タイイク</t>
    </rPh>
    <rPh sb="12" eb="14">
      <t>シンコウ</t>
    </rPh>
    <rPh sb="14" eb="15">
      <t>カイ</t>
    </rPh>
    <phoneticPr fontId="2"/>
  </si>
  <si>
    <t>（財）甲賀創健文化振興事業団</t>
    <rPh sb="1" eb="2">
      <t>ザイ</t>
    </rPh>
    <rPh sb="3" eb="5">
      <t>コウカ</t>
    </rPh>
    <rPh sb="5" eb="6">
      <t>ソウ</t>
    </rPh>
    <rPh sb="6" eb="7">
      <t>ケン</t>
    </rPh>
    <rPh sb="7" eb="9">
      <t>ブンカ</t>
    </rPh>
    <rPh sb="9" eb="11">
      <t>シンコウ</t>
    </rPh>
    <rPh sb="11" eb="14">
      <t>ジギョウダン</t>
    </rPh>
    <phoneticPr fontId="2"/>
  </si>
  <si>
    <t>-</t>
    <phoneticPr fontId="2"/>
  </si>
  <si>
    <t>-</t>
    <phoneticPr fontId="2"/>
  </si>
  <si>
    <t>-</t>
    <phoneticPr fontId="2"/>
  </si>
  <si>
    <t>㈱あいコムこうか</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</si>
  <si>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</si>
  <si>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</si>
  <si>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</si>
  <si>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将来負担比率は平成27年度までは減少傾向にあったものの、　平成28年度は普通建設事業の実施に伴う市債残高の増額が影響し、上昇に転じた。今後は、可能な限り基金などの確保を図るとともに、定員管理の適正化や事務事業の見直しなどの実践に努めることにより、とともに、公共施設等総合管理計画等に基づき施設の維持管理を適切に行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</si>
  <si>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</si>
  <si>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</si>
  <si>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</si>
  <si>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</si>
  <si>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</si>
  <si>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</si>
  <si>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</si>
  <si>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実質公債費比率は年々改善傾向にあるが、将来負担比率は普通建設事業の実施に伴う市債残高の増額により8.1ポイント悪化し、類似団体と比較しても依然として高い水準にある。
今後も大型投資事業の適切な取捨選択による市債の新規発行額の抑制など、財政の健全化に努める。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</si>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</sst>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52678</c:v>
                </c:pt>
                <c:pt idx="1">
                  <c:v>69560</c:v>
                </c:pt>
                <c:pt idx="2">
                  <c:v>65988</c:v>
                </c:pt>
                <c:pt idx="3">
                  <c:v>54227</c:v>
                </c:pt>
                <c:pt idx="4">
                  <c:v>57295</c:v>
                </c:pt>
              </c:numCache>
            </c:numRef>
          </c:val>
          <c:smooth val="0"/>
          <c:extLst xmlns:c16r2="http://schemas.microsoft.com/office/drawing/2015/06/chart">
            <c:ext xmlns:c16="http://schemas.microsoft.com/office/drawing/2014/chart" uri="{C3380CC4-5D6E-409C-BE32-E72D297353CC}">
              <c16:uniqueId val="{00000000-4A1E-43EB-9C4F-53D27FBB9BC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38029</c:v>
                </c:pt>
                <c:pt idx="1">
                  <c:v>39906</c:v>
                </c:pt>
                <c:pt idx="2">
                  <c:v>35344</c:v>
                </c:pt>
                <c:pt idx="3">
                  <c:v>44826</c:v>
                </c:pt>
                <c:pt idx="4">
                  <c:v>94500</c:v>
                </c:pt>
              </c:numCache>
            </c:numRef>
          </c:val>
          <c:smooth val="0"/>
          <c:extLst xmlns:c16r2="http://schemas.microsoft.com/office/drawing/2015/06/chart">
            <c:ext xmlns:c16="http://schemas.microsoft.com/office/drawing/2014/chart" uri="{C3380CC4-5D6E-409C-BE32-E72D297353CC}">
              <c16:uniqueId val="{00000001-4A1E-43EB-9C4F-53D27FBB9BC2}"/>
            </c:ext>
          </c:extLst>
        </c:ser>
        <c:dLbls>
          <c:showLegendKey val="0"/>
          <c:showVal val="0"/>
          <c:showCatName val="0"/>
          <c:showSerName val="0"/>
          <c:showPercent val="0"/>
          <c:showBubbleSize val="0"/>
        </c:dLbls>
        <c:marker val="1"/>
        <c:smooth val="0"/>
        <c:axId val="83892096"/>
        <c:axId val="83914752"/>
      </c:lineChart>
      <c:catAx>
        <c:axId val="83892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914752"/>
        <c:crosses val="autoZero"/>
        <c:auto val="1"/>
        <c:lblAlgn val="ctr"/>
        <c:lblOffset val="100"/>
        <c:tickLblSkip val="1"/>
        <c:tickMarkSkip val="1"/>
        <c:noMultiLvlLbl val="0"/>
      </c:catAx>
      <c:valAx>
        <c:axId val="8391475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892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2.91</c:v>
                </c:pt>
                <c:pt idx="1">
                  <c:v>2.68</c:v>
                </c:pt>
                <c:pt idx="2">
                  <c:v>3.07</c:v>
                </c:pt>
                <c:pt idx="3">
                  <c:v>3.08</c:v>
                </c:pt>
                <c:pt idx="4">
                  <c:v>3.81</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11.93</c:v>
                </c:pt>
                <c:pt idx="1">
                  <c:v>13.82</c:v>
                </c:pt>
                <c:pt idx="2">
                  <c:v>12.4</c:v>
                </c:pt>
                <c:pt idx="3">
                  <c:v>10.29</c:v>
                </c:pt>
                <c:pt idx="4">
                  <c:v>9.32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2387840"/>
        <c:axId val="1223900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2.71</c:v>
                </c:pt>
                <c:pt idx="1">
                  <c:v>3.4</c:v>
                </c:pt>
                <c:pt idx="2">
                  <c:v>0.47</c:v>
                </c:pt>
                <c:pt idx="3">
                  <c:v>0.61</c:v>
                </c:pt>
                <c:pt idx="4">
                  <c:v>-0.42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2387840"/>
        <c:axId val="122390016"/>
      </c:lineChart>
      <c:catAx>
        <c:axId val="122387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2390016"/>
        <c:crosses val="autoZero"/>
        <c:auto val="1"/>
        <c:lblAlgn val="ctr"/>
        <c:lblOffset val="100"/>
        <c:tickLblSkip val="1"/>
        <c:tickMarkSkip val="1"/>
        <c:noMultiLvlLbl val="0"/>
      </c:catAx>
      <c:valAx>
        <c:axId val="1223900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87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0.64</c:v>
                </c:pt>
                <c:pt idx="2">
                  <c:v>#N/A</c:v>
                </c:pt>
                <c:pt idx="3">
                  <c:v>0.5</c:v>
                </c:pt>
                <c:pt idx="4">
                  <c:v>#N/A</c:v>
                </c:pt>
                <c:pt idx="5">
                  <c:v>0.22</c:v>
                </c:pt>
                <c:pt idx="6">
                  <c:v>#N/A</c:v>
                </c:pt>
                <c:pt idx="7">
                  <c:v>0.75</c:v>
                </c:pt>
                <c:pt idx="8">
                  <c:v>#N/A</c:v>
                </c:pt>
                <c:pt idx="9">
                  <c:v>0.09</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診療所事業会計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0.24</c:v>
                </c:pt>
                <c:pt idx="2">
                  <c:v>#N/A</c:v>
                </c:pt>
                <c:pt idx="3">
                  <c:v>0.34</c:v>
                </c:pt>
                <c:pt idx="4">
                  <c:v>#N/A</c:v>
                </c:pt>
                <c:pt idx="5">
                  <c:v>0.43</c:v>
                </c:pt>
                <c:pt idx="6">
                  <c:v>#N/A</c:v>
                </c:pt>
                <c:pt idx="7">
                  <c:v>0.53</c:v>
                </c:pt>
                <c:pt idx="8">
                  <c:v>#N/A</c:v>
                </c:pt>
                <c:pt idx="9">
                  <c:v>0.64</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0.18</c:v>
                </c:pt>
                <c:pt idx="2">
                  <c:v>#N/A</c:v>
                </c:pt>
                <c:pt idx="3">
                  <c:v>0.37</c:v>
                </c:pt>
                <c:pt idx="4">
                  <c:v>#N/A</c:v>
                </c:pt>
                <c:pt idx="5">
                  <c:v>0.53</c:v>
                </c:pt>
                <c:pt idx="6">
                  <c:v>#N/A</c:v>
                </c:pt>
                <c:pt idx="7">
                  <c:v>0.68</c:v>
                </c:pt>
                <c:pt idx="8">
                  <c:v>#N/A</c:v>
                </c:pt>
                <c:pt idx="9">
                  <c:v>0.75</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3.7</c:v>
                </c:pt>
                <c:pt idx="2">
                  <c:v>#N/A</c:v>
                </c:pt>
                <c:pt idx="3">
                  <c:v>3.92</c:v>
                </c:pt>
                <c:pt idx="4">
                  <c:v>#N/A</c:v>
                </c:pt>
                <c:pt idx="5">
                  <c:v>4</c:v>
                </c:pt>
                <c:pt idx="6">
                  <c:v>#N/A</c:v>
                </c:pt>
                <c:pt idx="7">
                  <c:v>1.48</c:v>
                </c:pt>
                <c:pt idx="8">
                  <c:v>#N/A</c:v>
                </c:pt>
                <c:pt idx="9">
                  <c:v>1.22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1.9</c:v>
                </c:pt>
                <c:pt idx="2">
                  <c:v>#N/A</c:v>
                </c:pt>
                <c:pt idx="3">
                  <c:v>1.88</c:v>
                </c:pt>
                <c:pt idx="4">
                  <c:v>#N/A</c:v>
                </c:pt>
                <c:pt idx="5">
                  <c:v>1.72</c:v>
                </c:pt>
                <c:pt idx="6">
                  <c:v>#N/A</c:v>
                </c:pt>
                <c:pt idx="7">
                  <c:v>1.6</c:v>
                </c:pt>
                <c:pt idx="8">
                  <c:v>#N/A</c:v>
                </c:pt>
                <c:pt idx="9">
                  <c:v>1.32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0.26</c:v>
                </c:pt>
                <c:pt idx="2">
                  <c:v>#N/A</c:v>
                </c:pt>
                <c:pt idx="3">
                  <c:v>0.42</c:v>
                </c:pt>
                <c:pt idx="4">
                  <c:v>#N/A</c:v>
                </c:pt>
                <c:pt idx="5">
                  <c:v>0.05</c:v>
                </c:pt>
                <c:pt idx="6">
                  <c:v>#N/A</c:v>
                </c:pt>
                <c:pt idx="7">
                  <c:v>0.57999999999999996</c:v>
                </c:pt>
                <c:pt idx="8">
                  <c:v>#N/A</c:v>
                </c:pt>
                <c:pt idx="9">
                  <c:v>1.36</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1.89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2.57</c:v>
                </c:pt>
                <c:pt idx="2">
                  <c:v>#N/A</c:v>
                </c:pt>
                <c:pt idx="3">
                  <c:v>2.56</c:v>
                </c:pt>
                <c:pt idx="4">
                  <c:v>#N/A</c:v>
                </c:pt>
                <c:pt idx="5">
                  <c:v>3.06</c:v>
                </c:pt>
                <c:pt idx="6">
                  <c:v>#N/A</c:v>
                </c:pt>
                <c:pt idx="7">
                  <c:v>3.07</c:v>
                </c:pt>
                <c:pt idx="8">
                  <c:v>#N/A</c:v>
                </c:pt>
                <c:pt idx="9">
                  <c:v>3.8</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10.119999999999999</c:v>
                </c:pt>
                <c:pt idx="2">
                  <c:v>#N/A</c:v>
                </c:pt>
                <c:pt idx="3">
                  <c:v>10.75</c:v>
                </c:pt>
                <c:pt idx="4">
                  <c:v>#N/A</c:v>
                </c:pt>
                <c:pt idx="5">
                  <c:v>11.96</c:v>
                </c:pt>
                <c:pt idx="6">
                  <c:v>#N/A</c:v>
                </c:pt>
                <c:pt idx="7">
                  <c:v>12.6</c:v>
                </c:pt>
                <c:pt idx="8">
                  <c:v>#N/A</c:v>
                </c:pt>
                <c:pt idx="9">
                  <c:v>14.48</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3171968"/>
        <c:axId val="123173504"/>
      </c:barChart>
      <c:catAx>
        <c:axId val="123171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3173504"/>
        <c:crosses val="autoZero"/>
        <c:auto val="1"/>
        <c:lblAlgn val="ctr"/>
        <c:lblOffset val="100"/>
        <c:tickLblSkip val="1"/>
        <c:tickMarkSkip val="1"/>
        <c:noMultiLvlLbl val="0"/>
      </c:catAx>
      <c:valAx>
        <c:axId val="1231735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1719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3738</c:v>
                </c:pt>
                <c:pt idx="5">
                  <c:v>3889</c:v>
                </c:pt>
                <c:pt idx="8">
                  <c:v>4146</c:v>
                </c:pt>
                <c:pt idx="11">
                  <c:v>4109</c:v>
                </c:pt>
                <c:pt idx="14">
                  <c:v>4100</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74</c:v>
                </c:pt>
                <c:pt idx="3">
                  <c:v>60</c:v>
                </c:pt>
                <c:pt idx="6">
                  <c:v>56</c:v>
                </c:pt>
                <c:pt idx="9">
                  <c:v>58</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365</c:v>
                </c:pt>
                <c:pt idx="3">
                  <c:v>411</c:v>
                </c:pt>
                <c:pt idx="6">
                  <c:v>607</c:v>
                </c:pt>
                <c:pt idx="9">
                  <c:v>600</c:v>
                </c:pt>
                <c:pt idx="12">
                  <c:v>667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1516</c:v>
                </c:pt>
                <c:pt idx="3">
                  <c:v>1774</c:v>
                </c:pt>
                <c:pt idx="6">
                  <c:v>1813</c:v>
                </c:pt>
                <c:pt idx="9">
                  <c:v>1940</c:v>
                </c:pt>
                <c:pt idx="12">
                  <c:v>1821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4245</c:v>
                </c:pt>
                <c:pt idx="3">
                  <c:v>3871</c:v>
                </c:pt>
                <c:pt idx="6">
                  <c:v>3826</c:v>
                </c:pt>
                <c:pt idx="9">
                  <c:v>3667</c:v>
                </c:pt>
                <c:pt idx="12">
                  <c:v>3558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2798464"/>
        <c:axId val="1228003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2462</c:v>
                </c:pt>
                <c:pt idx="2">
                  <c:v>#N/A</c:v>
                </c:pt>
                <c:pt idx="3">
                  <c:v>#N/A</c:v>
                </c:pt>
                <c:pt idx="4">
                  <c:v>2227</c:v>
                </c:pt>
                <c:pt idx="5">
                  <c:v>#N/A</c:v>
                </c:pt>
                <c:pt idx="6">
                  <c:v>#N/A</c:v>
                </c:pt>
                <c:pt idx="7">
                  <c:v>2156</c:v>
                </c:pt>
                <c:pt idx="8">
                  <c:v>#N/A</c:v>
                </c:pt>
                <c:pt idx="9">
                  <c:v>#N/A</c:v>
                </c:pt>
                <c:pt idx="10">
                  <c:v>2156</c:v>
                </c:pt>
                <c:pt idx="11">
                  <c:v>#N/A</c:v>
                </c:pt>
                <c:pt idx="12">
                  <c:v>#N/A</c:v>
                </c:pt>
                <c:pt idx="13">
                  <c:v>1979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2798464"/>
        <c:axId val="122800384"/>
      </c:lineChart>
      <c:catAx>
        <c:axId val="12279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2800384"/>
        <c:crosses val="autoZero"/>
        <c:auto val="1"/>
        <c:lblAlgn val="ctr"/>
        <c:lblOffset val="100"/>
        <c:tickLblSkip val="1"/>
        <c:tickMarkSkip val="1"/>
        <c:noMultiLvlLbl val="0"/>
      </c:catAx>
      <c:valAx>
        <c:axId val="12280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79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47570</c:v>
                </c:pt>
                <c:pt idx="5">
                  <c:v>48364</c:v>
                </c:pt>
                <c:pt idx="8">
                  <c:v>47784</c:v>
                </c:pt>
                <c:pt idx="11">
                  <c:v>47709</c:v>
                </c:pt>
                <c:pt idx="14">
                  <c:v>49629</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147</c:v>
                </c:pt>
                <c:pt idx="5">
                  <c:v>231</c:v>
                </c:pt>
                <c:pt idx="8">
                  <c:v>228</c:v>
                </c:pt>
                <c:pt idx="11">
                  <c:v>245</c:v>
                </c:pt>
                <c:pt idx="14">
                  <c:v>162</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7601</c:v>
                </c:pt>
                <c:pt idx="5">
                  <c:v>7883</c:v>
                </c:pt>
                <c:pt idx="8">
                  <c:v>7744</c:v>
                </c:pt>
                <c:pt idx="11">
                  <c:v>7426</c:v>
                </c:pt>
                <c:pt idx="14">
                  <c:v>7161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3</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6986</c:v>
                </c:pt>
                <c:pt idx="3">
                  <c:v>6904</c:v>
                </c:pt>
                <c:pt idx="6">
                  <c:v>6543</c:v>
                </c:pt>
                <c:pt idx="9">
                  <c:v>6200</c:v>
                </c:pt>
                <c:pt idx="12">
                  <c:v>6289</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5696</c:v>
                </c:pt>
                <c:pt idx="3">
                  <c:v>6502</c:v>
                </c:pt>
                <c:pt idx="6">
                  <c:v>6300</c:v>
                </c:pt>
                <c:pt idx="9">
                  <c:v>5717</c:v>
                </c:pt>
                <c:pt idx="12">
                  <c:v>5187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21382</c:v>
                </c:pt>
                <c:pt idx="3">
                  <c:v>20897</c:v>
                </c:pt>
                <c:pt idx="6">
                  <c:v>21060</c:v>
                </c:pt>
                <c:pt idx="9">
                  <c:v>21350</c:v>
                </c:pt>
                <c:pt idx="12">
                  <c:v>20595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288</c:v>
                </c:pt>
                <c:pt idx="3">
                  <c:v>230</c:v>
                </c:pt>
                <c:pt idx="6">
                  <c:v>175</c:v>
                </c:pt>
                <c:pt idx="9">
                  <c:v>112</c:v>
                </c:pt>
                <c:pt idx="12">
                  <c:v>82</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35207</c:v>
                </c:pt>
                <c:pt idx="3">
                  <c:v>35624</c:v>
                </c:pt>
                <c:pt idx="6">
                  <c:v>34986</c:v>
                </c:pt>
                <c:pt idx="9">
                  <c:v>34518</c:v>
                </c:pt>
                <c:pt idx="12">
                  <c:v>38762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3278464"/>
        <c:axId val="123280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14241</c:v>
                </c:pt>
                <c:pt idx="2">
                  <c:v>#N/A</c:v>
                </c:pt>
                <c:pt idx="3">
                  <c:v>#N/A</c:v>
                </c:pt>
                <c:pt idx="4">
                  <c:v>13679</c:v>
                </c:pt>
                <c:pt idx="5">
                  <c:v>#N/A</c:v>
                </c:pt>
                <c:pt idx="6">
                  <c:v>#N/A</c:v>
                </c:pt>
                <c:pt idx="7">
                  <c:v>13310</c:v>
                </c:pt>
                <c:pt idx="8">
                  <c:v>#N/A</c:v>
                </c:pt>
                <c:pt idx="9">
                  <c:v>#N/A</c:v>
                </c:pt>
                <c:pt idx="10">
                  <c:v>12518</c:v>
                </c:pt>
                <c:pt idx="11">
                  <c:v>#N/A</c:v>
                </c:pt>
                <c:pt idx="12">
                  <c:v>#N/A</c:v>
                </c:pt>
                <c:pt idx="13">
                  <c:v>13963</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3278464"/>
        <c:axId val="123280384"/>
      </c:lineChart>
      <c:catAx>
        <c:axId val="123278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3280384"/>
        <c:crosses val="autoZero"/>
        <c:auto val="1"/>
        <c:lblAlgn val="ctr"/>
        <c:lblOffset val="100"/>
        <c:tickLblSkip val="1"/>
        <c:tickMarkSkip val="1"/>
        <c:noMultiLvlLbl val="0"/>
      </c:catAx>
      <c:valAx>
        <c:axId val="123280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32784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{7E426850-D470-47DE-9F8D-C579B68B2973}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196C-4409-BF23-CF5407716A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{C86600EF-8AED-498B-927E-B274171084F1}</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196C-4409-BF23-CF5407716A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{BF0A8DDF-E718-46CE-8F65-67C272CCE833}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196C-4409-BF23-CF5407716A23}"/>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{E9BFBC92-8E19-4B44-B830-C36DEA31D3BA}</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196C-4409-BF23-CF5407716A23}"/>
                </c:ext>
              </c:extLst>
            </c:dLbl>
            <c:dLbl>
              <c:idx val="4"/>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{47482BF7-6DEA-4C7C-889E-990821704D11}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196C-4409-BF23-CF5407716A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c:v>
                </c:pt>
                <c:pt idx="4">
                  <c:v>52.3</c:v>
                </c:pt>
              </c:numCache>
            </c:numRef>
          </c:xVal>
          <c:yVal>
            <c:numRef>
              <c:f>公会計指標分析・財政指標組合せ分析表!$K$51:$O$51</c:f>
              <c:numCache>
                <c:formatCode>#,##0.0;"▲ "#,##0.0</c:formatCode>
                <c:ptCount val="5"/>
                <c:pt idx="3">
                  <c:v>60.7</c:v>
                </c:pt>
                <c:pt idx="4">
                  <c:v>68.8</c:v>
                </c:pt>
              </c:numCache>
            </c:numRef>
          </c:yVal>
          <c:smooth val="0"/>
          <c:extLst xmlns:c16r2="http://schemas.microsoft.com/office/drawing/2015/06/chart">
            <c:ext xmlns:c16="http://schemas.microsoft.com/office/drawing/2014/chart" uri="{C3380CC4-5D6E-409C-BE32-E72D297353CC}">
              <c16:uniqueId val="{00000005-196C-4409-BF23-CF5407716A2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{2D67DEB3-4D37-47F4-A8DC-63A341643C53}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196C-4409-BF23-CF5407716A23}"/>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{4EF021BB-BE15-4490-83E7-70CFD1F96143}</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196C-4409-BF23-CF5407716A23}"/>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{424B3FFE-EE2A-4983-8C58-9F301B3DE59E}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196C-4409-BF23-CF5407716A23}"/>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{DAADF46B-A34A-42C0-9EDD-741D809970B8}</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196C-4409-BF23-CF5407716A23}"/>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{C4733972-0534-448D-BFDA-3CDF9D5085F2}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196C-4409-BF23-CF5407716A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55.2</c:v>
                </c:pt>
                <c:pt idx="4">
                  <c:v>54.5</c:v>
                </c:pt>
              </c:numCache>
            </c:numRef>
          </c:xVal>
          <c:yVal>
            <c:numRef>
              <c:f>公会計指標分析・財政指標組合せ分析表!$K$55:$O$55</c:f>
              <c:numCache>
                <c:formatCode>#,##0.0;"▲ "#,##0.0</c:formatCode>
                <c:ptCount val="5"/>
                <c:pt idx="3">
                  <c:v>37.299999999999997</c:v>
                </c:pt>
                <c:pt idx="4">
                  <c:v>33.1</c:v>
                </c:pt>
              </c:numCache>
            </c:numRef>
          </c:yVal>
          <c:smooth val="0"/>
          <c:extLst xmlns:c16r2="http://schemas.microsoft.com/office/drawing/2015/06/chart">
            <c:ext xmlns:c16="http://schemas.microsoft.com/office/drawing/2014/chart" uri="{C3380CC4-5D6E-409C-BE32-E72D297353CC}">
              <c16:uniqueId val="{0000000B-196C-4409-BF23-CF5407716A23}"/>
            </c:ext>
          </c:extLst>
        </c:ser>
        <c:dLbls>
          <c:showLegendKey val="0"/>
          <c:showVal val="0"/>
          <c:showCatName val="0"/>
          <c:showSerName val="0"/>
          <c:showPercent val="0"/>
          <c:showBubbleSize val="0"/>
        </c:dLbls>
        <c:axId val="123512320"/>
        <c:axId val="123514240"/>
      </c:scatterChart>
      <c:valAx>
        <c:axId val="123512320"/>
        <c:scaling>
          <c:orientation val="minMax"/>
          <c:max val="55.5"/>
          <c:min val="51.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14240"/>
        <c:crosses val="autoZero"/>
        <c:crossBetween val="midCat"/>
      </c:valAx>
      <c:valAx>
        <c:axId val="123514240"/>
        <c:scaling>
          <c:orientation val="minMax"/>
          <c:max val="75"/>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5123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{6393108C-A120-4D2F-ACDC-4B04FD64C97F}</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A6B2-4661-8F91-C58EB8284B9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{B3C554FE-D556-4690-9A42-6A3842402CAC}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A6B2-4661-8F91-C58EB8284B9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{B7AEB5A5-418F-4DBA-994E-4E66BFE41E61}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A6B2-4661-8F91-C58EB8284B9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{A83B0A25-9BED-4E09-A634-70F06CDE4C75}</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A6B2-4661-8F91-C58EB8284B9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{3CDBA836-D135-4FEE-B8DA-822580C46111}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A6B2-4661-8F91-C58EB8284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13.1</c:v>
                </c:pt>
                <c:pt idx="1">
                  <c:v>11.8</c:v>
                </c:pt>
                <c:pt idx="2">
                  <c:v>11.1</c:v>
                </c:pt>
                <c:pt idx="3">
                  <c:v>10.6</c:v>
                </c:pt>
                <c:pt idx="4">
                  <c:v>10.199999999999999</c:v>
                </c:pt>
              </c:numCache>
            </c:numRef>
          </c:xVal>
          <c:yVal>
            <c:numRef>
              <c:f>公会計指標分析・財政指標組合せ分析表!$K$73:$O$73</c:f>
              <c:numCache>
                <c:formatCode>#,##0.0;"▲ "#,##0.0</c:formatCode>
                <c:ptCount val="5"/>
                <c:pt idx="0">
                  <c:v>69.2</c:v>
                </c:pt>
                <c:pt idx="1">
                  <c:v>66</c:v>
                </c:pt>
                <c:pt idx="2">
                  <c:v>65.7</c:v>
                </c:pt>
                <c:pt idx="3">
                  <c:v>60.7</c:v>
                </c:pt>
                <c:pt idx="4">
                  <c:v>68.8</c:v>
                </c:pt>
              </c:numCache>
            </c:numRef>
          </c:yVal>
          <c:smooth val="0"/>
          <c:extLst xmlns:c16r2="http://schemas.microsoft.com/office/drawing/2015/06/chart">
            <c:ext xmlns:c16="http://schemas.microsoft.com/office/drawing/2014/chart" uri="{C3380CC4-5D6E-409C-BE32-E72D297353CC}">
              <c16:uniqueId val="{00000005-A6B2-4661-8F91-C58EB8284B95}"/>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{918D522F-4E4F-4EC7-AF32-B50CD2017778}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A6B2-4661-8F91-C58EB8284B95}"/>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{11F84224-6AE7-4166-9C42-F00A04251794}</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A6B2-4661-8F91-C58EB8284B95}"/>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{0AF41253-B17A-4233-B1B1-160519CBFF28}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A6B2-4661-8F91-C58EB8284B95}"/>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{F0E84712-8C3F-4462-AB4B-EA5B52A632F9}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A6B2-4661-8F91-C58EB8284B95}"/>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{4332B84A-D75C-4436-A87E-AFC38E56F4D6}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A6B2-4661-8F91-C58EB8284B9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10.4</c:v>
                </c:pt>
                <c:pt idx="1">
                  <c:v>9.6</c:v>
                </c:pt>
                <c:pt idx="2">
                  <c:v>8.5</c:v>
                </c:pt>
                <c:pt idx="3">
                  <c:v>7.8</c:v>
                </c:pt>
                <c:pt idx="4">
                  <c:v>7.5</c:v>
                </c:pt>
              </c:numCache>
            </c:numRef>
          </c:xVal>
          <c:yVal>
            <c:numRef>
              <c:f>公会計指標分析・財政指標組合せ分析表!$K$77:$O$77</c:f>
              <c:numCache>
                <c:formatCode>#,##0.0;"▲ "#,##0.0</c:formatCode>
                <c:ptCount val="5"/>
                <c:pt idx="0">
                  <c:v>52.6</c:v>
                </c:pt>
                <c:pt idx="1">
                  <c:v>41.3</c:v>
                </c:pt>
                <c:pt idx="2">
                  <c:v>33</c:v>
                </c:pt>
                <c:pt idx="3">
                  <c:v>37.299999999999997</c:v>
                </c:pt>
                <c:pt idx="4">
                  <c:v>33.1</c:v>
                </c:pt>
              </c:numCache>
            </c:numRef>
          </c:yVal>
          <c:smooth val="0"/>
          <c:extLst xmlns:c16r2="http://schemas.microsoft.com/office/drawing/2015/06/chart">
            <c:ext xmlns:c16="http://schemas.microsoft.com/office/drawing/2014/chart" uri="{C3380CC4-5D6E-409C-BE32-E72D297353CC}">
              <c16:uniqueId val="{0000000B-A6B2-4661-8F91-C58EB8284B95}"/>
            </c:ext>
          </c:extLst>
        </c:ser>
        <c:dLbls>
          <c:showLegendKey val="0"/>
          <c:showVal val="0"/>
          <c:showCatName val="0"/>
          <c:showSerName val="0"/>
          <c:showPercent val="0"/>
          <c:showBubbleSize val="0"/>
        </c:dLbls>
        <c:axId val="123573760"/>
        <c:axId val="123575680"/>
      </c:scatterChart>
      <c:valAx>
        <c:axId val="123573760"/>
        <c:scaling>
          <c:orientation val="minMax"/>
          <c:max val="13.6"/>
          <c:min val="7.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3575680"/>
        <c:crosses val="autoZero"/>
        <c:crossBetween val="midCat"/>
      </c:valAx>
      <c:valAx>
        <c:axId val="123575680"/>
        <c:scaling>
          <c:orientation val="minMax"/>
          <c:max val="76"/>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357376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プライマリーバランスの黒字化を堅持するとともに、高金利債の繰上償還や、新規発行する市債を交付税措置の手厚い事業（旧合併特例事業債（特例分）、臨時財政対策債など）に絞る方針を継続した結果、元利償還金の減と算入公債費の増に寄与し、実質公債費比率が</a:t>
          </a:r>
          <a:r>
            <a:rPr kumimoji="1" lang="en-US" altLang="ja-JP" sz="1400">
              <a:latin typeface="ＭＳ ゴシック" pitchFamily="49" charset="-128"/>
              <a:ea typeface="ＭＳ ゴシック" pitchFamily="49" charset="-128"/>
            </a:rPr>
            <a:t>10.2</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ヵ年平均）となった。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庁舎建設事業などの大規模事業の実施により、中長期的に元利償還金が増加することが見込まれる。今後も合併特例事業債など有利な地方債の活用を図り、分子の増加を抑制し引き続き健全化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充当可能財源のうち、基準財政需要額算入見込額の増加があったものの、庁舎建設事業や小中学校施設の耐震補強・大規模改造事業などの実施に伴う市債残高の増が影響し、将来負担比率は</a:t>
          </a:r>
          <a:r>
            <a:rPr kumimoji="1" lang="en-US" altLang="ja-JP" sz="1400">
              <a:latin typeface="ＭＳ ゴシック" pitchFamily="49" charset="-128"/>
              <a:ea typeface="ＭＳ ゴシック" pitchFamily="49" charset="-128"/>
            </a:rPr>
            <a:t>68.8</a:t>
          </a:r>
          <a:r>
            <a:rPr kumimoji="1" lang="ja-JP" altLang="en-US" sz="1400">
              <a:latin typeface="ＭＳ ゴシック" pitchFamily="49" charset="-128"/>
              <a:ea typeface="ＭＳ ゴシック" pitchFamily="49" charset="-128"/>
            </a:rPr>
            <a:t>％と前年より</a:t>
          </a:r>
          <a:r>
            <a:rPr kumimoji="1" lang="en-US" altLang="ja-JP" sz="1400">
              <a:latin typeface="ＭＳ ゴシック" pitchFamily="49" charset="-128"/>
              <a:ea typeface="ＭＳ ゴシック" pitchFamily="49" charset="-128"/>
            </a:rPr>
            <a:t>8.1</a:t>
          </a:r>
          <a:r>
            <a:rPr kumimoji="1" lang="ja-JP" altLang="en-US" sz="1400">
              <a:latin typeface="ＭＳ ゴシック" pitchFamily="49" charset="-128"/>
              <a:ea typeface="ＭＳ ゴシック" pitchFamily="49" charset="-128"/>
            </a:rPr>
            <a:t>％増加した。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また、公営企業会計等繰入見込み額についても、下水道事業などの公営企業債に係る負担が今後も高い水準で推移する見込みである。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大規模事業の実施が予定されていることから、引き続き実施事業の絞り込みや実施年度の見直しを行いながら、歳入に見合った歳出の徹底を初めとした財政の健全化を図り、将来負担比率の分子を抑制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[ 52.3</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について、類似団体よりやや低い水準にあるものの、今後は公共施設等の老朽化に伴う改修・更新への対策も必要となることから、公共施設等総合管理計画等に基づき施設の維持管理を適切に行っ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156845</xdr:rowOff>
    </xdr:from>
    <xdr:to>
      <xdr:col>3</xdr:col>
      <xdr:colOff>1170940</xdr:colOff>
      <xdr:row>34</xdr:row>
      <xdr:rowOff>26670</xdr:rowOff>
    </xdr:to>
    <xdr:cxnSp macro="">
      <xdr:nvCxnSpPr>
        <xdr:cNvPr id="64" name="直線コネクタ 63"/>
        <xdr:cNvCxnSpPr/>
      </xdr:nvCxnSpPr>
      <xdr:spPr>
        <a:xfrm flipV="1">
          <a:off x="4760595" y="5395595"/>
          <a:ext cx="1270" cy="1241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30497</xdr:rowOff>
    </xdr:from>
    <xdr:ext cx="405111" cy="259045"/>
    <xdr:sp macro="" textlink="">
      <xdr:nvSpPr>
        <xdr:cNvPr id="65" name="有形固定資産減価償却率最小値テキスト"/>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3</xdr:col>
      <xdr:colOff>1082675</xdr:colOff>
      <xdr:row>34</xdr:row>
      <xdr:rowOff>26670</xdr:rowOff>
    </xdr:from>
    <xdr:to>
      <xdr:col>3</xdr:col>
      <xdr:colOff>1260475</xdr:colOff>
      <xdr:row>34</xdr:row>
      <xdr:rowOff>26670</xdr:rowOff>
    </xdr:to>
    <xdr:cxnSp macro="">
      <xdr:nvCxnSpPr>
        <xdr:cNvPr id="66" name="直線コネクタ 65"/>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103522</xdr:rowOff>
    </xdr:from>
    <xdr:ext cx="405111" cy="259045"/>
    <xdr:sp macro="" textlink="">
      <xdr:nvSpPr>
        <xdr:cNvPr id="67" name="有形固定資産減価償却率最大値テキスト"/>
        <xdr:cNvSpPr txBox="1"/>
      </xdr:nvSpPr>
      <xdr:spPr>
        <a:xfrm>
          <a:off x="4813300" y="51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3</xdr:col>
      <xdr:colOff>1082675</xdr:colOff>
      <xdr:row>26</xdr:row>
      <xdr:rowOff>156845</xdr:rowOff>
    </xdr:from>
    <xdr:to>
      <xdr:col>3</xdr:col>
      <xdr:colOff>1260475</xdr:colOff>
      <xdr:row>26</xdr:row>
      <xdr:rowOff>156845</xdr:rowOff>
    </xdr:to>
    <xdr:cxnSp macro="">
      <xdr:nvCxnSpPr>
        <xdr:cNvPr id="68" name="直線コネクタ 67"/>
        <xdr:cNvCxnSpPr/>
      </xdr:nvCxnSpPr>
      <xdr:spPr>
        <a:xfrm>
          <a:off x="4673600" y="53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89552</xdr:rowOff>
    </xdr:from>
    <xdr:ext cx="405111" cy="259045"/>
    <xdr:sp macro="" textlink="">
      <xdr:nvSpPr>
        <xdr:cNvPr id="69" name="有形固定資産減価償却率平均値テキスト"/>
        <xdr:cNvSpPr txBox="1"/>
      </xdr:nvSpPr>
      <xdr:spPr>
        <a:xfrm>
          <a:off x="4813300" y="5671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66675</xdr:rowOff>
    </xdr:from>
    <xdr:to>
      <xdr:col>3</xdr:col>
      <xdr:colOff>1222375</xdr:colOff>
      <xdr:row>29</xdr:row>
      <xdr:rowOff>168275</xdr:rowOff>
    </xdr:to>
    <xdr:sp macro="" textlink="">
      <xdr:nvSpPr>
        <xdr:cNvPr id="70" name="フローチャート : 判断 69"/>
        <xdr:cNvSpPr/>
      </xdr:nvSpPr>
      <xdr:spPr>
        <a:xfrm>
          <a:off x="4711700" y="581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41487</xdr:rowOff>
    </xdr:from>
    <xdr:to>
      <xdr:col>3</xdr:col>
      <xdr:colOff>511175</xdr:colOff>
      <xdr:row>29</xdr:row>
      <xdr:rowOff>143087</xdr:rowOff>
    </xdr:to>
    <xdr:sp macro="" textlink="">
      <xdr:nvSpPr>
        <xdr:cNvPr id="71" name="フローチャート : 判断 70"/>
        <xdr:cNvSpPr/>
      </xdr:nvSpPr>
      <xdr:spPr>
        <a:xfrm>
          <a:off x="4000500" y="57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145838</xdr:rowOff>
    </xdr:from>
    <xdr:to>
      <xdr:col>3</xdr:col>
      <xdr:colOff>1222375</xdr:colOff>
      <xdr:row>30</xdr:row>
      <xdr:rowOff>75988</xdr:rowOff>
    </xdr:to>
    <xdr:sp macro="" textlink="">
      <xdr:nvSpPr>
        <xdr:cNvPr id="77" name="円/楕円 76"/>
        <xdr:cNvSpPr/>
      </xdr:nvSpPr>
      <xdr:spPr>
        <a:xfrm>
          <a:off x="4711700" y="5898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124265</xdr:rowOff>
    </xdr:from>
    <xdr:ext cx="405111" cy="259045"/>
    <xdr:sp macro="" textlink="">
      <xdr:nvSpPr>
        <xdr:cNvPr id="78" name="有形固定資産減価償却率該当値テキスト"/>
        <xdr:cNvSpPr txBox="1"/>
      </xdr:nvSpPr>
      <xdr:spPr>
        <a:xfrm>
          <a:off x="4813300" y="5877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156633</xdr:rowOff>
    </xdr:from>
    <xdr:to>
      <xdr:col>3</xdr:col>
      <xdr:colOff>511175</xdr:colOff>
      <xdr:row>30</xdr:row>
      <xdr:rowOff>86783</xdr:rowOff>
    </xdr:to>
    <xdr:sp macro="" textlink="">
      <xdr:nvSpPr>
        <xdr:cNvPr id="79" name="円/楕円 78"/>
        <xdr:cNvSpPr/>
      </xdr:nvSpPr>
      <xdr:spPr>
        <a:xfrm>
          <a:off x="4000500" y="590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30</xdr:row>
      <xdr:rowOff>25188</xdr:rowOff>
    </xdr:from>
    <xdr:to>
      <xdr:col>3</xdr:col>
      <xdr:colOff>1171575</xdr:colOff>
      <xdr:row>30</xdr:row>
      <xdr:rowOff>35983</xdr:rowOff>
    </xdr:to>
    <xdr:cxnSp macro="">
      <xdr:nvCxnSpPr>
        <xdr:cNvPr id="80" name="直線コネクタ 79"/>
        <xdr:cNvCxnSpPr/>
      </xdr:nvCxnSpPr>
      <xdr:spPr>
        <a:xfrm flipV="1">
          <a:off x="4051300" y="5949738"/>
          <a:ext cx="7112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159614</xdr:rowOff>
    </xdr:from>
    <xdr:ext cx="405111" cy="259045"/>
    <xdr:sp macro="" textlink="">
      <xdr:nvSpPr>
        <xdr:cNvPr id="81" name="n_1aveValue有形固定資産減価償却率"/>
        <xdr:cNvSpPr txBox="1"/>
      </xdr:nvSpPr>
      <xdr:spPr>
        <a:xfrm>
          <a:off x="3836043" y="55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77910</xdr:rowOff>
    </xdr:from>
    <xdr:ext cx="405111" cy="259045"/>
    <xdr:sp macro="" textlink="">
      <xdr:nvSpPr>
        <xdr:cNvPr id="82" name="n_1mainValue有形固定資産減価償却率"/>
        <xdr:cNvSpPr txBox="1"/>
      </xdr:nvSpPr>
      <xdr:spPr>
        <a:xfrm>
          <a:off x="3836043" y="6002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169545</xdr:rowOff>
    </xdr:from>
    <xdr:to>
      <xdr:col>6</xdr:col>
      <xdr:colOff>510540</xdr:colOff>
      <xdr:row>40</xdr:row>
      <xdr:rowOff>133350</xdr:rowOff>
    </xdr:to>
    <xdr:cxnSp macro="">
      <xdr:nvCxnSpPr>
        <xdr:cNvPr id="57" name="直線コネクタ 56"/>
        <xdr:cNvCxnSpPr/>
      </xdr:nvCxnSpPr>
      <xdr:spPr>
        <a:xfrm flipV="1">
          <a:off x="4634865" y="5827395"/>
          <a:ext cx="0" cy="116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137177</xdr:rowOff>
    </xdr:from>
    <xdr:ext cx="405111" cy="259045"/>
    <xdr:sp macro="" textlink="">
      <xdr:nvSpPr>
        <xdr:cNvPr id="58" name="【道路】&#10;有形固定資産減価償却率最小値テキスト"/>
        <xdr:cNvSpPr txBox="1"/>
      </xdr:nvSpPr>
      <xdr:spPr>
        <a:xfrm>
          <a:off x="47244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422275</xdr:colOff>
      <xdr:row>40</xdr:row>
      <xdr:rowOff>133350</xdr:rowOff>
    </xdr:from>
    <xdr:to>
      <xdr:col>6</xdr:col>
      <xdr:colOff>600075</xdr:colOff>
      <xdr:row>40</xdr:row>
      <xdr:rowOff>133350</xdr:rowOff>
    </xdr:to>
    <xdr:cxnSp macro="">
      <xdr:nvCxnSpPr>
        <xdr:cNvPr id="59" name="直線コネクタ 58"/>
        <xdr:cNvCxnSpPr/>
      </xdr:nvCxnSpPr>
      <xdr:spPr>
        <a:xfrm>
          <a:off x="4546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116222</xdr:rowOff>
    </xdr:from>
    <xdr:ext cx="405111" cy="259045"/>
    <xdr:sp macro="" textlink="">
      <xdr:nvSpPr>
        <xdr:cNvPr id="60" name="【道路】&#10;有形固定資産減価償却率最大値テキスト"/>
        <xdr:cNvSpPr txBox="1"/>
      </xdr:nvSpPr>
      <xdr:spPr>
        <a:xfrm>
          <a:off x="4724400" y="560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33</xdr:row>
      <xdr:rowOff>169545</xdr:rowOff>
    </xdr:from>
    <xdr:to>
      <xdr:col>6</xdr:col>
      <xdr:colOff>600075</xdr:colOff>
      <xdr:row>33</xdr:row>
      <xdr:rowOff>169545</xdr:rowOff>
    </xdr:to>
    <xdr:cxnSp macro="">
      <xdr:nvCxnSpPr>
        <xdr:cNvPr id="61" name="直線コネクタ 60"/>
        <xdr:cNvCxnSpPr/>
      </xdr:nvCxnSpPr>
      <xdr:spPr>
        <a:xfrm>
          <a:off x="4546600" y="582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80662</xdr:rowOff>
    </xdr:from>
    <xdr:ext cx="405111" cy="259045"/>
    <xdr:sp macro="" textlink="">
      <xdr:nvSpPr>
        <xdr:cNvPr id="62" name="【道路】&#10;有形固定資産減価償却率平均値テキスト"/>
        <xdr:cNvSpPr txBox="1"/>
      </xdr:nvSpPr>
      <xdr:spPr>
        <a:xfrm>
          <a:off x="4724400" y="64243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57785</xdr:rowOff>
    </xdr:from>
    <xdr:to>
      <xdr:col>6</xdr:col>
      <xdr:colOff>561975</xdr:colOff>
      <xdr:row>38</xdr:row>
      <xdr:rowOff>159385</xdr:rowOff>
    </xdr:to>
    <xdr:sp macro="" textlink="">
      <xdr:nvSpPr>
        <xdr:cNvPr id="63" name="フローチャート : 判断 62"/>
        <xdr:cNvSpPr/>
      </xdr:nvSpPr>
      <xdr:spPr>
        <a:xfrm>
          <a:off x="4584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29210</xdr:rowOff>
    </xdr:from>
    <xdr:to>
      <xdr:col>5</xdr:col>
      <xdr:colOff>409575</xdr:colOff>
      <xdr:row>38</xdr:row>
      <xdr:rowOff>130810</xdr:rowOff>
    </xdr:to>
    <xdr:sp macro="" textlink="">
      <xdr:nvSpPr>
        <xdr:cNvPr id="64" name="フローチャート : 判断 63"/>
        <xdr:cNvSpPr/>
      </xdr:nvSpPr>
      <xdr:spPr>
        <a:xfrm>
          <a:off x="3746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74930</xdr:rowOff>
    </xdr:from>
    <xdr:to>
      <xdr:col>6</xdr:col>
      <xdr:colOff>561975</xdr:colOff>
      <xdr:row>40</xdr:row>
      <xdr:rowOff>5080</xdr:rowOff>
    </xdr:to>
    <xdr:sp macro="" textlink="">
      <xdr:nvSpPr>
        <xdr:cNvPr id="70" name="円/楕円 69"/>
        <xdr:cNvSpPr/>
      </xdr:nvSpPr>
      <xdr:spPr>
        <a:xfrm>
          <a:off x="4584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39</xdr:row>
      <xdr:rowOff>53357</xdr:rowOff>
    </xdr:from>
    <xdr:ext cx="405111" cy="259045"/>
    <xdr:sp macro="" textlink="">
      <xdr:nvSpPr>
        <xdr:cNvPr id="71" name="【道路】&#10;有形固定資産減価償却率該当値テキスト"/>
        <xdr:cNvSpPr txBox="1"/>
      </xdr:nvSpPr>
      <xdr:spPr>
        <a:xfrm>
          <a:off x="47244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5</xdr:col>
      <xdr:colOff>307975</xdr:colOff>
      <xdr:row>39</xdr:row>
      <xdr:rowOff>109220</xdr:rowOff>
    </xdr:from>
    <xdr:to>
      <xdr:col>5</xdr:col>
      <xdr:colOff>409575</xdr:colOff>
      <xdr:row>40</xdr:row>
      <xdr:rowOff>39370</xdr:rowOff>
    </xdr:to>
    <xdr:sp macro="" textlink="">
      <xdr:nvSpPr>
        <xdr:cNvPr id="72" name="円/楕円 71"/>
        <xdr:cNvSpPr/>
      </xdr:nvSpPr>
      <xdr:spPr>
        <a:xfrm>
          <a:off x="3746500" y="67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39</xdr:row>
      <xdr:rowOff>125730</xdr:rowOff>
    </xdr:from>
    <xdr:to>
      <xdr:col>6</xdr:col>
      <xdr:colOff>511175</xdr:colOff>
      <xdr:row>39</xdr:row>
      <xdr:rowOff>160020</xdr:rowOff>
    </xdr:to>
    <xdr:cxnSp macro="">
      <xdr:nvCxnSpPr>
        <xdr:cNvPr id="73" name="直線コネクタ 72"/>
        <xdr:cNvCxnSpPr/>
      </xdr:nvCxnSpPr>
      <xdr:spPr>
        <a:xfrm flipV="1">
          <a:off x="3797300" y="68122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147337</xdr:rowOff>
    </xdr:from>
    <xdr:ext cx="405111" cy="259045"/>
    <xdr:sp macro="" textlink="">
      <xdr:nvSpPr>
        <xdr:cNvPr id="74" name="n_1aveValue【道路】&#10;有形固定資産減価償却率"/>
        <xdr:cNvSpPr txBox="1"/>
      </xdr:nvSpPr>
      <xdr:spPr>
        <a:xfrm>
          <a:off x="3582043"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oneCellAnchor>
    <xdr:from>
      <xdr:col>5</xdr:col>
      <xdr:colOff>143518</xdr:colOff>
      <xdr:row>40</xdr:row>
      <xdr:rowOff>30497</xdr:rowOff>
    </xdr:from>
    <xdr:ext cx="405111" cy="259045"/>
    <xdr:sp macro="" textlink="">
      <xdr:nvSpPr>
        <xdr:cNvPr id="75" name="n_1mainValue【道路】&#10;有形固定資産減価償却率"/>
        <xdr:cNvSpPr txBox="1"/>
      </xdr:nvSpPr>
      <xdr:spPr>
        <a:xfrm>
          <a:off x="3582043" y="688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6" name="直線コネクタ 8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7" name="テキスト ボックス 8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8" name="直線コネクタ 8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9" name="テキスト ボックス 88"/>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0" name="直線コネクタ 8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91" name="テキスト ボックス 90"/>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2" name="直線コネクタ 9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3" name="テキスト ボックス 92"/>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4" name="直線コネクタ 9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5" name="テキスト ボックス 94"/>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7" name="テキスト ボックス 96"/>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43243</xdr:rowOff>
    </xdr:from>
    <xdr:to>
      <xdr:col>15</xdr:col>
      <xdr:colOff>180340</xdr:colOff>
      <xdr:row>41</xdr:row>
      <xdr:rowOff>103518</xdr:rowOff>
    </xdr:to>
    <xdr:cxnSp macro="">
      <xdr:nvCxnSpPr>
        <xdr:cNvPr id="99" name="直線コネクタ 98"/>
        <xdr:cNvCxnSpPr/>
      </xdr:nvCxnSpPr>
      <xdr:spPr>
        <a:xfrm flipV="1">
          <a:off x="10476865" y="5872543"/>
          <a:ext cx="0" cy="12604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107345</xdr:rowOff>
    </xdr:from>
    <xdr:ext cx="469744" cy="259045"/>
    <xdr:sp macro="" textlink="">
      <xdr:nvSpPr>
        <xdr:cNvPr id="100" name="【道路】&#10;一人当たり延長最小値テキスト"/>
        <xdr:cNvSpPr txBox="1"/>
      </xdr:nvSpPr>
      <xdr:spPr>
        <a:xfrm>
          <a:off x="10566400" y="7136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2.783</a:t>
          </a:r>
          <a:endParaRPr kumimoji="1" lang="ja-JP" altLang="en-US" sz="1000" b="1">
            <a:latin typeface="ＭＳ Ｐゴシック"/>
          </a:endParaRPr>
        </a:p>
      </xdr:txBody>
    </xdr:sp>
    <xdr:clientData/>
  </xdr:oneCellAnchor>
  <xdr:twoCellAnchor>
    <xdr:from>
      <xdr:col>15</xdr:col>
      <xdr:colOff>92075</xdr:colOff>
      <xdr:row>41</xdr:row>
      <xdr:rowOff>103518</xdr:rowOff>
    </xdr:from>
    <xdr:to>
      <xdr:col>15</xdr:col>
      <xdr:colOff>269875</xdr:colOff>
      <xdr:row>41</xdr:row>
      <xdr:rowOff>103518</xdr:rowOff>
    </xdr:to>
    <xdr:cxnSp macro="">
      <xdr:nvCxnSpPr>
        <xdr:cNvPr id="101" name="直線コネクタ 100"/>
        <xdr:cNvCxnSpPr/>
      </xdr:nvCxnSpPr>
      <xdr:spPr>
        <a:xfrm>
          <a:off x="10388600" y="7132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161370</xdr:rowOff>
    </xdr:from>
    <xdr:ext cx="534377" cy="259045"/>
    <xdr:sp macro="" textlink="">
      <xdr:nvSpPr>
        <xdr:cNvPr id="102" name="【道路】&#10;一人当たり延長最大値テキスト"/>
        <xdr:cNvSpPr txBox="1"/>
      </xdr:nvSpPr>
      <xdr:spPr>
        <a:xfrm>
          <a:off x="10566400" y="5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35.865</a:t>
          </a:r>
          <a:endParaRPr kumimoji="1" lang="ja-JP" altLang="en-US" sz="1000" b="1">
            <a:latin typeface="ＭＳ Ｐゴシック"/>
          </a:endParaRPr>
        </a:p>
      </xdr:txBody>
    </xdr:sp>
    <xdr:clientData/>
  </xdr:oneCellAnchor>
  <xdr:twoCellAnchor>
    <xdr:from>
      <xdr:col>15</xdr:col>
      <xdr:colOff>92075</xdr:colOff>
      <xdr:row>34</xdr:row>
      <xdr:rowOff>43243</xdr:rowOff>
    </xdr:from>
    <xdr:to>
      <xdr:col>15</xdr:col>
      <xdr:colOff>269875</xdr:colOff>
      <xdr:row>34</xdr:row>
      <xdr:rowOff>43243</xdr:rowOff>
    </xdr:to>
    <xdr:cxnSp macro="">
      <xdr:nvCxnSpPr>
        <xdr:cNvPr id="103" name="直線コネクタ 102"/>
        <xdr:cNvCxnSpPr/>
      </xdr:nvCxnSpPr>
      <xdr:spPr>
        <a:xfrm>
          <a:off x="10388600" y="587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40009</xdr:rowOff>
    </xdr:from>
    <xdr:ext cx="534377" cy="259045"/>
    <xdr:sp macro="" textlink="">
      <xdr:nvSpPr>
        <xdr:cNvPr id="104" name="【道路】&#10;一人当たり延長平均値テキスト"/>
        <xdr:cNvSpPr txBox="1"/>
      </xdr:nvSpPr>
      <xdr:spPr>
        <a:xfrm>
          <a:off x="10566400" y="6555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12.717</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17132</xdr:rowOff>
    </xdr:from>
    <xdr:to>
      <xdr:col>15</xdr:col>
      <xdr:colOff>231775</xdr:colOff>
      <xdr:row>39</xdr:row>
      <xdr:rowOff>118732</xdr:rowOff>
    </xdr:to>
    <xdr:sp macro="" textlink="">
      <xdr:nvSpPr>
        <xdr:cNvPr id="105" name="フローチャート : 判断 104"/>
        <xdr:cNvSpPr/>
      </xdr:nvSpPr>
      <xdr:spPr>
        <a:xfrm>
          <a:off x="10426700" y="670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165570</xdr:rowOff>
    </xdr:from>
    <xdr:to>
      <xdr:col>14</xdr:col>
      <xdr:colOff>79375</xdr:colOff>
      <xdr:row>39</xdr:row>
      <xdr:rowOff>95720</xdr:rowOff>
    </xdr:to>
    <xdr:sp macro="" textlink="">
      <xdr:nvSpPr>
        <xdr:cNvPr id="106" name="フローチャート : 判断 105"/>
        <xdr:cNvSpPr/>
      </xdr:nvSpPr>
      <xdr:spPr>
        <a:xfrm>
          <a:off x="9588500" y="66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30658</xdr:rowOff>
    </xdr:from>
    <xdr:to>
      <xdr:col>15</xdr:col>
      <xdr:colOff>231775</xdr:colOff>
      <xdr:row>39</xdr:row>
      <xdr:rowOff>132258</xdr:rowOff>
    </xdr:to>
    <xdr:sp macro="" textlink="">
      <xdr:nvSpPr>
        <xdr:cNvPr id="112" name="円/楕円 111"/>
        <xdr:cNvSpPr/>
      </xdr:nvSpPr>
      <xdr:spPr>
        <a:xfrm>
          <a:off x="10426700" y="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9085</xdr:rowOff>
    </xdr:from>
    <xdr:ext cx="534377" cy="259045"/>
    <xdr:sp macro="" textlink="">
      <xdr:nvSpPr>
        <xdr:cNvPr id="113" name="【道路】&#10;一人当たり延長該当値テキスト"/>
        <xdr:cNvSpPr txBox="1"/>
      </xdr:nvSpPr>
      <xdr:spPr>
        <a:xfrm>
          <a:off x="10566400" y="669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12.362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33172</xdr:rowOff>
    </xdr:from>
    <xdr:to>
      <xdr:col>14</xdr:col>
      <xdr:colOff>79375</xdr:colOff>
      <xdr:row>39</xdr:row>
      <xdr:rowOff>134772</xdr:rowOff>
    </xdr:to>
    <xdr:sp macro="" textlink="">
      <xdr:nvSpPr>
        <xdr:cNvPr id="114" name="円/楕円 113"/>
        <xdr:cNvSpPr/>
      </xdr:nvSpPr>
      <xdr:spPr>
        <a:xfrm>
          <a:off x="9588500" y="67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81458</xdr:rowOff>
    </xdr:from>
    <xdr:to>
      <xdr:col>15</xdr:col>
      <xdr:colOff>180975</xdr:colOff>
      <xdr:row>39</xdr:row>
      <xdr:rowOff>83972</xdr:rowOff>
    </xdr:to>
    <xdr:cxnSp macro="">
      <xdr:nvCxnSpPr>
        <xdr:cNvPr id="115" name="直線コネクタ 114"/>
        <xdr:cNvCxnSpPr/>
      </xdr:nvCxnSpPr>
      <xdr:spPr>
        <a:xfrm flipV="1">
          <a:off x="9639300" y="6768008"/>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112247</xdr:rowOff>
    </xdr:from>
    <xdr:ext cx="534377" cy="259045"/>
    <xdr:sp macro="" textlink="">
      <xdr:nvSpPr>
        <xdr:cNvPr id="116" name="n_1aveValue【道路】&#10;一人当たり延長"/>
        <xdr:cNvSpPr txBox="1"/>
      </xdr:nvSpPr>
      <xdr:spPr>
        <a:xfrm>
          <a:off x="9359410" y="645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125899</xdr:rowOff>
    </xdr:from>
    <xdr:ext cx="534377" cy="259045"/>
    <xdr:sp macro="" textlink="">
      <xdr:nvSpPr>
        <xdr:cNvPr id="117" name="n_1mainValue【道路】&#10;一人当たり延長"/>
        <xdr:cNvSpPr txBox="1"/>
      </xdr:nvSpPr>
      <xdr:spPr>
        <a:xfrm>
          <a:off x="9359410" y="6812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63</xdr:row>
      <xdr:rowOff>108585</xdr:rowOff>
    </xdr:to>
    <xdr:cxnSp macro="">
      <xdr:nvCxnSpPr>
        <xdr:cNvPr id="142" name="直線コネクタ 141"/>
        <xdr:cNvCxnSpPr/>
      </xdr:nvCxnSpPr>
      <xdr:spPr>
        <a:xfrm flipV="1">
          <a:off x="4634865" y="9627870"/>
          <a:ext cx="0" cy="1282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112412</xdr:rowOff>
    </xdr:from>
    <xdr:ext cx="405111" cy="259045"/>
    <xdr:sp macro="" textlink="">
      <xdr:nvSpPr>
        <xdr:cNvPr id="143" name="【橋りょう・トンネル】&#10;有形固定資産減価償却率最小値テキスト"/>
        <xdr:cNvSpPr txBox="1"/>
      </xdr:nvSpPr>
      <xdr:spPr>
        <a:xfrm>
          <a:off x="4724400" y="1091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422275</xdr:colOff>
      <xdr:row>63</xdr:row>
      <xdr:rowOff>108585</xdr:rowOff>
    </xdr:from>
    <xdr:to>
      <xdr:col>6</xdr:col>
      <xdr:colOff>600075</xdr:colOff>
      <xdr:row>63</xdr:row>
      <xdr:rowOff>108585</xdr:rowOff>
    </xdr:to>
    <xdr:cxnSp macro="">
      <xdr:nvCxnSpPr>
        <xdr:cNvPr id="144" name="直線コネクタ 143"/>
        <xdr:cNvCxnSpPr/>
      </xdr:nvCxnSpPr>
      <xdr:spPr>
        <a:xfrm>
          <a:off x="4546600" y="10909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145" name="【橋りょう・トンネ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146" name="直線コネクタ 145"/>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109237</xdr:rowOff>
    </xdr:from>
    <xdr:ext cx="405111" cy="259045"/>
    <xdr:sp macro="" textlink="">
      <xdr:nvSpPr>
        <xdr:cNvPr id="147" name="【橋りょう・トンネル】&#10;有形固定資産減価償却率平均値テキスト"/>
        <xdr:cNvSpPr txBox="1"/>
      </xdr:nvSpPr>
      <xdr:spPr>
        <a:xfrm>
          <a:off x="47244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8" name="フローチャート : 判断 147"/>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57785</xdr:rowOff>
    </xdr:from>
    <xdr:to>
      <xdr:col>5</xdr:col>
      <xdr:colOff>409575</xdr:colOff>
      <xdr:row>60</xdr:row>
      <xdr:rowOff>159385</xdr:rowOff>
    </xdr:to>
    <xdr:sp macro="" textlink="">
      <xdr:nvSpPr>
        <xdr:cNvPr id="149" name="フローチャート : 判断 148"/>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60</xdr:row>
      <xdr:rowOff>109220</xdr:rowOff>
    </xdr:from>
    <xdr:to>
      <xdr:col>6</xdr:col>
      <xdr:colOff>561975</xdr:colOff>
      <xdr:row>61</xdr:row>
      <xdr:rowOff>39370</xdr:rowOff>
    </xdr:to>
    <xdr:sp macro="" textlink="">
      <xdr:nvSpPr>
        <xdr:cNvPr id="155" name="円/楕円 154"/>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60</xdr:row>
      <xdr:rowOff>87647</xdr:rowOff>
    </xdr:from>
    <xdr:ext cx="405111" cy="259045"/>
    <xdr:sp macro="" textlink="">
      <xdr:nvSpPr>
        <xdr:cNvPr id="156" name="【橋りょう・トンネル】&#10;有形固定資産減価償却率該当値テキスト"/>
        <xdr:cNvSpPr txBox="1"/>
      </xdr:nvSpPr>
      <xdr:spPr>
        <a:xfrm>
          <a:off x="4724400"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139700</xdr:rowOff>
    </xdr:from>
    <xdr:to>
      <xdr:col>5</xdr:col>
      <xdr:colOff>409575</xdr:colOff>
      <xdr:row>61</xdr:row>
      <xdr:rowOff>69850</xdr:rowOff>
    </xdr:to>
    <xdr:sp macro="" textlink="">
      <xdr:nvSpPr>
        <xdr:cNvPr id="157" name="円/楕円 156"/>
        <xdr:cNvSpPr/>
      </xdr:nvSpPr>
      <xdr:spPr>
        <a:xfrm>
          <a:off x="37465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160020</xdr:rowOff>
    </xdr:from>
    <xdr:to>
      <xdr:col>6</xdr:col>
      <xdr:colOff>511175</xdr:colOff>
      <xdr:row>61</xdr:row>
      <xdr:rowOff>19050</xdr:rowOff>
    </xdr:to>
    <xdr:cxnSp macro="">
      <xdr:nvCxnSpPr>
        <xdr:cNvPr id="158" name="直線コネクタ 157"/>
        <xdr:cNvCxnSpPr/>
      </xdr:nvCxnSpPr>
      <xdr:spPr>
        <a:xfrm flipV="1">
          <a:off x="3797300" y="104470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59</xdr:row>
      <xdr:rowOff>4462</xdr:rowOff>
    </xdr:from>
    <xdr:ext cx="405111" cy="259045"/>
    <xdr:sp macro="" textlink="">
      <xdr:nvSpPr>
        <xdr:cNvPr id="159" name="n_1aveValue【橋りょう・トンネル】&#10;有形固定資産減価償却率"/>
        <xdr:cNvSpPr txBox="1"/>
      </xdr:nvSpPr>
      <xdr:spPr>
        <a:xfrm>
          <a:off x="3582043"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5</xdr:col>
      <xdr:colOff>143518</xdr:colOff>
      <xdr:row>61</xdr:row>
      <xdr:rowOff>60977</xdr:rowOff>
    </xdr:from>
    <xdr:ext cx="405111" cy="259045"/>
    <xdr:sp macro="" textlink="">
      <xdr:nvSpPr>
        <xdr:cNvPr id="160" name="n_1main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187,948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86377</xdr:rowOff>
    </xdr:from>
    <xdr:ext cx="595419" cy="259045"/>
    <xdr:sp macro="" textlink="">
      <xdr:nvSpPr>
        <xdr:cNvPr id="174" name="テキスト ボックス 173"/>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57</xdr:row>
      <xdr:rowOff>143527</xdr:rowOff>
    </xdr:from>
    <xdr:ext cx="595419" cy="259045"/>
    <xdr:sp macro="" textlink="">
      <xdr:nvSpPr>
        <xdr:cNvPr id="176" name="テキスト ボックス 175"/>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29227</xdr:rowOff>
    </xdr:from>
    <xdr:ext cx="595419" cy="259045"/>
    <xdr:sp macro="" textlink="">
      <xdr:nvSpPr>
        <xdr:cNvPr id="178" name="テキスト ボックス 177"/>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80" name="テキスト ボックス 179"/>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102614</xdr:rowOff>
    </xdr:from>
    <xdr:to>
      <xdr:col>15</xdr:col>
      <xdr:colOff>180340</xdr:colOff>
      <xdr:row>63</xdr:row>
      <xdr:rowOff>154650</xdr:rowOff>
    </xdr:to>
    <xdr:cxnSp macro="">
      <xdr:nvCxnSpPr>
        <xdr:cNvPr id="182" name="直線コネクタ 181"/>
        <xdr:cNvCxnSpPr/>
      </xdr:nvCxnSpPr>
      <xdr:spPr>
        <a:xfrm flipV="1">
          <a:off x="10476865" y="9703814"/>
          <a:ext cx="0" cy="1252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158477</xdr:rowOff>
    </xdr:from>
    <xdr:ext cx="469744" cy="259045"/>
    <xdr:sp macro="" textlink="">
      <xdr:nvSpPr>
        <xdr:cNvPr id="183" name="【橋りょう・トンネル】&#10;一人当たり有形固定資産（償却資産）額最小値テキスト"/>
        <xdr:cNvSpPr txBox="1"/>
      </xdr:nvSpPr>
      <xdr:spPr>
        <a:xfrm>
          <a:off x="10566400" y="1095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7,349</a:t>
          </a:r>
          <a:endParaRPr kumimoji="1" lang="ja-JP" altLang="en-US" sz="1000" b="1">
            <a:latin typeface="ＭＳ Ｐゴシック"/>
          </a:endParaRPr>
        </a:p>
      </xdr:txBody>
    </xdr:sp>
    <xdr:clientData/>
  </xdr:oneCellAnchor>
  <xdr:twoCellAnchor>
    <xdr:from>
      <xdr:col>15</xdr:col>
      <xdr:colOff>92075</xdr:colOff>
      <xdr:row>63</xdr:row>
      <xdr:rowOff>154650</xdr:rowOff>
    </xdr:from>
    <xdr:to>
      <xdr:col>15</xdr:col>
      <xdr:colOff>269875</xdr:colOff>
      <xdr:row>63</xdr:row>
      <xdr:rowOff>154650</xdr:rowOff>
    </xdr:to>
    <xdr:cxnSp macro="">
      <xdr:nvCxnSpPr>
        <xdr:cNvPr id="184" name="直線コネクタ 183"/>
        <xdr:cNvCxnSpPr/>
      </xdr:nvCxnSpPr>
      <xdr:spPr>
        <a:xfrm>
          <a:off x="10388600" y="109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49291</xdr:rowOff>
    </xdr:from>
    <xdr:ext cx="599010" cy="259045"/>
    <xdr:sp macro="" textlink="">
      <xdr:nvSpPr>
        <xdr:cNvPr id="185" name="【橋りょう・トンネル】&#10;一人当たり有形固定資産（償却資産）額最大値テキスト"/>
        <xdr:cNvSpPr txBox="1"/>
      </xdr:nvSpPr>
      <xdr:spPr>
        <a:xfrm>
          <a:off x="10566400" y="947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555,112</a:t>
          </a:r>
          <a:endParaRPr kumimoji="1" lang="ja-JP" altLang="en-US" sz="1000" b="1">
            <a:latin typeface="ＭＳ Ｐゴシック"/>
          </a:endParaRPr>
        </a:p>
      </xdr:txBody>
    </xdr:sp>
    <xdr:clientData/>
  </xdr:oneCellAnchor>
  <xdr:twoCellAnchor>
    <xdr:from>
      <xdr:col>15</xdr:col>
      <xdr:colOff>92075</xdr:colOff>
      <xdr:row>56</xdr:row>
      <xdr:rowOff>102614</xdr:rowOff>
    </xdr:from>
    <xdr:to>
      <xdr:col>15</xdr:col>
      <xdr:colOff>269875</xdr:colOff>
      <xdr:row>56</xdr:row>
      <xdr:rowOff>102614</xdr:rowOff>
    </xdr:to>
    <xdr:cxnSp macro="">
      <xdr:nvCxnSpPr>
        <xdr:cNvPr id="186" name="直線コネクタ 185"/>
        <xdr:cNvCxnSpPr/>
      </xdr:nvCxnSpPr>
      <xdr:spPr>
        <a:xfrm>
          <a:off x="10388600" y="970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62323</xdr:rowOff>
    </xdr:from>
    <xdr:ext cx="599010" cy="259045"/>
    <xdr:sp macro="" textlink="">
      <xdr:nvSpPr>
        <xdr:cNvPr id="187" name="【橋りょう・トンネル】&#10;一人当たり有形固定資産（償却資産）額平均値テキスト"/>
        <xdr:cNvSpPr txBox="1"/>
      </xdr:nvSpPr>
      <xdr:spPr>
        <a:xfrm>
          <a:off x="10566400" y="103493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185,522</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39446</xdr:rowOff>
    </xdr:from>
    <xdr:to>
      <xdr:col>15</xdr:col>
      <xdr:colOff>231775</xdr:colOff>
      <xdr:row>61</xdr:row>
      <xdr:rowOff>141046</xdr:rowOff>
    </xdr:to>
    <xdr:sp macro="" textlink="">
      <xdr:nvSpPr>
        <xdr:cNvPr id="188" name="フローチャート : 判断 187"/>
        <xdr:cNvSpPr/>
      </xdr:nvSpPr>
      <xdr:spPr>
        <a:xfrm>
          <a:off x="10426700" y="1049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43628</xdr:rowOff>
    </xdr:from>
    <xdr:to>
      <xdr:col>14</xdr:col>
      <xdr:colOff>79375</xdr:colOff>
      <xdr:row>61</xdr:row>
      <xdr:rowOff>145228</xdr:rowOff>
    </xdr:to>
    <xdr:sp macro="" textlink="">
      <xdr:nvSpPr>
        <xdr:cNvPr id="189" name="フローチャート : 判断 188"/>
        <xdr:cNvSpPr/>
      </xdr:nvSpPr>
      <xdr:spPr>
        <a:xfrm>
          <a:off x="9588500" y="1050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91023</xdr:rowOff>
    </xdr:from>
    <xdr:to>
      <xdr:col>15</xdr:col>
      <xdr:colOff>231775</xdr:colOff>
      <xdr:row>62</xdr:row>
      <xdr:rowOff>21173</xdr:rowOff>
    </xdr:to>
    <xdr:sp macro="" textlink="">
      <xdr:nvSpPr>
        <xdr:cNvPr id="195" name="円/楕円 194"/>
        <xdr:cNvSpPr/>
      </xdr:nvSpPr>
      <xdr:spPr>
        <a:xfrm>
          <a:off x="10426700" y="1054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69450</xdr:rowOff>
    </xdr:from>
    <xdr:ext cx="599010" cy="259045"/>
    <xdr:sp macro="" textlink="">
      <xdr:nvSpPr>
        <xdr:cNvPr id="196" name="【橋りょう・トンネル】&#10;一人当たり有形固定資産（償却資産）額該当値テキスト"/>
        <xdr:cNvSpPr txBox="1"/>
      </xdr:nvSpPr>
      <xdr:spPr>
        <a:xfrm>
          <a:off x="10566400" y="10527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162,960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92925</xdr:rowOff>
    </xdr:from>
    <xdr:to>
      <xdr:col>14</xdr:col>
      <xdr:colOff>79375</xdr:colOff>
      <xdr:row>62</xdr:row>
      <xdr:rowOff>23075</xdr:rowOff>
    </xdr:to>
    <xdr:sp macro="" textlink="">
      <xdr:nvSpPr>
        <xdr:cNvPr id="197" name="円/楕円 196"/>
        <xdr:cNvSpPr/>
      </xdr:nvSpPr>
      <xdr:spPr>
        <a:xfrm>
          <a:off x="9588500" y="105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141823</xdr:rowOff>
    </xdr:from>
    <xdr:to>
      <xdr:col>15</xdr:col>
      <xdr:colOff>180975</xdr:colOff>
      <xdr:row>61</xdr:row>
      <xdr:rowOff>143725</xdr:rowOff>
    </xdr:to>
    <xdr:cxnSp macro="">
      <xdr:nvCxnSpPr>
        <xdr:cNvPr id="198" name="直線コネクタ 197"/>
        <xdr:cNvCxnSpPr/>
      </xdr:nvCxnSpPr>
      <xdr:spPr>
        <a:xfrm flipV="1">
          <a:off x="9639300" y="10600273"/>
          <a:ext cx="838200" cy="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161755</xdr:rowOff>
    </xdr:from>
    <xdr:ext cx="599010" cy="259045"/>
    <xdr:sp macro="" textlink="">
      <xdr:nvSpPr>
        <xdr:cNvPr id="199" name="n_1aveValue【橋りょう・トンネル】&#10;一人当たり有形固定資産（償却資産）額"/>
        <xdr:cNvSpPr txBox="1"/>
      </xdr:nvSpPr>
      <xdr:spPr>
        <a:xfrm>
          <a:off x="9327094" y="10277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183,693</a:t>
          </a:r>
          <a:endParaRPr kumimoji="1" lang="ja-JP" altLang="en-US" sz="1000" b="1">
            <a:solidFill>
              <a:srgbClr val="000080"/>
            </a:solidFill>
            <a:latin typeface="ＭＳ Ｐゴシック"/>
          </a:endParaRPr>
        </a:p>
      </xdr:txBody>
    </xdr:sp>
    <xdr:clientData/>
  </xdr:oneCellAnchor>
  <xdr:oneCellAnchor>
    <xdr:from>
      <xdr:col>13</xdr:col>
      <xdr:colOff>402169</xdr:colOff>
      <xdr:row>62</xdr:row>
      <xdr:rowOff>14202</xdr:rowOff>
    </xdr:from>
    <xdr:ext cx="599010" cy="259045"/>
    <xdr:sp macro="" textlink="">
      <xdr:nvSpPr>
        <xdr:cNvPr id="200" name="n_1mainValue【橋りょう・トンネル】&#10;一人当たり有形固定資産（償却資産）額"/>
        <xdr:cNvSpPr txBox="1"/>
      </xdr:nvSpPr>
      <xdr:spPr>
        <a:xfrm>
          <a:off x="9327094" y="10644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162,128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114300</xdr:rowOff>
    </xdr:from>
    <xdr:to>
      <xdr:col>7</xdr:col>
      <xdr:colOff>638175</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85</xdr:row>
      <xdr:rowOff>143527</xdr:rowOff>
    </xdr:from>
    <xdr:ext cx="338939" cy="259045"/>
    <xdr:sp macro="" textlink="">
      <xdr:nvSpPr>
        <xdr:cNvPr id="212" name="テキスト ボックス 211"/>
        <xdr:cNvSpPr txBox="1"/>
      </xdr:nvSpPr>
      <xdr:spPr>
        <a:xfrm>
          <a:off x="423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20" name="テキスト ボックス 21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106680</xdr:rowOff>
    </xdr:from>
    <xdr:to>
      <xdr:col>6</xdr:col>
      <xdr:colOff>510540</xdr:colOff>
      <xdr:row>86</xdr:row>
      <xdr:rowOff>51436</xdr:rowOff>
    </xdr:to>
    <xdr:cxnSp macro="">
      <xdr:nvCxnSpPr>
        <xdr:cNvPr id="224" name="直線コネクタ 223"/>
        <xdr:cNvCxnSpPr/>
      </xdr:nvCxnSpPr>
      <xdr:spPr>
        <a:xfrm flipV="1">
          <a:off x="4634865" y="13308330"/>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55263</xdr:rowOff>
    </xdr:from>
    <xdr:ext cx="340478" cy="259045"/>
    <xdr:sp macro="" textlink="">
      <xdr:nvSpPr>
        <xdr:cNvPr id="225" name="【公営住宅】&#10;有形固定資産減価償却率最小値テキスト"/>
        <xdr:cNvSpPr txBox="1"/>
      </xdr:nvSpPr>
      <xdr:spPr>
        <a:xfrm>
          <a:off x="4724400" y="147999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422275</xdr:colOff>
      <xdr:row>86</xdr:row>
      <xdr:rowOff>51436</xdr:rowOff>
    </xdr:from>
    <xdr:to>
      <xdr:col>6</xdr:col>
      <xdr:colOff>600075</xdr:colOff>
      <xdr:row>86</xdr:row>
      <xdr:rowOff>51436</xdr:rowOff>
    </xdr:to>
    <xdr:cxnSp macro="">
      <xdr:nvCxnSpPr>
        <xdr:cNvPr id="226" name="直線コネクタ 225"/>
        <xdr:cNvCxnSpPr/>
      </xdr:nvCxnSpPr>
      <xdr:spPr>
        <a:xfrm>
          <a:off x="4546600" y="1479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53357</xdr:rowOff>
    </xdr:from>
    <xdr:ext cx="405111" cy="259045"/>
    <xdr:sp macro="" textlink="">
      <xdr:nvSpPr>
        <xdr:cNvPr id="227" name="【公営住宅】&#10;有形固定資産減価償却率最大値テキスト"/>
        <xdr:cNvSpPr txBox="1"/>
      </xdr:nvSpPr>
      <xdr:spPr>
        <a:xfrm>
          <a:off x="4724400" y="1308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81.4</a:t>
          </a:r>
          <a:endParaRPr kumimoji="1" lang="ja-JP" altLang="en-US" sz="1000" b="1">
            <a:latin typeface="ＭＳ Ｐゴシック"/>
          </a:endParaRPr>
        </a:p>
      </xdr:txBody>
    </xdr:sp>
    <xdr:clientData/>
  </xdr:oneCellAnchor>
  <xdr:twoCellAnchor>
    <xdr:from>
      <xdr:col>6</xdr:col>
      <xdr:colOff>422275</xdr:colOff>
      <xdr:row>77</xdr:row>
      <xdr:rowOff>106680</xdr:rowOff>
    </xdr:from>
    <xdr:to>
      <xdr:col>6</xdr:col>
      <xdr:colOff>600075</xdr:colOff>
      <xdr:row>77</xdr:row>
      <xdr:rowOff>106680</xdr:rowOff>
    </xdr:to>
    <xdr:cxnSp macro="">
      <xdr:nvCxnSpPr>
        <xdr:cNvPr id="228" name="直線コネクタ 227"/>
        <xdr:cNvCxnSpPr/>
      </xdr:nvCxnSpPr>
      <xdr:spPr>
        <a:xfrm>
          <a:off x="4546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139082</xdr:rowOff>
    </xdr:from>
    <xdr:ext cx="405111" cy="259045"/>
    <xdr:sp macro="" textlink="">
      <xdr:nvSpPr>
        <xdr:cNvPr id="229" name="【公営住宅】&#10;有形固定資産減価償却率平均値テキスト"/>
        <xdr:cNvSpPr txBox="1"/>
      </xdr:nvSpPr>
      <xdr:spPr>
        <a:xfrm>
          <a:off x="4724400" y="13683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a:t>
          </a:r>
          <a:endParaRPr kumimoji="1" lang="ja-JP" altLang="en-US" sz="1000" b="1">
            <a:solidFill>
              <a:srgbClr val="000080"/>
            </a:solidFill>
            <a:latin typeface="ＭＳ Ｐゴシック"/>
          </a:endParaRPr>
        </a:p>
      </xdr:txBody>
    </xdr:sp>
    <xdr:clientData/>
  </xdr:oneCellAnchor>
  <xdr:twoCellAnchor>
    <xdr:from>
      <xdr:col>6</xdr:col>
      <xdr:colOff>460375</xdr:colOff>
      <xdr:row>79</xdr:row>
      <xdr:rowOff>160655</xdr:rowOff>
    </xdr:from>
    <xdr:to>
      <xdr:col>6</xdr:col>
      <xdr:colOff>561975</xdr:colOff>
      <xdr:row>80</xdr:row>
      <xdr:rowOff>90805</xdr:rowOff>
    </xdr:to>
    <xdr:sp macro="" textlink="">
      <xdr:nvSpPr>
        <xdr:cNvPr id="230" name="フローチャート : 判断 229"/>
        <xdr:cNvSpPr/>
      </xdr:nvSpPr>
      <xdr:spPr>
        <a:xfrm>
          <a:off x="4584700" y="1370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79</xdr:row>
      <xdr:rowOff>118745</xdr:rowOff>
    </xdr:from>
    <xdr:to>
      <xdr:col>5</xdr:col>
      <xdr:colOff>409575</xdr:colOff>
      <xdr:row>80</xdr:row>
      <xdr:rowOff>48895</xdr:rowOff>
    </xdr:to>
    <xdr:sp macro="" textlink="">
      <xdr:nvSpPr>
        <xdr:cNvPr id="231" name="フローチャート : 判断 230"/>
        <xdr:cNvSpPr/>
      </xdr:nvSpPr>
      <xdr:spPr>
        <a:xfrm>
          <a:off x="3746500" y="1366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2" name="テキスト ボックス 23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3" name="テキスト ボックス 23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4" name="テキスト ボックス 23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5" name="テキスト ボックス 23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6" name="テキスト ボックス 23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141605</xdr:rowOff>
    </xdr:from>
    <xdr:to>
      <xdr:col>6</xdr:col>
      <xdr:colOff>561975</xdr:colOff>
      <xdr:row>80</xdr:row>
      <xdr:rowOff>71755</xdr:rowOff>
    </xdr:to>
    <xdr:sp macro="" textlink="">
      <xdr:nvSpPr>
        <xdr:cNvPr id="237" name="円/楕円 236"/>
        <xdr:cNvSpPr/>
      </xdr:nvSpPr>
      <xdr:spPr>
        <a:xfrm>
          <a:off x="4584700" y="1368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164482</xdr:rowOff>
    </xdr:from>
    <xdr:ext cx="405111" cy="259045"/>
    <xdr:sp macro="" textlink="">
      <xdr:nvSpPr>
        <xdr:cNvPr id="238" name="【公営住宅】&#10;有形固定資産減価償却率該当値テキスト"/>
        <xdr:cNvSpPr txBox="1"/>
      </xdr:nvSpPr>
      <xdr:spPr>
        <a:xfrm>
          <a:off x="4724400"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154939</xdr:rowOff>
    </xdr:from>
    <xdr:to>
      <xdr:col>5</xdr:col>
      <xdr:colOff>409575</xdr:colOff>
      <xdr:row>80</xdr:row>
      <xdr:rowOff>85089</xdr:rowOff>
    </xdr:to>
    <xdr:sp macro="" textlink="">
      <xdr:nvSpPr>
        <xdr:cNvPr id="239" name="円/楕円 238"/>
        <xdr:cNvSpPr/>
      </xdr:nvSpPr>
      <xdr:spPr>
        <a:xfrm>
          <a:off x="3746500" y="1369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80</xdr:row>
      <xdr:rowOff>20955</xdr:rowOff>
    </xdr:from>
    <xdr:to>
      <xdr:col>6</xdr:col>
      <xdr:colOff>511175</xdr:colOff>
      <xdr:row>80</xdr:row>
      <xdr:rowOff>34289</xdr:rowOff>
    </xdr:to>
    <xdr:cxnSp macro="">
      <xdr:nvCxnSpPr>
        <xdr:cNvPr id="240" name="直線コネクタ 239"/>
        <xdr:cNvCxnSpPr/>
      </xdr:nvCxnSpPr>
      <xdr:spPr>
        <a:xfrm flipV="1">
          <a:off x="3797300" y="13736955"/>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78</xdr:row>
      <xdr:rowOff>65422</xdr:rowOff>
    </xdr:from>
    <xdr:ext cx="405111" cy="259045"/>
    <xdr:sp macro="" textlink="">
      <xdr:nvSpPr>
        <xdr:cNvPr id="241" name="n_1aveValue【公営住宅】&#10;有形固定資産減価償却率"/>
        <xdr:cNvSpPr txBox="1"/>
      </xdr:nvSpPr>
      <xdr:spPr>
        <a:xfrm>
          <a:off x="3582043" y="1343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76216</xdr:rowOff>
    </xdr:from>
    <xdr:ext cx="405111" cy="259045"/>
    <xdr:sp macro="" textlink="">
      <xdr:nvSpPr>
        <xdr:cNvPr id="242" name="n_1mainValue【公営住宅】&#10;有形固定資産減価償却率"/>
        <xdr:cNvSpPr txBox="1"/>
      </xdr:nvSpPr>
      <xdr:spPr>
        <a:xfrm>
          <a:off x="3582043" y="13792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3" name="正方形/長方形 24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4" name="正方形/長方形 24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5" name="正方形/長方形 24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6" name="正方形/長方形 24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7" name="正方形/長方形 24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8" name="正方形/長方形 24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9" name="正方形/長方形 24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0" name="正方形/長方形 24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1" name="テキスト ボックス 25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2" name="直線コネクタ 25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3" name="直線コネクタ 25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4" name="テキスト ボックス 25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5" name="直線コネクタ 25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6" name="テキスト ボックス 25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7" name="直線コネクタ 25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8" name="テキスト ボックス 25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9" name="直線コネクタ 25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0" name="テキスト ボックス 25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127254</xdr:rowOff>
    </xdr:from>
    <xdr:to>
      <xdr:col>15</xdr:col>
      <xdr:colOff>180340</xdr:colOff>
      <xdr:row>85</xdr:row>
      <xdr:rowOff>146456</xdr:rowOff>
    </xdr:to>
    <xdr:cxnSp macro="">
      <xdr:nvCxnSpPr>
        <xdr:cNvPr id="264" name="直線コネクタ 263"/>
        <xdr:cNvCxnSpPr/>
      </xdr:nvCxnSpPr>
      <xdr:spPr>
        <a:xfrm flipV="1">
          <a:off x="10476865" y="13328904"/>
          <a:ext cx="0" cy="139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150283</xdr:rowOff>
    </xdr:from>
    <xdr:ext cx="469744" cy="259045"/>
    <xdr:sp macro="" textlink="">
      <xdr:nvSpPr>
        <xdr:cNvPr id="265" name="【公営住宅】&#10;一人当たり面積最小値テキスト"/>
        <xdr:cNvSpPr txBox="1"/>
      </xdr:nvSpPr>
      <xdr:spPr>
        <a:xfrm>
          <a:off x="10566400" y="1472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85</xdr:row>
      <xdr:rowOff>146456</xdr:rowOff>
    </xdr:from>
    <xdr:to>
      <xdr:col>15</xdr:col>
      <xdr:colOff>269875</xdr:colOff>
      <xdr:row>85</xdr:row>
      <xdr:rowOff>146456</xdr:rowOff>
    </xdr:to>
    <xdr:cxnSp macro="">
      <xdr:nvCxnSpPr>
        <xdr:cNvPr id="266" name="直線コネクタ 265"/>
        <xdr:cNvCxnSpPr/>
      </xdr:nvCxnSpPr>
      <xdr:spPr>
        <a:xfrm>
          <a:off x="10388600" y="14719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73931</xdr:rowOff>
    </xdr:from>
    <xdr:ext cx="469744" cy="259045"/>
    <xdr:sp macro="" textlink="">
      <xdr:nvSpPr>
        <xdr:cNvPr id="267" name="【公営住宅】&#10;一人当たり面積最大値テキスト"/>
        <xdr:cNvSpPr txBox="1"/>
      </xdr:nvSpPr>
      <xdr:spPr>
        <a:xfrm>
          <a:off x="10566400" y="131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1.590</a:t>
          </a:r>
          <a:endParaRPr kumimoji="1" lang="ja-JP" altLang="en-US" sz="1000" b="1">
            <a:latin typeface="ＭＳ Ｐゴシック"/>
          </a:endParaRPr>
        </a:p>
      </xdr:txBody>
    </xdr:sp>
    <xdr:clientData/>
  </xdr:oneCellAnchor>
  <xdr:twoCellAnchor>
    <xdr:from>
      <xdr:col>15</xdr:col>
      <xdr:colOff>92075</xdr:colOff>
      <xdr:row>77</xdr:row>
      <xdr:rowOff>127254</xdr:rowOff>
    </xdr:from>
    <xdr:to>
      <xdr:col>15</xdr:col>
      <xdr:colOff>269875</xdr:colOff>
      <xdr:row>77</xdr:row>
      <xdr:rowOff>127254</xdr:rowOff>
    </xdr:to>
    <xdr:cxnSp macro="">
      <xdr:nvCxnSpPr>
        <xdr:cNvPr id="268" name="直線コネクタ 267"/>
        <xdr:cNvCxnSpPr/>
      </xdr:nvCxnSpPr>
      <xdr:spPr>
        <a:xfrm>
          <a:off x="10388600" y="1332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86529</xdr:rowOff>
    </xdr:from>
    <xdr:ext cx="469744" cy="259045"/>
    <xdr:sp macro="" textlink="">
      <xdr:nvSpPr>
        <xdr:cNvPr id="269" name="【公営住宅】&#10;一人当たり面積平均値テキスト"/>
        <xdr:cNvSpPr txBox="1"/>
      </xdr:nvSpPr>
      <xdr:spPr>
        <a:xfrm>
          <a:off x="10566400" y="14145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0.479</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63652</xdr:rowOff>
    </xdr:from>
    <xdr:to>
      <xdr:col>15</xdr:col>
      <xdr:colOff>231775</xdr:colOff>
      <xdr:row>83</xdr:row>
      <xdr:rowOff>165252</xdr:rowOff>
    </xdr:to>
    <xdr:sp macro="" textlink="">
      <xdr:nvSpPr>
        <xdr:cNvPr id="270" name="フローチャート : 判断 269"/>
        <xdr:cNvSpPr/>
      </xdr:nvSpPr>
      <xdr:spPr>
        <a:xfrm>
          <a:off x="10426700" y="14294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21589</xdr:rowOff>
    </xdr:from>
    <xdr:to>
      <xdr:col>14</xdr:col>
      <xdr:colOff>79375</xdr:colOff>
      <xdr:row>83</xdr:row>
      <xdr:rowOff>123189</xdr:rowOff>
    </xdr:to>
    <xdr:sp macro="" textlink="">
      <xdr:nvSpPr>
        <xdr:cNvPr id="271" name="フローチャート : 判断 270"/>
        <xdr:cNvSpPr/>
      </xdr:nvSpPr>
      <xdr:spPr>
        <a:xfrm>
          <a:off x="958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61367</xdr:rowOff>
    </xdr:from>
    <xdr:to>
      <xdr:col>15</xdr:col>
      <xdr:colOff>231775</xdr:colOff>
      <xdr:row>84</xdr:row>
      <xdr:rowOff>162967</xdr:rowOff>
    </xdr:to>
    <xdr:sp macro="" textlink="">
      <xdr:nvSpPr>
        <xdr:cNvPr id="277" name="円/楕円 276"/>
        <xdr:cNvSpPr/>
      </xdr:nvSpPr>
      <xdr:spPr>
        <a:xfrm>
          <a:off x="10426700" y="1446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39794</xdr:rowOff>
    </xdr:from>
    <xdr:ext cx="469744" cy="259045"/>
    <xdr:sp macro="" textlink="">
      <xdr:nvSpPr>
        <xdr:cNvPr id="278" name="【公営住宅】&#10;一人当たり面積該当値テキスト"/>
        <xdr:cNvSpPr txBox="1"/>
      </xdr:nvSpPr>
      <xdr:spPr>
        <a:xfrm>
          <a:off x="10566400" y="1444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0.294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55880</xdr:rowOff>
    </xdr:from>
    <xdr:to>
      <xdr:col>14</xdr:col>
      <xdr:colOff>79375</xdr:colOff>
      <xdr:row>84</xdr:row>
      <xdr:rowOff>157480</xdr:rowOff>
    </xdr:to>
    <xdr:sp macro="" textlink="">
      <xdr:nvSpPr>
        <xdr:cNvPr id="279" name="円/楕円 278"/>
        <xdr:cNvSpPr/>
      </xdr:nvSpPr>
      <xdr:spPr>
        <a:xfrm>
          <a:off x="958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106680</xdr:rowOff>
    </xdr:from>
    <xdr:to>
      <xdr:col>15</xdr:col>
      <xdr:colOff>180975</xdr:colOff>
      <xdr:row>84</xdr:row>
      <xdr:rowOff>112167</xdr:rowOff>
    </xdr:to>
    <xdr:cxnSp macro="">
      <xdr:nvCxnSpPr>
        <xdr:cNvPr id="280" name="直線コネクタ 279"/>
        <xdr:cNvCxnSpPr/>
      </xdr:nvCxnSpPr>
      <xdr:spPr>
        <a:xfrm>
          <a:off x="9639300" y="14508480"/>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139716</xdr:rowOff>
    </xdr:from>
    <xdr:ext cx="469744" cy="259045"/>
    <xdr:sp macro="" textlink="">
      <xdr:nvSpPr>
        <xdr:cNvPr id="281" name="n_1aveValue【公営住宅】&#10;一人当たり面積"/>
        <xdr:cNvSpPr txBox="1"/>
      </xdr:nvSpPr>
      <xdr:spPr>
        <a:xfrm>
          <a:off x="93917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0.525</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148607</xdr:rowOff>
    </xdr:from>
    <xdr:ext cx="469744" cy="259045"/>
    <xdr:sp macro="" textlink="">
      <xdr:nvSpPr>
        <xdr:cNvPr id="282" name="n_1mainValue【公営住宅】&#10;一人当たり面積"/>
        <xdr:cNvSpPr txBox="1"/>
      </xdr:nvSpPr>
      <xdr:spPr>
        <a:xfrm>
          <a:off x="93917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15,794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3/28</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10" name="直線コネクタ 30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11" name="テキスト ボックス 31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12" name="直線コネクタ 31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13" name="テキスト ボックス 31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14" name="直線コネクタ 31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15" name="テキスト ボックス 31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16" name="直線コネクタ 31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17" name="テキスト ボックス 31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9" name="テキスト ボックス 31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105918</xdr:rowOff>
    </xdr:from>
    <xdr:to>
      <xdr:col>23</xdr:col>
      <xdr:colOff>516889</xdr:colOff>
      <xdr:row>41</xdr:row>
      <xdr:rowOff>103632</xdr:rowOff>
    </xdr:to>
    <xdr:cxnSp macro="">
      <xdr:nvCxnSpPr>
        <xdr:cNvPr id="321" name="直線コネクタ 320"/>
        <xdr:cNvCxnSpPr/>
      </xdr:nvCxnSpPr>
      <xdr:spPr>
        <a:xfrm flipV="1">
          <a:off x="16318864" y="5763768"/>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107459</xdr:rowOff>
    </xdr:from>
    <xdr:ext cx="405111" cy="259045"/>
    <xdr:sp macro="" textlink="">
      <xdr:nvSpPr>
        <xdr:cNvPr id="322" name="【認定こども園・幼稚園・保育所】&#10;有形固定資産減価償却率最小値テキスト"/>
        <xdr:cNvSpPr txBox="1"/>
      </xdr:nvSpPr>
      <xdr:spPr>
        <a:xfrm>
          <a:off x="16408400" y="713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a:t>
          </a:r>
          <a:endParaRPr kumimoji="1" lang="ja-JP" altLang="en-US" sz="1000" b="1">
            <a:latin typeface="ＭＳ Ｐゴシック"/>
          </a:endParaRPr>
        </a:p>
      </xdr:txBody>
    </xdr:sp>
    <xdr:clientData/>
  </xdr:oneCellAnchor>
  <xdr:twoCellAnchor>
    <xdr:from>
      <xdr:col>23</xdr:col>
      <xdr:colOff>428625</xdr:colOff>
      <xdr:row>41</xdr:row>
      <xdr:rowOff>103632</xdr:rowOff>
    </xdr:from>
    <xdr:to>
      <xdr:col>23</xdr:col>
      <xdr:colOff>606425</xdr:colOff>
      <xdr:row>41</xdr:row>
      <xdr:rowOff>103632</xdr:rowOff>
    </xdr:to>
    <xdr:cxnSp macro="">
      <xdr:nvCxnSpPr>
        <xdr:cNvPr id="323" name="直線コネクタ 322"/>
        <xdr:cNvCxnSpPr/>
      </xdr:nvCxnSpPr>
      <xdr:spPr>
        <a:xfrm>
          <a:off x="16230600" y="713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52595</xdr:rowOff>
    </xdr:from>
    <xdr:ext cx="405111" cy="259045"/>
    <xdr:sp macro="" textlink="">
      <xdr:nvSpPr>
        <xdr:cNvPr id="324" name="【認定こども園・幼稚園・保育所】&#10;有形固定資産減価償却率最大値テキスト"/>
        <xdr:cNvSpPr txBox="1"/>
      </xdr:nvSpPr>
      <xdr:spPr>
        <a:xfrm>
          <a:off x="16408400" y="553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23</xdr:col>
      <xdr:colOff>428625</xdr:colOff>
      <xdr:row>33</xdr:row>
      <xdr:rowOff>105918</xdr:rowOff>
    </xdr:from>
    <xdr:to>
      <xdr:col>23</xdr:col>
      <xdr:colOff>606425</xdr:colOff>
      <xdr:row>33</xdr:row>
      <xdr:rowOff>105918</xdr:rowOff>
    </xdr:to>
    <xdr:cxnSp macro="">
      <xdr:nvCxnSpPr>
        <xdr:cNvPr id="325" name="直線コネクタ 324"/>
        <xdr:cNvCxnSpPr/>
      </xdr:nvCxnSpPr>
      <xdr:spPr>
        <a:xfrm>
          <a:off x="16230600" y="576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74693</xdr:rowOff>
    </xdr:from>
    <xdr:ext cx="405111" cy="259045"/>
    <xdr:sp macro="" textlink="">
      <xdr:nvSpPr>
        <xdr:cNvPr id="326" name="【認定こども園・幼稚園・保育所】&#10;有形固定資産減価償却率平均値テキスト"/>
        <xdr:cNvSpPr txBox="1"/>
      </xdr:nvSpPr>
      <xdr:spPr>
        <a:xfrm>
          <a:off x="16408400" y="624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96266</xdr:rowOff>
    </xdr:from>
    <xdr:to>
      <xdr:col>23</xdr:col>
      <xdr:colOff>568325</xdr:colOff>
      <xdr:row>37</xdr:row>
      <xdr:rowOff>26416</xdr:rowOff>
    </xdr:to>
    <xdr:sp macro="" textlink="">
      <xdr:nvSpPr>
        <xdr:cNvPr id="327" name="フローチャート : 判断 326"/>
        <xdr:cNvSpPr/>
      </xdr:nvSpPr>
      <xdr:spPr>
        <a:xfrm>
          <a:off x="16268700" y="62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52832</xdr:rowOff>
    </xdr:from>
    <xdr:to>
      <xdr:col>22</xdr:col>
      <xdr:colOff>415925</xdr:colOff>
      <xdr:row>36</xdr:row>
      <xdr:rowOff>154432</xdr:rowOff>
    </xdr:to>
    <xdr:sp macro="" textlink="">
      <xdr:nvSpPr>
        <xdr:cNvPr id="328" name="フローチャート : 判断 327"/>
        <xdr:cNvSpPr/>
      </xdr:nvSpPr>
      <xdr:spPr>
        <a:xfrm>
          <a:off x="15430500" y="62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9" name="テキスト ボックス 3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0" name="テキスト ボックス 3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1" name="テキスト ボックス 3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2" name="テキスト ボックス 3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3" name="テキスト ボックス 3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125984</xdr:rowOff>
    </xdr:from>
    <xdr:to>
      <xdr:col>23</xdr:col>
      <xdr:colOff>568325</xdr:colOff>
      <xdr:row>34</xdr:row>
      <xdr:rowOff>56134</xdr:rowOff>
    </xdr:to>
    <xdr:sp macro="" textlink="">
      <xdr:nvSpPr>
        <xdr:cNvPr id="334" name="円/楕円 333"/>
        <xdr:cNvSpPr/>
      </xdr:nvSpPr>
      <xdr:spPr>
        <a:xfrm>
          <a:off x="16268700" y="578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40911</xdr:rowOff>
    </xdr:from>
    <xdr:ext cx="405111" cy="259045"/>
    <xdr:sp macro="" textlink="">
      <xdr:nvSpPr>
        <xdr:cNvPr id="335" name="【認定こども園・幼稚園・保育所】&#10;有形固定資産減価償却率該当値テキスト"/>
        <xdr:cNvSpPr txBox="1"/>
      </xdr:nvSpPr>
      <xdr:spPr>
        <a:xfrm>
          <a:off x="16408400" y="5698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167132</xdr:rowOff>
    </xdr:from>
    <xdr:to>
      <xdr:col>22</xdr:col>
      <xdr:colOff>415925</xdr:colOff>
      <xdr:row>34</xdr:row>
      <xdr:rowOff>97282</xdr:rowOff>
    </xdr:to>
    <xdr:sp macro="" textlink="">
      <xdr:nvSpPr>
        <xdr:cNvPr id="336" name="円/楕円 335"/>
        <xdr:cNvSpPr/>
      </xdr:nvSpPr>
      <xdr:spPr>
        <a:xfrm>
          <a:off x="15430500" y="582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34</xdr:row>
      <xdr:rowOff>5334</xdr:rowOff>
    </xdr:from>
    <xdr:to>
      <xdr:col>23</xdr:col>
      <xdr:colOff>517525</xdr:colOff>
      <xdr:row>34</xdr:row>
      <xdr:rowOff>46482</xdr:rowOff>
    </xdr:to>
    <xdr:cxnSp macro="">
      <xdr:nvCxnSpPr>
        <xdr:cNvPr id="337" name="直線コネクタ 336"/>
        <xdr:cNvCxnSpPr/>
      </xdr:nvCxnSpPr>
      <xdr:spPr>
        <a:xfrm flipV="1">
          <a:off x="15481300" y="583463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145559</xdr:rowOff>
    </xdr:from>
    <xdr:ext cx="405111" cy="259045"/>
    <xdr:sp macro="" textlink="">
      <xdr:nvSpPr>
        <xdr:cNvPr id="338" name="n_1aveValue【認定こども園・幼稚園・保育所】&#10;有形固定資産減価償却率"/>
        <xdr:cNvSpPr txBox="1"/>
      </xdr:nvSpPr>
      <xdr:spPr>
        <a:xfrm>
          <a:off x="15266043" y="631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oneCellAnchor>
    <xdr:from>
      <xdr:col>22</xdr:col>
      <xdr:colOff>149868</xdr:colOff>
      <xdr:row>32</xdr:row>
      <xdr:rowOff>113809</xdr:rowOff>
    </xdr:from>
    <xdr:ext cx="405111" cy="259045"/>
    <xdr:sp macro="" textlink="">
      <xdr:nvSpPr>
        <xdr:cNvPr id="339" name="n_1mainValue【認定こども園・幼稚園・保育所】&#10;有形固定資産減価償却率"/>
        <xdr:cNvSpPr txBox="1"/>
      </xdr:nvSpPr>
      <xdr:spPr>
        <a:xfrm>
          <a:off x="15266043" y="560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0" name="正方形/長方形 33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1" name="正方形/長方形 34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2" name="正方形/長方形 34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17/28</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3" name="正方形/長方形 34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4" name="正方形/長方形 34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5" name="正方形/長方形 34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6" name="正方形/長方形 34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7" name="正方形/長方形 34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48" name="テキスト ボックス 34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49" name="直線コネクタ 34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0" name="直線コネクタ 34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1" name="テキスト ボックス 35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2" name="直線コネクタ 35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3" name="テキスト ボックス 35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4" name="直線コネクタ 35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5" name="テキスト ボックス 35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6" name="直線コネクタ 35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7" name="テキスト ボックス 35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58" name="直線コネクタ 35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59" name="テキスト ボックス 35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0" name="直線コネクタ 35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1" name="テキスト ボックス 36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57150</xdr:rowOff>
    </xdr:from>
    <xdr:to>
      <xdr:col>32</xdr:col>
      <xdr:colOff>186689</xdr:colOff>
      <xdr:row>41</xdr:row>
      <xdr:rowOff>167640</xdr:rowOff>
    </xdr:to>
    <xdr:cxnSp macro="">
      <xdr:nvCxnSpPr>
        <xdr:cNvPr id="363" name="直線コネクタ 362"/>
        <xdr:cNvCxnSpPr/>
      </xdr:nvCxnSpPr>
      <xdr:spPr>
        <a:xfrm flipV="1">
          <a:off x="22160864" y="588645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17</xdr:rowOff>
    </xdr:from>
    <xdr:ext cx="469744" cy="259045"/>
    <xdr:sp macro="" textlink="">
      <xdr:nvSpPr>
        <xdr:cNvPr id="364" name="【認定こども園・幼稚園・保育所】&#10;一人当たり面積最小値テキスト"/>
        <xdr:cNvSpPr txBox="1"/>
      </xdr:nvSpPr>
      <xdr:spPr>
        <a:xfrm>
          <a:off x="22250400" y="720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167640</xdr:rowOff>
    </xdr:from>
    <xdr:to>
      <xdr:col>32</xdr:col>
      <xdr:colOff>276225</xdr:colOff>
      <xdr:row>41</xdr:row>
      <xdr:rowOff>167640</xdr:rowOff>
    </xdr:to>
    <xdr:cxnSp macro="">
      <xdr:nvCxnSpPr>
        <xdr:cNvPr id="365" name="直線コネクタ 364"/>
        <xdr:cNvCxnSpPr/>
      </xdr:nvCxnSpPr>
      <xdr:spPr>
        <a:xfrm>
          <a:off x="22072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3827</xdr:rowOff>
    </xdr:from>
    <xdr:ext cx="469744" cy="259045"/>
    <xdr:sp macro="" textlink="">
      <xdr:nvSpPr>
        <xdr:cNvPr id="366" name="【認定こども園・幼稚園・保育所】&#10;一人当たり面積最大値テキスト"/>
        <xdr:cNvSpPr txBox="1"/>
      </xdr:nvSpPr>
      <xdr:spPr>
        <a:xfrm>
          <a:off x="22250400" y="566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32</xdr:col>
      <xdr:colOff>98425</xdr:colOff>
      <xdr:row>34</xdr:row>
      <xdr:rowOff>57150</xdr:rowOff>
    </xdr:from>
    <xdr:to>
      <xdr:col>32</xdr:col>
      <xdr:colOff>276225</xdr:colOff>
      <xdr:row>34</xdr:row>
      <xdr:rowOff>57150</xdr:rowOff>
    </xdr:to>
    <xdr:cxnSp macro="">
      <xdr:nvCxnSpPr>
        <xdr:cNvPr id="367" name="直線コネクタ 366"/>
        <xdr:cNvCxnSpPr/>
      </xdr:nvCxnSpPr>
      <xdr:spPr>
        <a:xfrm>
          <a:off x="22072600" y="5886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78757</xdr:rowOff>
    </xdr:from>
    <xdr:ext cx="469744" cy="259045"/>
    <xdr:sp macro="" textlink="">
      <xdr:nvSpPr>
        <xdr:cNvPr id="368" name="【認定こども園・幼稚園・保育所】&#10;一人当たり面積平均値テキスト"/>
        <xdr:cNvSpPr txBox="1"/>
      </xdr:nvSpPr>
      <xdr:spPr>
        <a:xfrm>
          <a:off x="22250400" y="6422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55880</xdr:rowOff>
    </xdr:from>
    <xdr:to>
      <xdr:col>32</xdr:col>
      <xdr:colOff>238125</xdr:colOff>
      <xdr:row>38</xdr:row>
      <xdr:rowOff>157480</xdr:rowOff>
    </xdr:to>
    <xdr:sp macro="" textlink="">
      <xdr:nvSpPr>
        <xdr:cNvPr id="369" name="フローチャート : 判断 368"/>
        <xdr:cNvSpPr/>
      </xdr:nvSpPr>
      <xdr:spPr>
        <a:xfrm>
          <a:off x="22110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124460</xdr:rowOff>
    </xdr:from>
    <xdr:to>
      <xdr:col>31</xdr:col>
      <xdr:colOff>85725</xdr:colOff>
      <xdr:row>39</xdr:row>
      <xdr:rowOff>54610</xdr:rowOff>
    </xdr:to>
    <xdr:sp macro="" textlink="">
      <xdr:nvSpPr>
        <xdr:cNvPr id="370" name="フローチャート : 判断 369"/>
        <xdr:cNvSpPr/>
      </xdr:nvSpPr>
      <xdr:spPr>
        <a:xfrm>
          <a:off x="21272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1" name="テキスト ボックス 37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2" name="テキスト ボックス 37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3" name="テキスト ボックス 37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4" name="テキスト ボックス 37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5" name="テキスト ボックス 37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82550</xdr:rowOff>
    </xdr:from>
    <xdr:to>
      <xdr:col>32</xdr:col>
      <xdr:colOff>238125</xdr:colOff>
      <xdr:row>39</xdr:row>
      <xdr:rowOff>12700</xdr:rowOff>
    </xdr:to>
    <xdr:sp macro="" textlink="">
      <xdr:nvSpPr>
        <xdr:cNvPr id="376" name="円/楕円 375"/>
        <xdr:cNvSpPr/>
      </xdr:nvSpPr>
      <xdr:spPr>
        <a:xfrm>
          <a:off x="22110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60977</xdr:rowOff>
    </xdr:from>
    <xdr:ext cx="469744" cy="259045"/>
    <xdr:sp macro="" textlink="">
      <xdr:nvSpPr>
        <xdr:cNvPr id="377" name="【認定こども園・幼稚園・保育所】&#10;一人当たり面積該当値テキスト"/>
        <xdr:cNvSpPr txBox="1"/>
      </xdr:nvSpPr>
      <xdr:spPr>
        <a:xfrm>
          <a:off x="22250400" y="657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33020</xdr:rowOff>
    </xdr:from>
    <xdr:to>
      <xdr:col>31</xdr:col>
      <xdr:colOff>85725</xdr:colOff>
      <xdr:row>38</xdr:row>
      <xdr:rowOff>134620</xdr:rowOff>
    </xdr:to>
    <xdr:sp macro="" textlink="">
      <xdr:nvSpPr>
        <xdr:cNvPr id="378" name="円/楕円 377"/>
        <xdr:cNvSpPr/>
      </xdr:nvSpPr>
      <xdr:spPr>
        <a:xfrm>
          <a:off x="2127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83820</xdr:rowOff>
    </xdr:from>
    <xdr:to>
      <xdr:col>32</xdr:col>
      <xdr:colOff>187325</xdr:colOff>
      <xdr:row>38</xdr:row>
      <xdr:rowOff>133350</xdr:rowOff>
    </xdr:to>
    <xdr:cxnSp macro="">
      <xdr:nvCxnSpPr>
        <xdr:cNvPr id="379" name="直線コネクタ 378"/>
        <xdr:cNvCxnSpPr/>
      </xdr:nvCxnSpPr>
      <xdr:spPr>
        <a:xfrm>
          <a:off x="21323300" y="6598920"/>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45737</xdr:rowOff>
    </xdr:from>
    <xdr:ext cx="469744" cy="259045"/>
    <xdr:sp macro="" textlink="">
      <xdr:nvSpPr>
        <xdr:cNvPr id="380" name="n_1aveValue【認定こども園・幼稚園・保育所】&#10;一人当たり面積"/>
        <xdr:cNvSpPr txBox="1"/>
      </xdr:nvSpPr>
      <xdr:spPr>
        <a:xfrm>
          <a:off x="210757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151147</xdr:rowOff>
    </xdr:from>
    <xdr:ext cx="469744" cy="259045"/>
    <xdr:sp macro="" textlink="">
      <xdr:nvSpPr>
        <xdr:cNvPr id="381" name="n_1mainValue【認定こども園・幼稚園・保育所】&#10;一人当たり面積"/>
        <xdr:cNvSpPr txBox="1"/>
      </xdr:nvSpPr>
      <xdr:spPr>
        <a:xfrm>
          <a:off x="210757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2" name="正方形/長方形 3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3" name="正方形/長方形 3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4" name="正方形/長方形 3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5" name="正方形/長方形 3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6" name="正方形/長方形 3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7" name="正方形/長方形 3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88" name="正方形/長方形 3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89" name="正方形/長方形 3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0" name="テキスト ボックス 3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1" name="直線コネクタ 3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2" name="テキスト ボックス 3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3" name="直線コネクタ 3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4" name="テキスト ボックス 3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5" name="直線コネクタ 3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6" name="テキスト ボックス 3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7" name="直線コネクタ 3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98" name="テキスト ボックス 3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99" name="直線コネクタ 3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0" name="テキスト ボックス 3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1" name="直線コネクタ 4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2" name="テキスト ボックス 4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3" name="直線コネクタ 4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4" name="テキスト ボックス 4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26670</xdr:rowOff>
    </xdr:from>
    <xdr:to>
      <xdr:col>23</xdr:col>
      <xdr:colOff>516889</xdr:colOff>
      <xdr:row>65</xdr:row>
      <xdr:rowOff>0</xdr:rowOff>
    </xdr:to>
    <xdr:cxnSp macro="">
      <xdr:nvCxnSpPr>
        <xdr:cNvPr id="406" name="直線コネクタ 405"/>
        <xdr:cNvCxnSpPr/>
      </xdr:nvCxnSpPr>
      <xdr:spPr>
        <a:xfrm flipV="1">
          <a:off x="16318864" y="962787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3827</xdr:rowOff>
    </xdr:from>
    <xdr:ext cx="405111" cy="259045"/>
    <xdr:sp macro="" textlink="">
      <xdr:nvSpPr>
        <xdr:cNvPr id="407" name="【学校施設】&#10;有形固定資産減価償却率最小値テキスト"/>
        <xdr:cNvSpPr txBox="1"/>
      </xdr:nvSpPr>
      <xdr:spPr>
        <a:xfrm>
          <a:off x="16408400" y="1114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37.5</a:t>
          </a:r>
          <a:endParaRPr kumimoji="1" lang="ja-JP" altLang="en-US" sz="1000" b="1">
            <a:latin typeface="ＭＳ Ｐゴシック"/>
          </a:endParaRPr>
        </a:p>
      </xdr:txBody>
    </xdr:sp>
    <xdr:clientData/>
  </xdr:oneCellAnchor>
  <xdr:twoCellAnchor>
    <xdr:from>
      <xdr:col>23</xdr:col>
      <xdr:colOff>428625</xdr:colOff>
      <xdr:row>65</xdr:row>
      <xdr:rowOff>0</xdr:rowOff>
    </xdr:from>
    <xdr:to>
      <xdr:col>23</xdr:col>
      <xdr:colOff>606425</xdr:colOff>
      <xdr:row>65</xdr:row>
      <xdr:rowOff>0</xdr:rowOff>
    </xdr:to>
    <xdr:cxnSp macro="">
      <xdr:nvCxnSpPr>
        <xdr:cNvPr id="408" name="直線コネクタ 407"/>
        <xdr:cNvCxnSpPr/>
      </xdr:nvCxnSpPr>
      <xdr:spPr>
        <a:xfrm>
          <a:off x="16230600" y="1114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144797</xdr:rowOff>
    </xdr:from>
    <xdr:ext cx="405111" cy="259045"/>
    <xdr:sp macro="" textlink="">
      <xdr:nvSpPr>
        <xdr:cNvPr id="409" name="【学校施設】&#10;有形固定資産減価償却率最大値テキスト"/>
        <xdr:cNvSpPr txBox="1"/>
      </xdr:nvSpPr>
      <xdr:spPr>
        <a:xfrm>
          <a:off x="16408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23</xdr:col>
      <xdr:colOff>428625</xdr:colOff>
      <xdr:row>56</xdr:row>
      <xdr:rowOff>26670</xdr:rowOff>
    </xdr:from>
    <xdr:to>
      <xdr:col>23</xdr:col>
      <xdr:colOff>606425</xdr:colOff>
      <xdr:row>56</xdr:row>
      <xdr:rowOff>26670</xdr:rowOff>
    </xdr:to>
    <xdr:cxnSp macro="">
      <xdr:nvCxnSpPr>
        <xdr:cNvPr id="410" name="直線コネクタ 409"/>
        <xdr:cNvCxnSpPr/>
      </xdr:nvCxnSpPr>
      <xdr:spPr>
        <a:xfrm>
          <a:off x="16230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19067</xdr:rowOff>
    </xdr:from>
    <xdr:ext cx="405111" cy="259045"/>
    <xdr:sp macro="" textlink="">
      <xdr:nvSpPr>
        <xdr:cNvPr id="411" name="【学校施設】&#10;有形固定資産減価償却率平均値テキスト"/>
        <xdr:cNvSpPr txBox="1"/>
      </xdr:nvSpPr>
      <xdr:spPr>
        <a:xfrm>
          <a:off x="16408400" y="101346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12" name="フローチャート : 判断 411"/>
        <xdr:cNvSpPr/>
      </xdr:nvSpPr>
      <xdr:spPr>
        <a:xfrm>
          <a:off x="162687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132080</xdr:rowOff>
    </xdr:from>
    <xdr:to>
      <xdr:col>22</xdr:col>
      <xdr:colOff>415925</xdr:colOff>
      <xdr:row>60</xdr:row>
      <xdr:rowOff>62230</xdr:rowOff>
    </xdr:to>
    <xdr:sp macro="" textlink="">
      <xdr:nvSpPr>
        <xdr:cNvPr id="413" name="フローチャート : 判断 412"/>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4" name="テキスト ボックス 41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5" name="テキスト ボックス 41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6" name="テキスト ボックス 41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7" name="テキスト ボックス 41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18" name="テキスト ボックス 41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67310</xdr:rowOff>
    </xdr:from>
    <xdr:to>
      <xdr:col>23</xdr:col>
      <xdr:colOff>568325</xdr:colOff>
      <xdr:row>57</xdr:row>
      <xdr:rowOff>168910</xdr:rowOff>
    </xdr:to>
    <xdr:sp macro="" textlink="">
      <xdr:nvSpPr>
        <xdr:cNvPr id="419" name="円/楕円 418"/>
        <xdr:cNvSpPr/>
      </xdr:nvSpPr>
      <xdr:spPr>
        <a:xfrm>
          <a:off x="16268700" y="983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56</xdr:row>
      <xdr:rowOff>90187</xdr:rowOff>
    </xdr:from>
    <xdr:ext cx="405111" cy="259045"/>
    <xdr:sp macro="" textlink="">
      <xdr:nvSpPr>
        <xdr:cNvPr id="420" name="【学校施設】&#10;有形固定資産減価償却率該当値テキスト"/>
        <xdr:cNvSpPr txBox="1"/>
      </xdr:nvSpPr>
      <xdr:spPr>
        <a:xfrm>
          <a:off x="16408400"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147320</xdr:rowOff>
    </xdr:from>
    <xdr:to>
      <xdr:col>22</xdr:col>
      <xdr:colOff>415925</xdr:colOff>
      <xdr:row>58</xdr:row>
      <xdr:rowOff>77470</xdr:rowOff>
    </xdr:to>
    <xdr:sp macro="" textlink="">
      <xdr:nvSpPr>
        <xdr:cNvPr id="421" name="円/楕円 420"/>
        <xdr:cNvSpPr/>
      </xdr:nvSpPr>
      <xdr:spPr>
        <a:xfrm>
          <a:off x="15430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118110</xdr:rowOff>
    </xdr:from>
    <xdr:to>
      <xdr:col>23</xdr:col>
      <xdr:colOff>517525</xdr:colOff>
      <xdr:row>58</xdr:row>
      <xdr:rowOff>26670</xdr:rowOff>
    </xdr:to>
    <xdr:cxnSp macro="">
      <xdr:nvCxnSpPr>
        <xdr:cNvPr id="422" name="直線コネクタ 421"/>
        <xdr:cNvCxnSpPr/>
      </xdr:nvCxnSpPr>
      <xdr:spPr>
        <a:xfrm flipV="1">
          <a:off x="15481300" y="989076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53357</xdr:rowOff>
    </xdr:from>
    <xdr:ext cx="405111" cy="259045"/>
    <xdr:sp macro="" textlink="">
      <xdr:nvSpPr>
        <xdr:cNvPr id="423" name="n_1aveValue【学校施設】&#10;有形固定資産減価償却率"/>
        <xdr:cNvSpPr txBox="1"/>
      </xdr:nvSpPr>
      <xdr:spPr>
        <a:xfrm>
          <a:off x="15266043"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93997</xdr:rowOff>
    </xdr:from>
    <xdr:ext cx="405111" cy="259045"/>
    <xdr:sp macro="" textlink="">
      <xdr:nvSpPr>
        <xdr:cNvPr id="424" name="n_1mainValue【学校施設】&#10;有形固定資産減価償却率"/>
        <xdr:cNvSpPr txBox="1"/>
      </xdr:nvSpPr>
      <xdr:spPr>
        <a:xfrm>
          <a:off x="15266043" y="969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5" name="正方形/長方形 42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6" name="正方形/長方形 42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7" name="正方形/長方形 42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28" name="正方形/長方形 42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29" name="正方形/長方形 42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0" name="正方形/長方形 42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1" name="正方形/長方形 43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2" name="正方形/長方形 43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3" name="テキスト ボックス 43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4" name="直線コネクタ 43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5" name="テキスト ボックス 43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6" name="直線コネクタ 43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7" name="テキスト ボックス 43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38" name="直線コネクタ 43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39" name="テキスト ボックス 43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0" name="直線コネクタ 43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1" name="テキスト ボックス 44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2" name="直線コネクタ 44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3" name="テキスト ボックス 44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4" name="直線コネクタ 44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5" name="テキスト ボックス 44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6" name="直線コネクタ 44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7" name="テキスト ボックス 44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4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75438</xdr:rowOff>
    </xdr:from>
    <xdr:to>
      <xdr:col>32</xdr:col>
      <xdr:colOff>186689</xdr:colOff>
      <xdr:row>63</xdr:row>
      <xdr:rowOff>165354</xdr:rowOff>
    </xdr:to>
    <xdr:cxnSp macro="">
      <xdr:nvCxnSpPr>
        <xdr:cNvPr id="449" name="直線コネクタ 448"/>
        <xdr:cNvCxnSpPr/>
      </xdr:nvCxnSpPr>
      <xdr:spPr>
        <a:xfrm flipV="1">
          <a:off x="22160864" y="9505188"/>
          <a:ext cx="0" cy="1461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169181</xdr:rowOff>
    </xdr:from>
    <xdr:ext cx="469744" cy="259045"/>
    <xdr:sp macro="" textlink="">
      <xdr:nvSpPr>
        <xdr:cNvPr id="450" name="【学校施設】&#10;一人当たり面積最小値テキスト"/>
        <xdr:cNvSpPr txBox="1"/>
      </xdr:nvSpPr>
      <xdr:spPr>
        <a:xfrm>
          <a:off x="22250400" y="1097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0.608</a:t>
          </a:r>
          <a:endParaRPr kumimoji="1" lang="ja-JP" altLang="en-US" sz="1000" b="1">
            <a:latin typeface="ＭＳ Ｐゴシック"/>
          </a:endParaRPr>
        </a:p>
      </xdr:txBody>
    </xdr:sp>
    <xdr:clientData/>
  </xdr:oneCellAnchor>
  <xdr:twoCellAnchor>
    <xdr:from>
      <xdr:col>32</xdr:col>
      <xdr:colOff>98425</xdr:colOff>
      <xdr:row>63</xdr:row>
      <xdr:rowOff>165354</xdr:rowOff>
    </xdr:from>
    <xdr:to>
      <xdr:col>32</xdr:col>
      <xdr:colOff>276225</xdr:colOff>
      <xdr:row>63</xdr:row>
      <xdr:rowOff>165354</xdr:rowOff>
    </xdr:to>
    <xdr:cxnSp macro="">
      <xdr:nvCxnSpPr>
        <xdr:cNvPr id="451" name="直線コネクタ 450"/>
        <xdr:cNvCxnSpPr/>
      </xdr:nvCxnSpPr>
      <xdr:spPr>
        <a:xfrm>
          <a:off x="22072600" y="1096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22115</xdr:rowOff>
    </xdr:from>
    <xdr:ext cx="469744" cy="259045"/>
    <xdr:sp macro="" textlink="">
      <xdr:nvSpPr>
        <xdr:cNvPr id="452" name="【学校施設】&#10;一人当たり面積最大値テキスト"/>
        <xdr:cNvSpPr txBox="1"/>
      </xdr:nvSpPr>
      <xdr:spPr>
        <a:xfrm>
          <a:off x="22250400" y="9280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2.526</a:t>
          </a:r>
          <a:endParaRPr kumimoji="1" lang="ja-JP" altLang="en-US" sz="1000" b="1">
            <a:latin typeface="ＭＳ Ｐゴシック"/>
          </a:endParaRPr>
        </a:p>
      </xdr:txBody>
    </xdr:sp>
    <xdr:clientData/>
  </xdr:oneCellAnchor>
  <xdr:twoCellAnchor>
    <xdr:from>
      <xdr:col>32</xdr:col>
      <xdr:colOff>98425</xdr:colOff>
      <xdr:row>55</xdr:row>
      <xdr:rowOff>75438</xdr:rowOff>
    </xdr:from>
    <xdr:to>
      <xdr:col>32</xdr:col>
      <xdr:colOff>276225</xdr:colOff>
      <xdr:row>55</xdr:row>
      <xdr:rowOff>75438</xdr:rowOff>
    </xdr:to>
    <xdr:cxnSp macro="">
      <xdr:nvCxnSpPr>
        <xdr:cNvPr id="453" name="直線コネクタ 452"/>
        <xdr:cNvCxnSpPr/>
      </xdr:nvCxnSpPr>
      <xdr:spPr>
        <a:xfrm>
          <a:off x="22072600" y="950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111523</xdr:rowOff>
    </xdr:from>
    <xdr:ext cx="469744" cy="259045"/>
    <xdr:sp macro="" textlink="">
      <xdr:nvSpPr>
        <xdr:cNvPr id="454" name="【学校施設】&#10;一人当たり面積平均値テキスト"/>
        <xdr:cNvSpPr txBox="1"/>
      </xdr:nvSpPr>
      <xdr:spPr>
        <a:xfrm>
          <a:off x="22250400" y="10055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1.542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88646</xdr:rowOff>
    </xdr:from>
    <xdr:to>
      <xdr:col>32</xdr:col>
      <xdr:colOff>238125</xdr:colOff>
      <xdr:row>60</xdr:row>
      <xdr:rowOff>18796</xdr:rowOff>
    </xdr:to>
    <xdr:sp macro="" textlink="">
      <xdr:nvSpPr>
        <xdr:cNvPr id="455" name="フローチャート : 判断 454"/>
        <xdr:cNvSpPr/>
      </xdr:nvSpPr>
      <xdr:spPr>
        <a:xfrm>
          <a:off x="22110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21590</xdr:rowOff>
    </xdr:from>
    <xdr:to>
      <xdr:col>31</xdr:col>
      <xdr:colOff>85725</xdr:colOff>
      <xdr:row>59</xdr:row>
      <xdr:rowOff>123190</xdr:rowOff>
    </xdr:to>
    <xdr:sp macro="" textlink="">
      <xdr:nvSpPr>
        <xdr:cNvPr id="456" name="フローチャート : 判断 455"/>
        <xdr:cNvSpPr/>
      </xdr:nvSpPr>
      <xdr:spPr>
        <a:xfrm>
          <a:off x="21272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7" name="テキスト ボックス 45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58" name="テキスト ボックス 45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59" name="テキスト ボックス 45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0" name="テキスト ボックス 45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1" name="テキスト ボックス 46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47498</xdr:rowOff>
    </xdr:from>
    <xdr:to>
      <xdr:col>32</xdr:col>
      <xdr:colOff>238125</xdr:colOff>
      <xdr:row>60</xdr:row>
      <xdr:rowOff>149098</xdr:rowOff>
    </xdr:to>
    <xdr:sp macro="" textlink="">
      <xdr:nvSpPr>
        <xdr:cNvPr id="462" name="円/楕円 461"/>
        <xdr:cNvSpPr/>
      </xdr:nvSpPr>
      <xdr:spPr>
        <a:xfrm>
          <a:off x="221107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60</xdr:row>
      <xdr:rowOff>25925</xdr:rowOff>
    </xdr:from>
    <xdr:ext cx="469744" cy="259045"/>
    <xdr:sp macro="" textlink="">
      <xdr:nvSpPr>
        <xdr:cNvPr id="463" name="【学校施設】&#10;一人当たり面積該当値テキスト"/>
        <xdr:cNvSpPr txBox="1"/>
      </xdr:nvSpPr>
      <xdr:spPr>
        <a:xfrm>
          <a:off x="22250400" y="10312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52832</xdr:rowOff>
    </xdr:from>
    <xdr:to>
      <xdr:col>31</xdr:col>
      <xdr:colOff>85725</xdr:colOff>
      <xdr:row>60</xdr:row>
      <xdr:rowOff>154432</xdr:rowOff>
    </xdr:to>
    <xdr:sp macro="" textlink="">
      <xdr:nvSpPr>
        <xdr:cNvPr id="464" name="円/楕円 463"/>
        <xdr:cNvSpPr/>
      </xdr:nvSpPr>
      <xdr:spPr>
        <a:xfrm>
          <a:off x="21272500" y="1033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98298</xdr:rowOff>
    </xdr:from>
    <xdr:to>
      <xdr:col>32</xdr:col>
      <xdr:colOff>187325</xdr:colOff>
      <xdr:row>60</xdr:row>
      <xdr:rowOff>103632</xdr:rowOff>
    </xdr:to>
    <xdr:cxnSp macro="">
      <xdr:nvCxnSpPr>
        <xdr:cNvPr id="465" name="直線コネクタ 464"/>
        <xdr:cNvCxnSpPr/>
      </xdr:nvCxnSpPr>
      <xdr:spPr>
        <a:xfrm flipV="1">
          <a:off x="21323300" y="10385298"/>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139717</xdr:rowOff>
    </xdr:from>
    <xdr:ext cx="469744" cy="259045"/>
    <xdr:sp macro="" textlink="">
      <xdr:nvSpPr>
        <xdr:cNvPr id="466" name="n_1aveValue【学校施設】&#10;一人当たり面積"/>
        <xdr:cNvSpPr txBox="1"/>
      </xdr:nvSpPr>
      <xdr:spPr>
        <a:xfrm>
          <a:off x="21075727" y="991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1.630</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145559</xdr:rowOff>
    </xdr:from>
    <xdr:ext cx="469744" cy="259045"/>
    <xdr:sp macro="" textlink="">
      <xdr:nvSpPr>
        <xdr:cNvPr id="467" name="n_1mainValue【学校施設】&#10;一人当たり面積"/>
        <xdr:cNvSpPr txBox="1"/>
      </xdr:nvSpPr>
      <xdr:spPr>
        <a:xfrm>
          <a:off x="21075727" y="1043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68" name="正方形/長方形 46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69" name="正方形/長方形 46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0" name="正方形/長方形 46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1" name="正方形/長方形 47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2" name="正方形/長方形 47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3" name="正方形/長方形 47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4" name="正方形/長方形 47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5" name="正方形/長方形 47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6" name="テキスト ボックス 47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7" name="直線コネクタ 47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78" name="テキスト ボックス 47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479" name="直線コネクタ 47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480" name="テキスト ボックス 47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81" name="直線コネクタ 48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82" name="テキスト ボックス 48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83" name="直線コネクタ 48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84" name="テキスト ボックス 48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85" name="直線コネクタ 48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86" name="テキスト ボックス 48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87" name="直線コネクタ 48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88" name="テキスト ボックス 48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89" name="直線コネクタ 48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0" name="テキスト ボックス 48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86</xdr:row>
      <xdr:rowOff>28575</xdr:rowOff>
    </xdr:to>
    <xdr:cxnSp macro="">
      <xdr:nvCxnSpPr>
        <xdr:cNvPr id="492" name="直線コネクタ 491"/>
        <xdr:cNvCxnSpPr/>
      </xdr:nvCxnSpPr>
      <xdr:spPr>
        <a:xfrm flipV="1">
          <a:off x="16318864" y="13335000"/>
          <a:ext cx="0" cy="1438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32402</xdr:rowOff>
    </xdr:from>
    <xdr:ext cx="405111" cy="259045"/>
    <xdr:sp macro="" textlink="">
      <xdr:nvSpPr>
        <xdr:cNvPr id="493" name="【児童館】&#10;有形固定資産減価償却率最小値テキスト"/>
        <xdr:cNvSpPr txBox="1"/>
      </xdr:nvSpPr>
      <xdr:spPr>
        <a:xfrm>
          <a:off x="16408400" y="1477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428625</xdr:colOff>
      <xdr:row>86</xdr:row>
      <xdr:rowOff>28575</xdr:rowOff>
    </xdr:from>
    <xdr:to>
      <xdr:col>23</xdr:col>
      <xdr:colOff>606425</xdr:colOff>
      <xdr:row>86</xdr:row>
      <xdr:rowOff>28575</xdr:rowOff>
    </xdr:to>
    <xdr:cxnSp macro="">
      <xdr:nvCxnSpPr>
        <xdr:cNvPr id="494" name="直線コネクタ 493"/>
        <xdr:cNvCxnSpPr/>
      </xdr:nvCxnSpPr>
      <xdr:spPr>
        <a:xfrm>
          <a:off x="16230600" y="1477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495"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496" name="直線コネクタ 49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7638</xdr:rowOff>
    </xdr:from>
    <xdr:ext cx="405111" cy="259045"/>
    <xdr:sp macro="" textlink="">
      <xdr:nvSpPr>
        <xdr:cNvPr id="497" name="【児童館】&#10;有形固定資産減価償却率平均値テキスト"/>
        <xdr:cNvSpPr txBox="1"/>
      </xdr:nvSpPr>
      <xdr:spPr>
        <a:xfrm>
          <a:off x="16408400" y="140665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29211</xdr:rowOff>
    </xdr:from>
    <xdr:to>
      <xdr:col>23</xdr:col>
      <xdr:colOff>568325</xdr:colOff>
      <xdr:row>82</xdr:row>
      <xdr:rowOff>130811</xdr:rowOff>
    </xdr:to>
    <xdr:sp macro="" textlink="">
      <xdr:nvSpPr>
        <xdr:cNvPr id="498" name="フローチャート : 判断 497"/>
        <xdr:cNvSpPr/>
      </xdr:nvSpPr>
      <xdr:spPr>
        <a:xfrm>
          <a:off x="162687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120650</xdr:rowOff>
    </xdr:from>
    <xdr:to>
      <xdr:col>22</xdr:col>
      <xdr:colOff>415925</xdr:colOff>
      <xdr:row>83</xdr:row>
      <xdr:rowOff>50800</xdr:rowOff>
    </xdr:to>
    <xdr:sp macro="" textlink="">
      <xdr:nvSpPr>
        <xdr:cNvPr id="499" name="フローチャート : 判断 498"/>
        <xdr:cNvSpPr/>
      </xdr:nvSpPr>
      <xdr:spPr>
        <a:xfrm>
          <a:off x="15430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0" name="テキスト ボックス 49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1" name="テキスト ボックス 50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2" name="テキスト ボックス 50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3" name="テキスト ボックス 50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4" name="テキスト ボックス 50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82550</xdr:rowOff>
    </xdr:from>
    <xdr:to>
      <xdr:col>23</xdr:col>
      <xdr:colOff>568325</xdr:colOff>
      <xdr:row>78</xdr:row>
      <xdr:rowOff>12700</xdr:rowOff>
    </xdr:to>
    <xdr:sp macro="" textlink="">
      <xdr:nvSpPr>
        <xdr:cNvPr id="505" name="円/楕円 504"/>
        <xdr:cNvSpPr/>
      </xdr:nvSpPr>
      <xdr:spPr>
        <a:xfrm>
          <a:off x="162687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77</xdr:row>
      <xdr:rowOff>35577</xdr:rowOff>
    </xdr:from>
    <xdr:ext cx="469744" cy="259045"/>
    <xdr:sp macro="" textlink="">
      <xdr:nvSpPr>
        <xdr:cNvPr id="506" name="【児童館】&#10;有形固定資産減価償却率該当値テキスト"/>
        <xdr:cNvSpPr txBox="1"/>
      </xdr:nvSpPr>
      <xdr:spPr>
        <a:xfrm>
          <a:off x="16408400" y="1323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107314</xdr:rowOff>
    </xdr:from>
    <xdr:to>
      <xdr:col>22</xdr:col>
      <xdr:colOff>415925</xdr:colOff>
      <xdr:row>78</xdr:row>
      <xdr:rowOff>37464</xdr:rowOff>
    </xdr:to>
    <xdr:sp macro="" textlink="">
      <xdr:nvSpPr>
        <xdr:cNvPr id="507" name="円/楕円 506"/>
        <xdr:cNvSpPr/>
      </xdr:nvSpPr>
      <xdr:spPr>
        <a:xfrm>
          <a:off x="15430500" y="1330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77</xdr:row>
      <xdr:rowOff>133350</xdr:rowOff>
    </xdr:from>
    <xdr:to>
      <xdr:col>23</xdr:col>
      <xdr:colOff>517525</xdr:colOff>
      <xdr:row>77</xdr:row>
      <xdr:rowOff>158114</xdr:rowOff>
    </xdr:to>
    <xdr:cxnSp macro="">
      <xdr:nvCxnSpPr>
        <xdr:cNvPr id="508" name="直線コネクタ 507"/>
        <xdr:cNvCxnSpPr/>
      </xdr:nvCxnSpPr>
      <xdr:spPr>
        <a:xfrm flipV="1">
          <a:off x="15481300" y="13335000"/>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41927</xdr:rowOff>
    </xdr:from>
    <xdr:ext cx="405111" cy="259045"/>
    <xdr:sp macro="" textlink="">
      <xdr:nvSpPr>
        <xdr:cNvPr id="509" name="n_1aveValue【児童館】&#10;有形固定資産減価償却率"/>
        <xdr:cNvSpPr txBox="1"/>
      </xdr:nvSpPr>
      <xdr:spPr>
        <a:xfrm>
          <a:off x="15266043"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53991</xdr:rowOff>
    </xdr:from>
    <xdr:ext cx="405111" cy="259045"/>
    <xdr:sp macro="" textlink="">
      <xdr:nvSpPr>
        <xdr:cNvPr id="510" name="n_1mainValue【児童館】&#10;有形固定資産減価償却率"/>
        <xdr:cNvSpPr txBox="1"/>
      </xdr:nvSpPr>
      <xdr:spPr>
        <a:xfrm>
          <a:off x="15266043" y="1308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1" name="正方形/長方形 5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2" name="正方形/長方形 5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3" name="正方形/長方形 5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4" name="正方形/長方形 5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5" name="正方形/長方形 5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6" name="正方形/長方形 5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17" name="正方形/長方形 5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18" name="正方形/長方形 5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19" name="テキスト ボックス 5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0" name="直線コネクタ 5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1" name="直線コネクタ 5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2" name="テキスト ボックス 5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3" name="直線コネクタ 5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24" name="テキスト ボックス 5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25" name="直線コネクタ 5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26" name="テキスト ボックス 5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27" name="直線コネクタ 5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28" name="テキスト ボックス 5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29" name="直線コネクタ 5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0" name="テキスト ボックス 5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118111</xdr:rowOff>
    </xdr:from>
    <xdr:to>
      <xdr:col>32</xdr:col>
      <xdr:colOff>186689</xdr:colOff>
      <xdr:row>85</xdr:row>
      <xdr:rowOff>163830</xdr:rowOff>
    </xdr:to>
    <xdr:cxnSp macro="">
      <xdr:nvCxnSpPr>
        <xdr:cNvPr id="532" name="直線コネクタ 531"/>
        <xdr:cNvCxnSpPr/>
      </xdr:nvCxnSpPr>
      <xdr:spPr>
        <a:xfrm flipV="1">
          <a:off x="22160864" y="13319761"/>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167657</xdr:rowOff>
    </xdr:from>
    <xdr:ext cx="469744" cy="259045"/>
    <xdr:sp macro="" textlink="">
      <xdr:nvSpPr>
        <xdr:cNvPr id="533" name="【児童館】&#10;一人当たり面積最小値テキスト"/>
        <xdr:cNvSpPr txBox="1"/>
      </xdr:nvSpPr>
      <xdr:spPr>
        <a:xfrm>
          <a:off x="222504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0.002</a:t>
          </a:r>
          <a:endParaRPr kumimoji="1" lang="ja-JP" altLang="en-US" sz="1000" b="1">
            <a:latin typeface="ＭＳ Ｐゴシック"/>
          </a:endParaRPr>
        </a:p>
      </xdr:txBody>
    </xdr:sp>
    <xdr:clientData/>
  </xdr:oneCellAnchor>
  <xdr:twoCellAnchor>
    <xdr:from>
      <xdr:col>32</xdr:col>
      <xdr:colOff>98425</xdr:colOff>
      <xdr:row>85</xdr:row>
      <xdr:rowOff>163830</xdr:rowOff>
    </xdr:from>
    <xdr:to>
      <xdr:col>32</xdr:col>
      <xdr:colOff>276225</xdr:colOff>
      <xdr:row>85</xdr:row>
      <xdr:rowOff>163830</xdr:rowOff>
    </xdr:to>
    <xdr:cxnSp macro="">
      <xdr:nvCxnSpPr>
        <xdr:cNvPr id="534" name="直線コネクタ 533"/>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64788</xdr:rowOff>
    </xdr:from>
    <xdr:ext cx="469744" cy="259045"/>
    <xdr:sp macro="" textlink="">
      <xdr:nvSpPr>
        <xdr:cNvPr id="535" name="【児童館】&#10;一人当たり面積最大値テキスト"/>
        <xdr:cNvSpPr txBox="1"/>
      </xdr:nvSpPr>
      <xdr:spPr>
        <a:xfrm>
          <a:off x="22250400" y="1309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0.064</a:t>
          </a:r>
          <a:endParaRPr kumimoji="1" lang="ja-JP" altLang="en-US" sz="1000" b="1">
            <a:latin typeface="ＭＳ Ｐゴシック"/>
          </a:endParaRPr>
        </a:p>
      </xdr:txBody>
    </xdr:sp>
    <xdr:clientData/>
  </xdr:oneCellAnchor>
  <xdr:twoCellAnchor>
    <xdr:from>
      <xdr:col>32</xdr:col>
      <xdr:colOff>98425</xdr:colOff>
      <xdr:row>77</xdr:row>
      <xdr:rowOff>118111</xdr:rowOff>
    </xdr:from>
    <xdr:to>
      <xdr:col>32</xdr:col>
      <xdr:colOff>276225</xdr:colOff>
      <xdr:row>77</xdr:row>
      <xdr:rowOff>118111</xdr:rowOff>
    </xdr:to>
    <xdr:cxnSp macro="">
      <xdr:nvCxnSpPr>
        <xdr:cNvPr id="536" name="直線コネクタ 535"/>
        <xdr:cNvCxnSpPr/>
      </xdr:nvCxnSpPr>
      <xdr:spPr>
        <a:xfrm>
          <a:off x="22072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101616</xdr:rowOff>
    </xdr:from>
    <xdr:ext cx="469744" cy="259045"/>
    <xdr:sp macro="" textlink="">
      <xdr:nvSpPr>
        <xdr:cNvPr id="537" name="【児童館】&#10;一人当たり面積平均値テキスト"/>
        <xdr:cNvSpPr txBox="1"/>
      </xdr:nvSpPr>
      <xdr:spPr>
        <a:xfrm>
          <a:off x="222504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78739</xdr:rowOff>
    </xdr:from>
    <xdr:to>
      <xdr:col>32</xdr:col>
      <xdr:colOff>238125</xdr:colOff>
      <xdr:row>83</xdr:row>
      <xdr:rowOff>8889</xdr:rowOff>
    </xdr:to>
    <xdr:sp macro="" textlink="">
      <xdr:nvSpPr>
        <xdr:cNvPr id="538" name="フローチャート : 判断 537"/>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39" name="フローチャート : 判断 538"/>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0" name="テキスト ボックス 53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1" name="テキスト ボックス 54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2" name="テキスト ボックス 54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3" name="テキスト ボックス 54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4" name="テキスト ボックス 54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170180</xdr:rowOff>
    </xdr:from>
    <xdr:to>
      <xdr:col>32</xdr:col>
      <xdr:colOff>238125</xdr:colOff>
      <xdr:row>85</xdr:row>
      <xdr:rowOff>100330</xdr:rowOff>
    </xdr:to>
    <xdr:sp macro="" textlink="">
      <xdr:nvSpPr>
        <xdr:cNvPr id="545" name="円/楕円 544"/>
        <xdr:cNvSpPr/>
      </xdr:nvSpPr>
      <xdr:spPr>
        <a:xfrm>
          <a:off x="221107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85107</xdr:rowOff>
    </xdr:from>
    <xdr:ext cx="469744" cy="259045"/>
    <xdr:sp macro="" textlink="">
      <xdr:nvSpPr>
        <xdr:cNvPr id="546" name="【児童館】&#10;一人当たり面積該当値テキスト"/>
        <xdr:cNvSpPr txBox="1"/>
      </xdr:nvSpPr>
      <xdr:spPr>
        <a:xfrm>
          <a:off x="22250400" y="1448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170180</xdr:rowOff>
    </xdr:from>
    <xdr:to>
      <xdr:col>31</xdr:col>
      <xdr:colOff>85725</xdr:colOff>
      <xdr:row>85</xdr:row>
      <xdr:rowOff>100330</xdr:rowOff>
    </xdr:to>
    <xdr:sp macro="" textlink="">
      <xdr:nvSpPr>
        <xdr:cNvPr id="547" name="円/楕円 546"/>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49530</xdr:rowOff>
    </xdr:from>
    <xdr:to>
      <xdr:col>32</xdr:col>
      <xdr:colOff>187325</xdr:colOff>
      <xdr:row>85</xdr:row>
      <xdr:rowOff>49530</xdr:rowOff>
    </xdr:to>
    <xdr:cxnSp macro="">
      <xdr:nvCxnSpPr>
        <xdr:cNvPr id="548" name="直線コネクタ 547"/>
        <xdr:cNvCxnSpPr/>
      </xdr:nvCxnSpPr>
      <xdr:spPr>
        <a:xfrm>
          <a:off x="21323300" y="14622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49"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91457</xdr:rowOff>
    </xdr:from>
    <xdr:ext cx="469744" cy="259045"/>
    <xdr:sp macro="" textlink="">
      <xdr:nvSpPr>
        <xdr:cNvPr id="550" name="n_1mainValue【児童館】&#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0.007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1" name="正方形/長方形 55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2" name="正方形/長方形 55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3" name="正方形/長方形 55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4" name="正方形/長方形 55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55" name="正方形/長方形 55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56" name="正方形/長方形 55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57" name="正方形/長方形 55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58" name="正方形/長方形 55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59" name="テキスト ボックス 55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0" name="直線コネクタ 55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61" name="テキスト ボックス 56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62" name="直線コネクタ 56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63" name="テキスト ボックス 56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64" name="直線コネクタ 56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65" name="テキスト ボックス 56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66" name="直線コネクタ 56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67" name="テキスト ボックス 56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68" name="直線コネクタ 56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69" name="テキスト ボックス 56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70" name="直線コネクタ 56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71" name="テキスト ボックス 57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2" name="直線コネクタ 57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3" name="テキスト ボックス 57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26670</xdr:rowOff>
    </xdr:from>
    <xdr:to>
      <xdr:col>23</xdr:col>
      <xdr:colOff>516889</xdr:colOff>
      <xdr:row>107</xdr:row>
      <xdr:rowOff>57150</xdr:rowOff>
    </xdr:to>
    <xdr:cxnSp macro="">
      <xdr:nvCxnSpPr>
        <xdr:cNvPr id="575" name="直線コネクタ 574"/>
        <xdr:cNvCxnSpPr/>
      </xdr:nvCxnSpPr>
      <xdr:spPr>
        <a:xfrm flipV="1">
          <a:off x="16318864" y="1734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60977</xdr:rowOff>
    </xdr:from>
    <xdr:ext cx="405111" cy="259045"/>
    <xdr:sp macro="" textlink="">
      <xdr:nvSpPr>
        <xdr:cNvPr id="576" name="【公民館】&#10;有形固定資産減価償却率最小値テキスト"/>
        <xdr:cNvSpPr txBox="1"/>
      </xdr:nvSpPr>
      <xdr:spPr>
        <a:xfrm>
          <a:off x="164084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23</xdr:col>
      <xdr:colOff>428625</xdr:colOff>
      <xdr:row>107</xdr:row>
      <xdr:rowOff>57150</xdr:rowOff>
    </xdr:from>
    <xdr:to>
      <xdr:col>23</xdr:col>
      <xdr:colOff>606425</xdr:colOff>
      <xdr:row>107</xdr:row>
      <xdr:rowOff>57150</xdr:rowOff>
    </xdr:to>
    <xdr:cxnSp macro="">
      <xdr:nvCxnSpPr>
        <xdr:cNvPr id="577" name="直線コネクタ 576"/>
        <xdr:cNvCxnSpPr/>
      </xdr:nvCxnSpPr>
      <xdr:spPr>
        <a:xfrm>
          <a:off x="16230600" y="1840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144797</xdr:rowOff>
    </xdr:from>
    <xdr:ext cx="405111" cy="259045"/>
    <xdr:sp macro="" textlink="">
      <xdr:nvSpPr>
        <xdr:cNvPr id="578" name="【公民館】&#10;有形固定資産減価償却率最大値テキスト"/>
        <xdr:cNvSpPr txBox="1"/>
      </xdr:nvSpPr>
      <xdr:spPr>
        <a:xfrm>
          <a:off x="16408400" y="1711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89.6</a:t>
          </a:r>
          <a:endParaRPr kumimoji="1" lang="ja-JP" altLang="en-US" sz="1000" b="1">
            <a:latin typeface="ＭＳ Ｐゴシック"/>
          </a:endParaRPr>
        </a:p>
      </xdr:txBody>
    </xdr:sp>
    <xdr:clientData/>
  </xdr:oneCellAnchor>
  <xdr:twoCellAnchor>
    <xdr:from>
      <xdr:col>23</xdr:col>
      <xdr:colOff>428625</xdr:colOff>
      <xdr:row>101</xdr:row>
      <xdr:rowOff>26670</xdr:rowOff>
    </xdr:from>
    <xdr:to>
      <xdr:col>23</xdr:col>
      <xdr:colOff>606425</xdr:colOff>
      <xdr:row>101</xdr:row>
      <xdr:rowOff>26670</xdr:rowOff>
    </xdr:to>
    <xdr:cxnSp macro="">
      <xdr:nvCxnSpPr>
        <xdr:cNvPr id="579" name="直線コネクタ 578"/>
        <xdr:cNvCxnSpPr/>
      </xdr:nvCxnSpPr>
      <xdr:spPr>
        <a:xfrm>
          <a:off x="16230600" y="1734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80027</xdr:rowOff>
    </xdr:from>
    <xdr:ext cx="405111" cy="259045"/>
    <xdr:sp macro="" textlink="">
      <xdr:nvSpPr>
        <xdr:cNvPr id="580" name="【公民館】&#10;有形固定資産減価償却率平均値テキスト"/>
        <xdr:cNvSpPr txBox="1"/>
      </xdr:nvSpPr>
      <xdr:spPr>
        <a:xfrm>
          <a:off x="16408400" y="1791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101600</xdr:rowOff>
    </xdr:from>
    <xdr:to>
      <xdr:col>23</xdr:col>
      <xdr:colOff>568325</xdr:colOff>
      <xdr:row>105</xdr:row>
      <xdr:rowOff>31750</xdr:rowOff>
    </xdr:to>
    <xdr:sp macro="" textlink="">
      <xdr:nvSpPr>
        <xdr:cNvPr id="581" name="フローチャート : 判断 580"/>
        <xdr:cNvSpPr/>
      </xdr:nvSpPr>
      <xdr:spPr>
        <a:xfrm>
          <a:off x="162687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147320</xdr:rowOff>
    </xdr:from>
    <xdr:to>
      <xdr:col>22</xdr:col>
      <xdr:colOff>415925</xdr:colOff>
      <xdr:row>105</xdr:row>
      <xdr:rowOff>77470</xdr:rowOff>
    </xdr:to>
    <xdr:sp macro="" textlink="">
      <xdr:nvSpPr>
        <xdr:cNvPr id="582" name="フローチャート : 判断 581"/>
        <xdr:cNvSpPr/>
      </xdr:nvSpPr>
      <xdr:spPr>
        <a:xfrm>
          <a:off x="15430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3" name="テキスト ボックス 58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4" name="テキスト ボックス 58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5" name="テキスト ボックス 58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86" name="テキスト ボックス 58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87" name="テキスト ボックス 58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36830</xdr:rowOff>
    </xdr:from>
    <xdr:to>
      <xdr:col>23</xdr:col>
      <xdr:colOff>568325</xdr:colOff>
      <xdr:row>102</xdr:row>
      <xdr:rowOff>138430</xdr:rowOff>
    </xdr:to>
    <xdr:sp macro="" textlink="">
      <xdr:nvSpPr>
        <xdr:cNvPr id="588" name="円/楕円 587"/>
        <xdr:cNvSpPr/>
      </xdr:nvSpPr>
      <xdr:spPr>
        <a:xfrm>
          <a:off x="16268700" y="1752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59707</xdr:rowOff>
    </xdr:from>
    <xdr:ext cx="405111" cy="259045"/>
    <xdr:sp macro="" textlink="">
      <xdr:nvSpPr>
        <xdr:cNvPr id="589" name="【公民館】&#10;有形固定資産減価償却率該当値テキスト"/>
        <xdr:cNvSpPr txBox="1"/>
      </xdr:nvSpPr>
      <xdr:spPr>
        <a:xfrm>
          <a:off x="16408400" y="1737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74930</xdr:rowOff>
    </xdr:from>
    <xdr:to>
      <xdr:col>22</xdr:col>
      <xdr:colOff>415925</xdr:colOff>
      <xdr:row>103</xdr:row>
      <xdr:rowOff>5080</xdr:rowOff>
    </xdr:to>
    <xdr:sp macro="" textlink="">
      <xdr:nvSpPr>
        <xdr:cNvPr id="590" name="円/楕円 589"/>
        <xdr:cNvSpPr/>
      </xdr:nvSpPr>
      <xdr:spPr>
        <a:xfrm>
          <a:off x="15430500" y="1756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87630</xdr:rowOff>
    </xdr:from>
    <xdr:to>
      <xdr:col>23</xdr:col>
      <xdr:colOff>517525</xdr:colOff>
      <xdr:row>102</xdr:row>
      <xdr:rowOff>125730</xdr:rowOff>
    </xdr:to>
    <xdr:cxnSp macro="">
      <xdr:nvCxnSpPr>
        <xdr:cNvPr id="591" name="直線コネクタ 590"/>
        <xdr:cNvCxnSpPr/>
      </xdr:nvCxnSpPr>
      <xdr:spPr>
        <a:xfrm flipV="1">
          <a:off x="15481300" y="175755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68597</xdr:rowOff>
    </xdr:from>
    <xdr:ext cx="405111" cy="259045"/>
    <xdr:sp macro="" textlink="">
      <xdr:nvSpPr>
        <xdr:cNvPr id="592" name="n_1aveValue【公民館】&#10;有形固定資産減価償却率"/>
        <xdr:cNvSpPr txBox="1"/>
      </xdr:nvSpPr>
      <xdr:spPr>
        <a:xfrm>
          <a:off x="15266043" y="1807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21607</xdr:rowOff>
    </xdr:from>
    <xdr:ext cx="405111" cy="259045"/>
    <xdr:sp macro="" textlink="">
      <xdr:nvSpPr>
        <xdr:cNvPr id="593" name="n_1mainValue【公民館】&#10;有形固定資産減価償却率"/>
        <xdr:cNvSpPr txBox="1"/>
      </xdr:nvSpPr>
      <xdr:spPr>
        <a:xfrm>
          <a:off x="15266043" y="1733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4" name="正方形/長方形 5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5" name="正方形/長方形 5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96" name="正方形/長方形 5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97" name="正方形/長方形 5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98" name="正方形/長方形 5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99" name="正方形/長方形 5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0" name="正方形/長方形 5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1" name="正方形/長方形 6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2" name="テキスト ボックス 6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3" name="直線コネクタ 6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04" name="直線コネクタ 6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05" name="テキスト ボックス 6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06" name="直線コネクタ 6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07" name="テキスト ボックス 6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08" name="直線コネクタ 6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09" name="テキスト ボックス 6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0" name="直線コネクタ 6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1" name="テキスト ボックス 6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2" name="直線コネクタ 6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3" name="テキスト ボックス 6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4" name="直線コネクタ 6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5" name="テキスト ボックス 6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156211</xdr:rowOff>
    </xdr:from>
    <xdr:to>
      <xdr:col>32</xdr:col>
      <xdr:colOff>186689</xdr:colOff>
      <xdr:row>108</xdr:row>
      <xdr:rowOff>110489</xdr:rowOff>
    </xdr:to>
    <xdr:cxnSp macro="">
      <xdr:nvCxnSpPr>
        <xdr:cNvPr id="617" name="直線コネクタ 616"/>
        <xdr:cNvCxnSpPr/>
      </xdr:nvCxnSpPr>
      <xdr:spPr>
        <a:xfrm flipV="1">
          <a:off x="22160864" y="17129761"/>
          <a:ext cx="0" cy="1497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114316</xdr:rowOff>
    </xdr:from>
    <xdr:ext cx="469744" cy="259045"/>
    <xdr:sp macro="" textlink="">
      <xdr:nvSpPr>
        <xdr:cNvPr id="618" name="【公民館】&#10;一人当たり面積最小値テキスト"/>
        <xdr:cNvSpPr txBox="1"/>
      </xdr:nvSpPr>
      <xdr:spPr>
        <a:xfrm>
          <a:off x="22250400" y="1863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108</xdr:row>
      <xdr:rowOff>110489</xdr:rowOff>
    </xdr:from>
    <xdr:to>
      <xdr:col>32</xdr:col>
      <xdr:colOff>276225</xdr:colOff>
      <xdr:row>108</xdr:row>
      <xdr:rowOff>110489</xdr:rowOff>
    </xdr:to>
    <xdr:cxnSp macro="">
      <xdr:nvCxnSpPr>
        <xdr:cNvPr id="619" name="直線コネクタ 618"/>
        <xdr:cNvCxnSpPr/>
      </xdr:nvCxnSpPr>
      <xdr:spPr>
        <a:xfrm>
          <a:off x="22072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102888</xdr:rowOff>
    </xdr:from>
    <xdr:ext cx="469744" cy="259045"/>
    <xdr:sp macro="" textlink="">
      <xdr:nvSpPr>
        <xdr:cNvPr id="620" name="【公民館】&#10;一人当たり面積最大値テキスト"/>
        <xdr:cNvSpPr txBox="1"/>
      </xdr:nvSpPr>
      <xdr:spPr>
        <a:xfrm>
          <a:off x="222504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0.404</a:t>
          </a:r>
          <a:endParaRPr kumimoji="1" lang="ja-JP" altLang="en-US" sz="1000" b="1">
            <a:latin typeface="ＭＳ Ｐゴシック"/>
          </a:endParaRPr>
        </a:p>
      </xdr:txBody>
    </xdr:sp>
    <xdr:clientData/>
  </xdr:oneCellAnchor>
  <xdr:twoCellAnchor>
    <xdr:from>
      <xdr:col>32</xdr:col>
      <xdr:colOff>98425</xdr:colOff>
      <xdr:row>99</xdr:row>
      <xdr:rowOff>156211</xdr:rowOff>
    </xdr:from>
    <xdr:to>
      <xdr:col>32</xdr:col>
      <xdr:colOff>276225</xdr:colOff>
      <xdr:row>99</xdr:row>
      <xdr:rowOff>156211</xdr:rowOff>
    </xdr:to>
    <xdr:cxnSp macro="">
      <xdr:nvCxnSpPr>
        <xdr:cNvPr id="621" name="直線コネクタ 620"/>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86377</xdr:rowOff>
    </xdr:from>
    <xdr:ext cx="469744" cy="259045"/>
    <xdr:sp macro="" textlink="">
      <xdr:nvSpPr>
        <xdr:cNvPr id="622" name="【公民館】&#10;一人当たり面積平均値テキスト"/>
        <xdr:cNvSpPr txBox="1"/>
      </xdr:nvSpPr>
      <xdr:spPr>
        <a:xfrm>
          <a:off x="222504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63500</xdr:rowOff>
    </xdr:from>
    <xdr:to>
      <xdr:col>32</xdr:col>
      <xdr:colOff>238125</xdr:colOff>
      <xdr:row>105</xdr:row>
      <xdr:rowOff>165100</xdr:rowOff>
    </xdr:to>
    <xdr:sp macro="" textlink="">
      <xdr:nvSpPr>
        <xdr:cNvPr id="623" name="フローチャート : 判断 622"/>
        <xdr:cNvSpPr/>
      </xdr:nvSpPr>
      <xdr:spPr>
        <a:xfrm>
          <a:off x="22110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78739</xdr:rowOff>
    </xdr:from>
    <xdr:to>
      <xdr:col>31</xdr:col>
      <xdr:colOff>85725</xdr:colOff>
      <xdr:row>106</xdr:row>
      <xdr:rowOff>8889</xdr:rowOff>
    </xdr:to>
    <xdr:sp macro="" textlink="">
      <xdr:nvSpPr>
        <xdr:cNvPr id="624" name="フローチャート : 判断 623"/>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25" name="テキスト ボックス 6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26" name="テキスト ボックス 6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27" name="テキスト ボックス 6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28" name="テキスト ボックス 6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29" name="テキスト ボックス 6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105411</xdr:rowOff>
    </xdr:from>
    <xdr:to>
      <xdr:col>32</xdr:col>
      <xdr:colOff>238125</xdr:colOff>
      <xdr:row>106</xdr:row>
      <xdr:rowOff>35561</xdr:rowOff>
    </xdr:to>
    <xdr:sp macro="" textlink="">
      <xdr:nvSpPr>
        <xdr:cNvPr id="630" name="円/楕円 629"/>
        <xdr:cNvSpPr/>
      </xdr:nvSpPr>
      <xdr:spPr>
        <a:xfrm>
          <a:off x="22110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105</xdr:row>
      <xdr:rowOff>83838</xdr:rowOff>
    </xdr:from>
    <xdr:ext cx="469744" cy="259045"/>
    <xdr:sp macro="" textlink="">
      <xdr:nvSpPr>
        <xdr:cNvPr id="631" name="【公民館】&#10;一人当たり面積該当値テキスト"/>
        <xdr:cNvSpPr txBox="1"/>
      </xdr:nvSpPr>
      <xdr:spPr>
        <a:xfrm>
          <a:off x="222504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0.134</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109220</xdr:rowOff>
    </xdr:from>
    <xdr:to>
      <xdr:col>31</xdr:col>
      <xdr:colOff>85725</xdr:colOff>
      <xdr:row>106</xdr:row>
      <xdr:rowOff>39370</xdr:rowOff>
    </xdr:to>
    <xdr:sp macro="" textlink="">
      <xdr:nvSpPr>
        <xdr:cNvPr id="632" name="円/楕円 631"/>
        <xdr:cNvSpPr/>
      </xdr:nvSpPr>
      <xdr:spPr>
        <a:xfrm>
          <a:off x="21272500" y="1811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156211</xdr:rowOff>
    </xdr:from>
    <xdr:to>
      <xdr:col>32</xdr:col>
      <xdr:colOff>187325</xdr:colOff>
      <xdr:row>105</xdr:row>
      <xdr:rowOff>160020</xdr:rowOff>
    </xdr:to>
    <xdr:cxnSp macro="">
      <xdr:nvCxnSpPr>
        <xdr:cNvPr id="633" name="直線コネクタ 632"/>
        <xdr:cNvCxnSpPr/>
      </xdr:nvCxnSpPr>
      <xdr:spPr>
        <a:xfrm flipV="1">
          <a:off x="21323300" y="181584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25416</xdr:rowOff>
    </xdr:from>
    <xdr:ext cx="469744" cy="259045"/>
    <xdr:sp macro="" textlink="">
      <xdr:nvSpPr>
        <xdr:cNvPr id="634" name="n_1aveValue【公民館】&#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0.141</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30497</xdr:rowOff>
    </xdr:from>
    <xdr:ext cx="469744" cy="259045"/>
    <xdr:sp macro="" textlink="">
      <xdr:nvSpPr>
        <xdr:cNvPr id="635" name="n_1mainValue【公民館】&#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36" name="正方形/長方形 63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37" name="正方形/長方形 63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38" name="テキスト ボックス 63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類似団体と比較すると、道路、橋梁・トンネルを除いて有形固定資産減価償却率が高くなっている。</a:t>
          </a:r>
        </a:p>
        <a:p>
          <a:r>
            <a:rPr kumimoji="1" lang="ja-JP" altLang="en-US" sz="1300">
              <a:latin typeface="ＭＳ Ｐゴシック"/>
            </a:rPr>
            <a:t>公民館、認定子ども園・幼稚園・保育所については、昭和</a:t>
          </a:r>
          <a:r>
            <a:rPr kumimoji="1" lang="en-US" altLang="ja-JP" sz="1300">
              <a:latin typeface="ＭＳ Ｐゴシック"/>
            </a:rPr>
            <a:t>40</a:t>
          </a:r>
          <a:r>
            <a:rPr kumimoji="1" lang="ja-JP" altLang="en-US" sz="1300">
              <a:latin typeface="ＭＳ Ｐゴシック"/>
            </a:rPr>
            <a:t>年～</a:t>
          </a:r>
          <a:r>
            <a:rPr kumimoji="1" lang="en-US" altLang="ja-JP" sz="1300">
              <a:latin typeface="ＭＳ Ｐゴシック"/>
            </a:rPr>
            <a:t>50</a:t>
          </a:r>
          <a:r>
            <a:rPr kumimoji="1" lang="ja-JP" altLang="en-US" sz="1300">
              <a:latin typeface="ＭＳ Ｐゴシック"/>
            </a:rPr>
            <a:t>年代に建設されたものが多く、それらの施設が耐用年数を迎えつつあることから、全国平均や類似団体より高い水準にある。今後は、公共施設等総合管理計画や個別施設計画に基づき、老朽化した施設の集約化・複合化や除却を進めていくこととしている。</a:t>
          </a:r>
        </a:p>
        <a:p>
          <a:r>
            <a:rPr kumimoji="1" lang="ja-JP" altLang="en-US" sz="1300">
              <a:latin typeface="ＭＳ Ｐゴシック"/>
            </a:rPr>
            <a:t>また、学校については、供用開始後</a:t>
          </a:r>
          <a:r>
            <a:rPr kumimoji="1" lang="en-US" altLang="ja-JP" sz="1300">
              <a:latin typeface="ＭＳ Ｐゴシック"/>
            </a:rPr>
            <a:t>30</a:t>
          </a:r>
          <a:r>
            <a:rPr kumimoji="1" lang="ja-JP" altLang="en-US" sz="1300">
              <a:latin typeface="ＭＳ Ｐゴシック"/>
            </a:rPr>
            <a:t>年以上経過した施設が多いため、文部科学省の「学校施設の長寿命化計画策定に係る手引き」に基づき、長寿命化計画を策定し、学校再編も含めて検討を行っていく。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20/28</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156210</xdr:rowOff>
    </xdr:from>
    <xdr:to>
      <xdr:col>6</xdr:col>
      <xdr:colOff>510540</xdr:colOff>
      <xdr:row>42</xdr:row>
      <xdr:rowOff>37012</xdr:rowOff>
    </xdr:to>
    <xdr:cxnSp macro="">
      <xdr:nvCxnSpPr>
        <xdr:cNvPr id="58" name="直線コネクタ 57"/>
        <xdr:cNvCxnSpPr/>
      </xdr:nvCxnSpPr>
      <xdr:spPr>
        <a:xfrm flipV="1">
          <a:off x="4634865" y="5814060"/>
          <a:ext cx="0" cy="1423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40839</xdr:rowOff>
    </xdr:from>
    <xdr:ext cx="340478" cy="259045"/>
    <xdr:sp macro="" textlink="">
      <xdr:nvSpPr>
        <xdr:cNvPr id="59" name="【図書館】&#10;有形固定資産減価償却率最小値テキスト"/>
        <xdr:cNvSpPr txBox="1"/>
      </xdr:nvSpPr>
      <xdr:spPr>
        <a:xfrm>
          <a:off x="4724400" y="724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422275</xdr:colOff>
      <xdr:row>42</xdr:row>
      <xdr:rowOff>37012</xdr:rowOff>
    </xdr:from>
    <xdr:to>
      <xdr:col>6</xdr:col>
      <xdr:colOff>600075</xdr:colOff>
      <xdr:row>42</xdr:row>
      <xdr:rowOff>37012</xdr:rowOff>
    </xdr:to>
    <xdr:cxnSp macro="">
      <xdr:nvCxnSpPr>
        <xdr:cNvPr id="60" name="直線コネクタ 59"/>
        <xdr:cNvCxnSpPr/>
      </xdr:nvCxnSpPr>
      <xdr:spPr>
        <a:xfrm>
          <a:off x="4546600" y="723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102887</xdr:rowOff>
    </xdr:from>
    <xdr:ext cx="405111" cy="259045"/>
    <xdr:sp macro="" textlink="">
      <xdr:nvSpPr>
        <xdr:cNvPr id="61" name="【図書館】&#10;有形固定資産減価償却率最大値テキスト"/>
        <xdr:cNvSpPr txBox="1"/>
      </xdr:nvSpPr>
      <xdr:spPr>
        <a:xfrm>
          <a:off x="47244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a:t>
          </a:r>
          <a:endParaRPr kumimoji="1" lang="ja-JP" altLang="en-US" sz="1000" b="1">
            <a:latin typeface="ＭＳ Ｐゴシック"/>
          </a:endParaRPr>
        </a:p>
      </xdr:txBody>
    </xdr:sp>
    <xdr:clientData/>
  </xdr:oneCellAnchor>
  <xdr:twoCellAnchor>
    <xdr:from>
      <xdr:col>6</xdr:col>
      <xdr:colOff>422275</xdr:colOff>
      <xdr:row>33</xdr:row>
      <xdr:rowOff>156210</xdr:rowOff>
    </xdr:from>
    <xdr:to>
      <xdr:col>6</xdr:col>
      <xdr:colOff>600075</xdr:colOff>
      <xdr:row>33</xdr:row>
      <xdr:rowOff>156210</xdr:rowOff>
    </xdr:to>
    <xdr:cxnSp macro="">
      <xdr:nvCxnSpPr>
        <xdr:cNvPr id="62" name="直線コネクタ 61"/>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75673</xdr:rowOff>
    </xdr:from>
    <xdr:ext cx="405111" cy="259045"/>
    <xdr:sp macro="" textlink="">
      <xdr:nvSpPr>
        <xdr:cNvPr id="63" name="【図書館】&#10;有形固定資産減価償却率平均値テキスト"/>
        <xdr:cNvSpPr txBox="1"/>
      </xdr:nvSpPr>
      <xdr:spPr>
        <a:xfrm>
          <a:off x="4724400" y="6590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97246</xdr:rowOff>
    </xdr:from>
    <xdr:to>
      <xdr:col>6</xdr:col>
      <xdr:colOff>561975</xdr:colOff>
      <xdr:row>39</xdr:row>
      <xdr:rowOff>27396</xdr:rowOff>
    </xdr:to>
    <xdr:sp macro="" textlink="">
      <xdr:nvSpPr>
        <xdr:cNvPr id="64" name="フローチャート : 判断 63"/>
        <xdr:cNvSpPr/>
      </xdr:nvSpPr>
      <xdr:spPr>
        <a:xfrm>
          <a:off x="4584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90715</xdr:rowOff>
    </xdr:from>
    <xdr:to>
      <xdr:col>5</xdr:col>
      <xdr:colOff>409575</xdr:colOff>
      <xdr:row>39</xdr:row>
      <xdr:rowOff>20865</xdr:rowOff>
    </xdr:to>
    <xdr:sp macro="" textlink="">
      <xdr:nvSpPr>
        <xdr:cNvPr id="65" name="フローチャート : 判断 64"/>
        <xdr:cNvSpPr/>
      </xdr:nvSpPr>
      <xdr:spPr>
        <a:xfrm>
          <a:off x="3746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20501</xdr:rowOff>
    </xdr:from>
    <xdr:to>
      <xdr:col>6</xdr:col>
      <xdr:colOff>561975</xdr:colOff>
      <xdr:row>38</xdr:row>
      <xdr:rowOff>122101</xdr:rowOff>
    </xdr:to>
    <xdr:sp macro="" textlink="">
      <xdr:nvSpPr>
        <xdr:cNvPr id="71" name="円/楕円 70"/>
        <xdr:cNvSpPr/>
      </xdr:nvSpPr>
      <xdr:spPr>
        <a:xfrm>
          <a:off x="4584700" y="653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43378</xdr:rowOff>
    </xdr:from>
    <xdr:ext cx="405111" cy="259045"/>
    <xdr:sp macro="" textlink="">
      <xdr:nvSpPr>
        <xdr:cNvPr id="72" name="【図書館】&#10;有形固定資産減価償却率該当値テキスト"/>
        <xdr:cNvSpPr txBox="1"/>
      </xdr:nvSpPr>
      <xdr:spPr>
        <a:xfrm>
          <a:off x="4724400" y="6387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56424</xdr:rowOff>
    </xdr:from>
    <xdr:to>
      <xdr:col>5</xdr:col>
      <xdr:colOff>409575</xdr:colOff>
      <xdr:row>38</xdr:row>
      <xdr:rowOff>158024</xdr:rowOff>
    </xdr:to>
    <xdr:sp macro="" textlink="">
      <xdr:nvSpPr>
        <xdr:cNvPr id="73" name="円/楕円 72"/>
        <xdr:cNvSpPr/>
      </xdr:nvSpPr>
      <xdr:spPr>
        <a:xfrm>
          <a:off x="37465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71301</xdr:rowOff>
    </xdr:from>
    <xdr:to>
      <xdr:col>6</xdr:col>
      <xdr:colOff>511175</xdr:colOff>
      <xdr:row>38</xdr:row>
      <xdr:rowOff>107224</xdr:rowOff>
    </xdr:to>
    <xdr:cxnSp macro="">
      <xdr:nvCxnSpPr>
        <xdr:cNvPr id="74" name="直線コネクタ 73"/>
        <xdr:cNvCxnSpPr/>
      </xdr:nvCxnSpPr>
      <xdr:spPr>
        <a:xfrm flipV="1">
          <a:off x="3797300" y="658640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11992</xdr:rowOff>
    </xdr:from>
    <xdr:ext cx="405111" cy="259045"/>
    <xdr:sp macro="" textlink="">
      <xdr:nvSpPr>
        <xdr:cNvPr id="75" name="n_1aveValue【図書館】&#10;有形固定資産減価償却率"/>
        <xdr:cNvSpPr txBox="1"/>
      </xdr:nvSpPr>
      <xdr:spPr>
        <a:xfrm>
          <a:off x="3582043"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3101</xdr:rowOff>
    </xdr:from>
    <xdr:ext cx="405111" cy="259045"/>
    <xdr:sp macro="" textlink="">
      <xdr:nvSpPr>
        <xdr:cNvPr id="76" name="n_1mainValue【図書館】&#10;有形固定資産減価償却率"/>
        <xdr:cNvSpPr txBox="1"/>
      </xdr:nvSpPr>
      <xdr:spPr>
        <a:xfrm>
          <a:off x="3582043"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2" name="テキスト ボックス 91"/>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4" name="テキスト ボックス 93"/>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6" name="テキスト ボックス 95"/>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8" name="テキスト ボックス 9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57150</xdr:rowOff>
    </xdr:from>
    <xdr:to>
      <xdr:col>15</xdr:col>
      <xdr:colOff>180340</xdr:colOff>
      <xdr:row>41</xdr:row>
      <xdr:rowOff>82550</xdr:rowOff>
    </xdr:to>
    <xdr:cxnSp macro="">
      <xdr:nvCxnSpPr>
        <xdr:cNvPr id="100" name="直線コネクタ 99"/>
        <xdr:cNvCxnSpPr/>
      </xdr:nvCxnSpPr>
      <xdr:spPr>
        <a:xfrm flipV="1">
          <a:off x="10476865" y="57150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86377</xdr:rowOff>
    </xdr:from>
    <xdr:ext cx="469744" cy="259045"/>
    <xdr:sp macro="" textlink="">
      <xdr:nvSpPr>
        <xdr:cNvPr id="101" name="【図書館】&#10;一人当たり面積最小値テキスト"/>
        <xdr:cNvSpPr txBox="1"/>
      </xdr:nvSpPr>
      <xdr:spPr>
        <a:xfrm>
          <a:off x="10566400" y="711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41</xdr:row>
      <xdr:rowOff>82550</xdr:rowOff>
    </xdr:from>
    <xdr:to>
      <xdr:col>15</xdr:col>
      <xdr:colOff>269875</xdr:colOff>
      <xdr:row>41</xdr:row>
      <xdr:rowOff>82550</xdr:rowOff>
    </xdr:to>
    <xdr:cxnSp macro="">
      <xdr:nvCxnSpPr>
        <xdr:cNvPr id="102" name="直線コネクタ 101"/>
        <xdr:cNvCxnSpPr/>
      </xdr:nvCxnSpPr>
      <xdr:spPr>
        <a:xfrm>
          <a:off x="10388600" y="711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3827</xdr:rowOff>
    </xdr:from>
    <xdr:ext cx="469744" cy="259045"/>
    <xdr:sp macro="" textlink="">
      <xdr:nvSpPr>
        <xdr:cNvPr id="103" name="【図書館】&#10;一人当たり面積最大値テキスト"/>
        <xdr:cNvSpPr txBox="1"/>
      </xdr:nvSpPr>
      <xdr:spPr>
        <a:xfrm>
          <a:off x="10566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0.120</a:t>
          </a:r>
          <a:endParaRPr kumimoji="1" lang="ja-JP" altLang="en-US" sz="1000" b="1">
            <a:latin typeface="ＭＳ Ｐゴシック"/>
          </a:endParaRPr>
        </a:p>
      </xdr:txBody>
    </xdr:sp>
    <xdr:clientData/>
  </xdr:oneCellAnchor>
  <xdr:twoCellAnchor>
    <xdr:from>
      <xdr:col>15</xdr:col>
      <xdr:colOff>92075</xdr:colOff>
      <xdr:row>33</xdr:row>
      <xdr:rowOff>57150</xdr:rowOff>
    </xdr:from>
    <xdr:to>
      <xdr:col>15</xdr:col>
      <xdr:colOff>269875</xdr:colOff>
      <xdr:row>33</xdr:row>
      <xdr:rowOff>57150</xdr:rowOff>
    </xdr:to>
    <xdr:cxnSp macro="">
      <xdr:nvCxnSpPr>
        <xdr:cNvPr id="104" name="直線コネクタ 103"/>
        <xdr:cNvCxnSpPr/>
      </xdr:nvCxnSpPr>
      <xdr:spPr>
        <a:xfrm>
          <a:off x="10388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3827</xdr:rowOff>
    </xdr:from>
    <xdr:ext cx="469744" cy="259045"/>
    <xdr:sp macro="" textlink="">
      <xdr:nvSpPr>
        <xdr:cNvPr id="105" name="【図書館】&#10;一人当たり面積平均値テキスト"/>
        <xdr:cNvSpPr txBox="1"/>
      </xdr:nvSpPr>
      <xdr:spPr>
        <a:xfrm>
          <a:off x="105664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25400</xdr:rowOff>
    </xdr:from>
    <xdr:to>
      <xdr:col>15</xdr:col>
      <xdr:colOff>231775</xdr:colOff>
      <xdr:row>38</xdr:row>
      <xdr:rowOff>127000</xdr:rowOff>
    </xdr:to>
    <xdr:sp macro="" textlink="">
      <xdr:nvSpPr>
        <xdr:cNvPr id="106" name="フローチャート : 判断 105"/>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63500</xdr:rowOff>
    </xdr:from>
    <xdr:to>
      <xdr:col>14</xdr:col>
      <xdr:colOff>79375</xdr:colOff>
      <xdr:row>38</xdr:row>
      <xdr:rowOff>165100</xdr:rowOff>
    </xdr:to>
    <xdr:sp macro="" textlink="">
      <xdr:nvSpPr>
        <xdr:cNvPr id="107" name="フローチャート : 判断 106"/>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139700</xdr:rowOff>
    </xdr:from>
    <xdr:to>
      <xdr:col>15</xdr:col>
      <xdr:colOff>231775</xdr:colOff>
      <xdr:row>35</xdr:row>
      <xdr:rowOff>69850</xdr:rowOff>
    </xdr:to>
    <xdr:sp macro="" textlink="">
      <xdr:nvSpPr>
        <xdr:cNvPr id="113" name="円/楕円 112"/>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162577</xdr:rowOff>
    </xdr:from>
    <xdr:ext cx="469744" cy="259045"/>
    <xdr:sp macro="" textlink="">
      <xdr:nvSpPr>
        <xdr:cNvPr id="114" name="【図書館】&#10;一人当たり面積該当値テキスト"/>
        <xdr:cNvSpPr txBox="1"/>
      </xdr:nvSpPr>
      <xdr:spPr>
        <a:xfrm>
          <a:off x="105664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139700</xdr:rowOff>
    </xdr:from>
    <xdr:to>
      <xdr:col>14</xdr:col>
      <xdr:colOff>79375</xdr:colOff>
      <xdr:row>35</xdr:row>
      <xdr:rowOff>69850</xdr:rowOff>
    </xdr:to>
    <xdr:sp macro="" textlink="">
      <xdr:nvSpPr>
        <xdr:cNvPr id="115" name="円/楕円 114"/>
        <xdr:cNvSpPr/>
      </xdr:nvSpPr>
      <xdr:spPr>
        <a:xfrm>
          <a:off x="9588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35</xdr:row>
      <xdr:rowOff>19050</xdr:rowOff>
    </xdr:from>
    <xdr:to>
      <xdr:col>15</xdr:col>
      <xdr:colOff>180975</xdr:colOff>
      <xdr:row>35</xdr:row>
      <xdr:rowOff>19050</xdr:rowOff>
    </xdr:to>
    <xdr:cxnSp macro="">
      <xdr:nvCxnSpPr>
        <xdr:cNvPr id="116" name="直線コネクタ 115"/>
        <xdr:cNvCxnSpPr/>
      </xdr:nvCxnSpPr>
      <xdr:spPr>
        <a:xfrm>
          <a:off x="9639300" y="6019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156227</xdr:rowOff>
    </xdr:from>
    <xdr:ext cx="469744" cy="259045"/>
    <xdr:sp macro="" textlink="">
      <xdr:nvSpPr>
        <xdr:cNvPr id="117"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oneCellAnchor>
    <xdr:from>
      <xdr:col>13</xdr:col>
      <xdr:colOff>466802</xdr:colOff>
      <xdr:row>33</xdr:row>
      <xdr:rowOff>86377</xdr:rowOff>
    </xdr:from>
    <xdr:ext cx="469744" cy="259045"/>
    <xdr:sp macro="" textlink="">
      <xdr:nvSpPr>
        <xdr:cNvPr id="118" name="n_1mainValue【図書館】&#10;一人当たり面積"/>
        <xdr:cNvSpPr txBox="1"/>
      </xdr:nvSpPr>
      <xdr:spPr>
        <a:xfrm>
          <a:off x="93917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9" name="正方形/長方形 11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0" name="正方形/長方形 11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1" name="正方形/長方形 12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12/28</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2" name="正方形/長方形 12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3" name="正方形/長方形 12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4" name="正方形/長方形 12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5" name="正方形/長方形 12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6" name="正方形/長方形 12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7" name="テキスト ボックス 12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8" name="直線コネクタ 12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9" name="テキスト ボックス 12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30" name="直線コネクタ 12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31" name="テキスト ボックス 13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2" name="直線コネクタ 13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3" name="テキスト ボックス 13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4" name="直線コネクタ 13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5" name="テキスト ボックス 13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6" name="直線コネクタ 13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7" name="テキスト ボックス 13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20574</xdr:rowOff>
    </xdr:from>
    <xdr:to>
      <xdr:col>6</xdr:col>
      <xdr:colOff>510540</xdr:colOff>
      <xdr:row>63</xdr:row>
      <xdr:rowOff>25146</xdr:rowOff>
    </xdr:to>
    <xdr:cxnSp macro="">
      <xdr:nvCxnSpPr>
        <xdr:cNvPr id="141" name="直線コネクタ 140"/>
        <xdr:cNvCxnSpPr/>
      </xdr:nvCxnSpPr>
      <xdr:spPr>
        <a:xfrm flipV="1">
          <a:off x="4634865" y="962177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28973</xdr:rowOff>
    </xdr:from>
    <xdr:ext cx="405111" cy="259045"/>
    <xdr:sp macro="" textlink="">
      <xdr:nvSpPr>
        <xdr:cNvPr id="142" name="【体育館・プール】&#10;有形固定資産減価償却率最小値テキスト"/>
        <xdr:cNvSpPr txBox="1"/>
      </xdr:nvSpPr>
      <xdr:spPr>
        <a:xfrm>
          <a:off x="4724400" y="1083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a:t>
          </a:r>
          <a:endParaRPr kumimoji="1" lang="ja-JP" altLang="en-US" sz="1000" b="1">
            <a:latin typeface="ＭＳ Ｐゴシック"/>
          </a:endParaRPr>
        </a:p>
      </xdr:txBody>
    </xdr:sp>
    <xdr:clientData/>
  </xdr:oneCellAnchor>
  <xdr:twoCellAnchor>
    <xdr:from>
      <xdr:col>6</xdr:col>
      <xdr:colOff>422275</xdr:colOff>
      <xdr:row>63</xdr:row>
      <xdr:rowOff>25146</xdr:rowOff>
    </xdr:from>
    <xdr:to>
      <xdr:col>6</xdr:col>
      <xdr:colOff>600075</xdr:colOff>
      <xdr:row>63</xdr:row>
      <xdr:rowOff>25146</xdr:rowOff>
    </xdr:to>
    <xdr:cxnSp macro="">
      <xdr:nvCxnSpPr>
        <xdr:cNvPr id="143" name="直線コネクタ 142"/>
        <xdr:cNvCxnSpPr/>
      </xdr:nvCxnSpPr>
      <xdr:spPr>
        <a:xfrm>
          <a:off x="4546600" y="1082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138701</xdr:rowOff>
    </xdr:from>
    <xdr:ext cx="405111" cy="259045"/>
    <xdr:sp macro="" textlink="">
      <xdr:nvSpPr>
        <xdr:cNvPr id="144" name="【体育館・プール】&#10;有形固定資産減価償却率最大値テキスト"/>
        <xdr:cNvSpPr txBox="1"/>
      </xdr:nvSpPr>
      <xdr:spPr>
        <a:xfrm>
          <a:off x="47244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6</xdr:col>
      <xdr:colOff>422275</xdr:colOff>
      <xdr:row>56</xdr:row>
      <xdr:rowOff>20574</xdr:rowOff>
    </xdr:from>
    <xdr:to>
      <xdr:col>6</xdr:col>
      <xdr:colOff>600075</xdr:colOff>
      <xdr:row>56</xdr:row>
      <xdr:rowOff>20574</xdr:rowOff>
    </xdr:to>
    <xdr:cxnSp macro="">
      <xdr:nvCxnSpPr>
        <xdr:cNvPr id="145" name="直線コネクタ 144"/>
        <xdr:cNvCxnSpPr/>
      </xdr:nvCxnSpPr>
      <xdr:spPr>
        <a:xfrm>
          <a:off x="4546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110507</xdr:rowOff>
    </xdr:from>
    <xdr:ext cx="405111" cy="259045"/>
    <xdr:sp macro="" textlink="">
      <xdr:nvSpPr>
        <xdr:cNvPr id="146" name="【体育館・プール】&#10;有形固定資産減価償却率平均値テキスト"/>
        <xdr:cNvSpPr txBox="1"/>
      </xdr:nvSpPr>
      <xdr:spPr>
        <a:xfrm>
          <a:off x="4724400" y="1039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132080</xdr:rowOff>
    </xdr:from>
    <xdr:to>
      <xdr:col>6</xdr:col>
      <xdr:colOff>561975</xdr:colOff>
      <xdr:row>61</xdr:row>
      <xdr:rowOff>62230</xdr:rowOff>
    </xdr:to>
    <xdr:sp macro="" textlink="">
      <xdr:nvSpPr>
        <xdr:cNvPr id="147" name="フローチャート : 判断 14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36068</xdr:rowOff>
    </xdr:from>
    <xdr:to>
      <xdr:col>5</xdr:col>
      <xdr:colOff>409575</xdr:colOff>
      <xdr:row>61</xdr:row>
      <xdr:rowOff>137668</xdr:rowOff>
    </xdr:to>
    <xdr:sp macro="" textlink="">
      <xdr:nvSpPr>
        <xdr:cNvPr id="148" name="フローチャート : 判断 147"/>
        <xdr:cNvSpPr/>
      </xdr:nvSpPr>
      <xdr:spPr>
        <a:xfrm>
          <a:off x="3746500" y="10494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9" name="テキスト ボックス 14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0" name="テキスト ボックス 14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1" name="テキスト ボックス 15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2" name="テキスト ボックス 15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3" name="テキスト ボックス 15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122936</xdr:rowOff>
    </xdr:from>
    <xdr:to>
      <xdr:col>6</xdr:col>
      <xdr:colOff>561975</xdr:colOff>
      <xdr:row>60</xdr:row>
      <xdr:rowOff>53086</xdr:rowOff>
    </xdr:to>
    <xdr:sp macro="" textlink="">
      <xdr:nvSpPr>
        <xdr:cNvPr id="154" name="円/楕円 153"/>
        <xdr:cNvSpPr/>
      </xdr:nvSpPr>
      <xdr:spPr>
        <a:xfrm>
          <a:off x="4584700" y="1023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145813</xdr:rowOff>
    </xdr:from>
    <xdr:ext cx="405111" cy="259045"/>
    <xdr:sp macro="" textlink="">
      <xdr:nvSpPr>
        <xdr:cNvPr id="155" name="【体育館・プール】&#10;有形固定資産減価償却率該当値テキスト"/>
        <xdr:cNvSpPr txBox="1"/>
      </xdr:nvSpPr>
      <xdr:spPr>
        <a:xfrm>
          <a:off x="4724400" y="1008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166370</xdr:rowOff>
    </xdr:from>
    <xdr:to>
      <xdr:col>5</xdr:col>
      <xdr:colOff>409575</xdr:colOff>
      <xdr:row>60</xdr:row>
      <xdr:rowOff>96520</xdr:rowOff>
    </xdr:to>
    <xdr:sp macro="" textlink="">
      <xdr:nvSpPr>
        <xdr:cNvPr id="156" name="円/楕円 155"/>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60</xdr:row>
      <xdr:rowOff>2286</xdr:rowOff>
    </xdr:from>
    <xdr:to>
      <xdr:col>6</xdr:col>
      <xdr:colOff>511175</xdr:colOff>
      <xdr:row>60</xdr:row>
      <xdr:rowOff>45720</xdr:rowOff>
    </xdr:to>
    <xdr:cxnSp macro="">
      <xdr:nvCxnSpPr>
        <xdr:cNvPr id="157" name="直線コネクタ 156"/>
        <xdr:cNvCxnSpPr/>
      </xdr:nvCxnSpPr>
      <xdr:spPr>
        <a:xfrm flipV="1">
          <a:off x="3797300" y="10289286"/>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128795</xdr:rowOff>
    </xdr:from>
    <xdr:ext cx="405111" cy="259045"/>
    <xdr:sp macro="" textlink="">
      <xdr:nvSpPr>
        <xdr:cNvPr id="158" name="n_1aveValue【体育館・プール】&#10;有形固定資産減価償却率"/>
        <xdr:cNvSpPr txBox="1"/>
      </xdr:nvSpPr>
      <xdr:spPr>
        <a:xfrm>
          <a:off x="3582043" y="10587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113047</xdr:rowOff>
    </xdr:from>
    <xdr:ext cx="405111" cy="259045"/>
    <xdr:sp macro="" textlink="">
      <xdr:nvSpPr>
        <xdr:cNvPr id="159" name="n_1mainValue【体育館・プール】&#10;有形固定資産減価償却率"/>
        <xdr:cNvSpPr txBox="1"/>
      </xdr:nvSpPr>
      <xdr:spPr>
        <a:xfrm>
          <a:off x="3582043"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0" name="正方形/長方形 15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1" name="正方形/長方形 16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2" name="正方形/長方形 16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16/28</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3" name="正方形/長方形 16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4" name="正方形/長方形 16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5" name="正方形/長方形 16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6" name="正方形/長方形 16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7" name="正方形/長方形 16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8" name="テキスト ボックス 16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9" name="直線コネクタ 16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0" name="直線コネクタ 16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1" name="テキスト ボックス 17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2" name="直線コネクタ 17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3" name="テキスト ボックス 17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4" name="直線コネクタ 17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5" name="テキスト ボックス 17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6" name="直線コネクタ 17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7" name="テキスト ボックス 17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8" name="直線コネクタ 17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9" name="テキスト ボックス 17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0" name="直線コネクタ 17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1" name="テキスト ボックス 18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20955</xdr:rowOff>
    </xdr:from>
    <xdr:to>
      <xdr:col>15</xdr:col>
      <xdr:colOff>180340</xdr:colOff>
      <xdr:row>64</xdr:row>
      <xdr:rowOff>11430</xdr:rowOff>
    </xdr:to>
    <xdr:cxnSp macro="">
      <xdr:nvCxnSpPr>
        <xdr:cNvPr id="183" name="直線コネクタ 182"/>
        <xdr:cNvCxnSpPr/>
      </xdr:nvCxnSpPr>
      <xdr:spPr>
        <a:xfrm flipV="1">
          <a:off x="10476865" y="945070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15257</xdr:rowOff>
    </xdr:from>
    <xdr:ext cx="469744" cy="259045"/>
    <xdr:sp macro="" textlink="">
      <xdr:nvSpPr>
        <xdr:cNvPr id="184" name="【体育館・プール】&#10;一人当たり面積最小値テキスト"/>
        <xdr:cNvSpPr txBox="1"/>
      </xdr:nvSpPr>
      <xdr:spPr>
        <a:xfrm>
          <a:off x="105664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0.034</a:t>
          </a:r>
          <a:endParaRPr kumimoji="1" lang="ja-JP" altLang="en-US" sz="1000" b="1">
            <a:latin typeface="ＭＳ Ｐゴシック"/>
          </a:endParaRPr>
        </a:p>
      </xdr:txBody>
    </xdr:sp>
    <xdr:clientData/>
  </xdr:oneCellAnchor>
  <xdr:twoCellAnchor>
    <xdr:from>
      <xdr:col>15</xdr:col>
      <xdr:colOff>92075</xdr:colOff>
      <xdr:row>64</xdr:row>
      <xdr:rowOff>11430</xdr:rowOff>
    </xdr:from>
    <xdr:to>
      <xdr:col>15</xdr:col>
      <xdr:colOff>269875</xdr:colOff>
      <xdr:row>64</xdr:row>
      <xdr:rowOff>11430</xdr:rowOff>
    </xdr:to>
    <xdr:cxnSp macro="">
      <xdr:nvCxnSpPr>
        <xdr:cNvPr id="185" name="直線コネクタ 184"/>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139082</xdr:rowOff>
    </xdr:from>
    <xdr:ext cx="469744" cy="259045"/>
    <xdr:sp macro="" textlink="">
      <xdr:nvSpPr>
        <xdr:cNvPr id="186" name="【体育館・プール】&#10;一人当たり面積最大値テキスト"/>
        <xdr:cNvSpPr txBox="1"/>
      </xdr:nvSpPr>
      <xdr:spPr>
        <a:xfrm>
          <a:off x="10566400" y="922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0.839</a:t>
          </a:r>
          <a:endParaRPr kumimoji="1" lang="ja-JP" altLang="en-US" sz="1000" b="1">
            <a:latin typeface="ＭＳ Ｐゴシック"/>
          </a:endParaRPr>
        </a:p>
      </xdr:txBody>
    </xdr:sp>
    <xdr:clientData/>
  </xdr:oneCellAnchor>
  <xdr:twoCellAnchor>
    <xdr:from>
      <xdr:col>15</xdr:col>
      <xdr:colOff>92075</xdr:colOff>
      <xdr:row>55</xdr:row>
      <xdr:rowOff>20955</xdr:rowOff>
    </xdr:from>
    <xdr:to>
      <xdr:col>15</xdr:col>
      <xdr:colOff>269875</xdr:colOff>
      <xdr:row>55</xdr:row>
      <xdr:rowOff>20955</xdr:rowOff>
    </xdr:to>
    <xdr:cxnSp macro="">
      <xdr:nvCxnSpPr>
        <xdr:cNvPr id="187" name="直線コネクタ 186"/>
        <xdr:cNvCxnSpPr/>
      </xdr:nvCxnSpPr>
      <xdr:spPr>
        <a:xfrm>
          <a:off x="10388600" y="9450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52087</xdr:rowOff>
    </xdr:from>
    <xdr:ext cx="469744" cy="259045"/>
    <xdr:sp macro="" textlink="">
      <xdr:nvSpPr>
        <xdr:cNvPr id="188" name="【体育館・プール】&#10;一人当たり面積平均値テキスト"/>
        <xdr:cNvSpPr txBox="1"/>
      </xdr:nvSpPr>
      <xdr:spPr>
        <a:xfrm>
          <a:off x="10566400" y="10510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0.178</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29210</xdr:rowOff>
    </xdr:from>
    <xdr:to>
      <xdr:col>15</xdr:col>
      <xdr:colOff>231775</xdr:colOff>
      <xdr:row>62</xdr:row>
      <xdr:rowOff>130810</xdr:rowOff>
    </xdr:to>
    <xdr:sp macro="" textlink="">
      <xdr:nvSpPr>
        <xdr:cNvPr id="189" name="フローチャート : 判断 188"/>
        <xdr:cNvSpPr/>
      </xdr:nvSpPr>
      <xdr:spPr>
        <a:xfrm>
          <a:off x="10426700" y="1065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19685</xdr:rowOff>
    </xdr:from>
    <xdr:to>
      <xdr:col>14</xdr:col>
      <xdr:colOff>79375</xdr:colOff>
      <xdr:row>62</xdr:row>
      <xdr:rowOff>121285</xdr:rowOff>
    </xdr:to>
    <xdr:sp macro="" textlink="">
      <xdr:nvSpPr>
        <xdr:cNvPr id="190" name="フローチャート : 判断 189"/>
        <xdr:cNvSpPr/>
      </xdr:nvSpPr>
      <xdr:spPr>
        <a:xfrm>
          <a:off x="9588500" y="1064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1" name="テキスト ボックス 19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2" name="テキスト ボックス 19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3" name="テキスト ボックス 19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4" name="テキスト ボックス 19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5" name="テキスト ボックス 19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69215</xdr:rowOff>
    </xdr:from>
    <xdr:to>
      <xdr:col>15</xdr:col>
      <xdr:colOff>231775</xdr:colOff>
      <xdr:row>62</xdr:row>
      <xdr:rowOff>170815</xdr:rowOff>
    </xdr:to>
    <xdr:sp macro="" textlink="">
      <xdr:nvSpPr>
        <xdr:cNvPr id="196" name="円/楕円 195"/>
        <xdr:cNvSpPr/>
      </xdr:nvSpPr>
      <xdr:spPr>
        <a:xfrm>
          <a:off x="10426700" y="10699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47642</xdr:rowOff>
    </xdr:from>
    <xdr:ext cx="469744" cy="259045"/>
    <xdr:sp macro="" textlink="">
      <xdr:nvSpPr>
        <xdr:cNvPr id="197" name="【体育館・プール】&#10;一人当たり面積該当値テキスト"/>
        <xdr:cNvSpPr txBox="1"/>
      </xdr:nvSpPr>
      <xdr:spPr>
        <a:xfrm>
          <a:off x="10566400"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67310</xdr:rowOff>
    </xdr:from>
    <xdr:to>
      <xdr:col>14</xdr:col>
      <xdr:colOff>79375</xdr:colOff>
      <xdr:row>62</xdr:row>
      <xdr:rowOff>168910</xdr:rowOff>
    </xdr:to>
    <xdr:sp macro="" textlink="">
      <xdr:nvSpPr>
        <xdr:cNvPr id="198" name="円/楕円 197"/>
        <xdr:cNvSpPr/>
      </xdr:nvSpPr>
      <xdr:spPr>
        <a:xfrm>
          <a:off x="9588500" y="10697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118110</xdr:rowOff>
    </xdr:from>
    <xdr:to>
      <xdr:col>15</xdr:col>
      <xdr:colOff>180975</xdr:colOff>
      <xdr:row>62</xdr:row>
      <xdr:rowOff>120015</xdr:rowOff>
    </xdr:to>
    <xdr:cxnSp macro="">
      <xdr:nvCxnSpPr>
        <xdr:cNvPr id="199" name="直線コネクタ 198"/>
        <xdr:cNvCxnSpPr/>
      </xdr:nvCxnSpPr>
      <xdr:spPr>
        <a:xfrm>
          <a:off x="9639300" y="1074801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60</xdr:row>
      <xdr:rowOff>137812</xdr:rowOff>
    </xdr:from>
    <xdr:ext cx="469744" cy="259045"/>
    <xdr:sp macro="" textlink="">
      <xdr:nvSpPr>
        <xdr:cNvPr id="200" name="n_1aveValue【体育館・プール】&#10;一人当たり面積"/>
        <xdr:cNvSpPr txBox="1"/>
      </xdr:nvSpPr>
      <xdr:spPr>
        <a:xfrm>
          <a:off x="9391727" y="1042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160037</xdr:rowOff>
    </xdr:from>
    <xdr:ext cx="469744" cy="259045"/>
    <xdr:sp macro="" textlink="">
      <xdr:nvSpPr>
        <xdr:cNvPr id="201" name="n_1mainValue【体育館・プール】&#10;一人当たり面積"/>
        <xdr:cNvSpPr txBox="1"/>
      </xdr:nvSpPr>
      <xdr:spPr>
        <a:xfrm>
          <a:off x="9391727"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2" name="正方形/長方形 20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3" name="正方形/長方形 20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4" name="正方形/長方形 20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5" name="正方形/長方形 20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6" name="正方形/長方形 20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7" name="正方形/長方形 20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8" name="正方形/長方形 20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9" name="正方形/長方形 20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0" name="テキスト ボックス 20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1" name="直線コネクタ 21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2" name="テキスト ボックス 211"/>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3" name="直線コネクタ 21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4" name="テキスト ボックス 21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5" name="直線コネクタ 21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6" name="テキスト ボックス 21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7" name="直線コネクタ 21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8" name="テキスト ボックス 21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9" name="直線コネクタ 21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20" name="テキスト ボックス 21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1" name="直線コネクタ 22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2" name="テキスト ボックス 221"/>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0</xdr:rowOff>
    </xdr:from>
    <xdr:to>
      <xdr:col>6</xdr:col>
      <xdr:colOff>510540</xdr:colOff>
      <xdr:row>86</xdr:row>
      <xdr:rowOff>7620</xdr:rowOff>
    </xdr:to>
    <xdr:cxnSp macro="">
      <xdr:nvCxnSpPr>
        <xdr:cNvPr id="226" name="直線コネクタ 225"/>
        <xdr:cNvCxnSpPr/>
      </xdr:nvCxnSpPr>
      <xdr:spPr>
        <a:xfrm flipV="1">
          <a:off x="4634865" y="1337310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11447</xdr:rowOff>
    </xdr:from>
    <xdr:ext cx="405111" cy="259045"/>
    <xdr:sp macro="" textlink="">
      <xdr:nvSpPr>
        <xdr:cNvPr id="227" name="【福祉施設】&#10;有形固定資産減価償却率最小値テキスト"/>
        <xdr:cNvSpPr txBox="1"/>
      </xdr:nvSpPr>
      <xdr:spPr>
        <a:xfrm>
          <a:off x="4724400"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6</xdr:col>
      <xdr:colOff>422275</xdr:colOff>
      <xdr:row>86</xdr:row>
      <xdr:rowOff>7620</xdr:rowOff>
    </xdr:from>
    <xdr:to>
      <xdr:col>6</xdr:col>
      <xdr:colOff>600075</xdr:colOff>
      <xdr:row>86</xdr:row>
      <xdr:rowOff>7620</xdr:rowOff>
    </xdr:to>
    <xdr:cxnSp macro="">
      <xdr:nvCxnSpPr>
        <xdr:cNvPr id="228" name="直線コネクタ 227"/>
        <xdr:cNvCxnSpPr/>
      </xdr:nvCxnSpPr>
      <xdr:spPr>
        <a:xfrm>
          <a:off x="4546600" y="1475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118127</xdr:rowOff>
    </xdr:from>
    <xdr:ext cx="405111" cy="259045"/>
    <xdr:sp macro="" textlink="">
      <xdr:nvSpPr>
        <xdr:cNvPr id="229" name="【福祉施設】&#10;有形固定資産減価償却率最大値テキスト"/>
        <xdr:cNvSpPr txBox="1"/>
      </xdr:nvSpPr>
      <xdr:spPr>
        <a:xfrm>
          <a:off x="4724400" y="13148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6</xdr:col>
      <xdr:colOff>422275</xdr:colOff>
      <xdr:row>78</xdr:row>
      <xdr:rowOff>0</xdr:rowOff>
    </xdr:from>
    <xdr:to>
      <xdr:col>6</xdr:col>
      <xdr:colOff>600075</xdr:colOff>
      <xdr:row>78</xdr:row>
      <xdr:rowOff>0</xdr:rowOff>
    </xdr:to>
    <xdr:cxnSp macro="">
      <xdr:nvCxnSpPr>
        <xdr:cNvPr id="230" name="直線コネクタ 229"/>
        <xdr:cNvCxnSpPr/>
      </xdr:nvCxnSpPr>
      <xdr:spPr>
        <a:xfrm>
          <a:off x="4546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129557</xdr:rowOff>
    </xdr:from>
    <xdr:ext cx="405111" cy="259045"/>
    <xdr:sp macro="" textlink="">
      <xdr:nvSpPr>
        <xdr:cNvPr id="231" name="【福祉施設】&#10;有形固定資産減価償却率平均値テキスト"/>
        <xdr:cNvSpPr txBox="1"/>
      </xdr:nvSpPr>
      <xdr:spPr>
        <a:xfrm>
          <a:off x="4724400" y="14188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151130</xdr:rowOff>
    </xdr:from>
    <xdr:to>
      <xdr:col>6</xdr:col>
      <xdr:colOff>561975</xdr:colOff>
      <xdr:row>83</xdr:row>
      <xdr:rowOff>81280</xdr:rowOff>
    </xdr:to>
    <xdr:sp macro="" textlink="">
      <xdr:nvSpPr>
        <xdr:cNvPr id="232" name="フローチャート : 判断 231"/>
        <xdr:cNvSpPr/>
      </xdr:nvSpPr>
      <xdr:spPr>
        <a:xfrm>
          <a:off x="45847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170180</xdr:rowOff>
    </xdr:from>
    <xdr:to>
      <xdr:col>5</xdr:col>
      <xdr:colOff>409575</xdr:colOff>
      <xdr:row>83</xdr:row>
      <xdr:rowOff>100330</xdr:rowOff>
    </xdr:to>
    <xdr:sp macro="" textlink="">
      <xdr:nvSpPr>
        <xdr:cNvPr id="233" name="フローチャート : 判断 232"/>
        <xdr:cNvSpPr/>
      </xdr:nvSpPr>
      <xdr:spPr>
        <a:xfrm>
          <a:off x="3746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40639</xdr:rowOff>
    </xdr:from>
    <xdr:to>
      <xdr:col>6</xdr:col>
      <xdr:colOff>561975</xdr:colOff>
      <xdr:row>81</xdr:row>
      <xdr:rowOff>142239</xdr:rowOff>
    </xdr:to>
    <xdr:sp macro="" textlink="">
      <xdr:nvSpPr>
        <xdr:cNvPr id="239" name="円/楕円 238"/>
        <xdr:cNvSpPr/>
      </xdr:nvSpPr>
      <xdr:spPr>
        <a:xfrm>
          <a:off x="4584700" y="1392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63516</xdr:rowOff>
    </xdr:from>
    <xdr:ext cx="405111" cy="259045"/>
    <xdr:sp macro="" textlink="">
      <xdr:nvSpPr>
        <xdr:cNvPr id="240" name="【福祉施設】&#10;有形固定資産減価償却率該当値テキスト"/>
        <xdr:cNvSpPr txBox="1"/>
      </xdr:nvSpPr>
      <xdr:spPr>
        <a:xfrm>
          <a:off x="4724400"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78739</xdr:rowOff>
    </xdr:from>
    <xdr:to>
      <xdr:col>5</xdr:col>
      <xdr:colOff>409575</xdr:colOff>
      <xdr:row>82</xdr:row>
      <xdr:rowOff>8889</xdr:rowOff>
    </xdr:to>
    <xdr:sp macro="" textlink="">
      <xdr:nvSpPr>
        <xdr:cNvPr id="241" name="円/楕円 240"/>
        <xdr:cNvSpPr/>
      </xdr:nvSpPr>
      <xdr:spPr>
        <a:xfrm>
          <a:off x="3746500" y="1396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91439</xdr:rowOff>
    </xdr:from>
    <xdr:to>
      <xdr:col>6</xdr:col>
      <xdr:colOff>511175</xdr:colOff>
      <xdr:row>81</xdr:row>
      <xdr:rowOff>129539</xdr:rowOff>
    </xdr:to>
    <xdr:cxnSp macro="">
      <xdr:nvCxnSpPr>
        <xdr:cNvPr id="242" name="直線コネクタ 241"/>
        <xdr:cNvCxnSpPr/>
      </xdr:nvCxnSpPr>
      <xdr:spPr>
        <a:xfrm flipV="1">
          <a:off x="3797300" y="139788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91457</xdr:rowOff>
    </xdr:from>
    <xdr:ext cx="405111" cy="259045"/>
    <xdr:sp macro="" textlink="">
      <xdr:nvSpPr>
        <xdr:cNvPr id="243" name="n_1aveValue【福祉施設】&#10;有形固定資産減価償却率"/>
        <xdr:cNvSpPr txBox="1"/>
      </xdr:nvSpPr>
      <xdr:spPr>
        <a:xfrm>
          <a:off x="3582043"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25416</xdr:rowOff>
    </xdr:from>
    <xdr:ext cx="405111" cy="259045"/>
    <xdr:sp macro="" textlink="">
      <xdr:nvSpPr>
        <xdr:cNvPr id="244" name="n_1mainValue【福祉施設】&#10;有形固定資産減価償却率"/>
        <xdr:cNvSpPr txBox="1"/>
      </xdr:nvSpPr>
      <xdr:spPr>
        <a:xfrm>
          <a:off x="3582043"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5" name="直線コネクタ 254"/>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6" name="テキスト ボックス 255"/>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7" name="直線コネクタ 256"/>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8" name="テキスト ボックス 257"/>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9" name="直線コネクタ 258"/>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60" name="テキスト ボックス 259"/>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1" name="直線コネクタ 260"/>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2" name="テキスト ボックス 261"/>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3" name="直線コネクタ 262"/>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4" name="テキスト ボックス 263"/>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5" name="直線コネクタ 264"/>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6" name="テキスト ボックス 265"/>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7" name="直線コネクタ 26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8" name="テキスト ボックス 26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83820</xdr:rowOff>
    </xdr:from>
    <xdr:to>
      <xdr:col>15</xdr:col>
      <xdr:colOff>180340</xdr:colOff>
      <xdr:row>86</xdr:row>
      <xdr:rowOff>139337</xdr:rowOff>
    </xdr:to>
    <xdr:cxnSp macro="">
      <xdr:nvCxnSpPr>
        <xdr:cNvPr id="270" name="直線コネクタ 269"/>
        <xdr:cNvCxnSpPr/>
      </xdr:nvCxnSpPr>
      <xdr:spPr>
        <a:xfrm flipV="1">
          <a:off x="10476865" y="13456920"/>
          <a:ext cx="0" cy="1427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143164</xdr:rowOff>
    </xdr:from>
    <xdr:ext cx="469744" cy="259045"/>
    <xdr:sp macro="" textlink="">
      <xdr:nvSpPr>
        <xdr:cNvPr id="271" name="【福祉施設】&#10;一人当たり面積最小値テキスト"/>
        <xdr:cNvSpPr txBox="1"/>
      </xdr:nvSpPr>
      <xdr:spPr>
        <a:xfrm>
          <a:off x="10566400" y="1488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86</xdr:row>
      <xdr:rowOff>139337</xdr:rowOff>
    </xdr:from>
    <xdr:to>
      <xdr:col>15</xdr:col>
      <xdr:colOff>269875</xdr:colOff>
      <xdr:row>86</xdr:row>
      <xdr:rowOff>139337</xdr:rowOff>
    </xdr:to>
    <xdr:cxnSp macro="">
      <xdr:nvCxnSpPr>
        <xdr:cNvPr id="272" name="直線コネクタ 271"/>
        <xdr:cNvCxnSpPr/>
      </xdr:nvCxnSpPr>
      <xdr:spPr>
        <a:xfrm>
          <a:off x="10388600" y="148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30497</xdr:rowOff>
    </xdr:from>
    <xdr:ext cx="469744" cy="259045"/>
    <xdr:sp macro="" textlink="">
      <xdr:nvSpPr>
        <xdr:cNvPr id="273" name="【福祉施設】&#10;一人当たり面積最大値テキスト"/>
        <xdr:cNvSpPr txBox="1"/>
      </xdr:nvSpPr>
      <xdr:spPr>
        <a:xfrm>
          <a:off x="105664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0.446</a:t>
          </a:r>
          <a:endParaRPr kumimoji="1" lang="ja-JP" altLang="en-US" sz="1000" b="1">
            <a:latin typeface="ＭＳ Ｐゴシック"/>
          </a:endParaRPr>
        </a:p>
      </xdr:txBody>
    </xdr:sp>
    <xdr:clientData/>
  </xdr:oneCellAnchor>
  <xdr:twoCellAnchor>
    <xdr:from>
      <xdr:col>15</xdr:col>
      <xdr:colOff>92075</xdr:colOff>
      <xdr:row>78</xdr:row>
      <xdr:rowOff>83820</xdr:rowOff>
    </xdr:from>
    <xdr:to>
      <xdr:col>15</xdr:col>
      <xdr:colOff>269875</xdr:colOff>
      <xdr:row>78</xdr:row>
      <xdr:rowOff>83820</xdr:rowOff>
    </xdr:to>
    <xdr:cxnSp macro="">
      <xdr:nvCxnSpPr>
        <xdr:cNvPr id="274" name="直線コネクタ 273"/>
        <xdr:cNvCxnSpPr/>
      </xdr:nvCxnSpPr>
      <xdr:spPr>
        <a:xfrm>
          <a:off x="10388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11809</xdr:rowOff>
    </xdr:from>
    <xdr:ext cx="469744" cy="259045"/>
    <xdr:sp macro="" textlink="">
      <xdr:nvSpPr>
        <xdr:cNvPr id="275" name="【福祉施設】&#10;一人当たり面積平均値テキスト"/>
        <xdr:cNvSpPr txBox="1"/>
      </xdr:nvSpPr>
      <xdr:spPr>
        <a:xfrm>
          <a:off x="10566400" y="14413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0.092</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160382</xdr:rowOff>
    </xdr:from>
    <xdr:to>
      <xdr:col>15</xdr:col>
      <xdr:colOff>231775</xdr:colOff>
      <xdr:row>85</xdr:row>
      <xdr:rowOff>90532</xdr:rowOff>
    </xdr:to>
    <xdr:sp macro="" textlink="">
      <xdr:nvSpPr>
        <xdr:cNvPr id="276" name="フローチャート : 判断 275"/>
        <xdr:cNvSpPr/>
      </xdr:nvSpPr>
      <xdr:spPr>
        <a:xfrm>
          <a:off x="10426700" y="14562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28121</xdr:rowOff>
    </xdr:from>
    <xdr:to>
      <xdr:col>14</xdr:col>
      <xdr:colOff>79375</xdr:colOff>
      <xdr:row>85</xdr:row>
      <xdr:rowOff>129721</xdr:rowOff>
    </xdr:to>
    <xdr:sp macro="" textlink="">
      <xdr:nvSpPr>
        <xdr:cNvPr id="277" name="フローチャート : 判断 276"/>
        <xdr:cNvSpPr/>
      </xdr:nvSpPr>
      <xdr:spPr>
        <a:xfrm>
          <a:off x="9588500" y="146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8" name="テキスト ボックス 27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9" name="テキスト ボックス 27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0" name="テキスト ボックス 27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1" name="テキスト ボックス 28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2" name="テキスト ボックス 28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1995</xdr:rowOff>
    </xdr:from>
    <xdr:to>
      <xdr:col>15</xdr:col>
      <xdr:colOff>231775</xdr:colOff>
      <xdr:row>85</xdr:row>
      <xdr:rowOff>103595</xdr:rowOff>
    </xdr:to>
    <xdr:sp macro="" textlink="">
      <xdr:nvSpPr>
        <xdr:cNvPr id="283" name="円/楕円 282"/>
        <xdr:cNvSpPr/>
      </xdr:nvSpPr>
      <xdr:spPr>
        <a:xfrm>
          <a:off x="10426700" y="1457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151872</xdr:rowOff>
    </xdr:from>
    <xdr:ext cx="469744" cy="259045"/>
    <xdr:sp macro="" textlink="">
      <xdr:nvSpPr>
        <xdr:cNvPr id="284" name="【福祉施設】&#10;一人当たり面積該当値テキスト"/>
        <xdr:cNvSpPr txBox="1"/>
      </xdr:nvSpPr>
      <xdr:spPr>
        <a:xfrm>
          <a:off x="10566400" y="1455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50981</xdr:rowOff>
    </xdr:from>
    <xdr:to>
      <xdr:col>14</xdr:col>
      <xdr:colOff>79375</xdr:colOff>
      <xdr:row>85</xdr:row>
      <xdr:rowOff>152581</xdr:rowOff>
    </xdr:to>
    <xdr:sp macro="" textlink="">
      <xdr:nvSpPr>
        <xdr:cNvPr id="285" name="円/楕円 284"/>
        <xdr:cNvSpPr/>
      </xdr:nvSpPr>
      <xdr:spPr>
        <a:xfrm>
          <a:off x="95885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52795</xdr:rowOff>
    </xdr:from>
    <xdr:to>
      <xdr:col>15</xdr:col>
      <xdr:colOff>180975</xdr:colOff>
      <xdr:row>85</xdr:row>
      <xdr:rowOff>101781</xdr:rowOff>
    </xdr:to>
    <xdr:cxnSp macro="">
      <xdr:nvCxnSpPr>
        <xdr:cNvPr id="286" name="直線コネクタ 285"/>
        <xdr:cNvCxnSpPr/>
      </xdr:nvCxnSpPr>
      <xdr:spPr>
        <a:xfrm flipV="1">
          <a:off x="9639300" y="1462604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146248</xdr:rowOff>
    </xdr:from>
    <xdr:ext cx="469744" cy="259045"/>
    <xdr:sp macro="" textlink="">
      <xdr:nvSpPr>
        <xdr:cNvPr id="287" name="n_1aveValue【福祉施設】&#10;一人当たり面積"/>
        <xdr:cNvSpPr txBox="1"/>
      </xdr:nvSpPr>
      <xdr:spPr>
        <a:xfrm>
          <a:off x="9391727" y="1437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0.080</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143708</xdr:rowOff>
    </xdr:from>
    <xdr:ext cx="469744" cy="259045"/>
    <xdr:sp macro="" textlink="">
      <xdr:nvSpPr>
        <xdr:cNvPr id="288" name="n_1mainValue【福祉施設】&#10;一人当たり面積"/>
        <xdr:cNvSpPr txBox="1"/>
      </xdr:nvSpPr>
      <xdr:spPr>
        <a:xfrm>
          <a:off x="9391727" y="1471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9" name="正方形/長方形 28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0" name="正方形/長方形 28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1" name="正方形/長方形 29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2" name="正方形/長方形 29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3" name="正方形/長方形 29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4" name="正方形/長方形 29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5" name="正方形/長方形 29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6" name="正方形/長方形 29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7" name="テキスト ボックス 29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8" name="直線コネクタ 29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9" name="テキスト ボックス 298"/>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300" name="直線コネクタ 299"/>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301" name="テキスト ボックス 300"/>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302" name="直線コネクタ 301"/>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303" name="テキスト ボックス 302"/>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304" name="直線コネクタ 303"/>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5" name="テキスト ボックス 304"/>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6" name="直線コネクタ 305"/>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7" name="テキスト ボックス 306"/>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8" name="直線コネクタ 307"/>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9" name="テキスト ボックス 308"/>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10" name="直線コネクタ 30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11" name="テキスト ボックス 31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1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xdr:rowOff>
    </xdr:from>
    <xdr:to>
      <xdr:col>6</xdr:col>
      <xdr:colOff>510540</xdr:colOff>
      <xdr:row>108</xdr:row>
      <xdr:rowOff>110489</xdr:rowOff>
    </xdr:to>
    <xdr:cxnSp macro="">
      <xdr:nvCxnSpPr>
        <xdr:cNvPr id="313" name="直線コネクタ 312"/>
        <xdr:cNvCxnSpPr/>
      </xdr:nvCxnSpPr>
      <xdr:spPr>
        <a:xfrm flipV="1">
          <a:off x="4634865" y="17318355"/>
          <a:ext cx="0" cy="1308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114316</xdr:rowOff>
    </xdr:from>
    <xdr:ext cx="405111" cy="259045"/>
    <xdr:sp macro="" textlink="">
      <xdr:nvSpPr>
        <xdr:cNvPr id="314" name="【市民会館】&#10;有形固定資産減価償却率最小値テキスト"/>
        <xdr:cNvSpPr txBox="1"/>
      </xdr:nvSpPr>
      <xdr:spPr>
        <a:xfrm>
          <a:off x="4724400" y="1863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6</xdr:col>
      <xdr:colOff>422275</xdr:colOff>
      <xdr:row>108</xdr:row>
      <xdr:rowOff>110489</xdr:rowOff>
    </xdr:from>
    <xdr:to>
      <xdr:col>6</xdr:col>
      <xdr:colOff>600075</xdr:colOff>
      <xdr:row>108</xdr:row>
      <xdr:rowOff>110489</xdr:rowOff>
    </xdr:to>
    <xdr:cxnSp macro="">
      <xdr:nvCxnSpPr>
        <xdr:cNvPr id="315" name="直線コネクタ 314"/>
        <xdr:cNvCxnSpPr/>
      </xdr:nvCxnSpPr>
      <xdr:spPr>
        <a:xfrm>
          <a:off x="4546600" y="1862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120032</xdr:rowOff>
    </xdr:from>
    <xdr:ext cx="405111" cy="259045"/>
    <xdr:sp macro="" textlink="">
      <xdr:nvSpPr>
        <xdr:cNvPr id="316" name="【市民会館】&#10;有形固定資産減価償却率最大値テキスト"/>
        <xdr:cNvSpPr txBox="1"/>
      </xdr:nvSpPr>
      <xdr:spPr>
        <a:xfrm>
          <a:off x="4724400" y="17093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a:t>
          </a:r>
          <a:endParaRPr kumimoji="1" lang="ja-JP" altLang="en-US" sz="1000" b="1">
            <a:latin typeface="ＭＳ Ｐゴシック"/>
          </a:endParaRPr>
        </a:p>
      </xdr:txBody>
    </xdr:sp>
    <xdr:clientData/>
  </xdr:oneCellAnchor>
  <xdr:twoCellAnchor>
    <xdr:from>
      <xdr:col>6</xdr:col>
      <xdr:colOff>422275</xdr:colOff>
      <xdr:row>101</xdr:row>
      <xdr:rowOff>1905</xdr:rowOff>
    </xdr:from>
    <xdr:to>
      <xdr:col>6</xdr:col>
      <xdr:colOff>600075</xdr:colOff>
      <xdr:row>101</xdr:row>
      <xdr:rowOff>1905</xdr:rowOff>
    </xdr:to>
    <xdr:cxnSp macro="">
      <xdr:nvCxnSpPr>
        <xdr:cNvPr id="317" name="直線コネクタ 316"/>
        <xdr:cNvCxnSpPr/>
      </xdr:nvCxnSpPr>
      <xdr:spPr>
        <a:xfrm>
          <a:off x="4546600" y="17318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105</xdr:row>
      <xdr:rowOff>120032</xdr:rowOff>
    </xdr:from>
    <xdr:ext cx="405111" cy="259045"/>
    <xdr:sp macro="" textlink="">
      <xdr:nvSpPr>
        <xdr:cNvPr id="318" name="【市民会館】&#10;有形固定資産減価償却率平均値テキスト"/>
        <xdr:cNvSpPr txBox="1"/>
      </xdr:nvSpPr>
      <xdr:spPr>
        <a:xfrm>
          <a:off x="4724400" y="181222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a:t>
          </a:r>
          <a:endParaRPr kumimoji="1" lang="ja-JP" altLang="en-US" sz="1000" b="1">
            <a:solidFill>
              <a:srgbClr val="000080"/>
            </a:solidFill>
            <a:latin typeface="ＭＳ Ｐゴシック"/>
          </a:endParaRPr>
        </a:p>
      </xdr:txBody>
    </xdr:sp>
    <xdr:clientData/>
  </xdr:oneCellAnchor>
  <xdr:twoCellAnchor>
    <xdr:from>
      <xdr:col>6</xdr:col>
      <xdr:colOff>460375</xdr:colOff>
      <xdr:row>105</xdr:row>
      <xdr:rowOff>141605</xdr:rowOff>
    </xdr:from>
    <xdr:to>
      <xdr:col>6</xdr:col>
      <xdr:colOff>561975</xdr:colOff>
      <xdr:row>106</xdr:row>
      <xdr:rowOff>71755</xdr:rowOff>
    </xdr:to>
    <xdr:sp macro="" textlink="">
      <xdr:nvSpPr>
        <xdr:cNvPr id="319" name="フローチャート : 判断 318"/>
        <xdr:cNvSpPr/>
      </xdr:nvSpPr>
      <xdr:spPr>
        <a:xfrm>
          <a:off x="4584700" y="1814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33020</xdr:rowOff>
    </xdr:from>
    <xdr:to>
      <xdr:col>5</xdr:col>
      <xdr:colOff>409575</xdr:colOff>
      <xdr:row>105</xdr:row>
      <xdr:rowOff>134620</xdr:rowOff>
    </xdr:to>
    <xdr:sp macro="" textlink="">
      <xdr:nvSpPr>
        <xdr:cNvPr id="320" name="フローチャート : 判断 319"/>
        <xdr:cNvSpPr/>
      </xdr:nvSpPr>
      <xdr:spPr>
        <a:xfrm>
          <a:off x="3746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21" name="テキスト ボックス 32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22" name="テキスト ボックス 32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23" name="テキスト ボックス 32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24" name="テキスト ボックス 32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5" name="テキスト ボックス 32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69214</xdr:rowOff>
    </xdr:from>
    <xdr:to>
      <xdr:col>6</xdr:col>
      <xdr:colOff>561975</xdr:colOff>
      <xdr:row>104</xdr:row>
      <xdr:rowOff>170814</xdr:rowOff>
    </xdr:to>
    <xdr:sp macro="" textlink="">
      <xdr:nvSpPr>
        <xdr:cNvPr id="326" name="円/楕円 325"/>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103</xdr:row>
      <xdr:rowOff>92091</xdr:rowOff>
    </xdr:from>
    <xdr:ext cx="405111" cy="259045"/>
    <xdr:sp macro="" textlink="">
      <xdr:nvSpPr>
        <xdr:cNvPr id="327" name="【市民会館】&#10;有形固定資産減価償却率該当値テキスト"/>
        <xdr:cNvSpPr txBox="1"/>
      </xdr:nvSpPr>
      <xdr:spPr>
        <a:xfrm>
          <a:off x="47244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107314</xdr:rowOff>
    </xdr:from>
    <xdr:to>
      <xdr:col>5</xdr:col>
      <xdr:colOff>409575</xdr:colOff>
      <xdr:row>105</xdr:row>
      <xdr:rowOff>37464</xdr:rowOff>
    </xdr:to>
    <xdr:sp macro="" textlink="">
      <xdr:nvSpPr>
        <xdr:cNvPr id="328" name="円/楕円 327"/>
        <xdr:cNvSpPr/>
      </xdr:nvSpPr>
      <xdr:spPr>
        <a:xfrm>
          <a:off x="3746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120014</xdr:rowOff>
    </xdr:from>
    <xdr:to>
      <xdr:col>6</xdr:col>
      <xdr:colOff>511175</xdr:colOff>
      <xdr:row>104</xdr:row>
      <xdr:rowOff>158114</xdr:rowOff>
    </xdr:to>
    <xdr:cxnSp macro="">
      <xdr:nvCxnSpPr>
        <xdr:cNvPr id="329" name="直線コネクタ 328"/>
        <xdr:cNvCxnSpPr/>
      </xdr:nvCxnSpPr>
      <xdr:spPr>
        <a:xfrm flipV="1">
          <a:off x="3797300" y="1795081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105</xdr:row>
      <xdr:rowOff>125747</xdr:rowOff>
    </xdr:from>
    <xdr:ext cx="405111" cy="259045"/>
    <xdr:sp macro="" textlink="">
      <xdr:nvSpPr>
        <xdr:cNvPr id="330" name="n_1aveValue【市民会館】&#10;有形固定資産減価償却率"/>
        <xdr:cNvSpPr txBox="1"/>
      </xdr:nvSpPr>
      <xdr:spPr>
        <a:xfrm>
          <a:off x="3582043" y="1812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53991</xdr:rowOff>
    </xdr:from>
    <xdr:ext cx="405111" cy="259045"/>
    <xdr:sp macro="" textlink="">
      <xdr:nvSpPr>
        <xdr:cNvPr id="331" name="n_1mainValue【市民会館】&#10;有形固定資産減価償却率"/>
        <xdr:cNvSpPr txBox="1"/>
      </xdr:nvSpPr>
      <xdr:spPr>
        <a:xfrm>
          <a:off x="3582043"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9" name="正方形/長方形 33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40" name="テキスト ボックス 33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41" name="直線コネクタ 34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76200</xdr:rowOff>
    </xdr:from>
    <xdr:to>
      <xdr:col>16</xdr:col>
      <xdr:colOff>307975</xdr:colOff>
      <xdr:row>108</xdr:row>
      <xdr:rowOff>76200</xdr:rowOff>
    </xdr:to>
    <xdr:cxnSp macro="">
      <xdr:nvCxnSpPr>
        <xdr:cNvPr id="342" name="直線コネクタ 34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343" name="テキスト ボックス 34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44" name="直線コネクタ 34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345" name="テキスト ボックス 34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46" name="直線コネクタ 34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347" name="テキスト ボックス 34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48" name="直線コネクタ 34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349" name="テキスト ボックス 34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50" name="直線コネクタ 34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1" name="テキスト ボックス 35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110489</xdr:rowOff>
    </xdr:from>
    <xdr:to>
      <xdr:col>15</xdr:col>
      <xdr:colOff>180340</xdr:colOff>
      <xdr:row>107</xdr:row>
      <xdr:rowOff>110489</xdr:rowOff>
    </xdr:to>
    <xdr:cxnSp macro="">
      <xdr:nvCxnSpPr>
        <xdr:cNvPr id="353" name="直線コネクタ 352"/>
        <xdr:cNvCxnSpPr/>
      </xdr:nvCxnSpPr>
      <xdr:spPr>
        <a:xfrm flipV="1">
          <a:off x="10476865" y="170840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114316</xdr:rowOff>
    </xdr:from>
    <xdr:ext cx="469744" cy="259045"/>
    <xdr:sp macro="" textlink="">
      <xdr:nvSpPr>
        <xdr:cNvPr id="354" name="【市民会館】&#10;一人当たり面積最小値テキスト"/>
        <xdr:cNvSpPr txBox="1"/>
      </xdr:nvSpPr>
      <xdr:spPr>
        <a:xfrm>
          <a:off x="10566400" y="1845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15</xdr:col>
      <xdr:colOff>92075</xdr:colOff>
      <xdr:row>107</xdr:row>
      <xdr:rowOff>110489</xdr:rowOff>
    </xdr:from>
    <xdr:to>
      <xdr:col>15</xdr:col>
      <xdr:colOff>269875</xdr:colOff>
      <xdr:row>107</xdr:row>
      <xdr:rowOff>110489</xdr:rowOff>
    </xdr:to>
    <xdr:cxnSp macro="">
      <xdr:nvCxnSpPr>
        <xdr:cNvPr id="355" name="直線コネクタ 354"/>
        <xdr:cNvCxnSpPr/>
      </xdr:nvCxnSpPr>
      <xdr:spPr>
        <a:xfrm>
          <a:off x="10388600" y="1845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57166</xdr:rowOff>
    </xdr:from>
    <xdr:ext cx="469744" cy="259045"/>
    <xdr:sp macro="" textlink="">
      <xdr:nvSpPr>
        <xdr:cNvPr id="356" name="【市民会館】&#10;一人当たり面積最大値テキスト"/>
        <xdr:cNvSpPr txBox="1"/>
      </xdr:nvSpPr>
      <xdr:spPr>
        <a:xfrm>
          <a:off x="10566400" y="1685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99</xdr:row>
      <xdr:rowOff>110489</xdr:rowOff>
    </xdr:from>
    <xdr:to>
      <xdr:col>15</xdr:col>
      <xdr:colOff>269875</xdr:colOff>
      <xdr:row>99</xdr:row>
      <xdr:rowOff>110489</xdr:rowOff>
    </xdr:to>
    <xdr:cxnSp macro="">
      <xdr:nvCxnSpPr>
        <xdr:cNvPr id="357" name="直線コネクタ 356"/>
        <xdr:cNvCxnSpPr/>
      </xdr:nvCxnSpPr>
      <xdr:spPr>
        <a:xfrm>
          <a:off x="10388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90695</xdr:rowOff>
    </xdr:from>
    <xdr:ext cx="469744" cy="259045"/>
    <xdr:sp macro="" textlink="">
      <xdr:nvSpPr>
        <xdr:cNvPr id="358" name="【市民会館】&#10;一人当たり面積平均値テキスト"/>
        <xdr:cNvSpPr txBox="1"/>
      </xdr:nvSpPr>
      <xdr:spPr>
        <a:xfrm>
          <a:off x="10566400" y="17921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0.131</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112268</xdr:rowOff>
    </xdr:from>
    <xdr:to>
      <xdr:col>15</xdr:col>
      <xdr:colOff>231775</xdr:colOff>
      <xdr:row>105</xdr:row>
      <xdr:rowOff>42418</xdr:rowOff>
    </xdr:to>
    <xdr:sp macro="" textlink="">
      <xdr:nvSpPr>
        <xdr:cNvPr id="359" name="フローチャート : 判断 358"/>
        <xdr:cNvSpPr/>
      </xdr:nvSpPr>
      <xdr:spPr>
        <a:xfrm>
          <a:off x="10426700" y="1794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93980</xdr:rowOff>
    </xdr:from>
    <xdr:to>
      <xdr:col>14</xdr:col>
      <xdr:colOff>79375</xdr:colOff>
      <xdr:row>105</xdr:row>
      <xdr:rowOff>24130</xdr:rowOff>
    </xdr:to>
    <xdr:sp macro="" textlink="">
      <xdr:nvSpPr>
        <xdr:cNvPr id="360" name="フローチャート : 判断 359"/>
        <xdr:cNvSpPr/>
      </xdr:nvSpPr>
      <xdr:spPr>
        <a:xfrm>
          <a:off x="9588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1" name="テキスト ボックス 36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2" name="テキスト ボックス 36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3" name="テキスト ボックス 36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4" name="テキスト ボックス 36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5" name="テキスト ボックス 36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80263</xdr:rowOff>
    </xdr:from>
    <xdr:to>
      <xdr:col>15</xdr:col>
      <xdr:colOff>231775</xdr:colOff>
      <xdr:row>105</xdr:row>
      <xdr:rowOff>10413</xdr:rowOff>
    </xdr:to>
    <xdr:sp macro="" textlink="">
      <xdr:nvSpPr>
        <xdr:cNvPr id="366" name="円/楕円 365"/>
        <xdr:cNvSpPr/>
      </xdr:nvSpPr>
      <xdr:spPr>
        <a:xfrm>
          <a:off x="10426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103140</xdr:rowOff>
    </xdr:from>
    <xdr:ext cx="469744" cy="259045"/>
    <xdr:sp macro="" textlink="">
      <xdr:nvSpPr>
        <xdr:cNvPr id="367" name="【市民会館】&#10;一人当たり面積該当値テキスト"/>
        <xdr:cNvSpPr txBox="1"/>
      </xdr:nvSpPr>
      <xdr:spPr>
        <a:xfrm>
          <a:off x="105664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13</xdr:col>
      <xdr:colOff>663575</xdr:colOff>
      <xdr:row>104</xdr:row>
      <xdr:rowOff>84837</xdr:rowOff>
    </xdr:from>
    <xdr:to>
      <xdr:col>14</xdr:col>
      <xdr:colOff>79375</xdr:colOff>
      <xdr:row>105</xdr:row>
      <xdr:rowOff>14987</xdr:rowOff>
    </xdr:to>
    <xdr:sp macro="" textlink="">
      <xdr:nvSpPr>
        <xdr:cNvPr id="368" name="円/楕円 367"/>
        <xdr:cNvSpPr/>
      </xdr:nvSpPr>
      <xdr:spPr>
        <a:xfrm>
          <a:off x="9588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104</xdr:row>
      <xdr:rowOff>131063</xdr:rowOff>
    </xdr:from>
    <xdr:to>
      <xdr:col>15</xdr:col>
      <xdr:colOff>180975</xdr:colOff>
      <xdr:row>104</xdr:row>
      <xdr:rowOff>135637</xdr:rowOff>
    </xdr:to>
    <xdr:cxnSp macro="">
      <xdr:nvCxnSpPr>
        <xdr:cNvPr id="369" name="直線コネクタ 368"/>
        <xdr:cNvCxnSpPr/>
      </xdr:nvCxnSpPr>
      <xdr:spPr>
        <a:xfrm flipV="1">
          <a:off x="9639300" y="179618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105</xdr:row>
      <xdr:rowOff>15257</xdr:rowOff>
    </xdr:from>
    <xdr:ext cx="469744" cy="259045"/>
    <xdr:sp macro="" textlink="">
      <xdr:nvSpPr>
        <xdr:cNvPr id="370" name="n_1aveValue【市民会館】&#10;一人当たり面積"/>
        <xdr:cNvSpPr txBox="1"/>
      </xdr:nvSpPr>
      <xdr:spPr>
        <a:xfrm>
          <a:off x="9391727" y="1801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0.135</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31514</xdr:rowOff>
    </xdr:from>
    <xdr:ext cx="469744" cy="259045"/>
    <xdr:sp macro="" textlink="">
      <xdr:nvSpPr>
        <xdr:cNvPr id="371" name="n_1mainValue【市民会館】&#10;一人当たり面積"/>
        <xdr:cNvSpPr txBox="1"/>
      </xdr:nvSpPr>
      <xdr:spPr>
        <a:xfrm>
          <a:off x="93917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2" name="正方形/長方形 37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3" name="正方形/長方形 3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4" name="正方形/長方形 3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5" name="正方形/長方形 3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6" name="正方形/長方形 3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7" name="正方形/長方形 3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8" name="正方形/長方形 3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9" name="正方形/長方形 37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80" name="テキスト ボックス 3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1" name="直線コネクタ 3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82" name="テキスト ボックス 38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83" name="直線コネクタ 38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84" name="テキスト ボックス 38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85" name="直線コネクタ 38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86" name="テキスト ボックス 38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87" name="直線コネクタ 38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88" name="テキスト ボックス 38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89" name="直線コネクタ 38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90" name="テキスト ボックス 38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91" name="直線コネクタ 39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92" name="テキスト ボックス 39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94" name="テキスト ボックス 39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148590</xdr:rowOff>
    </xdr:from>
    <xdr:to>
      <xdr:col>23</xdr:col>
      <xdr:colOff>516889</xdr:colOff>
      <xdr:row>41</xdr:row>
      <xdr:rowOff>13335</xdr:rowOff>
    </xdr:to>
    <xdr:cxnSp macro="">
      <xdr:nvCxnSpPr>
        <xdr:cNvPr id="396" name="直線コネクタ 395"/>
        <xdr:cNvCxnSpPr/>
      </xdr:nvCxnSpPr>
      <xdr:spPr>
        <a:xfrm flipV="1">
          <a:off x="16318864" y="5806440"/>
          <a:ext cx="0" cy="123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17162</xdr:rowOff>
    </xdr:from>
    <xdr:ext cx="405111" cy="259045"/>
    <xdr:sp macro="" textlink="">
      <xdr:nvSpPr>
        <xdr:cNvPr id="397" name="【一般廃棄物処理施設】&#10;有形固定資産減価償却率最小値テキスト"/>
        <xdr:cNvSpPr txBox="1"/>
      </xdr:nvSpPr>
      <xdr:spPr>
        <a:xfrm>
          <a:off x="16408400" y="704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23</xdr:col>
      <xdr:colOff>428625</xdr:colOff>
      <xdr:row>41</xdr:row>
      <xdr:rowOff>13335</xdr:rowOff>
    </xdr:from>
    <xdr:to>
      <xdr:col>23</xdr:col>
      <xdr:colOff>606425</xdr:colOff>
      <xdr:row>41</xdr:row>
      <xdr:rowOff>13335</xdr:rowOff>
    </xdr:to>
    <xdr:cxnSp macro="">
      <xdr:nvCxnSpPr>
        <xdr:cNvPr id="398" name="直線コネクタ 397"/>
        <xdr:cNvCxnSpPr/>
      </xdr:nvCxnSpPr>
      <xdr:spPr>
        <a:xfrm>
          <a:off x="16230600" y="704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95267</xdr:rowOff>
    </xdr:from>
    <xdr:ext cx="405111" cy="259045"/>
    <xdr:sp macro="" textlink="">
      <xdr:nvSpPr>
        <xdr:cNvPr id="399" name="【一般廃棄物処理施設】&#10;有形固定資産減価償却率最大値テキスト"/>
        <xdr:cNvSpPr txBox="1"/>
      </xdr:nvSpPr>
      <xdr:spPr>
        <a:xfrm>
          <a:off x="16408400" y="5581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a:t>
          </a:r>
          <a:endParaRPr kumimoji="1" lang="ja-JP" altLang="en-US" sz="1000" b="1">
            <a:latin typeface="ＭＳ Ｐゴシック"/>
          </a:endParaRPr>
        </a:p>
      </xdr:txBody>
    </xdr:sp>
    <xdr:clientData/>
  </xdr:oneCellAnchor>
  <xdr:twoCellAnchor>
    <xdr:from>
      <xdr:col>23</xdr:col>
      <xdr:colOff>428625</xdr:colOff>
      <xdr:row>33</xdr:row>
      <xdr:rowOff>148590</xdr:rowOff>
    </xdr:from>
    <xdr:to>
      <xdr:col>23</xdr:col>
      <xdr:colOff>606425</xdr:colOff>
      <xdr:row>33</xdr:row>
      <xdr:rowOff>148590</xdr:rowOff>
    </xdr:to>
    <xdr:cxnSp macro="">
      <xdr:nvCxnSpPr>
        <xdr:cNvPr id="400" name="直線コネクタ 399"/>
        <xdr:cNvCxnSpPr/>
      </xdr:nvCxnSpPr>
      <xdr:spPr>
        <a:xfrm>
          <a:off x="16230600" y="580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21607</xdr:rowOff>
    </xdr:from>
    <xdr:ext cx="405111" cy="259045"/>
    <xdr:sp macro="" textlink="">
      <xdr:nvSpPr>
        <xdr:cNvPr id="401" name="【一般廃棄物処理施設】&#10;有形固定資産減価償却率平均値テキスト"/>
        <xdr:cNvSpPr txBox="1"/>
      </xdr:nvSpPr>
      <xdr:spPr>
        <a:xfrm>
          <a:off x="16408400" y="6193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170180</xdr:rowOff>
    </xdr:from>
    <xdr:to>
      <xdr:col>23</xdr:col>
      <xdr:colOff>568325</xdr:colOff>
      <xdr:row>37</xdr:row>
      <xdr:rowOff>100330</xdr:rowOff>
    </xdr:to>
    <xdr:sp macro="" textlink="">
      <xdr:nvSpPr>
        <xdr:cNvPr id="402" name="フローチャート : 判断 401"/>
        <xdr:cNvSpPr/>
      </xdr:nvSpPr>
      <xdr:spPr>
        <a:xfrm>
          <a:off x="162687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95885</xdr:rowOff>
    </xdr:from>
    <xdr:to>
      <xdr:col>22</xdr:col>
      <xdr:colOff>415925</xdr:colOff>
      <xdr:row>38</xdr:row>
      <xdr:rowOff>26035</xdr:rowOff>
    </xdr:to>
    <xdr:sp macro="" textlink="">
      <xdr:nvSpPr>
        <xdr:cNvPr id="403" name="フローチャート : 判断 402"/>
        <xdr:cNvSpPr/>
      </xdr:nvSpPr>
      <xdr:spPr>
        <a:xfrm>
          <a:off x="15430500" y="643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4" name="テキスト ボックス 4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5" name="テキスト ボックス 4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6" name="テキスト ボックス 4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7" name="テキスト ボックス 4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8" name="テキスト ボックス 4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139700</xdr:rowOff>
    </xdr:from>
    <xdr:to>
      <xdr:col>23</xdr:col>
      <xdr:colOff>568325</xdr:colOff>
      <xdr:row>39</xdr:row>
      <xdr:rowOff>69850</xdr:rowOff>
    </xdr:to>
    <xdr:sp macro="" textlink="">
      <xdr:nvSpPr>
        <xdr:cNvPr id="409" name="円/楕円 408"/>
        <xdr:cNvSpPr/>
      </xdr:nvSpPr>
      <xdr:spPr>
        <a:xfrm>
          <a:off x="16268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118127</xdr:rowOff>
    </xdr:from>
    <xdr:ext cx="405111" cy="259045"/>
    <xdr:sp macro="" textlink="">
      <xdr:nvSpPr>
        <xdr:cNvPr id="410" name="【一般廃棄物処理施設】&#10;有形固定資産減価償却率該当値テキスト"/>
        <xdr:cNvSpPr txBox="1"/>
      </xdr:nvSpPr>
      <xdr:spPr>
        <a:xfrm>
          <a:off x="16408400"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21590</xdr:rowOff>
    </xdr:from>
    <xdr:to>
      <xdr:col>22</xdr:col>
      <xdr:colOff>415925</xdr:colOff>
      <xdr:row>39</xdr:row>
      <xdr:rowOff>123190</xdr:rowOff>
    </xdr:to>
    <xdr:sp macro="" textlink="">
      <xdr:nvSpPr>
        <xdr:cNvPr id="411" name="円/楕円 410"/>
        <xdr:cNvSpPr/>
      </xdr:nvSpPr>
      <xdr:spPr>
        <a:xfrm>
          <a:off x="15430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19050</xdr:rowOff>
    </xdr:from>
    <xdr:to>
      <xdr:col>23</xdr:col>
      <xdr:colOff>517525</xdr:colOff>
      <xdr:row>39</xdr:row>
      <xdr:rowOff>72390</xdr:rowOff>
    </xdr:to>
    <xdr:cxnSp macro="">
      <xdr:nvCxnSpPr>
        <xdr:cNvPr id="412" name="直線コネクタ 411"/>
        <xdr:cNvCxnSpPr/>
      </xdr:nvCxnSpPr>
      <xdr:spPr>
        <a:xfrm flipV="1">
          <a:off x="15481300" y="67056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42562</xdr:rowOff>
    </xdr:from>
    <xdr:ext cx="405111" cy="259045"/>
    <xdr:sp macro="" textlink="">
      <xdr:nvSpPr>
        <xdr:cNvPr id="413" name="n_1aveValue【一般廃棄物処理施設】&#10;有形固定資産減価償却率"/>
        <xdr:cNvSpPr txBox="1"/>
      </xdr:nvSpPr>
      <xdr:spPr>
        <a:xfrm>
          <a:off x="15266043"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114317</xdr:rowOff>
    </xdr:from>
    <xdr:ext cx="405111" cy="259045"/>
    <xdr:sp macro="" textlink="">
      <xdr:nvSpPr>
        <xdr:cNvPr id="414" name="n_1mainValue【一般廃棄物処理施設】&#10;有形固定資産減価償却率"/>
        <xdr:cNvSpPr txBox="1"/>
      </xdr:nvSpPr>
      <xdr:spPr>
        <a:xfrm>
          <a:off x="15266043"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5" name="正方形/長方形 41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6" name="正方形/長方形 41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7" name="正方形/長方形 41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8" name="正方形/長方形 41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9" name="正方形/長方形 41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20" name="正方形/長方形 41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21" name="正方形/長方形 42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53,126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22" name="正方形/長方形 42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3" name="テキスト ボックス 42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4" name="直線コネクタ 42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19050</xdr:rowOff>
    </xdr:from>
    <xdr:to>
      <xdr:col>33</xdr:col>
      <xdr:colOff>314325</xdr:colOff>
      <xdr:row>41</xdr:row>
      <xdr:rowOff>19050</xdr:rowOff>
    </xdr:to>
    <xdr:cxnSp macro="">
      <xdr:nvCxnSpPr>
        <xdr:cNvPr id="425" name="直線コネクタ 424"/>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48277</xdr:rowOff>
    </xdr:from>
    <xdr:ext cx="248786" cy="259045"/>
    <xdr:sp macro="" textlink="">
      <xdr:nvSpPr>
        <xdr:cNvPr id="426" name="テキスト ボックス 425"/>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27" name="直線コネクタ 42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8" name="テキスト ボックス 42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34</xdr:row>
      <xdr:rowOff>76200</xdr:rowOff>
    </xdr:from>
    <xdr:to>
      <xdr:col>33</xdr:col>
      <xdr:colOff>314325</xdr:colOff>
      <xdr:row>34</xdr:row>
      <xdr:rowOff>76200</xdr:rowOff>
    </xdr:to>
    <xdr:cxnSp macro="">
      <xdr:nvCxnSpPr>
        <xdr:cNvPr id="429" name="直線コネクタ 428"/>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33</xdr:row>
      <xdr:rowOff>105427</xdr:rowOff>
    </xdr:from>
    <xdr:ext cx="595419" cy="259045"/>
    <xdr:sp macro="" textlink="">
      <xdr:nvSpPr>
        <xdr:cNvPr id="430" name="テキスト ボックス 429"/>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1" name="直線コネクタ 43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2" name="テキスト ボックス 43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76200</xdr:rowOff>
    </xdr:from>
    <xdr:to>
      <xdr:col>32</xdr:col>
      <xdr:colOff>186689</xdr:colOff>
      <xdr:row>40</xdr:row>
      <xdr:rowOff>92019</xdr:rowOff>
    </xdr:to>
    <xdr:cxnSp macro="">
      <xdr:nvCxnSpPr>
        <xdr:cNvPr id="434" name="直線コネクタ 433"/>
        <xdr:cNvCxnSpPr/>
      </xdr:nvCxnSpPr>
      <xdr:spPr>
        <a:xfrm flipV="1">
          <a:off x="22160864" y="5734050"/>
          <a:ext cx="0" cy="1215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95846</xdr:rowOff>
    </xdr:from>
    <xdr:ext cx="534377" cy="259045"/>
    <xdr:sp macro="" textlink="">
      <xdr:nvSpPr>
        <xdr:cNvPr id="435" name="【一般廃棄物処理施設】&#10;一人当たり有形固定資産（償却資産）額最小値テキスト"/>
        <xdr:cNvSpPr txBox="1"/>
      </xdr:nvSpPr>
      <xdr:spPr>
        <a:xfrm>
          <a:off x="22250400" y="6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17,232</a:t>
          </a:r>
          <a:endParaRPr kumimoji="1" lang="ja-JP" altLang="en-US" sz="1000" b="1">
            <a:latin typeface="ＭＳ Ｐゴシック"/>
          </a:endParaRPr>
        </a:p>
      </xdr:txBody>
    </xdr:sp>
    <xdr:clientData/>
  </xdr:oneCellAnchor>
  <xdr:twoCellAnchor>
    <xdr:from>
      <xdr:col>32</xdr:col>
      <xdr:colOff>98425</xdr:colOff>
      <xdr:row>40</xdr:row>
      <xdr:rowOff>92019</xdr:rowOff>
    </xdr:from>
    <xdr:to>
      <xdr:col>32</xdr:col>
      <xdr:colOff>276225</xdr:colOff>
      <xdr:row>40</xdr:row>
      <xdr:rowOff>92019</xdr:rowOff>
    </xdr:to>
    <xdr:cxnSp macro="">
      <xdr:nvCxnSpPr>
        <xdr:cNvPr id="436" name="直線コネクタ 435"/>
        <xdr:cNvCxnSpPr/>
      </xdr:nvCxnSpPr>
      <xdr:spPr>
        <a:xfrm>
          <a:off x="22072600" y="695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22877</xdr:rowOff>
    </xdr:from>
    <xdr:ext cx="599010" cy="259045"/>
    <xdr:sp macro="" textlink="">
      <xdr:nvSpPr>
        <xdr:cNvPr id="437" name="【一般廃棄物処理施設】&#10;一人当たり有形固定資産（償却資産）額最大値テキスト"/>
        <xdr:cNvSpPr txBox="1"/>
      </xdr:nvSpPr>
      <xdr:spPr>
        <a:xfrm>
          <a:off x="22250400" y="5509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230,000</a:t>
          </a:r>
          <a:endParaRPr kumimoji="1" lang="ja-JP" altLang="en-US" sz="1000" b="1">
            <a:latin typeface="ＭＳ Ｐゴシック"/>
          </a:endParaRPr>
        </a:p>
      </xdr:txBody>
    </xdr:sp>
    <xdr:clientData/>
  </xdr:oneCellAnchor>
  <xdr:twoCellAnchor>
    <xdr:from>
      <xdr:col>32</xdr:col>
      <xdr:colOff>98425</xdr:colOff>
      <xdr:row>33</xdr:row>
      <xdr:rowOff>76200</xdr:rowOff>
    </xdr:from>
    <xdr:to>
      <xdr:col>32</xdr:col>
      <xdr:colOff>276225</xdr:colOff>
      <xdr:row>33</xdr:row>
      <xdr:rowOff>76200</xdr:rowOff>
    </xdr:to>
    <xdr:cxnSp macro="">
      <xdr:nvCxnSpPr>
        <xdr:cNvPr id="438" name="直線コネクタ 437"/>
        <xdr:cNvCxnSpPr/>
      </xdr:nvCxnSpPr>
      <xdr:spPr>
        <a:xfrm>
          <a:off x="22072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30680</xdr:rowOff>
    </xdr:from>
    <xdr:ext cx="534377" cy="259045"/>
    <xdr:sp macro="" textlink="">
      <xdr:nvSpPr>
        <xdr:cNvPr id="439" name="【一般廃棄物処理施設】&#10;一人当たり有形固定資産（償却資産）額平均値テキスト"/>
        <xdr:cNvSpPr txBox="1"/>
      </xdr:nvSpPr>
      <xdr:spPr>
        <a:xfrm>
          <a:off x="22250400" y="63743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83,079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7803</xdr:rowOff>
    </xdr:from>
    <xdr:to>
      <xdr:col>32</xdr:col>
      <xdr:colOff>238125</xdr:colOff>
      <xdr:row>38</xdr:row>
      <xdr:rowOff>109403</xdr:rowOff>
    </xdr:to>
    <xdr:sp macro="" textlink="">
      <xdr:nvSpPr>
        <xdr:cNvPr id="440" name="フローチャート : 判断 439"/>
        <xdr:cNvSpPr/>
      </xdr:nvSpPr>
      <xdr:spPr>
        <a:xfrm>
          <a:off x="22110700" y="6522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30538</xdr:rowOff>
    </xdr:from>
    <xdr:to>
      <xdr:col>31</xdr:col>
      <xdr:colOff>85725</xdr:colOff>
      <xdr:row>38</xdr:row>
      <xdr:rowOff>132138</xdr:rowOff>
    </xdr:to>
    <xdr:sp macro="" textlink="">
      <xdr:nvSpPr>
        <xdr:cNvPr id="441" name="フローチャート : 判断 440"/>
        <xdr:cNvSpPr/>
      </xdr:nvSpPr>
      <xdr:spPr>
        <a:xfrm>
          <a:off x="21272500" y="654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26280</xdr:rowOff>
    </xdr:from>
    <xdr:to>
      <xdr:col>32</xdr:col>
      <xdr:colOff>238125</xdr:colOff>
      <xdr:row>40</xdr:row>
      <xdr:rowOff>127880</xdr:rowOff>
    </xdr:to>
    <xdr:sp macro="" textlink="">
      <xdr:nvSpPr>
        <xdr:cNvPr id="447" name="円/楕円 446"/>
        <xdr:cNvSpPr/>
      </xdr:nvSpPr>
      <xdr:spPr>
        <a:xfrm>
          <a:off x="22110700" y="688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112657</xdr:rowOff>
    </xdr:from>
    <xdr:ext cx="534377" cy="259045"/>
    <xdr:sp macro="" textlink="">
      <xdr:nvSpPr>
        <xdr:cNvPr id="448" name="【一般廃棄物処理施設】&#10;一人当たり有形固定資産（償却資産）額該当値テキスト"/>
        <xdr:cNvSpPr txBox="1"/>
      </xdr:nvSpPr>
      <xdr:spPr>
        <a:xfrm>
          <a:off x="22250400" y="67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19,846</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26188</xdr:rowOff>
    </xdr:from>
    <xdr:to>
      <xdr:col>31</xdr:col>
      <xdr:colOff>85725</xdr:colOff>
      <xdr:row>40</xdr:row>
      <xdr:rowOff>127788</xdr:rowOff>
    </xdr:to>
    <xdr:sp macro="" textlink="">
      <xdr:nvSpPr>
        <xdr:cNvPr id="449" name="円/楕円 448"/>
        <xdr:cNvSpPr/>
      </xdr:nvSpPr>
      <xdr:spPr>
        <a:xfrm>
          <a:off x="21272500" y="688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76988</xdr:rowOff>
    </xdr:from>
    <xdr:to>
      <xdr:col>32</xdr:col>
      <xdr:colOff>187325</xdr:colOff>
      <xdr:row>40</xdr:row>
      <xdr:rowOff>77080</xdr:rowOff>
    </xdr:to>
    <xdr:cxnSp macro="">
      <xdr:nvCxnSpPr>
        <xdr:cNvPr id="450" name="直線コネクタ 449"/>
        <xdr:cNvCxnSpPr/>
      </xdr:nvCxnSpPr>
      <xdr:spPr>
        <a:xfrm>
          <a:off x="21323300" y="6934988"/>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148665</xdr:rowOff>
    </xdr:from>
    <xdr:ext cx="534377" cy="259045"/>
    <xdr:sp macro="" textlink="">
      <xdr:nvSpPr>
        <xdr:cNvPr id="451" name="n_1aveValue【一般廃棄物処理施設】&#10;一人当たり有形固定資産（償却資産）額"/>
        <xdr:cNvSpPr txBox="1"/>
      </xdr:nvSpPr>
      <xdr:spPr>
        <a:xfrm>
          <a:off x="21043411" y="632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118915</xdr:rowOff>
    </xdr:from>
    <xdr:ext cx="534377" cy="259045"/>
    <xdr:sp macro="" textlink="">
      <xdr:nvSpPr>
        <xdr:cNvPr id="452" name="n_1mainValue【一般廃棄物処理施設】&#10;一人当たり有形固定資産（償却資産）額"/>
        <xdr:cNvSpPr txBox="1"/>
      </xdr:nvSpPr>
      <xdr:spPr>
        <a:xfrm>
          <a:off x="21043411" y="697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3" name="正方形/長方形 45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4" name="正方形/長方形 45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5" name="正方形/長方形 45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6" name="正方形/長方形 45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7" name="正方形/長方形 45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8" name="正方形/長方形 45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9" name="正方形/長方形 45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0" name="正方形/長方形 45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1" name="テキスト ボックス 46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2" name="直線コネクタ 46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63" name="直線コネクタ 46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64" name="テキスト ボックス 46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65" name="直線コネクタ 46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66" name="テキスト ボックス 46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67" name="直線コネクタ 46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68" name="テキスト ボックス 46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69" name="直線コネクタ 46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70" name="テキスト ボックス 46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71" name="直線コネクタ 47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72" name="テキスト ボックス 47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73" name="直線コネクタ 47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74" name="テキスト ボックス 47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5" name="直線コネクタ 4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6" name="テキスト ボックス 4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55517</xdr:rowOff>
    </xdr:from>
    <xdr:to>
      <xdr:col>23</xdr:col>
      <xdr:colOff>516889</xdr:colOff>
      <xdr:row>64</xdr:row>
      <xdr:rowOff>42454</xdr:rowOff>
    </xdr:to>
    <xdr:cxnSp macro="">
      <xdr:nvCxnSpPr>
        <xdr:cNvPr id="478" name="直線コネクタ 477"/>
        <xdr:cNvCxnSpPr/>
      </xdr:nvCxnSpPr>
      <xdr:spPr>
        <a:xfrm flipV="1">
          <a:off x="16318864" y="9656717"/>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46281</xdr:rowOff>
    </xdr:from>
    <xdr:ext cx="340478" cy="259045"/>
    <xdr:sp macro="" textlink="">
      <xdr:nvSpPr>
        <xdr:cNvPr id="479" name="【保健センター・保健所】&#10;有形固定資産減価償却率最小値テキスト"/>
        <xdr:cNvSpPr txBox="1"/>
      </xdr:nvSpPr>
      <xdr:spPr>
        <a:xfrm>
          <a:off x="16408400" y="110190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64</xdr:row>
      <xdr:rowOff>42454</xdr:rowOff>
    </xdr:from>
    <xdr:to>
      <xdr:col>23</xdr:col>
      <xdr:colOff>606425</xdr:colOff>
      <xdr:row>64</xdr:row>
      <xdr:rowOff>42454</xdr:rowOff>
    </xdr:to>
    <xdr:cxnSp macro="">
      <xdr:nvCxnSpPr>
        <xdr:cNvPr id="480" name="直線コネクタ 479"/>
        <xdr:cNvCxnSpPr/>
      </xdr:nvCxnSpPr>
      <xdr:spPr>
        <a:xfrm>
          <a:off x="16230600" y="1101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2194</xdr:rowOff>
    </xdr:from>
    <xdr:ext cx="405111" cy="259045"/>
    <xdr:sp macro="" textlink="">
      <xdr:nvSpPr>
        <xdr:cNvPr id="481" name="【保健センター・保健所】&#10;有形固定資産減価償却率最大値テキスト"/>
        <xdr:cNvSpPr txBox="1"/>
      </xdr:nvSpPr>
      <xdr:spPr>
        <a:xfrm>
          <a:off x="164084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428625</xdr:colOff>
      <xdr:row>56</xdr:row>
      <xdr:rowOff>55517</xdr:rowOff>
    </xdr:from>
    <xdr:to>
      <xdr:col>23</xdr:col>
      <xdr:colOff>606425</xdr:colOff>
      <xdr:row>56</xdr:row>
      <xdr:rowOff>55517</xdr:rowOff>
    </xdr:to>
    <xdr:cxnSp macro="">
      <xdr:nvCxnSpPr>
        <xdr:cNvPr id="482" name="直線コネクタ 481"/>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92546</xdr:rowOff>
    </xdr:from>
    <xdr:ext cx="405111" cy="259045"/>
    <xdr:sp macro="" textlink="">
      <xdr:nvSpPr>
        <xdr:cNvPr id="483" name="【保健センター・保健所】&#10;有形固定資産減価償却率平均値テキスト"/>
        <xdr:cNvSpPr txBox="1"/>
      </xdr:nvSpPr>
      <xdr:spPr>
        <a:xfrm>
          <a:off x="16408400" y="10208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114119</xdr:rowOff>
    </xdr:from>
    <xdr:to>
      <xdr:col>23</xdr:col>
      <xdr:colOff>568325</xdr:colOff>
      <xdr:row>60</xdr:row>
      <xdr:rowOff>44269</xdr:rowOff>
    </xdr:to>
    <xdr:sp macro="" textlink="">
      <xdr:nvSpPr>
        <xdr:cNvPr id="484" name="フローチャート : 判断 483"/>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153307</xdr:rowOff>
    </xdr:from>
    <xdr:to>
      <xdr:col>22</xdr:col>
      <xdr:colOff>415925</xdr:colOff>
      <xdr:row>60</xdr:row>
      <xdr:rowOff>83457</xdr:rowOff>
    </xdr:to>
    <xdr:sp macro="" textlink="">
      <xdr:nvSpPr>
        <xdr:cNvPr id="485" name="フローチャート : 判断 484"/>
        <xdr:cNvSpPr/>
      </xdr:nvSpPr>
      <xdr:spPr>
        <a:xfrm>
          <a:off x="15430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6" name="テキスト ボックス 4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7" name="テキスト ボックス 4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8" name="テキスト ボックス 4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9" name="テキスト ボックス 4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0" name="テキスト ボックス 4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4717</xdr:rowOff>
    </xdr:from>
    <xdr:to>
      <xdr:col>23</xdr:col>
      <xdr:colOff>568325</xdr:colOff>
      <xdr:row>56</xdr:row>
      <xdr:rowOff>106317</xdr:rowOff>
    </xdr:to>
    <xdr:sp macro="" textlink="">
      <xdr:nvSpPr>
        <xdr:cNvPr id="491" name="円/楕円 490"/>
        <xdr:cNvSpPr/>
      </xdr:nvSpPr>
      <xdr:spPr>
        <a:xfrm>
          <a:off x="162687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129194</xdr:rowOff>
    </xdr:from>
    <xdr:ext cx="405111" cy="259045"/>
    <xdr:sp macro="" textlink="">
      <xdr:nvSpPr>
        <xdr:cNvPr id="492" name="【保健センター・保健所】&#10;有形固定資産減価償却率該当値テキスト"/>
        <xdr:cNvSpPr txBox="1"/>
      </xdr:nvSpPr>
      <xdr:spPr>
        <a:xfrm>
          <a:off x="16408400" y="955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48804</xdr:rowOff>
    </xdr:from>
    <xdr:to>
      <xdr:col>22</xdr:col>
      <xdr:colOff>415925</xdr:colOff>
      <xdr:row>56</xdr:row>
      <xdr:rowOff>150404</xdr:rowOff>
    </xdr:to>
    <xdr:sp macro="" textlink="">
      <xdr:nvSpPr>
        <xdr:cNvPr id="493" name="円/楕円 492"/>
        <xdr:cNvSpPr/>
      </xdr:nvSpPr>
      <xdr:spPr>
        <a:xfrm>
          <a:off x="15430500" y="965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56</xdr:row>
      <xdr:rowOff>55517</xdr:rowOff>
    </xdr:from>
    <xdr:to>
      <xdr:col>23</xdr:col>
      <xdr:colOff>517525</xdr:colOff>
      <xdr:row>56</xdr:row>
      <xdr:rowOff>99604</xdr:rowOff>
    </xdr:to>
    <xdr:cxnSp macro="">
      <xdr:nvCxnSpPr>
        <xdr:cNvPr id="494" name="直線コネクタ 493"/>
        <xdr:cNvCxnSpPr/>
      </xdr:nvCxnSpPr>
      <xdr:spPr>
        <a:xfrm flipV="1">
          <a:off x="15481300" y="9656717"/>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74584</xdr:rowOff>
    </xdr:from>
    <xdr:ext cx="405111" cy="259045"/>
    <xdr:sp macro="" textlink="">
      <xdr:nvSpPr>
        <xdr:cNvPr id="495" name="n_1aveValue【保健センター・保健所】&#10;有形固定資産減価償却率"/>
        <xdr:cNvSpPr txBox="1"/>
      </xdr:nvSpPr>
      <xdr:spPr>
        <a:xfrm>
          <a:off x="15266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166931</xdr:rowOff>
    </xdr:from>
    <xdr:ext cx="405111" cy="259045"/>
    <xdr:sp macro="" textlink="">
      <xdr:nvSpPr>
        <xdr:cNvPr id="496" name="n_1mainValue【保健センター・保健所】&#10;有形固定資産減価償却率"/>
        <xdr:cNvSpPr txBox="1"/>
      </xdr:nvSpPr>
      <xdr:spPr>
        <a:xfrm>
          <a:off x="15266043" y="942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7" name="正方形/長方形 4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8" name="正方形/長方形 4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9" name="正方形/長方形 4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0" name="正方形/長方形 4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1" name="正方形/長方形 5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2" name="正方形/長方形 5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3" name="正方形/長方形 5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4" name="正方形/長方形 5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5" name="テキスト ボックス 5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6" name="直線コネクタ 5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507" name="直線コネクタ 50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508" name="テキスト ボックス 50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509" name="直線コネクタ 50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510" name="テキスト ボックス 50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511" name="直線コネクタ 51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512" name="テキスト ボックス 51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513" name="直線コネクタ 51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514" name="テキスト ボックス 51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515" name="直線コネクタ 51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516" name="テキスト ボックス 51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7" name="直線コネクタ 51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8" name="テキスト ボックス 51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12700</xdr:rowOff>
    </xdr:from>
    <xdr:to>
      <xdr:col>32</xdr:col>
      <xdr:colOff>186689</xdr:colOff>
      <xdr:row>63</xdr:row>
      <xdr:rowOff>95250</xdr:rowOff>
    </xdr:to>
    <xdr:cxnSp macro="">
      <xdr:nvCxnSpPr>
        <xdr:cNvPr id="520" name="直線コネクタ 519"/>
        <xdr:cNvCxnSpPr/>
      </xdr:nvCxnSpPr>
      <xdr:spPr>
        <a:xfrm flipV="1">
          <a:off x="22160864" y="9613900"/>
          <a:ext cx="0" cy="1282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99077</xdr:rowOff>
    </xdr:from>
    <xdr:ext cx="469744" cy="259045"/>
    <xdr:sp macro="" textlink="">
      <xdr:nvSpPr>
        <xdr:cNvPr id="521" name="【保健センター・保健所】&#10;一人当たり面積最小値テキスト"/>
        <xdr:cNvSpPr txBox="1"/>
      </xdr:nvSpPr>
      <xdr:spPr>
        <a:xfrm>
          <a:off x="22250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63</xdr:row>
      <xdr:rowOff>95250</xdr:rowOff>
    </xdr:from>
    <xdr:to>
      <xdr:col>32</xdr:col>
      <xdr:colOff>276225</xdr:colOff>
      <xdr:row>63</xdr:row>
      <xdr:rowOff>95250</xdr:rowOff>
    </xdr:to>
    <xdr:cxnSp macro="">
      <xdr:nvCxnSpPr>
        <xdr:cNvPr id="522" name="直線コネクタ 521"/>
        <xdr:cNvCxnSpPr/>
      </xdr:nvCxnSpPr>
      <xdr:spPr>
        <a:xfrm>
          <a:off x="22072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130827</xdr:rowOff>
    </xdr:from>
    <xdr:ext cx="469744" cy="259045"/>
    <xdr:sp macro="" textlink="">
      <xdr:nvSpPr>
        <xdr:cNvPr id="523" name="【保健センター・保健所】&#10;一人当たり面積最大値テキスト"/>
        <xdr:cNvSpPr txBox="1"/>
      </xdr:nvSpPr>
      <xdr:spPr>
        <a:xfrm>
          <a:off x="22250400" y="938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56</xdr:row>
      <xdr:rowOff>12700</xdr:rowOff>
    </xdr:from>
    <xdr:to>
      <xdr:col>32</xdr:col>
      <xdr:colOff>276225</xdr:colOff>
      <xdr:row>56</xdr:row>
      <xdr:rowOff>12700</xdr:rowOff>
    </xdr:to>
    <xdr:cxnSp macro="">
      <xdr:nvCxnSpPr>
        <xdr:cNvPr id="524" name="直線コネクタ 523"/>
        <xdr:cNvCxnSpPr/>
      </xdr:nvCxnSpPr>
      <xdr:spPr>
        <a:xfrm>
          <a:off x="22072600" y="961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92727</xdr:rowOff>
    </xdr:from>
    <xdr:ext cx="469744" cy="259045"/>
    <xdr:sp macro="" textlink="">
      <xdr:nvSpPr>
        <xdr:cNvPr id="525" name="【保健センター・保健所】&#10;一人当たり面積平均値テキスト"/>
        <xdr:cNvSpPr txBox="1"/>
      </xdr:nvSpPr>
      <xdr:spPr>
        <a:xfrm>
          <a:off x="22250400" y="1037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0.037</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69850</xdr:rowOff>
    </xdr:from>
    <xdr:to>
      <xdr:col>32</xdr:col>
      <xdr:colOff>238125</xdr:colOff>
      <xdr:row>62</xdr:row>
      <xdr:rowOff>0</xdr:rowOff>
    </xdr:to>
    <xdr:sp macro="" textlink="">
      <xdr:nvSpPr>
        <xdr:cNvPr id="526" name="フローチャート : 判断 525"/>
        <xdr:cNvSpPr/>
      </xdr:nvSpPr>
      <xdr:spPr>
        <a:xfrm>
          <a:off x="22110700" y="1052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19050</xdr:rowOff>
    </xdr:from>
    <xdr:to>
      <xdr:col>31</xdr:col>
      <xdr:colOff>85725</xdr:colOff>
      <xdr:row>61</xdr:row>
      <xdr:rowOff>120650</xdr:rowOff>
    </xdr:to>
    <xdr:sp macro="" textlink="">
      <xdr:nvSpPr>
        <xdr:cNvPr id="527" name="フローチャート : 判断 526"/>
        <xdr:cNvSpPr/>
      </xdr:nvSpPr>
      <xdr:spPr>
        <a:xfrm>
          <a:off x="21272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61</xdr:row>
      <xdr:rowOff>146050</xdr:rowOff>
    </xdr:from>
    <xdr:to>
      <xdr:col>32</xdr:col>
      <xdr:colOff>238125</xdr:colOff>
      <xdr:row>62</xdr:row>
      <xdr:rowOff>76200</xdr:rowOff>
    </xdr:to>
    <xdr:sp macro="" textlink="">
      <xdr:nvSpPr>
        <xdr:cNvPr id="533" name="円/楕円 532"/>
        <xdr:cNvSpPr/>
      </xdr:nvSpPr>
      <xdr:spPr>
        <a:xfrm>
          <a:off x="221107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124477</xdr:rowOff>
    </xdr:from>
    <xdr:ext cx="469744" cy="259045"/>
    <xdr:sp macro="" textlink="">
      <xdr:nvSpPr>
        <xdr:cNvPr id="534" name="【保健センター・保健所】&#10;一人当たり面積該当値テキスト"/>
        <xdr:cNvSpPr txBox="1"/>
      </xdr:nvSpPr>
      <xdr:spPr>
        <a:xfrm>
          <a:off x="22250400"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0.031</a:t>
          </a:r>
          <a:endParaRPr kumimoji="1" lang="ja-JP" altLang="en-US" sz="1000" b="1">
            <a:solidFill>
              <a:srgbClr val="FF0000"/>
            </a:solidFill>
            <a:latin typeface="ＭＳ Ｐゴシック"/>
          </a:endParaRPr>
        </a:p>
      </xdr:txBody>
    </xdr:sp>
    <xdr:clientData/>
  </xdr:oneCellAnchor>
  <xdr:twoCellAnchor>
    <xdr:from>
      <xdr:col>30</xdr:col>
      <xdr:colOff>669925</xdr:colOff>
      <xdr:row>61</xdr:row>
      <xdr:rowOff>95250</xdr:rowOff>
    </xdr:from>
    <xdr:to>
      <xdr:col>31</xdr:col>
      <xdr:colOff>85725</xdr:colOff>
      <xdr:row>62</xdr:row>
      <xdr:rowOff>25400</xdr:rowOff>
    </xdr:to>
    <xdr:sp macro="" textlink="">
      <xdr:nvSpPr>
        <xdr:cNvPr id="535" name="円/楕円 534"/>
        <xdr:cNvSpPr/>
      </xdr:nvSpPr>
      <xdr:spPr>
        <a:xfrm>
          <a:off x="212725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61</xdr:row>
      <xdr:rowOff>146050</xdr:rowOff>
    </xdr:from>
    <xdr:to>
      <xdr:col>32</xdr:col>
      <xdr:colOff>187325</xdr:colOff>
      <xdr:row>62</xdr:row>
      <xdr:rowOff>25400</xdr:rowOff>
    </xdr:to>
    <xdr:cxnSp macro="">
      <xdr:nvCxnSpPr>
        <xdr:cNvPr id="536" name="直線コネクタ 535"/>
        <xdr:cNvCxnSpPr/>
      </xdr:nvCxnSpPr>
      <xdr:spPr>
        <a:xfrm>
          <a:off x="21323300" y="106045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137177</xdr:rowOff>
    </xdr:from>
    <xdr:ext cx="469744" cy="259045"/>
    <xdr:sp macro="" textlink="">
      <xdr:nvSpPr>
        <xdr:cNvPr id="537" name="n_1aveValue【保健センター・保健所】&#10;一人当たり面積"/>
        <xdr:cNvSpPr txBox="1"/>
      </xdr:nvSpPr>
      <xdr:spPr>
        <a:xfrm>
          <a:off x="210757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0.041</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16527</xdr:rowOff>
    </xdr:from>
    <xdr:ext cx="469744" cy="259045"/>
    <xdr:sp macro="" textlink="">
      <xdr:nvSpPr>
        <xdr:cNvPr id="538" name="n_1mainValue【保健センター・保健所】&#10;一人当たり面積"/>
        <xdr:cNvSpPr txBox="1"/>
      </xdr:nvSpPr>
      <xdr:spPr>
        <a:xfrm>
          <a:off x="21075727" y="1064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9" name="正方形/長方形 53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40" name="正方形/長方形 53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1" name="正方形/長方形 54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2" name="正方形/長方形 54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3" name="正方形/長方形 54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4" name="正方形/長方形 54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5" name="正方形/長方形 54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6" name="正方形/長方形 54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7" name="テキスト ボックス 54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8" name="直線コネクタ 54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9" name="テキスト ボックス 54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50" name="直線コネクタ 54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51" name="テキスト ボックス 55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2" name="直線コネクタ 55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3" name="テキスト ボックス 55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4" name="直線コネクタ 55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5" name="テキスト ボックス 55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6" name="直線コネクタ 55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7" name="テキスト ボックス 55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85</xdr:row>
      <xdr:rowOff>65532</xdr:rowOff>
    </xdr:to>
    <xdr:cxnSp macro="">
      <xdr:nvCxnSpPr>
        <xdr:cNvPr id="561" name="直線コネクタ 560"/>
        <xdr:cNvCxnSpPr/>
      </xdr:nvCxnSpPr>
      <xdr:spPr>
        <a:xfrm flipV="1">
          <a:off x="16318864" y="13399770"/>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69359</xdr:rowOff>
    </xdr:from>
    <xdr:ext cx="405111" cy="259045"/>
    <xdr:sp macro="" textlink="">
      <xdr:nvSpPr>
        <xdr:cNvPr id="562" name="【消防施設】&#10;有形固定資産減価償却率最小値テキスト"/>
        <xdr:cNvSpPr txBox="1"/>
      </xdr:nvSpPr>
      <xdr:spPr>
        <a:xfrm>
          <a:off x="164084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428625</xdr:colOff>
      <xdr:row>85</xdr:row>
      <xdr:rowOff>65532</xdr:rowOff>
    </xdr:from>
    <xdr:to>
      <xdr:col>23</xdr:col>
      <xdr:colOff>606425</xdr:colOff>
      <xdr:row>85</xdr:row>
      <xdr:rowOff>65532</xdr:rowOff>
    </xdr:to>
    <xdr:cxnSp macro="">
      <xdr:nvCxnSpPr>
        <xdr:cNvPr id="563" name="直線コネクタ 562"/>
        <xdr:cNvCxnSpPr/>
      </xdr:nvCxnSpPr>
      <xdr:spPr>
        <a:xfrm>
          <a:off x="16230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4"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5" name="直線コネクタ 564"/>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83329</xdr:rowOff>
    </xdr:from>
    <xdr:ext cx="405111" cy="259045"/>
    <xdr:sp macro="" textlink="">
      <xdr:nvSpPr>
        <xdr:cNvPr id="566" name="【消防施設】&#10;有形固定資産減価償却率平均値テキスト"/>
        <xdr:cNvSpPr txBox="1"/>
      </xdr:nvSpPr>
      <xdr:spPr>
        <a:xfrm>
          <a:off x="16408400" y="13799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60452</xdr:rowOff>
    </xdr:from>
    <xdr:to>
      <xdr:col>23</xdr:col>
      <xdr:colOff>568325</xdr:colOff>
      <xdr:row>81</xdr:row>
      <xdr:rowOff>162052</xdr:rowOff>
    </xdr:to>
    <xdr:sp macro="" textlink="">
      <xdr:nvSpPr>
        <xdr:cNvPr id="567" name="フローチャート : 判断 566"/>
        <xdr:cNvSpPr/>
      </xdr:nvSpPr>
      <xdr:spPr>
        <a:xfrm>
          <a:off x="16268700" y="1394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53594</xdr:rowOff>
    </xdr:from>
    <xdr:to>
      <xdr:col>22</xdr:col>
      <xdr:colOff>415925</xdr:colOff>
      <xdr:row>81</xdr:row>
      <xdr:rowOff>155194</xdr:rowOff>
    </xdr:to>
    <xdr:sp macro="" textlink="">
      <xdr:nvSpPr>
        <xdr:cNvPr id="568" name="フローチャート : 判断 567"/>
        <xdr:cNvSpPr/>
      </xdr:nvSpPr>
      <xdr:spPr>
        <a:xfrm>
          <a:off x="154305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9" name="テキスト ボックス 5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0" name="テキスト ボックス 5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1" name="テキスト ボックス 5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2" name="テキスト ボックス 5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3" name="テキスト ボックス 5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39878</xdr:rowOff>
    </xdr:from>
    <xdr:to>
      <xdr:col>23</xdr:col>
      <xdr:colOff>568325</xdr:colOff>
      <xdr:row>83</xdr:row>
      <xdr:rowOff>141478</xdr:rowOff>
    </xdr:to>
    <xdr:sp macro="" textlink="">
      <xdr:nvSpPr>
        <xdr:cNvPr id="574" name="円/楕円 573"/>
        <xdr:cNvSpPr/>
      </xdr:nvSpPr>
      <xdr:spPr>
        <a:xfrm>
          <a:off x="16268700" y="1427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18305</xdr:rowOff>
    </xdr:from>
    <xdr:ext cx="405111" cy="259045"/>
    <xdr:sp macro="" textlink="">
      <xdr:nvSpPr>
        <xdr:cNvPr id="575" name="【消防施設】&#10;有形固定資産減価償却率該当値テキスト"/>
        <xdr:cNvSpPr txBox="1"/>
      </xdr:nvSpPr>
      <xdr:spPr>
        <a:xfrm>
          <a:off x="16408400" y="1424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92456</xdr:rowOff>
    </xdr:from>
    <xdr:to>
      <xdr:col>22</xdr:col>
      <xdr:colOff>415925</xdr:colOff>
      <xdr:row>84</xdr:row>
      <xdr:rowOff>22606</xdr:rowOff>
    </xdr:to>
    <xdr:sp macro="" textlink="">
      <xdr:nvSpPr>
        <xdr:cNvPr id="576" name="円/楕円 575"/>
        <xdr:cNvSpPr/>
      </xdr:nvSpPr>
      <xdr:spPr>
        <a:xfrm>
          <a:off x="15430500" y="1432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90678</xdr:rowOff>
    </xdr:from>
    <xdr:to>
      <xdr:col>23</xdr:col>
      <xdr:colOff>517525</xdr:colOff>
      <xdr:row>83</xdr:row>
      <xdr:rowOff>143256</xdr:rowOff>
    </xdr:to>
    <xdr:cxnSp macro="">
      <xdr:nvCxnSpPr>
        <xdr:cNvPr id="577" name="直線コネクタ 576"/>
        <xdr:cNvCxnSpPr/>
      </xdr:nvCxnSpPr>
      <xdr:spPr>
        <a:xfrm flipV="1">
          <a:off x="15481300" y="1432102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271</xdr:rowOff>
    </xdr:from>
    <xdr:ext cx="405111" cy="259045"/>
    <xdr:sp macro="" textlink="">
      <xdr:nvSpPr>
        <xdr:cNvPr id="578" name="n_1aveValue【消防施設】&#10;有形固定資産減価償却率"/>
        <xdr:cNvSpPr txBox="1"/>
      </xdr:nvSpPr>
      <xdr:spPr>
        <a:xfrm>
          <a:off x="15266043" y="13716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13733</xdr:rowOff>
    </xdr:from>
    <xdr:ext cx="405111" cy="259045"/>
    <xdr:sp macro="" textlink="">
      <xdr:nvSpPr>
        <xdr:cNvPr id="579" name="n_1mainValue【消防施設】&#10;有形固定資産減価償却率"/>
        <xdr:cNvSpPr txBox="1"/>
      </xdr:nvSpPr>
      <xdr:spPr>
        <a:xfrm>
          <a:off x="15266043" y="14415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0" name="正方形/長方形 5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1" name="正方形/長方形 5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2" name="正方形/長方形 5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3" name="正方形/長方形 5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4" name="正方形/長方形 5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5" name="正方形/長方形 5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6" name="正方形/長方形 5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7" name="正方形/長方形 5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8" name="テキスト ボックス 5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9" name="直線コネクタ 5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90" name="直線コネクタ 58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91" name="テキスト ボックス 59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2" name="直線コネクタ 59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3" name="テキスト ボックス 59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4" name="直線コネクタ 59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5" name="テキスト ボックス 59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6" name="直線コネクタ 59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7" name="テキスト ボックス 59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8" name="直線コネクタ 59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9" name="テキスト ボックス 59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600" name="直線コネクタ 59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601" name="テキスト ボックス 60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166007</xdr:rowOff>
    </xdr:from>
    <xdr:to>
      <xdr:col>32</xdr:col>
      <xdr:colOff>186689</xdr:colOff>
      <xdr:row>86</xdr:row>
      <xdr:rowOff>48986</xdr:rowOff>
    </xdr:to>
    <xdr:cxnSp macro="">
      <xdr:nvCxnSpPr>
        <xdr:cNvPr id="605" name="直線コネクタ 604"/>
        <xdr:cNvCxnSpPr/>
      </xdr:nvCxnSpPr>
      <xdr:spPr>
        <a:xfrm flipV="1">
          <a:off x="22160864" y="13367657"/>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606"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607" name="直線コネクタ 606"/>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112684</xdr:rowOff>
    </xdr:from>
    <xdr:ext cx="469744" cy="259045"/>
    <xdr:sp macro="" textlink="">
      <xdr:nvSpPr>
        <xdr:cNvPr id="608" name="【消防施設】&#10;一人当たり面積最大値テキスト"/>
        <xdr:cNvSpPr txBox="1"/>
      </xdr:nvSpPr>
      <xdr:spPr>
        <a:xfrm>
          <a:off x="22250400" y="1314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0.142</a:t>
          </a:r>
          <a:endParaRPr kumimoji="1" lang="ja-JP" altLang="en-US" sz="1000" b="1">
            <a:latin typeface="ＭＳ Ｐゴシック"/>
          </a:endParaRPr>
        </a:p>
      </xdr:txBody>
    </xdr:sp>
    <xdr:clientData/>
  </xdr:oneCellAnchor>
  <xdr:twoCellAnchor>
    <xdr:from>
      <xdr:col>32</xdr:col>
      <xdr:colOff>98425</xdr:colOff>
      <xdr:row>77</xdr:row>
      <xdr:rowOff>166007</xdr:rowOff>
    </xdr:from>
    <xdr:to>
      <xdr:col>32</xdr:col>
      <xdr:colOff>276225</xdr:colOff>
      <xdr:row>77</xdr:row>
      <xdr:rowOff>166007</xdr:rowOff>
    </xdr:to>
    <xdr:cxnSp macro="">
      <xdr:nvCxnSpPr>
        <xdr:cNvPr id="609" name="直線コネクタ 608"/>
        <xdr:cNvCxnSpPr/>
      </xdr:nvCxnSpPr>
      <xdr:spPr>
        <a:xfrm>
          <a:off x="22072600" y="1336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126291</xdr:rowOff>
    </xdr:from>
    <xdr:ext cx="469744" cy="259045"/>
    <xdr:sp macro="" textlink="">
      <xdr:nvSpPr>
        <xdr:cNvPr id="610" name="【消防施設】&#10;一人当たり面積平均値テキスト"/>
        <xdr:cNvSpPr txBox="1"/>
      </xdr:nvSpPr>
      <xdr:spPr>
        <a:xfrm>
          <a:off x="22250400" y="14013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147864</xdr:rowOff>
    </xdr:from>
    <xdr:to>
      <xdr:col>32</xdr:col>
      <xdr:colOff>238125</xdr:colOff>
      <xdr:row>82</xdr:row>
      <xdr:rowOff>78014</xdr:rowOff>
    </xdr:to>
    <xdr:sp macro="" textlink="">
      <xdr:nvSpPr>
        <xdr:cNvPr id="611" name="フローチャート : 判断 610"/>
        <xdr:cNvSpPr/>
      </xdr:nvSpPr>
      <xdr:spPr>
        <a:xfrm>
          <a:off x="22110700" y="1403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39007</xdr:rowOff>
    </xdr:from>
    <xdr:to>
      <xdr:col>31</xdr:col>
      <xdr:colOff>85725</xdr:colOff>
      <xdr:row>81</xdr:row>
      <xdr:rowOff>140607</xdr:rowOff>
    </xdr:to>
    <xdr:sp macro="" textlink="">
      <xdr:nvSpPr>
        <xdr:cNvPr id="612" name="フローチャート : 判断 611"/>
        <xdr:cNvSpPr/>
      </xdr:nvSpPr>
      <xdr:spPr>
        <a:xfrm>
          <a:off x="21272500" y="1392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80</xdr:row>
      <xdr:rowOff>58057</xdr:rowOff>
    </xdr:from>
    <xdr:to>
      <xdr:col>32</xdr:col>
      <xdr:colOff>238125</xdr:colOff>
      <xdr:row>80</xdr:row>
      <xdr:rowOff>159657</xdr:rowOff>
    </xdr:to>
    <xdr:sp macro="" textlink="">
      <xdr:nvSpPr>
        <xdr:cNvPr id="618" name="円/楕円 617"/>
        <xdr:cNvSpPr/>
      </xdr:nvSpPr>
      <xdr:spPr>
        <a:xfrm>
          <a:off x="221107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80934</xdr:rowOff>
    </xdr:from>
    <xdr:ext cx="469744" cy="259045"/>
    <xdr:sp macro="" textlink="">
      <xdr:nvSpPr>
        <xdr:cNvPr id="619" name="【消防施設】&#10;一人当たり面積該当値テキスト"/>
        <xdr:cNvSpPr txBox="1"/>
      </xdr:nvSpPr>
      <xdr:spPr>
        <a:xfrm>
          <a:off x="22250400" y="1362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80</xdr:row>
      <xdr:rowOff>58057</xdr:rowOff>
    </xdr:from>
    <xdr:to>
      <xdr:col>31</xdr:col>
      <xdr:colOff>85725</xdr:colOff>
      <xdr:row>80</xdr:row>
      <xdr:rowOff>159657</xdr:rowOff>
    </xdr:to>
    <xdr:sp macro="" textlink="">
      <xdr:nvSpPr>
        <xdr:cNvPr id="620" name="円/楕円 619"/>
        <xdr:cNvSpPr/>
      </xdr:nvSpPr>
      <xdr:spPr>
        <a:xfrm>
          <a:off x="21272500" y="1377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80</xdr:row>
      <xdr:rowOff>108857</xdr:rowOff>
    </xdr:from>
    <xdr:to>
      <xdr:col>32</xdr:col>
      <xdr:colOff>187325</xdr:colOff>
      <xdr:row>80</xdr:row>
      <xdr:rowOff>108857</xdr:rowOff>
    </xdr:to>
    <xdr:cxnSp macro="">
      <xdr:nvCxnSpPr>
        <xdr:cNvPr id="621" name="直線コネクタ 620"/>
        <xdr:cNvCxnSpPr/>
      </xdr:nvCxnSpPr>
      <xdr:spPr>
        <a:xfrm>
          <a:off x="21323300" y="1382485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131734</xdr:rowOff>
    </xdr:from>
    <xdr:ext cx="469744" cy="259045"/>
    <xdr:sp macro="" textlink="">
      <xdr:nvSpPr>
        <xdr:cNvPr id="622" name="n_1aveValue【消防施設】&#10;一人当たり面積"/>
        <xdr:cNvSpPr txBox="1"/>
      </xdr:nvSpPr>
      <xdr:spPr>
        <a:xfrm>
          <a:off x="21075727" y="140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30</xdr:col>
      <xdr:colOff>473152</xdr:colOff>
      <xdr:row>79</xdr:row>
      <xdr:rowOff>4734</xdr:rowOff>
    </xdr:from>
    <xdr:ext cx="469744" cy="259045"/>
    <xdr:sp macro="" textlink="">
      <xdr:nvSpPr>
        <xdr:cNvPr id="623" name="n_1mainValue【消防施設】&#10;一人当たり面積"/>
        <xdr:cNvSpPr txBox="1"/>
      </xdr:nvSpPr>
      <xdr:spPr>
        <a:xfrm>
          <a:off x="21075727" y="1354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27/28</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4" name="テキスト ボックス 63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5" name="直線コネクタ 63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6" name="テキスト ボックス 63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7" name="直線コネクタ 63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8" name="テキスト ボックス 63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9" name="直線コネクタ 63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40" name="テキスト ボックス 63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41" name="直線コネクタ 64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2" name="テキスト ボックス 64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3" name="直線コネクタ 64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4" name="テキスト ボックス 64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5" name="直線コネクタ 6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6" name="テキスト ボックス 6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28575</xdr:rowOff>
    </xdr:from>
    <xdr:to>
      <xdr:col>23</xdr:col>
      <xdr:colOff>516889</xdr:colOff>
      <xdr:row>109</xdr:row>
      <xdr:rowOff>24764</xdr:rowOff>
    </xdr:to>
    <xdr:cxnSp macro="">
      <xdr:nvCxnSpPr>
        <xdr:cNvPr id="648" name="直線コネクタ 647"/>
        <xdr:cNvCxnSpPr/>
      </xdr:nvCxnSpPr>
      <xdr:spPr>
        <a:xfrm flipV="1">
          <a:off x="16318864" y="17345025"/>
          <a:ext cx="0" cy="13677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28591</xdr:rowOff>
    </xdr:from>
    <xdr:ext cx="405111" cy="259045"/>
    <xdr:sp macro="" textlink="">
      <xdr:nvSpPr>
        <xdr:cNvPr id="649" name="【庁舎】&#10;有形固定資産減価償却率最小値テキスト"/>
        <xdr:cNvSpPr txBox="1"/>
      </xdr:nvSpPr>
      <xdr:spPr>
        <a:xfrm>
          <a:off x="16408400" y="1871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23</xdr:col>
      <xdr:colOff>428625</xdr:colOff>
      <xdr:row>109</xdr:row>
      <xdr:rowOff>24764</xdr:rowOff>
    </xdr:from>
    <xdr:to>
      <xdr:col>23</xdr:col>
      <xdr:colOff>606425</xdr:colOff>
      <xdr:row>109</xdr:row>
      <xdr:rowOff>24764</xdr:rowOff>
    </xdr:to>
    <xdr:cxnSp macro="">
      <xdr:nvCxnSpPr>
        <xdr:cNvPr id="650" name="直線コネクタ 649"/>
        <xdr:cNvCxnSpPr/>
      </xdr:nvCxnSpPr>
      <xdr:spPr>
        <a:xfrm>
          <a:off x="16230600" y="187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146702</xdr:rowOff>
    </xdr:from>
    <xdr:ext cx="405111" cy="259045"/>
    <xdr:sp macro="" textlink="">
      <xdr:nvSpPr>
        <xdr:cNvPr id="651" name="【庁舎】&#10;有形固定資産減価償却率最大値テキスト"/>
        <xdr:cNvSpPr txBox="1"/>
      </xdr:nvSpPr>
      <xdr:spPr>
        <a:xfrm>
          <a:off x="16408400" y="1712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23</xdr:col>
      <xdr:colOff>428625</xdr:colOff>
      <xdr:row>101</xdr:row>
      <xdr:rowOff>28575</xdr:rowOff>
    </xdr:from>
    <xdr:to>
      <xdr:col>23</xdr:col>
      <xdr:colOff>606425</xdr:colOff>
      <xdr:row>101</xdr:row>
      <xdr:rowOff>28575</xdr:rowOff>
    </xdr:to>
    <xdr:cxnSp macro="">
      <xdr:nvCxnSpPr>
        <xdr:cNvPr id="652" name="直線コネクタ 651"/>
        <xdr:cNvCxnSpPr/>
      </xdr:nvCxnSpPr>
      <xdr:spPr>
        <a:xfrm>
          <a:off x="16230600" y="1734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103522</xdr:rowOff>
    </xdr:from>
    <xdr:ext cx="405111" cy="259045"/>
    <xdr:sp macro="" textlink="">
      <xdr:nvSpPr>
        <xdr:cNvPr id="653" name="【庁舎】&#10;有形固定資産減価償却率平均値テキスト"/>
        <xdr:cNvSpPr txBox="1"/>
      </xdr:nvSpPr>
      <xdr:spPr>
        <a:xfrm>
          <a:off x="16408400" y="1776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80645</xdr:rowOff>
    </xdr:from>
    <xdr:to>
      <xdr:col>23</xdr:col>
      <xdr:colOff>568325</xdr:colOff>
      <xdr:row>105</xdr:row>
      <xdr:rowOff>10795</xdr:rowOff>
    </xdr:to>
    <xdr:sp macro="" textlink="">
      <xdr:nvSpPr>
        <xdr:cNvPr id="654" name="フローチャート : 判断 653"/>
        <xdr:cNvSpPr/>
      </xdr:nvSpPr>
      <xdr:spPr>
        <a:xfrm>
          <a:off x="16268700" y="1791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73025</xdr:rowOff>
    </xdr:from>
    <xdr:to>
      <xdr:col>22</xdr:col>
      <xdr:colOff>415925</xdr:colOff>
      <xdr:row>105</xdr:row>
      <xdr:rowOff>3175</xdr:rowOff>
    </xdr:to>
    <xdr:sp macro="" textlink="">
      <xdr:nvSpPr>
        <xdr:cNvPr id="655" name="フローチャート : 判断 654"/>
        <xdr:cNvSpPr/>
      </xdr:nvSpPr>
      <xdr:spPr>
        <a:xfrm>
          <a:off x="15430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6" name="テキスト ボックス 65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7" name="テキスト ボックス 65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8" name="テキスト ボックス 65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9" name="テキスト ボックス 65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0" name="テキスト ボックス 65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137795</xdr:rowOff>
    </xdr:from>
    <xdr:to>
      <xdr:col>23</xdr:col>
      <xdr:colOff>568325</xdr:colOff>
      <xdr:row>108</xdr:row>
      <xdr:rowOff>67945</xdr:rowOff>
    </xdr:to>
    <xdr:sp macro="" textlink="">
      <xdr:nvSpPr>
        <xdr:cNvPr id="661" name="円/楕円 660"/>
        <xdr:cNvSpPr/>
      </xdr:nvSpPr>
      <xdr:spPr>
        <a:xfrm>
          <a:off x="16268700" y="18482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116222</xdr:rowOff>
    </xdr:from>
    <xdr:ext cx="405111" cy="259045"/>
    <xdr:sp macro="" textlink="">
      <xdr:nvSpPr>
        <xdr:cNvPr id="662" name="【庁舎】&#10;有形固定資産減価償却率該当値テキスト"/>
        <xdr:cNvSpPr txBox="1"/>
      </xdr:nvSpPr>
      <xdr:spPr>
        <a:xfrm>
          <a:off x="164084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2539</xdr:rowOff>
    </xdr:from>
    <xdr:to>
      <xdr:col>22</xdr:col>
      <xdr:colOff>415925</xdr:colOff>
      <xdr:row>104</xdr:row>
      <xdr:rowOff>104139</xdr:rowOff>
    </xdr:to>
    <xdr:sp macro="" textlink="">
      <xdr:nvSpPr>
        <xdr:cNvPr id="663" name="円/楕円 662"/>
        <xdr:cNvSpPr/>
      </xdr:nvSpPr>
      <xdr:spPr>
        <a:xfrm>
          <a:off x="15430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53339</xdr:rowOff>
    </xdr:from>
    <xdr:to>
      <xdr:col>23</xdr:col>
      <xdr:colOff>517525</xdr:colOff>
      <xdr:row>108</xdr:row>
      <xdr:rowOff>17145</xdr:rowOff>
    </xdr:to>
    <xdr:cxnSp macro="">
      <xdr:nvCxnSpPr>
        <xdr:cNvPr id="664" name="直線コネクタ 663"/>
        <xdr:cNvCxnSpPr/>
      </xdr:nvCxnSpPr>
      <xdr:spPr>
        <a:xfrm>
          <a:off x="15481300" y="17884139"/>
          <a:ext cx="838200" cy="6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165752</xdr:rowOff>
    </xdr:from>
    <xdr:ext cx="405111" cy="259045"/>
    <xdr:sp macro="" textlink="">
      <xdr:nvSpPr>
        <xdr:cNvPr id="665" name="n_1aveValue【庁舎】&#10;有形固定資産減価償却率"/>
        <xdr:cNvSpPr txBox="1"/>
      </xdr:nvSpPr>
      <xdr:spPr>
        <a:xfrm>
          <a:off x="15266043" y="1799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120666</xdr:rowOff>
    </xdr:from>
    <xdr:ext cx="405111" cy="259045"/>
    <xdr:sp macro="" textlink="">
      <xdr:nvSpPr>
        <xdr:cNvPr id="666" name="n_1mainValue【庁舎】&#10;有形固定資産減価償却率"/>
        <xdr:cNvSpPr txBox="1"/>
      </xdr:nvSpPr>
      <xdr:spPr>
        <a:xfrm>
          <a:off x="15266043"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7" name="正方形/長方形 6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8" name="正方形/長方形 6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9" name="正方形/長方形 6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0" name="正方形/長方形 6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1" name="正方形/長方形 6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2" name="正方形/長方形 6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3" name="正方形/長方形 6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4" name="正方形/長方形 6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5" name="テキスト ボックス 6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6" name="直線コネクタ 6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7" name="テキスト ボックス 67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8" name="直線コネクタ 67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9" name="テキスト ボックス 67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80" name="直線コネクタ 67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81" name="テキスト ボックス 68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2" name="直線コネクタ 68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3" name="テキスト ボックス 68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4" name="直線コネクタ 68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5" name="テキスト ボックス 68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6" name="直線コネクタ 68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7" name="テキスト ボックス 68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8" name="直線コネクタ 68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9" name="テキスト ボックス 68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90" name="直線コネクタ 68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91" name="テキスト ボックス 69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166007</xdr:rowOff>
    </xdr:from>
    <xdr:to>
      <xdr:col>32</xdr:col>
      <xdr:colOff>186689</xdr:colOff>
      <xdr:row>109</xdr:row>
      <xdr:rowOff>12519</xdr:rowOff>
    </xdr:to>
    <xdr:cxnSp macro="">
      <xdr:nvCxnSpPr>
        <xdr:cNvPr id="693" name="直線コネクタ 692"/>
        <xdr:cNvCxnSpPr/>
      </xdr:nvCxnSpPr>
      <xdr:spPr>
        <a:xfrm flipV="1">
          <a:off x="22160864" y="17139557"/>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16346</xdr:rowOff>
    </xdr:from>
    <xdr:ext cx="469744" cy="259045"/>
    <xdr:sp macro="" textlink="">
      <xdr:nvSpPr>
        <xdr:cNvPr id="694" name="【庁舎】&#10;一人当たり面積最小値テキスト"/>
        <xdr:cNvSpPr txBox="1"/>
      </xdr:nvSpPr>
      <xdr:spPr>
        <a:xfrm>
          <a:off x="22250400" y="1870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0.107</a:t>
          </a:r>
          <a:endParaRPr kumimoji="1" lang="ja-JP" altLang="en-US" sz="1000" b="1">
            <a:latin typeface="ＭＳ Ｐゴシック"/>
          </a:endParaRPr>
        </a:p>
      </xdr:txBody>
    </xdr:sp>
    <xdr:clientData/>
  </xdr:oneCellAnchor>
  <xdr:twoCellAnchor>
    <xdr:from>
      <xdr:col>32</xdr:col>
      <xdr:colOff>98425</xdr:colOff>
      <xdr:row>109</xdr:row>
      <xdr:rowOff>12519</xdr:rowOff>
    </xdr:from>
    <xdr:to>
      <xdr:col>32</xdr:col>
      <xdr:colOff>276225</xdr:colOff>
      <xdr:row>109</xdr:row>
      <xdr:rowOff>12519</xdr:rowOff>
    </xdr:to>
    <xdr:cxnSp macro="">
      <xdr:nvCxnSpPr>
        <xdr:cNvPr id="695" name="直線コネクタ 694"/>
        <xdr:cNvCxnSpPr/>
      </xdr:nvCxnSpPr>
      <xdr:spPr>
        <a:xfrm>
          <a:off x="22072600" y="1870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112684</xdr:rowOff>
    </xdr:from>
    <xdr:ext cx="469744" cy="259045"/>
    <xdr:sp macro="" textlink="">
      <xdr:nvSpPr>
        <xdr:cNvPr id="696" name="【庁舎】&#10;一人当たり面積最大値テキスト"/>
        <xdr:cNvSpPr txBox="1"/>
      </xdr:nvSpPr>
      <xdr:spPr>
        <a:xfrm>
          <a:off x="222504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0.585</a:t>
          </a:r>
          <a:endParaRPr kumimoji="1" lang="ja-JP" altLang="en-US" sz="1000" b="1">
            <a:latin typeface="ＭＳ Ｐゴシック"/>
          </a:endParaRPr>
        </a:p>
      </xdr:txBody>
    </xdr:sp>
    <xdr:clientData/>
  </xdr:oneCellAnchor>
  <xdr:twoCellAnchor>
    <xdr:from>
      <xdr:col>32</xdr:col>
      <xdr:colOff>98425</xdr:colOff>
      <xdr:row>99</xdr:row>
      <xdr:rowOff>166007</xdr:rowOff>
    </xdr:from>
    <xdr:to>
      <xdr:col>32</xdr:col>
      <xdr:colOff>276225</xdr:colOff>
      <xdr:row>99</xdr:row>
      <xdr:rowOff>166007</xdr:rowOff>
    </xdr:to>
    <xdr:cxnSp macro="">
      <xdr:nvCxnSpPr>
        <xdr:cNvPr id="697" name="直線コネクタ 696"/>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98533</xdr:rowOff>
    </xdr:from>
    <xdr:ext cx="469744" cy="259045"/>
    <xdr:sp macro="" textlink="">
      <xdr:nvSpPr>
        <xdr:cNvPr id="698" name="【庁舎】&#10;一人当たり面積平均値テキスト"/>
        <xdr:cNvSpPr txBox="1"/>
      </xdr:nvSpPr>
      <xdr:spPr>
        <a:xfrm>
          <a:off x="22250400" y="18272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120106</xdr:rowOff>
    </xdr:from>
    <xdr:to>
      <xdr:col>32</xdr:col>
      <xdr:colOff>238125</xdr:colOff>
      <xdr:row>107</xdr:row>
      <xdr:rowOff>50256</xdr:rowOff>
    </xdr:to>
    <xdr:sp macro="" textlink="">
      <xdr:nvSpPr>
        <xdr:cNvPr id="699" name="フローチャート : 判断 698"/>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120106</xdr:rowOff>
    </xdr:from>
    <xdr:to>
      <xdr:col>31</xdr:col>
      <xdr:colOff>85725</xdr:colOff>
      <xdr:row>107</xdr:row>
      <xdr:rowOff>50256</xdr:rowOff>
    </xdr:to>
    <xdr:sp macro="" textlink="">
      <xdr:nvSpPr>
        <xdr:cNvPr id="700" name="フローチャート : 判断 699"/>
        <xdr:cNvSpPr/>
      </xdr:nvSpPr>
      <xdr:spPr>
        <a:xfrm>
          <a:off x="212725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701" name="テキスト ボックス 7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2" name="テキスト ボックス 7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3" name="テキスト ボックス 7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4" name="テキスト ボックス 7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5" name="テキスト ボックス 7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115207</xdr:rowOff>
    </xdr:from>
    <xdr:to>
      <xdr:col>32</xdr:col>
      <xdr:colOff>238125</xdr:colOff>
      <xdr:row>100</xdr:row>
      <xdr:rowOff>45357</xdr:rowOff>
    </xdr:to>
    <xdr:sp macro="" textlink="">
      <xdr:nvSpPr>
        <xdr:cNvPr id="706" name="円/楕円 705"/>
        <xdr:cNvSpPr/>
      </xdr:nvSpPr>
      <xdr:spPr>
        <a:xfrm>
          <a:off x="22110700" y="1708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68234</xdr:rowOff>
    </xdr:from>
    <xdr:ext cx="469744" cy="259045"/>
    <xdr:sp macro="" textlink="">
      <xdr:nvSpPr>
        <xdr:cNvPr id="707" name="【庁舎】&#10;一人当たり面積該当値テキスト"/>
        <xdr:cNvSpPr txBox="1"/>
      </xdr:nvSpPr>
      <xdr:spPr>
        <a:xfrm>
          <a:off x="22250400" y="1704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0.585</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54792</xdr:rowOff>
    </xdr:from>
    <xdr:to>
      <xdr:col>31</xdr:col>
      <xdr:colOff>85725</xdr:colOff>
      <xdr:row>106</xdr:row>
      <xdr:rowOff>156392</xdr:rowOff>
    </xdr:to>
    <xdr:sp macro="" textlink="">
      <xdr:nvSpPr>
        <xdr:cNvPr id="708" name="円/楕円 707"/>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99</xdr:row>
      <xdr:rowOff>166007</xdr:rowOff>
    </xdr:from>
    <xdr:to>
      <xdr:col>32</xdr:col>
      <xdr:colOff>187325</xdr:colOff>
      <xdr:row>106</xdr:row>
      <xdr:rowOff>105592</xdr:rowOff>
    </xdr:to>
    <xdr:cxnSp macro="">
      <xdr:nvCxnSpPr>
        <xdr:cNvPr id="709" name="直線コネクタ 708"/>
        <xdr:cNvCxnSpPr/>
      </xdr:nvCxnSpPr>
      <xdr:spPr>
        <a:xfrm flipV="1">
          <a:off x="21323300" y="17139557"/>
          <a:ext cx="838200" cy="113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41383</xdr:rowOff>
    </xdr:from>
    <xdr:ext cx="469744" cy="259045"/>
    <xdr:sp macro="" textlink="">
      <xdr:nvSpPr>
        <xdr:cNvPr id="710" name="n_1aveValue【庁舎】&#10;一人当たり面積"/>
        <xdr:cNvSpPr txBox="1"/>
      </xdr:nvSpPr>
      <xdr:spPr>
        <a:xfrm>
          <a:off x="21075727" y="1838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0.216</a:t>
          </a:r>
          <a:endParaRPr kumimoji="1" lang="ja-JP" altLang="en-US" sz="1000" b="1">
            <a:solidFill>
              <a:srgbClr val="000080"/>
            </a:solidFill>
            <a:latin typeface="ＭＳ Ｐゴシック"/>
          </a:endParaRPr>
        </a:p>
      </xdr:txBody>
    </xdr:sp>
    <xdr:clientData/>
  </xdr:oneCellAnchor>
  <xdr:oneCellAnchor>
    <xdr:from>
      <xdr:col>30</xdr:col>
      <xdr:colOff>473152</xdr:colOff>
      <xdr:row>105</xdr:row>
      <xdr:rowOff>1469</xdr:rowOff>
    </xdr:from>
    <xdr:ext cx="469744" cy="259045"/>
    <xdr:sp macro="" textlink="">
      <xdr:nvSpPr>
        <xdr:cNvPr id="711" name="n_1mainValue【庁舎】&#10;一人当たり面積"/>
        <xdr:cNvSpPr txBox="1"/>
      </xdr:nvSpPr>
      <xdr:spPr>
        <a:xfrm>
          <a:off x="21075727" y="1800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2" name="正方形/長方形 7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3" name="正方形/長方形 7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4" name="テキスト ボックス 7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類似団体と比較して、特に有形固定資産減価償却率が高くなっている施設は、保健センター・保健所、福祉施設であり、低くなっている施設は庁舎、一般廃棄物処理施設、消防施設である。</a:t>
          </a:r>
        </a:p>
        <a:p>
          <a:r>
            <a:rPr kumimoji="1" lang="ja-JP" altLang="en-US" sz="1300">
              <a:latin typeface="ＭＳ Ｐゴシック"/>
            </a:rPr>
            <a:t>庁舎については、平成</a:t>
          </a:r>
          <a:r>
            <a:rPr kumimoji="1" lang="en-US" altLang="ja-JP" sz="1300">
              <a:latin typeface="ＭＳ Ｐゴシック"/>
            </a:rPr>
            <a:t>28</a:t>
          </a:r>
          <a:r>
            <a:rPr kumimoji="1" lang="ja-JP" altLang="en-US" sz="1300">
              <a:latin typeface="ＭＳ Ｐゴシック"/>
            </a:rPr>
            <a:t>年度末に新庁舎が完成したことに伴い、減価償却率が大きく変動した。あわせて、庁舎の一人当たり面積も類似団体と比較して最も広くなっているが、</a:t>
          </a:r>
          <a:r>
            <a:rPr kumimoji="1" lang="ja-JP" altLang="en-US" sz="1300">
              <a:solidFill>
                <a:sysClr val="windowText" lastClr="000000"/>
              </a:solidFill>
              <a:latin typeface="ＭＳ Ｐゴシック"/>
            </a:rPr>
            <a:t>これは決算時点において新旧の庁舎が併存したためであり、後年度</a:t>
          </a:r>
          <a:r>
            <a:rPr kumimoji="1" lang="ja-JP" altLang="en-US" sz="1300">
              <a:latin typeface="ＭＳ Ｐゴシック"/>
            </a:rPr>
            <a:t>では減少する見込みである。</a:t>
          </a:r>
        </a:p>
        <a:p>
          <a:r>
            <a:rPr kumimoji="1" lang="ja-JP" altLang="en-US" sz="1300">
              <a:latin typeface="ＭＳ Ｐゴシック"/>
            </a:rPr>
            <a:t>保健センター・保健所については、多くの施設が昭和</a:t>
          </a:r>
          <a:r>
            <a:rPr kumimoji="1" lang="en-US" altLang="ja-JP" sz="1300">
              <a:latin typeface="ＭＳ Ｐゴシック"/>
            </a:rPr>
            <a:t>50</a:t>
          </a:r>
          <a:r>
            <a:rPr kumimoji="1" lang="ja-JP" altLang="en-US" sz="1300">
              <a:latin typeface="ＭＳ Ｐゴシック"/>
            </a:rPr>
            <a:t>年代に供用開始となっており耐用年数を迎えつつある。今後は、公共施設等総合管理計画や策定予定の個別施設計画に基づき、老朽化した施設の集約化・複合化や除却を進めいていくこととしている。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25</a:t>
          </a:r>
          <a:r>
            <a:rPr kumimoji="1" lang="ja-JP" altLang="en-US" sz="1300">
              <a:latin typeface="ＭＳ Ｐゴシック"/>
            </a:rPr>
            <a:t>年度に上昇した財政力指数は、単年度の財政力指数が減少（</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0.746</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0.731</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0.682</a:t>
          </a:r>
          <a:r>
            <a:rPr kumimoji="1" lang="ja-JP" altLang="en-US" sz="1300">
              <a:latin typeface="ＭＳ Ｐゴシック"/>
            </a:rPr>
            <a:t>）したことにより、</a:t>
          </a:r>
          <a:r>
            <a:rPr kumimoji="1" lang="en-US" altLang="ja-JP" sz="1300">
              <a:latin typeface="ＭＳ Ｐゴシック"/>
            </a:rPr>
            <a:t>3</a:t>
          </a:r>
          <a:r>
            <a:rPr kumimoji="1" lang="ja-JP" altLang="en-US" sz="1300">
              <a:latin typeface="ＭＳ Ｐゴシック"/>
            </a:rPr>
            <a:t>ヵ年平均でも</a:t>
          </a:r>
          <a:r>
            <a:rPr kumimoji="1" lang="en-US" altLang="ja-JP" sz="1300">
              <a:latin typeface="ＭＳ Ｐゴシック"/>
            </a:rPr>
            <a:t>002</a:t>
          </a:r>
          <a:r>
            <a:rPr kumimoji="1" lang="ja-JP" altLang="en-US" sz="1300">
              <a:latin typeface="ＭＳ Ｐゴシック"/>
            </a:rPr>
            <a:t>ポイントの減となった。単年度の財政力指数の減少要因としては、基準財政需要額の減（▲</a:t>
          </a:r>
          <a:r>
            <a:rPr kumimoji="1" lang="en-US" altLang="ja-JP" sz="1300">
              <a:latin typeface="ＭＳ Ｐゴシック"/>
            </a:rPr>
            <a:t>0.3</a:t>
          </a:r>
          <a:r>
            <a:rPr kumimoji="1" lang="ja-JP" altLang="en-US" sz="1300">
              <a:latin typeface="ＭＳ Ｐゴシック"/>
            </a:rPr>
            <a:t>％）以上に基準財政収入額の減（▲</a:t>
          </a:r>
          <a:r>
            <a:rPr kumimoji="1" lang="en-US" altLang="ja-JP" sz="1300">
              <a:latin typeface="ＭＳ Ｐゴシック"/>
            </a:rPr>
            <a:t>0.6</a:t>
          </a:r>
          <a:r>
            <a:rPr kumimoji="1" lang="ja-JP" altLang="en-US" sz="1300">
              <a:latin typeface="ＭＳ Ｐゴシック"/>
            </a:rPr>
            <a:t>％）となったためである。</a:t>
          </a:r>
          <a:endParaRPr kumimoji="1" lang="en-US" altLang="ja-JP" sz="1300">
            <a:latin typeface="ＭＳ Ｐゴシック"/>
          </a:endParaRPr>
        </a:p>
        <a:p>
          <a:r>
            <a:rPr kumimoji="1" lang="ja-JP" altLang="en-US" sz="1300">
              <a:latin typeface="ＭＳ Ｐゴシック"/>
            </a:rPr>
            <a:t>　合併特例期間の終了を見据え、今後「歳入に見合った歳出」の徹底による歳出削減と市税徴収強化によって、持続可能な財政運営に努める。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77107</xdr:rowOff>
    </xdr:from>
    <xdr:to>
      <xdr:col>7</xdr:col>
      <xdr:colOff>152400</xdr:colOff>
      <xdr:row>42</xdr:row>
      <xdr:rowOff>111578</xdr:rowOff>
    </xdr:to>
    <xdr:cxnSp macro="">
      <xdr:nvCxnSpPr>
        <xdr:cNvPr id="70" name="直線コネクタ 69"/>
        <xdr:cNvCxnSpPr/>
      </xdr:nvCxnSpPr>
      <xdr:spPr>
        <a:xfrm>
          <a:off x="4114800" y="7278007"/>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59872</xdr:rowOff>
    </xdr:from>
    <xdr:to>
      <xdr:col>6</xdr:col>
      <xdr:colOff>0</xdr:colOff>
      <xdr:row>42</xdr:row>
      <xdr:rowOff>77107</xdr:rowOff>
    </xdr:to>
    <xdr:cxnSp macro="">
      <xdr:nvCxnSpPr>
        <xdr:cNvPr id="73" name="直線コネクタ 72"/>
        <xdr:cNvCxnSpPr/>
      </xdr:nvCxnSpPr>
      <xdr:spPr>
        <a:xfrm>
          <a:off x="3225800" y="72607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75" name="テキスト ボックス 74"/>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42635</xdr:rowOff>
    </xdr:from>
    <xdr:to>
      <xdr:col>4</xdr:col>
      <xdr:colOff>482600</xdr:colOff>
      <xdr:row>42</xdr:row>
      <xdr:rowOff>59872</xdr:rowOff>
    </xdr:to>
    <xdr:cxnSp macro="">
      <xdr:nvCxnSpPr>
        <xdr:cNvPr id="76" name="直線コネクタ 75"/>
        <xdr:cNvCxnSpPr/>
      </xdr:nvCxnSpPr>
      <xdr:spPr>
        <a:xfrm>
          <a:off x="2336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112485</xdr:rowOff>
    </xdr:from>
    <xdr:to>
      <xdr:col>4</xdr:col>
      <xdr:colOff>533400</xdr:colOff>
      <xdr:row>43</xdr:row>
      <xdr:rowOff>42635</xdr:rowOff>
    </xdr:to>
    <xdr:sp macro="" textlink="">
      <xdr:nvSpPr>
        <xdr:cNvPr id="77" name="フローチャート : 判断 76"/>
        <xdr:cNvSpPr/>
      </xdr:nvSpPr>
      <xdr:spPr>
        <a:xfrm>
          <a:off x="3175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27412</xdr:rowOff>
    </xdr:from>
    <xdr:ext cx="762000" cy="259045"/>
    <xdr:sp macro="" textlink="">
      <xdr:nvSpPr>
        <xdr:cNvPr id="78" name="テキスト ボックス 77"/>
        <xdr:cNvSpPr txBox="1"/>
      </xdr:nvSpPr>
      <xdr:spPr>
        <a:xfrm>
          <a:off x="2844800" y="739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42635</xdr:rowOff>
    </xdr:from>
    <xdr:to>
      <xdr:col>3</xdr:col>
      <xdr:colOff>279400</xdr:colOff>
      <xdr:row>42</xdr:row>
      <xdr:rowOff>59872</xdr:rowOff>
    </xdr:to>
    <xdr:cxnSp macro="">
      <xdr:nvCxnSpPr>
        <xdr:cNvPr id="79" name="直線コネクタ 78"/>
        <xdr:cNvCxnSpPr/>
      </xdr:nvCxnSpPr>
      <xdr:spPr>
        <a:xfrm flipV="1">
          <a:off x="1447800" y="72435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146957</xdr:rowOff>
    </xdr:from>
    <xdr:to>
      <xdr:col>3</xdr:col>
      <xdr:colOff>330200</xdr:colOff>
      <xdr:row>43</xdr:row>
      <xdr:rowOff>77107</xdr:rowOff>
    </xdr:to>
    <xdr:sp macro="" textlink="">
      <xdr:nvSpPr>
        <xdr:cNvPr id="80" name="フローチャート : 判断 79"/>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81" name="テキスト ボックス 80"/>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82" name="フローチャート : 判断 81"/>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83" name="テキスト ボックス 82"/>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60778</xdr:rowOff>
    </xdr:from>
    <xdr:to>
      <xdr:col>7</xdr:col>
      <xdr:colOff>203200</xdr:colOff>
      <xdr:row>42</xdr:row>
      <xdr:rowOff>162378</xdr:rowOff>
    </xdr:to>
    <xdr:sp macro="" textlink="">
      <xdr:nvSpPr>
        <xdr:cNvPr id="89" name="円/楕円 88"/>
        <xdr:cNvSpPr/>
      </xdr:nvSpPr>
      <xdr:spPr>
        <a:xfrm>
          <a:off x="49022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32855</xdr:rowOff>
    </xdr:from>
    <xdr:ext cx="762000" cy="259045"/>
    <xdr:sp macro="" textlink="">
      <xdr:nvSpPr>
        <xdr:cNvPr id="90" name="財政力該当値テキスト"/>
        <xdr:cNvSpPr txBox="1"/>
      </xdr:nvSpPr>
      <xdr:spPr>
        <a:xfrm>
          <a:off x="5041900" y="723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1" name="円/楕円 90"/>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92" name="テキスト ボックス 91"/>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9072</xdr:rowOff>
    </xdr:from>
    <xdr:to>
      <xdr:col>4</xdr:col>
      <xdr:colOff>533400</xdr:colOff>
      <xdr:row>42</xdr:row>
      <xdr:rowOff>110672</xdr:rowOff>
    </xdr:to>
    <xdr:sp macro="" textlink="">
      <xdr:nvSpPr>
        <xdr:cNvPr id="93" name="円/楕円 92"/>
        <xdr:cNvSpPr/>
      </xdr:nvSpPr>
      <xdr:spPr>
        <a:xfrm>
          <a:off x="3175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120849</xdr:rowOff>
    </xdr:from>
    <xdr:ext cx="762000" cy="259045"/>
    <xdr:sp macro="" textlink="">
      <xdr:nvSpPr>
        <xdr:cNvPr id="94" name="テキスト ボックス 93"/>
        <xdr:cNvSpPr txBox="1"/>
      </xdr:nvSpPr>
      <xdr:spPr>
        <a:xfrm>
          <a:off x="2844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163285</xdr:rowOff>
    </xdr:from>
    <xdr:to>
      <xdr:col>3</xdr:col>
      <xdr:colOff>330200</xdr:colOff>
      <xdr:row>42</xdr:row>
      <xdr:rowOff>93435</xdr:rowOff>
    </xdr:to>
    <xdr:sp macro="" textlink="">
      <xdr:nvSpPr>
        <xdr:cNvPr id="95" name="円/楕円 94"/>
        <xdr:cNvSpPr/>
      </xdr:nvSpPr>
      <xdr:spPr>
        <a:xfrm>
          <a:off x="22860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103612</xdr:rowOff>
    </xdr:from>
    <xdr:ext cx="762000" cy="259045"/>
    <xdr:sp macro="" textlink="">
      <xdr:nvSpPr>
        <xdr:cNvPr id="96" name="テキスト ボックス 95"/>
        <xdr:cNvSpPr txBox="1"/>
      </xdr:nvSpPr>
      <xdr:spPr>
        <a:xfrm>
          <a:off x="1955800" y="6961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7" name="円/楕円 96"/>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8" name="テキスト ボックス 97"/>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0.74</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経常一般財源では、地方消費税交付金が</a:t>
          </a:r>
          <a:r>
            <a:rPr kumimoji="1" lang="en-US" altLang="ja-JP" sz="1300">
              <a:latin typeface="ＭＳ Ｐゴシック"/>
            </a:rPr>
            <a:t>183</a:t>
          </a:r>
          <a:r>
            <a:rPr kumimoji="1" lang="ja-JP" altLang="en-US" sz="1300">
              <a:latin typeface="ＭＳ Ｐゴシック"/>
            </a:rPr>
            <a:t>百万円の減（▲</a:t>
          </a:r>
          <a:r>
            <a:rPr kumimoji="1" lang="en-US" altLang="ja-JP" sz="1300">
              <a:latin typeface="ＭＳ Ｐゴシック"/>
            </a:rPr>
            <a:t>11.1</a:t>
          </a:r>
          <a:r>
            <a:rPr kumimoji="1" lang="ja-JP" altLang="en-US" sz="1300">
              <a:latin typeface="ＭＳ Ｐゴシック"/>
            </a:rPr>
            <a:t>％）となったが、法人市民税の大幅な伸びにより市税が</a:t>
          </a:r>
          <a:r>
            <a:rPr kumimoji="1" lang="en-US" altLang="ja-JP" sz="1300">
              <a:latin typeface="ＭＳ Ｐゴシック"/>
            </a:rPr>
            <a:t>779</a:t>
          </a:r>
          <a:r>
            <a:rPr kumimoji="1" lang="ja-JP" altLang="en-US" sz="1300">
              <a:latin typeface="ＭＳ Ｐゴシック"/>
            </a:rPr>
            <a:t>百万円の増（</a:t>
          </a:r>
          <a:r>
            <a:rPr kumimoji="1" lang="en-US" altLang="ja-JP" sz="1300">
              <a:latin typeface="ＭＳ Ｐゴシック"/>
            </a:rPr>
            <a:t>5.8</a:t>
          </a:r>
          <a:r>
            <a:rPr kumimoji="1" lang="ja-JP" altLang="en-US" sz="1300">
              <a:latin typeface="ＭＳ Ｐゴシック"/>
            </a:rPr>
            <a:t>％）となり、全体では</a:t>
          </a:r>
          <a:r>
            <a:rPr kumimoji="1" lang="en-US" altLang="ja-JP" sz="1300">
              <a:latin typeface="ＭＳ Ｐゴシック"/>
            </a:rPr>
            <a:t>518</a:t>
          </a:r>
          <a:r>
            <a:rPr kumimoji="1" lang="ja-JP" altLang="en-US" sz="1300">
              <a:latin typeface="ＭＳ Ｐゴシック"/>
            </a:rPr>
            <a:t>百万円の増（</a:t>
          </a:r>
          <a:r>
            <a:rPr kumimoji="1" lang="en-US" altLang="ja-JP" sz="1300">
              <a:latin typeface="ＭＳ Ｐゴシック"/>
            </a:rPr>
            <a:t>2.2</a:t>
          </a:r>
          <a:r>
            <a:rPr kumimoji="1" lang="ja-JP" altLang="en-US" sz="1300">
              <a:latin typeface="ＭＳ Ｐゴシック"/>
            </a:rPr>
            <a:t>％）となったことから、経常収支比率は</a:t>
          </a:r>
          <a:r>
            <a:rPr kumimoji="1" lang="en-US" altLang="ja-JP" sz="1300">
              <a:latin typeface="ＭＳ Ｐゴシック"/>
            </a:rPr>
            <a:t>87.5</a:t>
          </a:r>
          <a:r>
            <a:rPr kumimoji="1" lang="ja-JP" altLang="en-US" sz="1300">
              <a:latin typeface="ＭＳ Ｐゴシック"/>
            </a:rPr>
            <a:t>％となり前年度から</a:t>
          </a:r>
          <a:r>
            <a:rPr kumimoji="1" lang="en-US" altLang="ja-JP" sz="1300">
              <a:latin typeface="ＭＳ Ｐゴシック"/>
            </a:rPr>
            <a:t>1.1</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64558</xdr:rowOff>
    </xdr:from>
    <xdr:to>
      <xdr:col>7</xdr:col>
      <xdr:colOff>152400</xdr:colOff>
      <xdr:row>62</xdr:row>
      <xdr:rowOff>108796</xdr:rowOff>
    </xdr:to>
    <xdr:cxnSp macro="">
      <xdr:nvCxnSpPr>
        <xdr:cNvPr id="133" name="直線コネクタ 132"/>
        <xdr:cNvCxnSpPr/>
      </xdr:nvCxnSpPr>
      <xdr:spPr>
        <a:xfrm flipV="1">
          <a:off x="4114800" y="10694458"/>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34"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84667</xdr:rowOff>
    </xdr:from>
    <xdr:to>
      <xdr:col>6</xdr:col>
      <xdr:colOff>0</xdr:colOff>
      <xdr:row>62</xdr:row>
      <xdr:rowOff>108796</xdr:rowOff>
    </xdr:to>
    <xdr:cxnSp macro="">
      <xdr:nvCxnSpPr>
        <xdr:cNvPr id="136" name="直線コネクタ 135"/>
        <xdr:cNvCxnSpPr/>
      </xdr:nvCxnSpPr>
      <xdr:spPr>
        <a:xfrm>
          <a:off x="3225800" y="1071456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148396</xdr:rowOff>
    </xdr:from>
    <xdr:ext cx="736600" cy="259045"/>
    <xdr:sp macro="" textlink="">
      <xdr:nvSpPr>
        <xdr:cNvPr id="138" name="テキスト ボックス 137"/>
        <xdr:cNvSpPr txBox="1"/>
      </xdr:nvSpPr>
      <xdr:spPr>
        <a:xfrm>
          <a:off x="3733800" y="1077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155575</xdr:rowOff>
    </xdr:from>
    <xdr:to>
      <xdr:col>4</xdr:col>
      <xdr:colOff>482600</xdr:colOff>
      <xdr:row>62</xdr:row>
      <xdr:rowOff>84667</xdr:rowOff>
    </xdr:to>
    <xdr:cxnSp macro="">
      <xdr:nvCxnSpPr>
        <xdr:cNvPr id="139" name="直線コネクタ 138"/>
        <xdr:cNvCxnSpPr/>
      </xdr:nvCxnSpPr>
      <xdr:spPr>
        <a:xfrm>
          <a:off x="2336800" y="10614025"/>
          <a:ext cx="889000" cy="10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153035</xdr:rowOff>
    </xdr:from>
    <xdr:to>
      <xdr:col>4</xdr:col>
      <xdr:colOff>533400</xdr:colOff>
      <xdr:row>62</xdr:row>
      <xdr:rowOff>83185</xdr:rowOff>
    </xdr:to>
    <xdr:sp macro="" textlink="">
      <xdr:nvSpPr>
        <xdr:cNvPr id="140" name="フローチャート : 判断 139"/>
        <xdr:cNvSpPr/>
      </xdr:nvSpPr>
      <xdr:spPr>
        <a:xfrm>
          <a:off x="31750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93362</xdr:rowOff>
    </xdr:from>
    <xdr:ext cx="762000" cy="259045"/>
    <xdr:sp macro="" textlink="">
      <xdr:nvSpPr>
        <xdr:cNvPr id="141" name="テキスト ボックス 140"/>
        <xdr:cNvSpPr txBox="1"/>
      </xdr:nvSpPr>
      <xdr:spPr>
        <a:xfrm>
          <a:off x="2844800" y="1038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86.7</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155575</xdr:rowOff>
    </xdr:from>
    <xdr:to>
      <xdr:col>3</xdr:col>
      <xdr:colOff>279400</xdr:colOff>
      <xdr:row>61</xdr:row>
      <xdr:rowOff>159596</xdr:rowOff>
    </xdr:to>
    <xdr:cxnSp macro="">
      <xdr:nvCxnSpPr>
        <xdr:cNvPr id="142" name="直線コネクタ 141"/>
        <xdr:cNvCxnSpPr/>
      </xdr:nvCxnSpPr>
      <xdr:spPr>
        <a:xfrm flipV="1">
          <a:off x="1447800" y="10614025"/>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149013</xdr:rowOff>
    </xdr:from>
    <xdr:to>
      <xdr:col>3</xdr:col>
      <xdr:colOff>330200</xdr:colOff>
      <xdr:row>62</xdr:row>
      <xdr:rowOff>79163</xdr:rowOff>
    </xdr:to>
    <xdr:sp macro="" textlink="">
      <xdr:nvSpPr>
        <xdr:cNvPr id="143" name="フローチャート : 判断 142"/>
        <xdr:cNvSpPr/>
      </xdr:nvSpPr>
      <xdr:spPr>
        <a:xfrm>
          <a:off x="2286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63940</xdr:rowOff>
    </xdr:from>
    <xdr:ext cx="762000" cy="259045"/>
    <xdr:sp macro="" textlink="">
      <xdr:nvSpPr>
        <xdr:cNvPr id="144" name="テキスト ボックス 143"/>
        <xdr:cNvSpPr txBox="1"/>
      </xdr:nvSpPr>
      <xdr:spPr>
        <a:xfrm>
          <a:off x="1955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9737</xdr:rowOff>
    </xdr:from>
    <xdr:to>
      <xdr:col>2</xdr:col>
      <xdr:colOff>127000</xdr:colOff>
      <xdr:row>62</xdr:row>
      <xdr:rowOff>111337</xdr:rowOff>
    </xdr:to>
    <xdr:sp macro="" textlink="">
      <xdr:nvSpPr>
        <xdr:cNvPr id="145" name="フローチャート :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13758</xdr:rowOff>
    </xdr:from>
    <xdr:to>
      <xdr:col>7</xdr:col>
      <xdr:colOff>203200</xdr:colOff>
      <xdr:row>62</xdr:row>
      <xdr:rowOff>115358</xdr:rowOff>
    </xdr:to>
    <xdr:sp macro="" textlink="">
      <xdr:nvSpPr>
        <xdr:cNvPr id="152" name="円/楕円 151"/>
        <xdr:cNvSpPr/>
      </xdr:nvSpPr>
      <xdr:spPr>
        <a:xfrm>
          <a:off x="4902200" y="1064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30285</xdr:rowOff>
    </xdr:from>
    <xdr:ext cx="762000" cy="259045"/>
    <xdr:sp macro="" textlink="">
      <xdr:nvSpPr>
        <xdr:cNvPr id="153" name="財政構造の弾力性該当値テキスト"/>
        <xdr:cNvSpPr txBox="1"/>
      </xdr:nvSpPr>
      <xdr:spPr>
        <a:xfrm>
          <a:off x="5041900" y="1048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57996</xdr:rowOff>
    </xdr:from>
    <xdr:to>
      <xdr:col>6</xdr:col>
      <xdr:colOff>50800</xdr:colOff>
      <xdr:row>62</xdr:row>
      <xdr:rowOff>159596</xdr:rowOff>
    </xdr:to>
    <xdr:sp macro="" textlink="">
      <xdr:nvSpPr>
        <xdr:cNvPr id="154" name="円/楕円 153"/>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169773</xdr:rowOff>
    </xdr:from>
    <xdr:ext cx="736600" cy="259045"/>
    <xdr:sp macro="" textlink="">
      <xdr:nvSpPr>
        <xdr:cNvPr id="155" name="テキスト ボックス 154"/>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33867</xdr:rowOff>
    </xdr:from>
    <xdr:to>
      <xdr:col>4</xdr:col>
      <xdr:colOff>533400</xdr:colOff>
      <xdr:row>62</xdr:row>
      <xdr:rowOff>135467</xdr:rowOff>
    </xdr:to>
    <xdr:sp macro="" textlink="">
      <xdr:nvSpPr>
        <xdr:cNvPr id="156" name="円/楕円 155"/>
        <xdr:cNvSpPr/>
      </xdr:nvSpPr>
      <xdr:spPr>
        <a:xfrm>
          <a:off x="31750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120244</xdr:rowOff>
    </xdr:from>
    <xdr:ext cx="762000" cy="259045"/>
    <xdr:sp macro="" textlink="">
      <xdr:nvSpPr>
        <xdr:cNvPr id="157" name="テキスト ボックス 156"/>
        <xdr:cNvSpPr txBox="1"/>
      </xdr:nvSpPr>
      <xdr:spPr>
        <a:xfrm>
          <a:off x="2844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104775</xdr:rowOff>
    </xdr:from>
    <xdr:to>
      <xdr:col>3</xdr:col>
      <xdr:colOff>330200</xdr:colOff>
      <xdr:row>62</xdr:row>
      <xdr:rowOff>34925</xdr:rowOff>
    </xdr:to>
    <xdr:sp macro="" textlink="">
      <xdr:nvSpPr>
        <xdr:cNvPr id="158" name="円/楕円 157"/>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45102</xdr:rowOff>
    </xdr:from>
    <xdr:ext cx="762000" cy="259045"/>
    <xdr:sp macro="" textlink="">
      <xdr:nvSpPr>
        <xdr:cNvPr id="159" name="テキスト ボックス 158"/>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108796</xdr:rowOff>
    </xdr:from>
    <xdr:to>
      <xdr:col>2</xdr:col>
      <xdr:colOff>127000</xdr:colOff>
      <xdr:row>62</xdr:row>
      <xdr:rowOff>38946</xdr:rowOff>
    </xdr:to>
    <xdr:sp macro="" textlink="">
      <xdr:nvSpPr>
        <xdr:cNvPr id="160" name="円/楕円 159"/>
        <xdr:cNvSpPr/>
      </xdr:nvSpPr>
      <xdr:spPr>
        <a:xfrm>
          <a:off x="1397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49123</xdr:rowOff>
    </xdr:from>
    <xdr:ext cx="762000" cy="259045"/>
    <xdr:sp macro="" textlink="">
      <xdr:nvSpPr>
        <xdr:cNvPr id="161" name="テキスト ボックス 160"/>
        <xdr:cNvSpPr txBox="1"/>
      </xdr:nvSpPr>
      <xdr:spPr>
        <a:xfrm>
          <a:off x="1066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[135,224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物件費は減少したものの、人件費は地域手当の支給が</a:t>
          </a:r>
          <a:r>
            <a:rPr kumimoji="1" lang="en-US" altLang="ja-JP" sz="1300">
              <a:latin typeface="ＭＳ Ｐゴシック"/>
            </a:rPr>
            <a:t>1</a:t>
          </a:r>
          <a:r>
            <a:rPr kumimoji="1" lang="ja-JP" altLang="en-US" sz="1300">
              <a:latin typeface="ＭＳ Ｐゴシック"/>
            </a:rPr>
            <a:t>％から</a:t>
          </a:r>
          <a:r>
            <a:rPr kumimoji="1" lang="en-US" altLang="ja-JP" sz="1300">
              <a:latin typeface="ＭＳ Ｐゴシック"/>
            </a:rPr>
            <a:t>3</a:t>
          </a:r>
          <a:r>
            <a:rPr kumimoji="1" lang="ja-JP" altLang="en-US" sz="1300">
              <a:latin typeface="ＭＳ Ｐゴシック"/>
            </a:rPr>
            <a:t>％へ増加したことなどにより、前年度比で</a:t>
          </a:r>
          <a:r>
            <a:rPr kumimoji="1" lang="en-US" altLang="ja-JP" sz="1300">
              <a:latin typeface="ＭＳ Ｐゴシック"/>
            </a:rPr>
            <a:t>702</a:t>
          </a:r>
          <a:r>
            <a:rPr kumimoji="1" lang="ja-JP" altLang="en-US" sz="1300">
              <a:latin typeface="ＭＳ Ｐゴシック"/>
            </a:rPr>
            <a:t>円増加した。</a:t>
          </a:r>
          <a:endParaRPr kumimoji="1" lang="en-US" altLang="ja-JP" sz="1300">
            <a:latin typeface="ＭＳ Ｐゴシック"/>
          </a:endParaRPr>
        </a:p>
        <a:p>
          <a:r>
            <a:rPr kumimoji="1" lang="ja-JP" altLang="en-US" sz="1300">
              <a:latin typeface="ＭＳ Ｐゴシック"/>
            </a:rPr>
            <a:t>　また、類似団体平均を上回っていることから、引き続き施設の維持管理の見直し、統廃合等を含めた行財政改革の実践などにより経費の削減に努める。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87623</xdr:rowOff>
    </xdr:from>
    <xdr:to>
      <xdr:col>7</xdr:col>
      <xdr:colOff>152400</xdr:colOff>
      <xdr:row>81</xdr:row>
      <xdr:rowOff>88832</xdr:rowOff>
    </xdr:to>
    <xdr:cxnSp macro="">
      <xdr:nvCxnSpPr>
        <xdr:cNvPr id="197" name="直線コネクタ 196"/>
        <xdr:cNvCxnSpPr/>
      </xdr:nvCxnSpPr>
      <xdr:spPr>
        <a:xfrm>
          <a:off x="4114800" y="13975073"/>
          <a:ext cx="8382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87193</xdr:rowOff>
    </xdr:from>
    <xdr:to>
      <xdr:col>6</xdr:col>
      <xdr:colOff>0</xdr:colOff>
      <xdr:row>81</xdr:row>
      <xdr:rowOff>87623</xdr:rowOff>
    </xdr:to>
    <xdr:cxnSp macro="">
      <xdr:nvCxnSpPr>
        <xdr:cNvPr id="200" name="直線コネクタ 199"/>
        <xdr:cNvCxnSpPr/>
      </xdr:nvCxnSpPr>
      <xdr:spPr>
        <a:xfrm>
          <a:off x="3225800" y="13974643"/>
          <a:ext cx="889000" cy="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81519</xdr:rowOff>
    </xdr:from>
    <xdr:to>
      <xdr:col>4</xdr:col>
      <xdr:colOff>482600</xdr:colOff>
      <xdr:row>81</xdr:row>
      <xdr:rowOff>87193</xdr:rowOff>
    </xdr:to>
    <xdr:cxnSp macro="">
      <xdr:nvCxnSpPr>
        <xdr:cNvPr id="203" name="直線コネクタ 202"/>
        <xdr:cNvCxnSpPr/>
      </xdr:nvCxnSpPr>
      <xdr:spPr>
        <a:xfrm>
          <a:off x="2336800" y="13968969"/>
          <a:ext cx="889000" cy="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37778</xdr:rowOff>
    </xdr:from>
    <xdr:to>
      <xdr:col>4</xdr:col>
      <xdr:colOff>533400</xdr:colOff>
      <xdr:row>81</xdr:row>
      <xdr:rowOff>139378</xdr:rowOff>
    </xdr:to>
    <xdr:sp macro="" textlink="">
      <xdr:nvSpPr>
        <xdr:cNvPr id="204" name="フローチャート : 判断 203"/>
        <xdr:cNvSpPr/>
      </xdr:nvSpPr>
      <xdr:spPr>
        <a:xfrm>
          <a:off x="3175000" y="139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124155</xdr:rowOff>
    </xdr:from>
    <xdr:ext cx="762000" cy="259045"/>
    <xdr:sp macro="" textlink="">
      <xdr:nvSpPr>
        <xdr:cNvPr id="205" name="テキスト ボックス 204"/>
        <xdr:cNvSpPr txBox="1"/>
      </xdr:nvSpPr>
      <xdr:spPr>
        <a:xfrm>
          <a:off x="2844800" y="1401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135,076</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81519</xdr:rowOff>
    </xdr:from>
    <xdr:to>
      <xdr:col>3</xdr:col>
      <xdr:colOff>279400</xdr:colOff>
      <xdr:row>81</xdr:row>
      <xdr:rowOff>81536</xdr:rowOff>
    </xdr:to>
    <xdr:cxnSp macro="">
      <xdr:nvCxnSpPr>
        <xdr:cNvPr id="206" name="直線コネクタ 205"/>
        <xdr:cNvCxnSpPr/>
      </xdr:nvCxnSpPr>
      <xdr:spPr>
        <a:xfrm flipV="1">
          <a:off x="1447800" y="13968969"/>
          <a:ext cx="889000" cy="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34537</xdr:rowOff>
    </xdr:from>
    <xdr:to>
      <xdr:col>3</xdr:col>
      <xdr:colOff>330200</xdr:colOff>
      <xdr:row>81</xdr:row>
      <xdr:rowOff>136137</xdr:rowOff>
    </xdr:to>
    <xdr:sp macro="" textlink="">
      <xdr:nvSpPr>
        <xdr:cNvPr id="207" name="フローチャート : 判断 206"/>
        <xdr:cNvSpPr/>
      </xdr:nvSpPr>
      <xdr:spPr>
        <a:xfrm>
          <a:off x="2286000" y="1392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120914</xdr:rowOff>
    </xdr:from>
    <xdr:ext cx="762000" cy="259045"/>
    <xdr:sp macro="" textlink="">
      <xdr:nvSpPr>
        <xdr:cNvPr id="208" name="テキスト ボックス 207"/>
        <xdr:cNvSpPr txBox="1"/>
      </xdr:nvSpPr>
      <xdr:spPr>
        <a:xfrm>
          <a:off x="1955800" y="14008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133,196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26679</xdr:rowOff>
    </xdr:from>
    <xdr:to>
      <xdr:col>2</xdr:col>
      <xdr:colOff>127000</xdr:colOff>
      <xdr:row>81</xdr:row>
      <xdr:rowOff>128279</xdr:rowOff>
    </xdr:to>
    <xdr:sp macro="" textlink="">
      <xdr:nvSpPr>
        <xdr:cNvPr id="209" name="フローチャート : 判断 208"/>
        <xdr:cNvSpPr/>
      </xdr:nvSpPr>
      <xdr:spPr>
        <a:xfrm>
          <a:off x="1397000" y="13914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138456</xdr:rowOff>
    </xdr:from>
    <xdr:ext cx="762000" cy="259045"/>
    <xdr:sp macro="" textlink="">
      <xdr:nvSpPr>
        <xdr:cNvPr id="210" name="テキスト ボックス 209"/>
        <xdr:cNvSpPr txBox="1"/>
      </xdr:nvSpPr>
      <xdr:spPr>
        <a:xfrm>
          <a:off x="1066800" y="13683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128,637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38032</xdr:rowOff>
    </xdr:from>
    <xdr:to>
      <xdr:col>7</xdr:col>
      <xdr:colOff>203200</xdr:colOff>
      <xdr:row>81</xdr:row>
      <xdr:rowOff>139632</xdr:rowOff>
    </xdr:to>
    <xdr:sp macro="" textlink="">
      <xdr:nvSpPr>
        <xdr:cNvPr id="216" name="円/楕円 215"/>
        <xdr:cNvSpPr/>
      </xdr:nvSpPr>
      <xdr:spPr>
        <a:xfrm>
          <a:off x="4902200" y="1392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86309</xdr:rowOff>
    </xdr:from>
    <xdr:ext cx="762000" cy="259045"/>
    <xdr:sp macro="" textlink="">
      <xdr:nvSpPr>
        <xdr:cNvPr id="217" name="人件費・物件費等の状況該当値テキスト"/>
        <xdr:cNvSpPr txBox="1"/>
      </xdr:nvSpPr>
      <xdr:spPr>
        <a:xfrm>
          <a:off x="5041900" y="1397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135,224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36823</xdr:rowOff>
    </xdr:from>
    <xdr:to>
      <xdr:col>6</xdr:col>
      <xdr:colOff>50800</xdr:colOff>
      <xdr:row>81</xdr:row>
      <xdr:rowOff>138423</xdr:rowOff>
    </xdr:to>
    <xdr:sp macro="" textlink="">
      <xdr:nvSpPr>
        <xdr:cNvPr id="218" name="円/楕円 217"/>
        <xdr:cNvSpPr/>
      </xdr:nvSpPr>
      <xdr:spPr>
        <a:xfrm>
          <a:off x="4064000" y="1392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123200</xdr:rowOff>
    </xdr:from>
    <xdr:ext cx="736600" cy="259045"/>
    <xdr:sp macro="" textlink="">
      <xdr:nvSpPr>
        <xdr:cNvPr id="219" name="テキスト ボックス 218"/>
        <xdr:cNvSpPr txBox="1"/>
      </xdr:nvSpPr>
      <xdr:spPr>
        <a:xfrm>
          <a:off x="3733800" y="14010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134,522</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36393</xdr:rowOff>
    </xdr:from>
    <xdr:to>
      <xdr:col>4</xdr:col>
      <xdr:colOff>533400</xdr:colOff>
      <xdr:row>81</xdr:row>
      <xdr:rowOff>137993</xdr:rowOff>
    </xdr:to>
    <xdr:sp macro="" textlink="">
      <xdr:nvSpPr>
        <xdr:cNvPr id="220" name="円/楕円 219"/>
        <xdr:cNvSpPr/>
      </xdr:nvSpPr>
      <xdr:spPr>
        <a:xfrm>
          <a:off x="3175000" y="1392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148170</xdr:rowOff>
    </xdr:from>
    <xdr:ext cx="762000" cy="259045"/>
    <xdr:sp macro="" textlink="">
      <xdr:nvSpPr>
        <xdr:cNvPr id="221" name="テキスト ボックス 220"/>
        <xdr:cNvSpPr txBox="1"/>
      </xdr:nvSpPr>
      <xdr:spPr>
        <a:xfrm>
          <a:off x="2844800" y="1369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134,273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30719</xdr:rowOff>
    </xdr:from>
    <xdr:to>
      <xdr:col>3</xdr:col>
      <xdr:colOff>330200</xdr:colOff>
      <xdr:row>81</xdr:row>
      <xdr:rowOff>132319</xdr:rowOff>
    </xdr:to>
    <xdr:sp macro="" textlink="">
      <xdr:nvSpPr>
        <xdr:cNvPr id="222" name="円/楕円 221"/>
        <xdr:cNvSpPr/>
      </xdr:nvSpPr>
      <xdr:spPr>
        <a:xfrm>
          <a:off x="2286000" y="13918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142496</xdr:rowOff>
    </xdr:from>
    <xdr:ext cx="762000" cy="259045"/>
    <xdr:sp macro="" textlink="">
      <xdr:nvSpPr>
        <xdr:cNvPr id="223" name="テキスト ボックス 222"/>
        <xdr:cNvSpPr txBox="1"/>
      </xdr:nvSpPr>
      <xdr:spPr>
        <a:xfrm>
          <a:off x="1955800" y="13687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130,981</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30736</xdr:rowOff>
    </xdr:from>
    <xdr:to>
      <xdr:col>2</xdr:col>
      <xdr:colOff>127000</xdr:colOff>
      <xdr:row>81</xdr:row>
      <xdr:rowOff>132336</xdr:rowOff>
    </xdr:to>
    <xdr:sp macro="" textlink="">
      <xdr:nvSpPr>
        <xdr:cNvPr id="224" name="円/楕円 223"/>
        <xdr:cNvSpPr/>
      </xdr:nvSpPr>
      <xdr:spPr>
        <a:xfrm>
          <a:off x="1397000" y="1391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117113</xdr:rowOff>
    </xdr:from>
    <xdr:ext cx="762000" cy="259045"/>
    <xdr:sp macro="" textlink="">
      <xdr:nvSpPr>
        <xdr:cNvPr id="225" name="テキスト ボックス 224"/>
        <xdr:cNvSpPr txBox="1"/>
      </xdr:nvSpPr>
      <xdr:spPr>
        <a:xfrm>
          <a:off x="1066800" y="1400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130,991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国家公務員の時限的な給与改定特例法による措置が実施されたため指数が一時的に</a:t>
          </a:r>
          <a:r>
            <a:rPr kumimoji="1" lang="en-US" altLang="ja-JP" sz="1300">
              <a:latin typeface="ＭＳ Ｐゴシック"/>
            </a:rPr>
            <a:t>100</a:t>
          </a:r>
          <a:r>
            <a:rPr kumimoji="1" lang="ja-JP" altLang="en-US" sz="1300">
              <a:latin typeface="ＭＳ Ｐゴシック"/>
            </a:rPr>
            <a:t>を超えていたが、平成</a:t>
          </a:r>
          <a:r>
            <a:rPr kumimoji="1" lang="en-US" altLang="ja-JP" sz="1300">
              <a:latin typeface="ＭＳ Ｐゴシック"/>
            </a:rPr>
            <a:t>28</a:t>
          </a:r>
          <a:r>
            <a:rPr kumimoji="1" lang="ja-JP" altLang="en-US" sz="1300">
              <a:latin typeface="ＭＳ Ｐゴシック"/>
            </a:rPr>
            <a:t>年度は</a:t>
          </a:r>
          <a:r>
            <a:rPr kumimoji="1" lang="en-US" altLang="ja-JP" sz="1300">
              <a:latin typeface="ＭＳ Ｐゴシック"/>
            </a:rPr>
            <a:t>97.9</a:t>
          </a:r>
          <a:r>
            <a:rPr kumimoji="1" lang="ja-JP" altLang="en-US" sz="1300">
              <a:latin typeface="ＭＳ Ｐゴシック"/>
            </a:rPr>
            <a:t>と前年度とほぼ同水準である。引き続き、社会情勢の変化や国の公務員制度改革の動向等も踏まえ、給与制度の適正化を進めるとともに、人件費の抑制に努める。</a:t>
          </a:r>
          <a:endParaRPr kumimoji="1" lang="en-US" altLang="ja-JP" sz="1300">
            <a:latin typeface="ＭＳ Ｐゴシック"/>
          </a:endParaRPr>
        </a:p>
        <a:p>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60678</xdr:rowOff>
    </xdr:from>
    <xdr:to>
      <xdr:col>24</xdr:col>
      <xdr:colOff>558800</xdr:colOff>
      <xdr:row>87</xdr:row>
      <xdr:rowOff>131234</xdr:rowOff>
    </xdr:to>
    <xdr:cxnSp macro="">
      <xdr:nvCxnSpPr>
        <xdr:cNvPr id="254" name="直線コネクタ 253"/>
        <xdr:cNvCxnSpPr/>
      </xdr:nvCxnSpPr>
      <xdr:spPr>
        <a:xfrm flipV="1">
          <a:off x="17018000" y="13948128"/>
          <a:ext cx="0" cy="10992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103311</xdr:rowOff>
    </xdr:from>
    <xdr:ext cx="762000" cy="259045"/>
    <xdr:sp macro="" textlink="">
      <xdr:nvSpPr>
        <xdr:cNvPr id="255" name="給与水準   （国との比較）最小値テキスト"/>
        <xdr:cNvSpPr txBox="1"/>
      </xdr:nvSpPr>
      <xdr:spPr>
        <a:xfrm>
          <a:off x="17106900" y="15019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87</xdr:row>
      <xdr:rowOff>131234</xdr:rowOff>
    </xdr:from>
    <xdr:to>
      <xdr:col>24</xdr:col>
      <xdr:colOff>647700</xdr:colOff>
      <xdr:row>87</xdr:row>
      <xdr:rowOff>131234</xdr:rowOff>
    </xdr:to>
    <xdr:cxnSp macro="">
      <xdr:nvCxnSpPr>
        <xdr:cNvPr id="256" name="直線コネクタ 255"/>
        <xdr:cNvCxnSpPr/>
      </xdr:nvCxnSpPr>
      <xdr:spPr>
        <a:xfrm>
          <a:off x="16929100" y="15047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147055</xdr:rowOff>
    </xdr:from>
    <xdr:ext cx="762000" cy="259045"/>
    <xdr:sp macro="" textlink="">
      <xdr:nvSpPr>
        <xdr:cNvPr id="257"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81</xdr:row>
      <xdr:rowOff>60678</xdr:rowOff>
    </xdr:from>
    <xdr:to>
      <xdr:col>24</xdr:col>
      <xdr:colOff>647700</xdr:colOff>
      <xdr:row>81</xdr:row>
      <xdr:rowOff>60678</xdr:rowOff>
    </xdr:to>
    <xdr:cxnSp macro="">
      <xdr:nvCxnSpPr>
        <xdr:cNvPr id="258" name="直線コネクタ 257"/>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15522</xdr:rowOff>
    </xdr:from>
    <xdr:to>
      <xdr:col>24</xdr:col>
      <xdr:colOff>558800</xdr:colOff>
      <xdr:row>84</xdr:row>
      <xdr:rowOff>55739</xdr:rowOff>
    </xdr:to>
    <xdr:cxnSp macro="">
      <xdr:nvCxnSpPr>
        <xdr:cNvPr id="259" name="直線コネクタ 258"/>
        <xdr:cNvCxnSpPr/>
      </xdr:nvCxnSpPr>
      <xdr:spPr>
        <a:xfrm>
          <a:off x="16179800" y="14417322"/>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60"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1" name="フローチャート : 判断 260"/>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15522</xdr:rowOff>
    </xdr:from>
    <xdr:to>
      <xdr:col>23</xdr:col>
      <xdr:colOff>406400</xdr:colOff>
      <xdr:row>84</xdr:row>
      <xdr:rowOff>42334</xdr:rowOff>
    </xdr:to>
    <xdr:cxnSp macro="">
      <xdr:nvCxnSpPr>
        <xdr:cNvPr id="262" name="直線コネクタ 261"/>
        <xdr:cNvCxnSpPr/>
      </xdr:nvCxnSpPr>
      <xdr:spPr>
        <a:xfrm flipV="1">
          <a:off x="15290800" y="1441732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71966</xdr:rowOff>
    </xdr:from>
    <xdr:to>
      <xdr:col>23</xdr:col>
      <xdr:colOff>457200</xdr:colOff>
      <xdr:row>85</xdr:row>
      <xdr:rowOff>2116</xdr:rowOff>
    </xdr:to>
    <xdr:sp macro="" textlink="">
      <xdr:nvSpPr>
        <xdr:cNvPr id="263" name="フローチャート : 判断 262"/>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158343</xdr:rowOff>
    </xdr:from>
    <xdr:ext cx="736600" cy="259045"/>
    <xdr:sp macro="" textlink="">
      <xdr:nvSpPr>
        <xdr:cNvPr id="264" name="テキスト ボックス 263"/>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42334</xdr:rowOff>
    </xdr:from>
    <xdr:to>
      <xdr:col>22</xdr:col>
      <xdr:colOff>203200</xdr:colOff>
      <xdr:row>84</xdr:row>
      <xdr:rowOff>55739</xdr:rowOff>
    </xdr:to>
    <xdr:cxnSp macro="">
      <xdr:nvCxnSpPr>
        <xdr:cNvPr id="265" name="直線コネクタ 264"/>
        <xdr:cNvCxnSpPr/>
      </xdr:nvCxnSpPr>
      <xdr:spPr>
        <a:xfrm flipV="1">
          <a:off x="14401800" y="1444413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149578</xdr:rowOff>
    </xdr:from>
    <xdr:to>
      <xdr:col>22</xdr:col>
      <xdr:colOff>254000</xdr:colOff>
      <xdr:row>84</xdr:row>
      <xdr:rowOff>79728</xdr:rowOff>
    </xdr:to>
    <xdr:sp macro="" textlink="">
      <xdr:nvSpPr>
        <xdr:cNvPr id="266" name="フローチャート : 判断 265"/>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89905</xdr:rowOff>
    </xdr:from>
    <xdr:ext cx="762000" cy="259045"/>
    <xdr:sp macro="" textlink="">
      <xdr:nvSpPr>
        <xdr:cNvPr id="267" name="テキスト ボックス 266"/>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97.7</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55739</xdr:rowOff>
    </xdr:from>
    <xdr:to>
      <xdr:col>21</xdr:col>
      <xdr:colOff>0</xdr:colOff>
      <xdr:row>90</xdr:row>
      <xdr:rowOff>19050</xdr:rowOff>
    </xdr:to>
    <xdr:cxnSp macro="">
      <xdr:nvCxnSpPr>
        <xdr:cNvPr id="268" name="直線コネクタ 267"/>
        <xdr:cNvCxnSpPr/>
      </xdr:nvCxnSpPr>
      <xdr:spPr>
        <a:xfrm flipV="1">
          <a:off x="13512800" y="14457539"/>
          <a:ext cx="889000" cy="99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95955</xdr:rowOff>
    </xdr:from>
    <xdr:to>
      <xdr:col>21</xdr:col>
      <xdr:colOff>50800</xdr:colOff>
      <xdr:row>84</xdr:row>
      <xdr:rowOff>26105</xdr:rowOff>
    </xdr:to>
    <xdr:sp macro="" textlink="">
      <xdr:nvSpPr>
        <xdr:cNvPr id="269" name="フローチャート : 判断 268"/>
        <xdr:cNvSpPr/>
      </xdr:nvSpPr>
      <xdr:spPr>
        <a:xfrm>
          <a:off x="14351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36282</xdr:rowOff>
    </xdr:from>
    <xdr:ext cx="762000" cy="259045"/>
    <xdr:sp macro="" textlink="">
      <xdr:nvSpPr>
        <xdr:cNvPr id="270" name="テキスト ボックス 269"/>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71" name="フローチャート : 判断 270"/>
        <xdr:cNvSpPr/>
      </xdr:nvSpPr>
      <xdr:spPr>
        <a:xfrm>
          <a:off x="13462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80027</xdr:rowOff>
    </xdr:from>
    <xdr:ext cx="762000" cy="259045"/>
    <xdr:sp macro="" textlink="">
      <xdr:nvSpPr>
        <xdr:cNvPr id="272" name="テキスト ボックス 271"/>
        <xdr:cNvSpPr txBox="1"/>
      </xdr:nvSpPr>
      <xdr:spPr>
        <a:xfrm>
          <a:off x="13131800" y="151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78" name="円/楕円 277"/>
        <xdr:cNvSpPr/>
      </xdr:nvSpPr>
      <xdr:spPr>
        <a:xfrm>
          <a:off x="169672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21466</xdr:rowOff>
    </xdr:from>
    <xdr:ext cx="762000" cy="259045"/>
    <xdr:sp macro="" textlink="">
      <xdr:nvSpPr>
        <xdr:cNvPr id="279" name="給与水準   （国との比較）該当値テキスト"/>
        <xdr:cNvSpPr txBox="1"/>
      </xdr:nvSpPr>
      <xdr:spPr>
        <a:xfrm>
          <a:off x="17106900" y="1425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136172</xdr:rowOff>
    </xdr:from>
    <xdr:to>
      <xdr:col>23</xdr:col>
      <xdr:colOff>457200</xdr:colOff>
      <xdr:row>84</xdr:row>
      <xdr:rowOff>66322</xdr:rowOff>
    </xdr:to>
    <xdr:sp macro="" textlink="">
      <xdr:nvSpPr>
        <xdr:cNvPr id="280" name="円/楕円 279"/>
        <xdr:cNvSpPr/>
      </xdr:nvSpPr>
      <xdr:spPr>
        <a:xfrm>
          <a:off x="16129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76499</xdr:rowOff>
    </xdr:from>
    <xdr:ext cx="736600" cy="259045"/>
    <xdr:sp macro="" textlink="">
      <xdr:nvSpPr>
        <xdr:cNvPr id="281" name="テキスト ボックス 280"/>
        <xdr:cNvSpPr txBox="1"/>
      </xdr:nvSpPr>
      <xdr:spPr>
        <a:xfrm>
          <a:off x="15798800" y="14135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162984</xdr:rowOff>
    </xdr:from>
    <xdr:to>
      <xdr:col>22</xdr:col>
      <xdr:colOff>254000</xdr:colOff>
      <xdr:row>84</xdr:row>
      <xdr:rowOff>93134</xdr:rowOff>
    </xdr:to>
    <xdr:sp macro="" textlink="">
      <xdr:nvSpPr>
        <xdr:cNvPr id="282" name="円/楕円 281"/>
        <xdr:cNvSpPr/>
      </xdr:nvSpPr>
      <xdr:spPr>
        <a:xfrm>
          <a:off x="15240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77911</xdr:rowOff>
    </xdr:from>
    <xdr:ext cx="762000" cy="259045"/>
    <xdr:sp macro="" textlink="">
      <xdr:nvSpPr>
        <xdr:cNvPr id="283" name="テキスト ボックス 282"/>
        <xdr:cNvSpPr txBox="1"/>
      </xdr:nvSpPr>
      <xdr:spPr>
        <a:xfrm>
          <a:off x="14909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4939</xdr:rowOff>
    </xdr:from>
    <xdr:to>
      <xdr:col>21</xdr:col>
      <xdr:colOff>50800</xdr:colOff>
      <xdr:row>84</xdr:row>
      <xdr:rowOff>106539</xdr:rowOff>
    </xdr:to>
    <xdr:sp macro="" textlink="">
      <xdr:nvSpPr>
        <xdr:cNvPr id="284" name="円/楕円 283"/>
        <xdr:cNvSpPr/>
      </xdr:nvSpPr>
      <xdr:spPr>
        <a:xfrm>
          <a:off x="14351000" y="1440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85" name="テキスト ボックス 284"/>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139700</xdr:rowOff>
    </xdr:from>
    <xdr:to>
      <xdr:col>19</xdr:col>
      <xdr:colOff>533400</xdr:colOff>
      <xdr:row>90</xdr:row>
      <xdr:rowOff>69850</xdr:rowOff>
    </xdr:to>
    <xdr:sp macro="" textlink="">
      <xdr:nvSpPr>
        <xdr:cNvPr id="286" name="円/楕円 285"/>
        <xdr:cNvSpPr/>
      </xdr:nvSpPr>
      <xdr:spPr>
        <a:xfrm>
          <a:off x="13462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54627</xdr:rowOff>
    </xdr:from>
    <xdr:ext cx="762000" cy="259045"/>
    <xdr:sp macro="" textlink="">
      <xdr:nvSpPr>
        <xdr:cNvPr id="287" name="テキスト ボックス 286"/>
        <xdr:cNvSpPr txBox="1"/>
      </xdr:nvSpPr>
      <xdr:spPr>
        <a:xfrm>
          <a:off x="13131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16</a:t>
          </a:r>
          <a:r>
            <a:rPr kumimoji="1" lang="ja-JP" altLang="en-US" sz="1300">
              <a:latin typeface="ＭＳ Ｐゴシック"/>
            </a:rPr>
            <a:t>年</a:t>
          </a:r>
          <a:r>
            <a:rPr kumimoji="1" lang="en-US" altLang="ja-JP" sz="1300">
              <a:latin typeface="ＭＳ Ｐゴシック"/>
            </a:rPr>
            <a:t>10</a:t>
          </a:r>
          <a:r>
            <a:rPr kumimoji="1" lang="ja-JP" altLang="en-US" sz="1300">
              <a:latin typeface="ＭＳ Ｐゴシック"/>
            </a:rPr>
            <a:t>月</a:t>
          </a:r>
          <a:r>
            <a:rPr kumimoji="1" lang="en-US" altLang="ja-JP" sz="1300">
              <a:latin typeface="ＭＳ Ｐゴシック"/>
            </a:rPr>
            <a:t>1</a:t>
          </a:r>
          <a:r>
            <a:rPr kumimoji="1" lang="ja-JP" altLang="en-US" sz="1300">
              <a:latin typeface="ＭＳ Ｐゴシック"/>
            </a:rPr>
            <a:t>日の</a:t>
          </a:r>
          <a:r>
            <a:rPr kumimoji="1" lang="en-US" altLang="ja-JP" sz="1300">
              <a:latin typeface="ＭＳ Ｐゴシック"/>
            </a:rPr>
            <a:t>5</a:t>
          </a:r>
          <a:r>
            <a:rPr kumimoji="1" lang="ja-JP" altLang="en-US" sz="1300">
              <a:latin typeface="ＭＳ Ｐゴシック"/>
            </a:rPr>
            <a:t>町合併以来、定員適正化計画（</a:t>
          </a:r>
          <a:r>
            <a:rPr kumimoji="1" lang="en-US" altLang="ja-JP" sz="1300">
              <a:latin typeface="ＭＳ Ｐゴシック"/>
            </a:rPr>
            <a:t>H17</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）、定員適正化計画</a:t>
          </a:r>
          <a:r>
            <a:rPr kumimoji="1" lang="en-US" altLang="ja-JP" sz="1300">
              <a:latin typeface="ＭＳ Ｐゴシック"/>
            </a:rPr>
            <a:t>【2</a:t>
          </a:r>
          <a:r>
            <a:rPr kumimoji="1" lang="ja-JP" altLang="en-US" sz="1300">
              <a:latin typeface="ＭＳ Ｐゴシック"/>
            </a:rPr>
            <a:t>次計画</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H22</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）、定員適正化計画</a:t>
          </a:r>
          <a:r>
            <a:rPr kumimoji="1" lang="en-US" altLang="ja-JP" sz="1300">
              <a:latin typeface="ＭＳ Ｐゴシック"/>
            </a:rPr>
            <a:t>【3</a:t>
          </a:r>
          <a:r>
            <a:rPr kumimoji="1" lang="ja-JP" altLang="en-US" sz="1300">
              <a:latin typeface="ＭＳ Ｐゴシック"/>
            </a:rPr>
            <a:t>時計画</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H27</a:t>
          </a:r>
          <a:r>
            <a:rPr kumimoji="1" lang="ja-JP" altLang="en-US" sz="1300">
              <a:latin typeface="ＭＳ Ｐゴシック"/>
            </a:rPr>
            <a:t>～</a:t>
          </a:r>
          <a:r>
            <a:rPr kumimoji="1" lang="en-US" altLang="ja-JP" sz="1300">
              <a:latin typeface="ＭＳ Ｐゴシック"/>
            </a:rPr>
            <a:t>H32</a:t>
          </a:r>
          <a:r>
            <a:rPr kumimoji="1" lang="ja-JP" altLang="en-US" sz="1300">
              <a:latin typeface="ＭＳ Ｐゴシック"/>
            </a:rPr>
            <a:t>）に基づき、勧奨退職の推進や採用の抑制により計画以上のペースで縮減してきたが、近年はマンパワーの維持のため雇用の抑制を控えたことにより、類似団体平均をやや上回った。</a:t>
          </a:r>
          <a:endParaRPr kumimoji="1" lang="en-US" altLang="ja-JP" sz="1300">
            <a:latin typeface="ＭＳ Ｐゴシック"/>
          </a:endParaRPr>
        </a:p>
        <a:p>
          <a:r>
            <a:rPr kumimoji="1" lang="ja-JP" altLang="en-US" sz="1300">
              <a:latin typeface="ＭＳ Ｐゴシック"/>
            </a:rPr>
            <a:t>　今後も事務事業の見直しと適正人員の配置及び嘱託・臨時職員の活用を行い、類似団体平均と同程度となるよう職員の削減に努める。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7" name="直線コネクタ 316"/>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18"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19" name="直線コネクタ 318"/>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0"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1" name="直線コネクタ 320"/>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84667</xdr:rowOff>
    </xdr:from>
    <xdr:to>
      <xdr:col>24</xdr:col>
      <xdr:colOff>558800</xdr:colOff>
      <xdr:row>62</xdr:row>
      <xdr:rowOff>96731</xdr:rowOff>
    </xdr:to>
    <xdr:cxnSp macro="">
      <xdr:nvCxnSpPr>
        <xdr:cNvPr id="322" name="直線コネクタ 321"/>
        <xdr:cNvCxnSpPr/>
      </xdr:nvCxnSpPr>
      <xdr:spPr>
        <a:xfrm flipV="1">
          <a:off x="16179800" y="10714567"/>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3"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4" name="フローチャート : 判断 323"/>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96731</xdr:rowOff>
    </xdr:from>
    <xdr:to>
      <xdr:col>23</xdr:col>
      <xdr:colOff>406400</xdr:colOff>
      <xdr:row>62</xdr:row>
      <xdr:rowOff>118851</xdr:rowOff>
    </xdr:to>
    <xdr:cxnSp macro="">
      <xdr:nvCxnSpPr>
        <xdr:cNvPr id="325" name="直線コネクタ 324"/>
        <xdr:cNvCxnSpPr/>
      </xdr:nvCxnSpPr>
      <xdr:spPr>
        <a:xfrm flipV="1">
          <a:off x="15290800" y="1072663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6" name="フローチャート : 判断 325"/>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7" name="テキスト ボックス 326"/>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118851</xdr:rowOff>
    </xdr:from>
    <xdr:to>
      <xdr:col>22</xdr:col>
      <xdr:colOff>203200</xdr:colOff>
      <xdr:row>62</xdr:row>
      <xdr:rowOff>130916</xdr:rowOff>
    </xdr:to>
    <xdr:cxnSp macro="">
      <xdr:nvCxnSpPr>
        <xdr:cNvPr id="328" name="直線コネクタ 327"/>
        <xdr:cNvCxnSpPr/>
      </xdr:nvCxnSpPr>
      <xdr:spPr>
        <a:xfrm flipV="1">
          <a:off x="14401800" y="1074875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21802</xdr:rowOff>
    </xdr:from>
    <xdr:to>
      <xdr:col>22</xdr:col>
      <xdr:colOff>254000</xdr:colOff>
      <xdr:row>62</xdr:row>
      <xdr:rowOff>123402</xdr:rowOff>
    </xdr:to>
    <xdr:sp macro="" textlink="">
      <xdr:nvSpPr>
        <xdr:cNvPr id="329" name="フローチャート : 判断 328"/>
        <xdr:cNvSpPr/>
      </xdr:nvSpPr>
      <xdr:spPr>
        <a:xfrm>
          <a:off x="15240000" y="1065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133579</xdr:rowOff>
    </xdr:from>
    <xdr:ext cx="762000" cy="259045"/>
    <xdr:sp macro="" textlink="">
      <xdr:nvSpPr>
        <xdr:cNvPr id="330" name="テキスト ボックス 329"/>
        <xdr:cNvSpPr txBox="1"/>
      </xdr:nvSpPr>
      <xdr:spPr>
        <a:xfrm>
          <a:off x="14909800" y="1042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130916</xdr:rowOff>
    </xdr:from>
    <xdr:to>
      <xdr:col>21</xdr:col>
      <xdr:colOff>0</xdr:colOff>
      <xdr:row>62</xdr:row>
      <xdr:rowOff>134938</xdr:rowOff>
    </xdr:to>
    <xdr:cxnSp macro="">
      <xdr:nvCxnSpPr>
        <xdr:cNvPr id="331" name="直線コネクタ 330"/>
        <xdr:cNvCxnSpPr/>
      </xdr:nvCxnSpPr>
      <xdr:spPr>
        <a:xfrm flipV="1">
          <a:off x="13512800" y="1076081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19791</xdr:rowOff>
    </xdr:from>
    <xdr:to>
      <xdr:col>21</xdr:col>
      <xdr:colOff>50800</xdr:colOff>
      <xdr:row>62</xdr:row>
      <xdr:rowOff>121391</xdr:rowOff>
    </xdr:to>
    <xdr:sp macro="" textlink="">
      <xdr:nvSpPr>
        <xdr:cNvPr id="332" name="フローチャート : 判断 331"/>
        <xdr:cNvSpPr/>
      </xdr:nvSpPr>
      <xdr:spPr>
        <a:xfrm>
          <a:off x="14351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131568</xdr:rowOff>
    </xdr:from>
    <xdr:ext cx="762000" cy="259045"/>
    <xdr:sp macro="" textlink="">
      <xdr:nvSpPr>
        <xdr:cNvPr id="333" name="テキスト ボックス 332"/>
        <xdr:cNvSpPr txBox="1"/>
      </xdr:nvSpPr>
      <xdr:spPr>
        <a:xfrm>
          <a:off x="14020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25823</xdr:rowOff>
    </xdr:from>
    <xdr:to>
      <xdr:col>19</xdr:col>
      <xdr:colOff>533400</xdr:colOff>
      <xdr:row>62</xdr:row>
      <xdr:rowOff>127423</xdr:rowOff>
    </xdr:to>
    <xdr:sp macro="" textlink="">
      <xdr:nvSpPr>
        <xdr:cNvPr id="334" name="フローチャート : 判断 333"/>
        <xdr:cNvSpPr/>
      </xdr:nvSpPr>
      <xdr:spPr>
        <a:xfrm>
          <a:off x="13462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137600</xdr:rowOff>
    </xdr:from>
    <xdr:ext cx="762000" cy="259045"/>
    <xdr:sp macro="" textlink="">
      <xdr:nvSpPr>
        <xdr:cNvPr id="335" name="テキスト ボックス 334"/>
        <xdr:cNvSpPr txBox="1"/>
      </xdr:nvSpPr>
      <xdr:spPr>
        <a:xfrm>
          <a:off x="13131800" y="104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33867</xdr:rowOff>
    </xdr:from>
    <xdr:to>
      <xdr:col>24</xdr:col>
      <xdr:colOff>609600</xdr:colOff>
      <xdr:row>62</xdr:row>
      <xdr:rowOff>135467</xdr:rowOff>
    </xdr:to>
    <xdr:sp macro="" textlink="">
      <xdr:nvSpPr>
        <xdr:cNvPr id="341" name="円/楕円 340"/>
        <xdr:cNvSpPr/>
      </xdr:nvSpPr>
      <xdr:spPr>
        <a:xfrm>
          <a:off x="16967200" y="1066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5944</xdr:rowOff>
    </xdr:from>
    <xdr:ext cx="762000" cy="259045"/>
    <xdr:sp macro="" textlink="">
      <xdr:nvSpPr>
        <xdr:cNvPr id="342" name="定員管理の状況該当値テキスト"/>
        <xdr:cNvSpPr txBox="1"/>
      </xdr:nvSpPr>
      <xdr:spPr>
        <a:xfrm>
          <a:off x="17106900" y="10635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45931</xdr:rowOff>
    </xdr:from>
    <xdr:to>
      <xdr:col>23</xdr:col>
      <xdr:colOff>457200</xdr:colOff>
      <xdr:row>62</xdr:row>
      <xdr:rowOff>147531</xdr:rowOff>
    </xdr:to>
    <xdr:sp macro="" textlink="">
      <xdr:nvSpPr>
        <xdr:cNvPr id="343" name="円/楕円 342"/>
        <xdr:cNvSpPr/>
      </xdr:nvSpPr>
      <xdr:spPr>
        <a:xfrm>
          <a:off x="16129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132308</xdr:rowOff>
    </xdr:from>
    <xdr:ext cx="736600" cy="259045"/>
    <xdr:sp macro="" textlink="">
      <xdr:nvSpPr>
        <xdr:cNvPr id="344" name="テキスト ボックス 343"/>
        <xdr:cNvSpPr txBox="1"/>
      </xdr:nvSpPr>
      <xdr:spPr>
        <a:xfrm>
          <a:off x="15798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68051</xdr:rowOff>
    </xdr:from>
    <xdr:to>
      <xdr:col>22</xdr:col>
      <xdr:colOff>254000</xdr:colOff>
      <xdr:row>62</xdr:row>
      <xdr:rowOff>169651</xdr:rowOff>
    </xdr:to>
    <xdr:sp macro="" textlink="">
      <xdr:nvSpPr>
        <xdr:cNvPr id="345" name="円/楕円 344"/>
        <xdr:cNvSpPr/>
      </xdr:nvSpPr>
      <xdr:spPr>
        <a:xfrm>
          <a:off x="15240000" y="10697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154428</xdr:rowOff>
    </xdr:from>
    <xdr:ext cx="762000" cy="259045"/>
    <xdr:sp macro="" textlink="">
      <xdr:nvSpPr>
        <xdr:cNvPr id="346" name="テキスト ボックス 345"/>
        <xdr:cNvSpPr txBox="1"/>
      </xdr:nvSpPr>
      <xdr:spPr>
        <a:xfrm>
          <a:off x="14909800" y="10784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80116</xdr:rowOff>
    </xdr:from>
    <xdr:to>
      <xdr:col>21</xdr:col>
      <xdr:colOff>50800</xdr:colOff>
      <xdr:row>63</xdr:row>
      <xdr:rowOff>10266</xdr:rowOff>
    </xdr:to>
    <xdr:sp macro="" textlink="">
      <xdr:nvSpPr>
        <xdr:cNvPr id="347" name="円/楕円 346"/>
        <xdr:cNvSpPr/>
      </xdr:nvSpPr>
      <xdr:spPr>
        <a:xfrm>
          <a:off x="14351000" y="1071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166493</xdr:rowOff>
    </xdr:from>
    <xdr:ext cx="762000" cy="259045"/>
    <xdr:sp macro="" textlink="">
      <xdr:nvSpPr>
        <xdr:cNvPr id="348" name="テキスト ボックス 347"/>
        <xdr:cNvSpPr txBox="1"/>
      </xdr:nvSpPr>
      <xdr:spPr>
        <a:xfrm>
          <a:off x="14020800" y="1079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84138</xdr:rowOff>
    </xdr:from>
    <xdr:to>
      <xdr:col>19</xdr:col>
      <xdr:colOff>533400</xdr:colOff>
      <xdr:row>63</xdr:row>
      <xdr:rowOff>14288</xdr:rowOff>
    </xdr:to>
    <xdr:sp macro="" textlink="">
      <xdr:nvSpPr>
        <xdr:cNvPr id="349" name="円/楕円 348"/>
        <xdr:cNvSpPr/>
      </xdr:nvSpPr>
      <xdr:spPr>
        <a:xfrm>
          <a:off x="13462000" y="107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170515</xdr:rowOff>
    </xdr:from>
    <xdr:ext cx="762000" cy="259045"/>
    <xdr:sp macro="" textlink="">
      <xdr:nvSpPr>
        <xdr:cNvPr id="350" name="テキスト ボックス 349"/>
        <xdr:cNvSpPr txBox="1"/>
      </xdr:nvSpPr>
      <xdr:spPr>
        <a:xfrm>
          <a:off x="13131800" y="1080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実質公債費比率は、一般会計等の元利償還金の減や普通交付税の増により、</a:t>
          </a:r>
          <a:r>
            <a:rPr kumimoji="1" lang="en-US" altLang="ja-JP" sz="1300">
              <a:latin typeface="ＭＳ Ｐゴシック"/>
            </a:rPr>
            <a:t>3</a:t>
          </a:r>
          <a:r>
            <a:rPr kumimoji="1" lang="ja-JP" altLang="en-US" sz="1300">
              <a:latin typeface="ＭＳ Ｐゴシック"/>
            </a:rPr>
            <a:t>ヵ年平均で</a:t>
          </a:r>
          <a:r>
            <a:rPr kumimoji="1" lang="en-US" altLang="ja-JP" sz="1300">
              <a:latin typeface="ＭＳ Ｐゴシック"/>
            </a:rPr>
            <a:t>10.2</a:t>
          </a:r>
          <a:r>
            <a:rPr kumimoji="1" lang="ja-JP" altLang="en-US" sz="1300">
              <a:latin typeface="ＭＳ Ｐゴシック"/>
            </a:rPr>
            <a:t>％（</a:t>
          </a:r>
          <a:r>
            <a:rPr kumimoji="1" lang="en-US" altLang="ja-JP" sz="1300">
              <a:latin typeface="ＭＳ Ｐゴシック"/>
            </a:rPr>
            <a:t>26</a:t>
          </a:r>
          <a:r>
            <a:rPr kumimoji="1" lang="ja-JP" altLang="en-US" sz="1300">
              <a:latin typeface="ＭＳ Ｐゴシック"/>
            </a:rPr>
            <a:t>年度</a:t>
          </a:r>
          <a:r>
            <a:rPr kumimoji="1" lang="en-US" altLang="ja-JP" sz="1300">
              <a:latin typeface="ＭＳ Ｐゴシック"/>
            </a:rPr>
            <a:t>10.7</a:t>
          </a:r>
          <a:r>
            <a:rPr kumimoji="1" lang="ja-JP" altLang="en-US" sz="1300">
              <a:latin typeface="ＭＳ Ｐゴシック"/>
            </a:rPr>
            <a:t>％、</a:t>
          </a:r>
          <a:r>
            <a:rPr kumimoji="1" lang="en-US" altLang="ja-JP" sz="1300">
              <a:latin typeface="ＭＳ Ｐゴシック"/>
            </a:rPr>
            <a:t>27</a:t>
          </a:r>
          <a:r>
            <a:rPr kumimoji="1" lang="ja-JP" altLang="en-US" sz="1300">
              <a:latin typeface="ＭＳ Ｐゴシック"/>
            </a:rPr>
            <a:t>年度</a:t>
          </a:r>
          <a:r>
            <a:rPr kumimoji="1" lang="en-US" altLang="ja-JP" sz="1300">
              <a:latin typeface="ＭＳ Ｐゴシック"/>
            </a:rPr>
            <a:t>10.5</a:t>
          </a:r>
          <a:r>
            <a:rPr kumimoji="1" lang="ja-JP" altLang="en-US" sz="1300">
              <a:latin typeface="ＭＳ Ｐゴシック"/>
            </a:rPr>
            <a:t>％、</a:t>
          </a:r>
          <a:r>
            <a:rPr kumimoji="1" lang="en-US" altLang="ja-JP" sz="1300">
              <a:latin typeface="ＭＳ Ｐゴシック"/>
            </a:rPr>
            <a:t>28</a:t>
          </a:r>
          <a:r>
            <a:rPr kumimoji="1" lang="ja-JP" altLang="en-US" sz="1300">
              <a:latin typeface="ＭＳ Ｐゴシック"/>
            </a:rPr>
            <a:t>年度</a:t>
          </a:r>
          <a:r>
            <a:rPr kumimoji="1" lang="en-US" altLang="ja-JP" sz="1300">
              <a:latin typeface="ＭＳ Ｐゴシック"/>
            </a:rPr>
            <a:t>9.8</a:t>
          </a:r>
          <a:r>
            <a:rPr kumimoji="1" lang="ja-JP" altLang="en-US" sz="1300">
              <a:latin typeface="ＭＳ Ｐゴシック"/>
            </a:rPr>
            <a:t>％）となり、</a:t>
          </a:r>
          <a:r>
            <a:rPr kumimoji="1" lang="en-US" altLang="ja-JP" sz="1300">
              <a:latin typeface="ＭＳ Ｐゴシック"/>
            </a:rPr>
            <a:t>0.4</a:t>
          </a:r>
          <a:r>
            <a:rPr kumimoji="1" lang="ja-JP" altLang="en-US" sz="1300">
              <a:latin typeface="ＭＳ Ｐゴシック"/>
            </a:rPr>
            <a:t>ポイント改善した。</a:t>
          </a:r>
          <a:endParaRPr kumimoji="1" lang="en-US" altLang="ja-JP" sz="1300">
            <a:latin typeface="ＭＳ Ｐゴシック"/>
          </a:endParaRPr>
        </a:p>
        <a:p>
          <a:r>
            <a:rPr kumimoji="1" lang="ja-JP" altLang="en-US" sz="1300">
              <a:latin typeface="ＭＳ Ｐゴシック"/>
            </a:rPr>
            <a:t>　しかしながら、類似団体平均と比べると</a:t>
          </a:r>
          <a:r>
            <a:rPr kumimoji="1" lang="en-US" altLang="ja-JP" sz="1300">
              <a:latin typeface="ＭＳ Ｐゴシック"/>
            </a:rPr>
            <a:t>2.7</a:t>
          </a:r>
          <a:r>
            <a:rPr kumimoji="1" lang="ja-JP" altLang="en-US" sz="1300">
              <a:latin typeface="ＭＳ Ｐゴシック"/>
            </a:rPr>
            <a:t>ポイント高く、引き続き普通建設事業の計画的な取り組みにより市債の新規発行を抑えるなどにより、地方債残高の縮減に努める。</a:t>
          </a:r>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0" name="直線コネクタ 379"/>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1"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2" name="直線コネクタ 381"/>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3"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4" name="直線コネクタ 383"/>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141696</xdr:rowOff>
    </xdr:from>
    <xdr:to>
      <xdr:col>24</xdr:col>
      <xdr:colOff>558800</xdr:colOff>
      <xdr:row>41</xdr:row>
      <xdr:rowOff>169273</xdr:rowOff>
    </xdr:to>
    <xdr:cxnSp macro="">
      <xdr:nvCxnSpPr>
        <xdr:cNvPr id="385" name="直線コネクタ 384"/>
        <xdr:cNvCxnSpPr/>
      </xdr:nvCxnSpPr>
      <xdr:spPr>
        <a:xfrm flipV="1">
          <a:off x="16179800" y="717114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7" name="フローチャート :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169273</xdr:rowOff>
    </xdr:from>
    <xdr:to>
      <xdr:col>23</xdr:col>
      <xdr:colOff>406400</xdr:colOff>
      <xdr:row>42</xdr:row>
      <xdr:rowOff>32294</xdr:rowOff>
    </xdr:to>
    <xdr:cxnSp macro="">
      <xdr:nvCxnSpPr>
        <xdr:cNvPr id="388" name="直線コネクタ 387"/>
        <xdr:cNvCxnSpPr/>
      </xdr:nvCxnSpPr>
      <xdr:spPr>
        <a:xfrm flipV="1">
          <a:off x="15290800" y="719872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89" name="フローチャート : 判断 388"/>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37210</xdr:rowOff>
    </xdr:from>
    <xdr:ext cx="736600" cy="259045"/>
    <xdr:sp macro="" textlink="">
      <xdr:nvSpPr>
        <xdr:cNvPr id="390" name="テキスト ボックス 389"/>
        <xdr:cNvSpPr txBox="1"/>
      </xdr:nvSpPr>
      <xdr:spPr>
        <a:xfrm>
          <a:off x="15798800" y="6723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32294</xdr:rowOff>
    </xdr:from>
    <xdr:to>
      <xdr:col>22</xdr:col>
      <xdr:colOff>203200</xdr:colOff>
      <xdr:row>42</xdr:row>
      <xdr:rowOff>80554</xdr:rowOff>
    </xdr:to>
    <xdr:cxnSp macro="">
      <xdr:nvCxnSpPr>
        <xdr:cNvPr id="391" name="直線コネクタ 390"/>
        <xdr:cNvCxnSpPr/>
      </xdr:nvCxnSpPr>
      <xdr:spPr>
        <a:xfrm flipV="1">
          <a:off x="14401800" y="72331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145143</xdr:rowOff>
    </xdr:from>
    <xdr:to>
      <xdr:col>22</xdr:col>
      <xdr:colOff>254000</xdr:colOff>
      <xdr:row>41</xdr:row>
      <xdr:rowOff>75293</xdr:rowOff>
    </xdr:to>
    <xdr:sp macro="" textlink="">
      <xdr:nvSpPr>
        <xdr:cNvPr id="392" name="フローチャート :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80554</xdr:rowOff>
    </xdr:from>
    <xdr:to>
      <xdr:col>21</xdr:col>
      <xdr:colOff>0</xdr:colOff>
      <xdr:row>42</xdr:row>
      <xdr:rowOff>170180</xdr:rowOff>
    </xdr:to>
    <xdr:cxnSp macro="">
      <xdr:nvCxnSpPr>
        <xdr:cNvPr id="394" name="直線コネクタ 393"/>
        <xdr:cNvCxnSpPr/>
      </xdr:nvCxnSpPr>
      <xdr:spPr>
        <a:xfrm flipV="1">
          <a:off x="13512800" y="7281454"/>
          <a:ext cx="889000" cy="8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5" name="フローチャート : 判断 394"/>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6" name="テキスト ボックス 395"/>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104684</xdr:rowOff>
    </xdr:from>
    <xdr:to>
      <xdr:col>19</xdr:col>
      <xdr:colOff>533400</xdr:colOff>
      <xdr:row>42</xdr:row>
      <xdr:rowOff>34834</xdr:rowOff>
    </xdr:to>
    <xdr:sp macro="" textlink="">
      <xdr:nvSpPr>
        <xdr:cNvPr id="397" name="フローチャート : 判断 396"/>
        <xdr:cNvSpPr/>
      </xdr:nvSpPr>
      <xdr:spPr>
        <a:xfrm>
          <a:off x="13462000" y="713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45011</xdr:rowOff>
    </xdr:from>
    <xdr:ext cx="762000" cy="259045"/>
    <xdr:sp macro="" textlink="">
      <xdr:nvSpPr>
        <xdr:cNvPr id="398" name="テキスト ボックス 397"/>
        <xdr:cNvSpPr txBox="1"/>
      </xdr:nvSpPr>
      <xdr:spPr>
        <a:xfrm>
          <a:off x="13131800" y="690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90896</xdr:rowOff>
    </xdr:from>
    <xdr:to>
      <xdr:col>24</xdr:col>
      <xdr:colOff>609600</xdr:colOff>
      <xdr:row>42</xdr:row>
      <xdr:rowOff>21046</xdr:rowOff>
    </xdr:to>
    <xdr:sp macro="" textlink="">
      <xdr:nvSpPr>
        <xdr:cNvPr id="404" name="円/楕円 403"/>
        <xdr:cNvSpPr/>
      </xdr:nvSpPr>
      <xdr:spPr>
        <a:xfrm>
          <a:off x="16967200" y="71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62973</xdr:rowOff>
    </xdr:from>
    <xdr:ext cx="762000" cy="259045"/>
    <xdr:sp macro="" textlink="">
      <xdr:nvSpPr>
        <xdr:cNvPr id="405" name="公債費負担の状況該当値テキスト"/>
        <xdr:cNvSpPr txBox="1"/>
      </xdr:nvSpPr>
      <xdr:spPr>
        <a:xfrm>
          <a:off x="17106900" y="709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118473</xdr:rowOff>
    </xdr:from>
    <xdr:to>
      <xdr:col>23</xdr:col>
      <xdr:colOff>457200</xdr:colOff>
      <xdr:row>42</xdr:row>
      <xdr:rowOff>48623</xdr:rowOff>
    </xdr:to>
    <xdr:sp macro="" textlink="">
      <xdr:nvSpPr>
        <xdr:cNvPr id="406" name="円/楕円 405"/>
        <xdr:cNvSpPr/>
      </xdr:nvSpPr>
      <xdr:spPr>
        <a:xfrm>
          <a:off x="16129000" y="71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33400</xdr:rowOff>
    </xdr:from>
    <xdr:ext cx="736600" cy="259045"/>
    <xdr:sp macro="" textlink="">
      <xdr:nvSpPr>
        <xdr:cNvPr id="407" name="テキスト ボックス 406"/>
        <xdr:cNvSpPr txBox="1"/>
      </xdr:nvSpPr>
      <xdr:spPr>
        <a:xfrm>
          <a:off x="15798800" y="72343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152944</xdr:rowOff>
    </xdr:from>
    <xdr:to>
      <xdr:col>22</xdr:col>
      <xdr:colOff>254000</xdr:colOff>
      <xdr:row>42</xdr:row>
      <xdr:rowOff>83094</xdr:rowOff>
    </xdr:to>
    <xdr:sp macro="" textlink="">
      <xdr:nvSpPr>
        <xdr:cNvPr id="408" name="円/楕円 407"/>
        <xdr:cNvSpPr/>
      </xdr:nvSpPr>
      <xdr:spPr>
        <a:xfrm>
          <a:off x="15240000" y="718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67871</xdr:rowOff>
    </xdr:from>
    <xdr:ext cx="762000" cy="259045"/>
    <xdr:sp macro="" textlink="">
      <xdr:nvSpPr>
        <xdr:cNvPr id="409" name="テキスト ボックス 408"/>
        <xdr:cNvSpPr txBox="1"/>
      </xdr:nvSpPr>
      <xdr:spPr>
        <a:xfrm>
          <a:off x="14909800" y="726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29754</xdr:rowOff>
    </xdr:from>
    <xdr:to>
      <xdr:col>21</xdr:col>
      <xdr:colOff>50800</xdr:colOff>
      <xdr:row>42</xdr:row>
      <xdr:rowOff>131354</xdr:rowOff>
    </xdr:to>
    <xdr:sp macro="" textlink="">
      <xdr:nvSpPr>
        <xdr:cNvPr id="410" name="円/楕円 409"/>
        <xdr:cNvSpPr/>
      </xdr:nvSpPr>
      <xdr:spPr>
        <a:xfrm>
          <a:off x="14351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116131</xdr:rowOff>
    </xdr:from>
    <xdr:ext cx="762000" cy="259045"/>
    <xdr:sp macro="" textlink="">
      <xdr:nvSpPr>
        <xdr:cNvPr id="411" name="テキスト ボックス 410"/>
        <xdr:cNvSpPr txBox="1"/>
      </xdr:nvSpPr>
      <xdr:spPr>
        <a:xfrm>
          <a:off x="14020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119380</xdr:rowOff>
    </xdr:from>
    <xdr:to>
      <xdr:col>19</xdr:col>
      <xdr:colOff>533400</xdr:colOff>
      <xdr:row>43</xdr:row>
      <xdr:rowOff>49530</xdr:rowOff>
    </xdr:to>
    <xdr:sp macro="" textlink="">
      <xdr:nvSpPr>
        <xdr:cNvPr id="412" name="円/楕円 411"/>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34307</xdr:rowOff>
    </xdr:from>
    <xdr:ext cx="762000" cy="259045"/>
    <xdr:sp macro="" textlink="">
      <xdr:nvSpPr>
        <xdr:cNvPr id="413" name="テキスト ボックス 412"/>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近年では、プライマリーバランスの黒字化の堅持と繰上償還の結果、近年は改善傾向にあったが、平成</a:t>
          </a:r>
          <a:r>
            <a:rPr kumimoji="1" lang="en-US" altLang="ja-JP" sz="1300">
              <a:latin typeface="ＭＳ Ｐゴシック"/>
            </a:rPr>
            <a:t>28</a:t>
          </a:r>
          <a:r>
            <a:rPr kumimoji="1" lang="ja-JP" altLang="en-US" sz="1300">
              <a:latin typeface="ＭＳ Ｐゴシック"/>
            </a:rPr>
            <a:t>年度は普通建設事業の実施に伴う市債残高の増額が影響し、前年度数値から</a:t>
          </a:r>
          <a:r>
            <a:rPr kumimoji="1" lang="en-US" altLang="ja-JP" sz="1300">
              <a:latin typeface="ＭＳ Ｐゴシック"/>
            </a:rPr>
            <a:t>8.1</a:t>
          </a:r>
          <a:r>
            <a:rPr kumimoji="1" lang="ja-JP" altLang="en-US" sz="1300">
              <a:latin typeface="ＭＳ Ｐゴシック"/>
            </a:rPr>
            <a:t>ポイントの悪化となった。</a:t>
          </a:r>
          <a:endParaRPr kumimoji="1" lang="en-US" altLang="ja-JP" sz="1300">
            <a:latin typeface="ＭＳ Ｐゴシック"/>
          </a:endParaRPr>
        </a:p>
        <a:p>
          <a:r>
            <a:rPr kumimoji="1" lang="ja-JP" altLang="en-US" sz="1300">
              <a:latin typeface="ＭＳ Ｐゴシック"/>
            </a:rPr>
            <a:t>　起債残高と基金残高の動向は将来負担比率に大きな影響を及ぼすものであることから、可能な限り基金などの確保を図るとともに、引き続き定員管理の適正化や事務事業の見直しなどの実践に努める。</a:t>
          </a:r>
          <a:endParaRPr kumimoji="1" lang="en-US" altLang="ja-JP"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2" name="直線コネクタ 441"/>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3"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4" name="直線コネクタ 443"/>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115697</xdr:rowOff>
    </xdr:from>
    <xdr:to>
      <xdr:col>24</xdr:col>
      <xdr:colOff>558800</xdr:colOff>
      <xdr:row>17</xdr:row>
      <xdr:rowOff>9398</xdr:rowOff>
    </xdr:to>
    <xdr:cxnSp macro="">
      <xdr:nvCxnSpPr>
        <xdr:cNvPr id="447" name="直線コネクタ 446"/>
        <xdr:cNvCxnSpPr/>
      </xdr:nvCxnSpPr>
      <xdr:spPr>
        <a:xfrm>
          <a:off x="16179800" y="2858897"/>
          <a:ext cx="8382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48"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49" name="フローチャート : 判断 448"/>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115697</xdr:rowOff>
    </xdr:from>
    <xdr:to>
      <xdr:col>23</xdr:col>
      <xdr:colOff>406400</xdr:colOff>
      <xdr:row>16</xdr:row>
      <xdr:rowOff>155914</xdr:rowOff>
    </xdr:to>
    <xdr:cxnSp macro="">
      <xdr:nvCxnSpPr>
        <xdr:cNvPr id="450" name="直線コネクタ 449"/>
        <xdr:cNvCxnSpPr/>
      </xdr:nvCxnSpPr>
      <xdr:spPr>
        <a:xfrm flipV="1">
          <a:off x="15290800" y="28588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1" name="フローチャート : 判断 450"/>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2" name="テキスト ボックス 451"/>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155914</xdr:rowOff>
    </xdr:from>
    <xdr:to>
      <xdr:col>22</xdr:col>
      <xdr:colOff>203200</xdr:colOff>
      <xdr:row>16</xdr:row>
      <xdr:rowOff>158327</xdr:rowOff>
    </xdr:to>
    <xdr:cxnSp macro="">
      <xdr:nvCxnSpPr>
        <xdr:cNvPr id="453" name="直線コネクタ 452"/>
        <xdr:cNvCxnSpPr/>
      </xdr:nvCxnSpPr>
      <xdr:spPr>
        <a:xfrm flipV="1">
          <a:off x="14401800" y="2899114"/>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13547</xdr:rowOff>
    </xdr:from>
    <xdr:to>
      <xdr:col>22</xdr:col>
      <xdr:colOff>254000</xdr:colOff>
      <xdr:row>15</xdr:row>
      <xdr:rowOff>115147</xdr:rowOff>
    </xdr:to>
    <xdr:sp macro="" textlink="">
      <xdr:nvSpPr>
        <xdr:cNvPr id="454" name="フローチャート : 判断 453"/>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125324</xdr:rowOff>
    </xdr:from>
    <xdr:ext cx="762000" cy="259045"/>
    <xdr:sp macro="" textlink="">
      <xdr:nvSpPr>
        <xdr:cNvPr id="455" name="テキスト ボックス 454"/>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33.0</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158327</xdr:rowOff>
    </xdr:from>
    <xdr:to>
      <xdr:col>21</xdr:col>
      <xdr:colOff>0</xdr:colOff>
      <xdr:row>17</xdr:row>
      <xdr:rowOff>12615</xdr:rowOff>
    </xdr:to>
    <xdr:cxnSp macro="">
      <xdr:nvCxnSpPr>
        <xdr:cNvPr id="456" name="直線コネクタ 455"/>
        <xdr:cNvCxnSpPr/>
      </xdr:nvCxnSpPr>
      <xdr:spPr>
        <a:xfrm flipV="1">
          <a:off x="13512800" y="2901527"/>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80306</xdr:rowOff>
    </xdr:from>
    <xdr:to>
      <xdr:col>21</xdr:col>
      <xdr:colOff>50800</xdr:colOff>
      <xdr:row>16</xdr:row>
      <xdr:rowOff>10456</xdr:rowOff>
    </xdr:to>
    <xdr:sp macro="" textlink="">
      <xdr:nvSpPr>
        <xdr:cNvPr id="457" name="フローチャート : 判断 456"/>
        <xdr:cNvSpPr/>
      </xdr:nvSpPr>
      <xdr:spPr>
        <a:xfrm>
          <a:off x="14351000" y="26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20633</xdr:rowOff>
    </xdr:from>
    <xdr:ext cx="762000" cy="259045"/>
    <xdr:sp macro="" textlink="">
      <xdr:nvSpPr>
        <xdr:cNvPr id="458" name="テキスト ボックス 457"/>
        <xdr:cNvSpPr txBox="1"/>
      </xdr:nvSpPr>
      <xdr:spPr>
        <a:xfrm>
          <a:off x="14020800" y="2420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171196</xdr:rowOff>
    </xdr:from>
    <xdr:to>
      <xdr:col>19</xdr:col>
      <xdr:colOff>533400</xdr:colOff>
      <xdr:row>16</xdr:row>
      <xdr:rowOff>101346</xdr:rowOff>
    </xdr:to>
    <xdr:sp macro="" textlink="">
      <xdr:nvSpPr>
        <xdr:cNvPr id="459" name="フローチャート : 判断 458"/>
        <xdr:cNvSpPr/>
      </xdr:nvSpPr>
      <xdr:spPr>
        <a:xfrm>
          <a:off x="13462000" y="274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111523</xdr:rowOff>
    </xdr:from>
    <xdr:ext cx="762000" cy="259045"/>
    <xdr:sp macro="" textlink="">
      <xdr:nvSpPr>
        <xdr:cNvPr id="460" name="テキスト ボックス 459"/>
        <xdr:cNvSpPr txBox="1"/>
      </xdr:nvSpPr>
      <xdr:spPr>
        <a:xfrm>
          <a:off x="13131800" y="2511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130048</xdr:rowOff>
    </xdr:from>
    <xdr:to>
      <xdr:col>24</xdr:col>
      <xdr:colOff>609600</xdr:colOff>
      <xdr:row>17</xdr:row>
      <xdr:rowOff>60198</xdr:rowOff>
    </xdr:to>
    <xdr:sp macro="" textlink="">
      <xdr:nvSpPr>
        <xdr:cNvPr id="466" name="円/楕円 465"/>
        <xdr:cNvSpPr/>
      </xdr:nvSpPr>
      <xdr:spPr>
        <a:xfrm>
          <a:off x="16967200" y="287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102125</xdr:rowOff>
    </xdr:from>
    <xdr:ext cx="762000" cy="259045"/>
    <xdr:sp macro="" textlink="">
      <xdr:nvSpPr>
        <xdr:cNvPr id="467" name="将来負担の状況該当値テキスト"/>
        <xdr:cNvSpPr txBox="1"/>
      </xdr:nvSpPr>
      <xdr:spPr>
        <a:xfrm>
          <a:off x="17106900" y="2845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64897</xdr:rowOff>
    </xdr:from>
    <xdr:to>
      <xdr:col>23</xdr:col>
      <xdr:colOff>457200</xdr:colOff>
      <xdr:row>16</xdr:row>
      <xdr:rowOff>166497</xdr:rowOff>
    </xdr:to>
    <xdr:sp macro="" textlink="">
      <xdr:nvSpPr>
        <xdr:cNvPr id="468" name="円/楕円 467"/>
        <xdr:cNvSpPr/>
      </xdr:nvSpPr>
      <xdr:spPr>
        <a:xfrm>
          <a:off x="16129000" y="280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151274</xdr:rowOff>
    </xdr:from>
    <xdr:ext cx="736600" cy="259045"/>
    <xdr:sp macro="" textlink="">
      <xdr:nvSpPr>
        <xdr:cNvPr id="469" name="テキスト ボックス 468"/>
        <xdr:cNvSpPr txBox="1"/>
      </xdr:nvSpPr>
      <xdr:spPr>
        <a:xfrm>
          <a:off x="15798800" y="2894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105114</xdr:rowOff>
    </xdr:from>
    <xdr:to>
      <xdr:col>22</xdr:col>
      <xdr:colOff>254000</xdr:colOff>
      <xdr:row>17</xdr:row>
      <xdr:rowOff>35264</xdr:rowOff>
    </xdr:to>
    <xdr:sp macro="" textlink="">
      <xdr:nvSpPr>
        <xdr:cNvPr id="470" name="円/楕円 469"/>
        <xdr:cNvSpPr/>
      </xdr:nvSpPr>
      <xdr:spPr>
        <a:xfrm>
          <a:off x="15240000" y="284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20041</xdr:rowOff>
    </xdr:from>
    <xdr:ext cx="762000" cy="259045"/>
    <xdr:sp macro="" textlink="">
      <xdr:nvSpPr>
        <xdr:cNvPr id="471" name="テキスト ボックス 470"/>
        <xdr:cNvSpPr txBox="1"/>
      </xdr:nvSpPr>
      <xdr:spPr>
        <a:xfrm>
          <a:off x="14909800" y="2934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107527</xdr:rowOff>
    </xdr:from>
    <xdr:to>
      <xdr:col>21</xdr:col>
      <xdr:colOff>50800</xdr:colOff>
      <xdr:row>17</xdr:row>
      <xdr:rowOff>37677</xdr:rowOff>
    </xdr:to>
    <xdr:sp macro="" textlink="">
      <xdr:nvSpPr>
        <xdr:cNvPr id="472" name="円/楕円 471"/>
        <xdr:cNvSpPr/>
      </xdr:nvSpPr>
      <xdr:spPr>
        <a:xfrm>
          <a:off x="14351000" y="285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22454</xdr:rowOff>
    </xdr:from>
    <xdr:ext cx="762000" cy="259045"/>
    <xdr:sp macro="" textlink="">
      <xdr:nvSpPr>
        <xdr:cNvPr id="473" name="テキスト ボックス 472"/>
        <xdr:cNvSpPr txBox="1"/>
      </xdr:nvSpPr>
      <xdr:spPr>
        <a:xfrm>
          <a:off x="14020800" y="293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74" name="円/楕円 473"/>
        <xdr:cNvSpPr/>
      </xdr:nvSpPr>
      <xdr:spPr>
        <a:xfrm>
          <a:off x="13462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75" name="テキスト ボックス 474"/>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年度比と横ばいであったが、類似団体平均からは</a:t>
          </a:r>
          <a:r>
            <a:rPr kumimoji="1" lang="en-US" altLang="ja-JP" sz="1300">
              <a:latin typeface="ＭＳ Ｐゴシック"/>
            </a:rPr>
            <a:t>0.4</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今後も定員適正化計画に基づく職員数の削減を進めるとともに、時間外勤務手当の削減に努める。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58420</xdr:rowOff>
    </xdr:to>
    <xdr:cxnSp macro="">
      <xdr:nvCxnSpPr>
        <xdr:cNvPr id="66" name="直線コネクタ 65"/>
        <xdr:cNvCxnSpPr/>
      </xdr:nvCxnSpPr>
      <xdr:spPr>
        <a:xfrm>
          <a:off x="3987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88900</xdr:rowOff>
    </xdr:to>
    <xdr:cxnSp macro="">
      <xdr:nvCxnSpPr>
        <xdr:cNvPr id="69" name="直線コネクタ 68"/>
        <xdr:cNvCxnSpPr/>
      </xdr:nvCxnSpPr>
      <xdr:spPr>
        <a:xfrm flipV="1">
          <a:off x="3098800" y="6230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12700</xdr:rowOff>
    </xdr:from>
    <xdr:to>
      <xdr:col>4</xdr:col>
      <xdr:colOff>346075</xdr:colOff>
      <xdr:row>36</xdr:row>
      <xdr:rowOff>88900</xdr:rowOff>
    </xdr:to>
    <xdr:cxnSp macro="">
      <xdr:nvCxnSpPr>
        <xdr:cNvPr id="72" name="直線コネクタ 71"/>
        <xdr:cNvCxnSpPr/>
      </xdr:nvCxnSpPr>
      <xdr:spPr>
        <a:xfrm>
          <a:off x="2209800" y="6184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140970</xdr:rowOff>
    </xdr:from>
    <xdr:to>
      <xdr:col>4</xdr:col>
      <xdr:colOff>396875</xdr:colOff>
      <xdr:row>36</xdr:row>
      <xdr:rowOff>71120</xdr:rowOff>
    </xdr:to>
    <xdr:sp macro="" textlink="">
      <xdr:nvSpPr>
        <xdr:cNvPr id="73" name="フローチャート : 判断 72"/>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81297</xdr:rowOff>
    </xdr:from>
    <xdr:ext cx="762000" cy="259045"/>
    <xdr:sp macro="" textlink="">
      <xdr:nvSpPr>
        <xdr:cNvPr id="74" name="テキスト ボックス 73"/>
        <xdr:cNvSpPr txBox="1"/>
      </xdr:nvSpPr>
      <xdr:spPr>
        <a:xfrm>
          <a:off x="2717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12700</xdr:rowOff>
    </xdr:from>
    <xdr:to>
      <xdr:col>3</xdr:col>
      <xdr:colOff>142875</xdr:colOff>
      <xdr:row>36</xdr:row>
      <xdr:rowOff>96520</xdr:rowOff>
    </xdr:to>
    <xdr:cxnSp macro="">
      <xdr:nvCxnSpPr>
        <xdr:cNvPr id="75" name="直線コネクタ 74"/>
        <xdr:cNvCxnSpPr/>
      </xdr:nvCxnSpPr>
      <xdr:spPr>
        <a:xfrm flipV="1">
          <a:off x="1320800" y="618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156210</xdr:rowOff>
    </xdr:from>
    <xdr:to>
      <xdr:col>3</xdr:col>
      <xdr:colOff>193675</xdr:colOff>
      <xdr:row>36</xdr:row>
      <xdr:rowOff>86360</xdr:rowOff>
    </xdr:to>
    <xdr:sp macro="" textlink="">
      <xdr:nvSpPr>
        <xdr:cNvPr id="76" name="フローチャート :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71137</xdr:rowOff>
    </xdr:from>
    <xdr:ext cx="762000" cy="259045"/>
    <xdr:sp macro="" textlink="">
      <xdr:nvSpPr>
        <xdr:cNvPr id="77" name="テキスト ボックス 76"/>
        <xdr:cNvSpPr txBox="1"/>
      </xdr:nvSpPr>
      <xdr:spPr>
        <a:xfrm>
          <a:off x="1828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53340</xdr:rowOff>
    </xdr:from>
    <xdr:to>
      <xdr:col>1</xdr:col>
      <xdr:colOff>676275</xdr:colOff>
      <xdr:row>36</xdr:row>
      <xdr:rowOff>154940</xdr:rowOff>
    </xdr:to>
    <xdr:sp macro="" textlink="">
      <xdr:nvSpPr>
        <xdr:cNvPr id="78" name="フローチャート : 判断 77"/>
        <xdr:cNvSpPr/>
      </xdr:nvSpPr>
      <xdr:spPr>
        <a:xfrm>
          <a:off x="1270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139717</xdr:rowOff>
    </xdr:from>
    <xdr:ext cx="762000" cy="259045"/>
    <xdr:sp macro="" textlink="">
      <xdr:nvSpPr>
        <xdr:cNvPr id="79" name="テキスト ボックス 78"/>
        <xdr:cNvSpPr txBox="1"/>
      </xdr:nvSpPr>
      <xdr:spPr>
        <a:xfrm>
          <a:off x="939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5" name="円/楕円 84"/>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6"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7" name="円/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38100</xdr:rowOff>
    </xdr:from>
    <xdr:to>
      <xdr:col>4</xdr:col>
      <xdr:colOff>396875</xdr:colOff>
      <xdr:row>36</xdr:row>
      <xdr:rowOff>139700</xdr:rowOff>
    </xdr:to>
    <xdr:sp macro="" textlink="">
      <xdr:nvSpPr>
        <xdr:cNvPr id="89" name="円/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124477</xdr:rowOff>
    </xdr:from>
    <xdr:ext cx="762000" cy="259045"/>
    <xdr:sp macro="" textlink="">
      <xdr:nvSpPr>
        <xdr:cNvPr id="90" name="テキスト ボックス 89"/>
        <xdr:cNvSpPr txBox="1"/>
      </xdr:nvSpPr>
      <xdr:spPr>
        <a:xfrm>
          <a:off x="2717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133350</xdr:rowOff>
    </xdr:from>
    <xdr:to>
      <xdr:col>3</xdr:col>
      <xdr:colOff>193675</xdr:colOff>
      <xdr:row>36</xdr:row>
      <xdr:rowOff>63500</xdr:rowOff>
    </xdr:to>
    <xdr:sp macro="" textlink="">
      <xdr:nvSpPr>
        <xdr:cNvPr id="91" name="円/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45720</xdr:rowOff>
    </xdr:from>
    <xdr:to>
      <xdr:col>1</xdr:col>
      <xdr:colOff>676275</xdr:colOff>
      <xdr:row>36</xdr:row>
      <xdr:rowOff>147320</xdr:rowOff>
    </xdr:to>
    <xdr:sp macro="" textlink="">
      <xdr:nvSpPr>
        <xdr:cNvPr id="93" name="円/楕円 92"/>
        <xdr:cNvSpPr/>
      </xdr:nvSpPr>
      <xdr:spPr>
        <a:xfrm>
          <a:off x="1270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157497</xdr:rowOff>
    </xdr:from>
    <xdr:ext cx="762000" cy="259045"/>
    <xdr:sp macro="" textlink="">
      <xdr:nvSpPr>
        <xdr:cNvPr id="94" name="テキスト ボックス 93"/>
        <xdr:cNvSpPr txBox="1"/>
      </xdr:nvSpPr>
      <xdr:spPr>
        <a:xfrm>
          <a:off x="939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決算額は対前年度比で</a:t>
          </a:r>
          <a:r>
            <a:rPr kumimoji="1" lang="en-US" altLang="ja-JP" sz="1300">
              <a:latin typeface="ＭＳ Ｐゴシック"/>
            </a:rPr>
            <a:t>144</a:t>
          </a:r>
          <a:r>
            <a:rPr kumimoji="1" lang="ja-JP" altLang="en-US" sz="1300">
              <a:latin typeface="ＭＳ Ｐゴシック"/>
            </a:rPr>
            <a:t>百万円の増となり、経常収支比率としては、</a:t>
          </a:r>
          <a:r>
            <a:rPr kumimoji="1" lang="en-US" altLang="ja-JP" sz="1300">
              <a:latin typeface="ＭＳ Ｐゴシック"/>
            </a:rPr>
            <a:t>0.4</a:t>
          </a:r>
          <a:r>
            <a:rPr kumimoji="1" lang="ja-JP" altLang="en-US" sz="1300">
              <a:latin typeface="ＭＳ Ｐゴシック"/>
            </a:rPr>
            <a:t>ポイントの増となった。</a:t>
          </a:r>
          <a:endParaRPr kumimoji="1" lang="en-US" altLang="ja-JP" sz="1300">
            <a:latin typeface="ＭＳ Ｐゴシック"/>
          </a:endParaRPr>
        </a:p>
        <a:p>
          <a:r>
            <a:rPr kumimoji="1" lang="ja-JP" altLang="en-US" sz="1300">
              <a:latin typeface="ＭＳ Ｐゴシック"/>
            </a:rPr>
            <a:t>　広い面積を有するためごみ収集運搬業務の負担や、</a:t>
          </a:r>
          <a:r>
            <a:rPr kumimoji="1" lang="en-US" altLang="ja-JP" sz="1300">
              <a:latin typeface="ＭＳ Ｐゴシック"/>
            </a:rPr>
            <a:t>5</a:t>
          </a:r>
          <a:r>
            <a:rPr kumimoji="1" lang="ja-JP" altLang="en-US" sz="1300">
              <a:latin typeface="ＭＳ Ｐゴシック"/>
            </a:rPr>
            <a:t>町合併による複数施設の運営などが依然として大きな割合を占めていることから、今後も事務事業の見直しや施設の統廃合を含めた行財政改革を実践し、歳出削減に努める。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24130</xdr:rowOff>
    </xdr:from>
    <xdr:to>
      <xdr:col>24</xdr:col>
      <xdr:colOff>31750</xdr:colOff>
      <xdr:row>17</xdr:row>
      <xdr:rowOff>54610</xdr:rowOff>
    </xdr:to>
    <xdr:cxnSp macro="">
      <xdr:nvCxnSpPr>
        <xdr:cNvPr id="127" name="直線コネクタ 126"/>
        <xdr:cNvCxnSpPr/>
      </xdr:nvCxnSpPr>
      <xdr:spPr>
        <a:xfrm>
          <a:off x="15671800" y="29387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24130</xdr:rowOff>
    </xdr:from>
    <xdr:to>
      <xdr:col>22</xdr:col>
      <xdr:colOff>565150</xdr:colOff>
      <xdr:row>17</xdr:row>
      <xdr:rowOff>130810</xdr:rowOff>
    </xdr:to>
    <xdr:cxnSp macro="">
      <xdr:nvCxnSpPr>
        <xdr:cNvPr id="130" name="直線コネクタ 129"/>
        <xdr:cNvCxnSpPr/>
      </xdr:nvCxnSpPr>
      <xdr:spPr>
        <a:xfrm flipV="1">
          <a:off x="14782800" y="29387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130810</xdr:rowOff>
    </xdr:from>
    <xdr:to>
      <xdr:col>21</xdr:col>
      <xdr:colOff>361950</xdr:colOff>
      <xdr:row>17</xdr:row>
      <xdr:rowOff>130810</xdr:rowOff>
    </xdr:to>
    <xdr:cxnSp macro="">
      <xdr:nvCxnSpPr>
        <xdr:cNvPr id="133" name="直線コネクタ 132"/>
        <xdr:cNvCxnSpPr/>
      </xdr:nvCxnSpPr>
      <xdr:spPr>
        <a:xfrm>
          <a:off x="13893800" y="30454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17</xdr:row>
      <xdr:rowOff>41910</xdr:rowOff>
    </xdr:from>
    <xdr:to>
      <xdr:col>21</xdr:col>
      <xdr:colOff>412750</xdr:colOff>
      <xdr:row>17</xdr:row>
      <xdr:rowOff>143510</xdr:rowOff>
    </xdr:to>
    <xdr:sp macro="" textlink="">
      <xdr:nvSpPr>
        <xdr:cNvPr id="134" name="フローチャート : 判断 133"/>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153687</xdr:rowOff>
    </xdr:from>
    <xdr:ext cx="762000" cy="259045"/>
    <xdr:sp macro="" textlink="">
      <xdr:nvSpPr>
        <xdr:cNvPr id="135" name="テキスト ボックス 134"/>
        <xdr:cNvSpPr txBox="1"/>
      </xdr:nvSpPr>
      <xdr:spPr>
        <a:xfrm>
          <a:off x="14401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62230</xdr:rowOff>
    </xdr:from>
    <xdr:to>
      <xdr:col>20</xdr:col>
      <xdr:colOff>158750</xdr:colOff>
      <xdr:row>17</xdr:row>
      <xdr:rowOff>130810</xdr:rowOff>
    </xdr:to>
    <xdr:cxnSp macro="">
      <xdr:nvCxnSpPr>
        <xdr:cNvPr id="136" name="直線コネクタ 135"/>
        <xdr:cNvCxnSpPr/>
      </xdr:nvCxnSpPr>
      <xdr:spPr>
        <a:xfrm>
          <a:off x="13004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160020</xdr:rowOff>
    </xdr:from>
    <xdr:to>
      <xdr:col>20</xdr:col>
      <xdr:colOff>209550</xdr:colOff>
      <xdr:row>17</xdr:row>
      <xdr:rowOff>90170</xdr:rowOff>
    </xdr:to>
    <xdr:sp macro="" textlink="">
      <xdr:nvSpPr>
        <xdr:cNvPr id="137" name="フローチャート :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100347</xdr:rowOff>
    </xdr:from>
    <xdr:ext cx="762000" cy="259045"/>
    <xdr:sp macro="" textlink="">
      <xdr:nvSpPr>
        <xdr:cNvPr id="138" name="テキスト ボックス 137"/>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121920</xdr:rowOff>
    </xdr:from>
    <xdr:to>
      <xdr:col>19</xdr:col>
      <xdr:colOff>6350</xdr:colOff>
      <xdr:row>17</xdr:row>
      <xdr:rowOff>52070</xdr:rowOff>
    </xdr:to>
    <xdr:sp macro="" textlink="">
      <xdr:nvSpPr>
        <xdr:cNvPr id="139" name="フローチャート : 判断 138"/>
        <xdr:cNvSpPr/>
      </xdr:nvSpPr>
      <xdr:spPr>
        <a:xfrm>
          <a:off x="12954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62247</xdr:rowOff>
    </xdr:from>
    <xdr:ext cx="762000" cy="259045"/>
    <xdr:sp macro="" textlink="">
      <xdr:nvSpPr>
        <xdr:cNvPr id="140" name="テキスト ボックス 139"/>
        <xdr:cNvSpPr txBox="1"/>
      </xdr:nvSpPr>
      <xdr:spPr>
        <a:xfrm>
          <a:off x="12623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3810</xdr:rowOff>
    </xdr:from>
    <xdr:to>
      <xdr:col>24</xdr:col>
      <xdr:colOff>82550</xdr:colOff>
      <xdr:row>17</xdr:row>
      <xdr:rowOff>105410</xdr:rowOff>
    </xdr:to>
    <xdr:sp macro="" textlink="">
      <xdr:nvSpPr>
        <xdr:cNvPr id="146" name="円/楕円 145"/>
        <xdr:cNvSpPr/>
      </xdr:nvSpPr>
      <xdr:spPr>
        <a:xfrm>
          <a:off x="164592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20337</xdr:rowOff>
    </xdr:from>
    <xdr:ext cx="762000" cy="259045"/>
    <xdr:sp macro="" textlink="">
      <xdr:nvSpPr>
        <xdr:cNvPr id="147" name="物件費該当値テキスト"/>
        <xdr:cNvSpPr txBox="1"/>
      </xdr:nvSpPr>
      <xdr:spPr>
        <a:xfrm>
          <a:off x="16598900" y="276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144780</xdr:rowOff>
    </xdr:from>
    <xdr:to>
      <xdr:col>22</xdr:col>
      <xdr:colOff>615950</xdr:colOff>
      <xdr:row>17</xdr:row>
      <xdr:rowOff>74930</xdr:rowOff>
    </xdr:to>
    <xdr:sp macro="" textlink="">
      <xdr:nvSpPr>
        <xdr:cNvPr id="148" name="円/楕円 147"/>
        <xdr:cNvSpPr/>
      </xdr:nvSpPr>
      <xdr:spPr>
        <a:xfrm>
          <a:off x="15621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85107</xdr:rowOff>
    </xdr:from>
    <xdr:ext cx="736600" cy="259045"/>
    <xdr:sp macro="" textlink="">
      <xdr:nvSpPr>
        <xdr:cNvPr id="149" name="テキスト ボックス 148"/>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80010</xdr:rowOff>
    </xdr:from>
    <xdr:to>
      <xdr:col>21</xdr:col>
      <xdr:colOff>412750</xdr:colOff>
      <xdr:row>18</xdr:row>
      <xdr:rowOff>10160</xdr:rowOff>
    </xdr:to>
    <xdr:sp macro="" textlink="">
      <xdr:nvSpPr>
        <xdr:cNvPr id="150" name="円/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80010</xdr:rowOff>
    </xdr:from>
    <xdr:to>
      <xdr:col>20</xdr:col>
      <xdr:colOff>209550</xdr:colOff>
      <xdr:row>18</xdr:row>
      <xdr:rowOff>10160</xdr:rowOff>
    </xdr:to>
    <xdr:sp macro="" textlink="">
      <xdr:nvSpPr>
        <xdr:cNvPr id="152" name="円/楕円 151"/>
        <xdr:cNvSpPr/>
      </xdr:nvSpPr>
      <xdr:spPr>
        <a:xfrm>
          <a:off x="13843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166387</xdr:rowOff>
    </xdr:from>
    <xdr:ext cx="762000" cy="259045"/>
    <xdr:sp macro="" textlink="">
      <xdr:nvSpPr>
        <xdr:cNvPr id="153" name="テキスト ボックス 152"/>
        <xdr:cNvSpPr txBox="1"/>
      </xdr:nvSpPr>
      <xdr:spPr>
        <a:xfrm>
          <a:off x="13512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11430</xdr:rowOff>
    </xdr:from>
    <xdr:to>
      <xdr:col>19</xdr:col>
      <xdr:colOff>6350</xdr:colOff>
      <xdr:row>17</xdr:row>
      <xdr:rowOff>113030</xdr:rowOff>
    </xdr:to>
    <xdr:sp macro="" textlink="">
      <xdr:nvSpPr>
        <xdr:cNvPr id="154" name="円/楕円 153"/>
        <xdr:cNvSpPr/>
      </xdr:nvSpPr>
      <xdr:spPr>
        <a:xfrm>
          <a:off x="12954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97807</xdr:rowOff>
    </xdr:from>
    <xdr:ext cx="762000" cy="259045"/>
    <xdr:sp macro="" textlink="">
      <xdr:nvSpPr>
        <xdr:cNvPr id="155" name="テキスト ボックス 154"/>
        <xdr:cNvSpPr txBox="1"/>
      </xdr:nvSpPr>
      <xdr:spPr>
        <a:xfrm>
          <a:off x="12623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前年度より</a:t>
          </a:r>
          <a:r>
            <a:rPr kumimoji="1" lang="en-US" altLang="ja-JP" sz="1300">
              <a:latin typeface="ＭＳ Ｐゴシック"/>
            </a:rPr>
            <a:t>0.7</a:t>
          </a:r>
          <a:r>
            <a:rPr kumimoji="1" lang="ja-JP" altLang="en-US" sz="1300">
              <a:latin typeface="ＭＳ Ｐゴシック"/>
            </a:rPr>
            <a:t>ポイント（対前年度比</a:t>
          </a:r>
          <a:r>
            <a:rPr kumimoji="1" lang="en-US" altLang="ja-JP" sz="1300">
              <a:latin typeface="ＭＳ Ｐゴシック"/>
            </a:rPr>
            <a:t>204</a:t>
          </a:r>
          <a:r>
            <a:rPr kumimoji="1" lang="ja-JP" altLang="en-US" sz="1300">
              <a:latin typeface="ＭＳ Ｐゴシック"/>
            </a:rPr>
            <a:t>百万円増）高くなった要因は、障害者自立支援制度事業費や福祉医療給費の増が挙げられる。</a:t>
          </a:r>
          <a:endParaRPr kumimoji="1" lang="en-US" altLang="ja-JP" sz="1300">
            <a:latin typeface="ＭＳ Ｐゴシック"/>
          </a:endParaRPr>
        </a:p>
        <a:p>
          <a:r>
            <a:rPr kumimoji="1" lang="ja-JP" altLang="en-US" sz="1300">
              <a:latin typeface="ＭＳ Ｐゴシック"/>
            </a:rPr>
            <a:t>　今後も、少子高齢化が進み、扶助費の増加が見込まれることから、事業見直しにより、適度なサービス水準と経費のバランスに留意していく必要がある。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97282</xdr:rowOff>
    </xdr:from>
    <xdr:to>
      <xdr:col>7</xdr:col>
      <xdr:colOff>15875</xdr:colOff>
      <xdr:row>61</xdr:row>
      <xdr:rowOff>69850</xdr:rowOff>
    </xdr:to>
    <xdr:cxnSp macro="">
      <xdr:nvCxnSpPr>
        <xdr:cNvPr id="181" name="直線コネクタ 180"/>
        <xdr:cNvCxnSpPr/>
      </xdr:nvCxnSpPr>
      <xdr:spPr>
        <a:xfrm flipV="1">
          <a:off x="4826000" y="9184132"/>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12209</xdr:rowOff>
    </xdr:from>
    <xdr:ext cx="762000" cy="259045"/>
    <xdr:sp macro="" textlink="">
      <xdr:nvSpPr>
        <xdr:cNvPr id="184" name="扶助費最大値テキスト"/>
        <xdr:cNvSpPr txBox="1"/>
      </xdr:nvSpPr>
      <xdr:spPr>
        <a:xfrm>
          <a:off x="4914900" y="892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53</xdr:row>
      <xdr:rowOff>97282</xdr:rowOff>
    </xdr:from>
    <xdr:to>
      <xdr:col>7</xdr:col>
      <xdr:colOff>104775</xdr:colOff>
      <xdr:row>53</xdr:row>
      <xdr:rowOff>97282</xdr:rowOff>
    </xdr:to>
    <xdr:cxnSp macro="">
      <xdr:nvCxnSpPr>
        <xdr:cNvPr id="185" name="直線コネクタ 184"/>
        <xdr:cNvCxnSpPr/>
      </xdr:nvCxnSpPr>
      <xdr:spPr>
        <a:xfrm>
          <a:off x="4737100" y="918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8128</xdr:rowOff>
    </xdr:from>
    <xdr:to>
      <xdr:col>7</xdr:col>
      <xdr:colOff>15875</xdr:colOff>
      <xdr:row>54</xdr:row>
      <xdr:rowOff>72136</xdr:rowOff>
    </xdr:to>
    <xdr:cxnSp macro="">
      <xdr:nvCxnSpPr>
        <xdr:cNvPr id="186" name="直線コネクタ 185"/>
        <xdr:cNvCxnSpPr/>
      </xdr:nvCxnSpPr>
      <xdr:spPr>
        <a:xfrm>
          <a:off x="3987800" y="92664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142003</xdr:rowOff>
    </xdr:from>
    <xdr:ext cx="762000" cy="259045"/>
    <xdr:sp macro="" textlink="">
      <xdr:nvSpPr>
        <xdr:cNvPr id="187" name="扶助費平均値テキスト"/>
        <xdr:cNvSpPr txBox="1"/>
      </xdr:nvSpPr>
      <xdr:spPr>
        <a:xfrm>
          <a:off x="4914900" y="9571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169926</xdr:rowOff>
    </xdr:from>
    <xdr:to>
      <xdr:col>7</xdr:col>
      <xdr:colOff>66675</xdr:colOff>
      <xdr:row>56</xdr:row>
      <xdr:rowOff>100076</xdr:rowOff>
    </xdr:to>
    <xdr:sp macro="" textlink="">
      <xdr:nvSpPr>
        <xdr:cNvPr id="188" name="フローチャート : 判断 187"/>
        <xdr:cNvSpPr/>
      </xdr:nvSpPr>
      <xdr:spPr>
        <a:xfrm>
          <a:off x="47752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115570</xdr:rowOff>
    </xdr:from>
    <xdr:to>
      <xdr:col>5</xdr:col>
      <xdr:colOff>549275</xdr:colOff>
      <xdr:row>54</xdr:row>
      <xdr:rowOff>8128</xdr:rowOff>
    </xdr:to>
    <xdr:cxnSp macro="">
      <xdr:nvCxnSpPr>
        <xdr:cNvPr id="189" name="直線コネクタ 188"/>
        <xdr:cNvCxnSpPr/>
      </xdr:nvCxnSpPr>
      <xdr:spPr>
        <a:xfrm>
          <a:off x="3098800" y="920242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124206</xdr:rowOff>
    </xdr:from>
    <xdr:to>
      <xdr:col>5</xdr:col>
      <xdr:colOff>600075</xdr:colOff>
      <xdr:row>56</xdr:row>
      <xdr:rowOff>54356</xdr:rowOff>
    </xdr:to>
    <xdr:sp macro="" textlink="">
      <xdr:nvSpPr>
        <xdr:cNvPr id="190" name="フローチャート : 判断 189"/>
        <xdr:cNvSpPr/>
      </xdr:nvSpPr>
      <xdr:spPr>
        <a:xfrm>
          <a:off x="3937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39133</xdr:rowOff>
    </xdr:from>
    <xdr:ext cx="736600" cy="259045"/>
    <xdr:sp macro="" textlink="">
      <xdr:nvSpPr>
        <xdr:cNvPr id="191" name="テキスト ボックス 190"/>
        <xdr:cNvSpPr txBox="1"/>
      </xdr:nvSpPr>
      <xdr:spPr>
        <a:xfrm>
          <a:off x="3606800" y="9640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106426</xdr:rowOff>
    </xdr:from>
    <xdr:to>
      <xdr:col>4</xdr:col>
      <xdr:colOff>346075</xdr:colOff>
      <xdr:row>53</xdr:row>
      <xdr:rowOff>115570</xdr:rowOff>
    </xdr:to>
    <xdr:cxnSp macro="">
      <xdr:nvCxnSpPr>
        <xdr:cNvPr id="192" name="直線コネクタ 191"/>
        <xdr:cNvCxnSpPr/>
      </xdr:nvCxnSpPr>
      <xdr:spPr>
        <a:xfrm>
          <a:off x="2209800" y="91932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140208</xdr:rowOff>
    </xdr:from>
    <xdr:to>
      <xdr:col>4</xdr:col>
      <xdr:colOff>396875</xdr:colOff>
      <xdr:row>55</xdr:row>
      <xdr:rowOff>70358</xdr:rowOff>
    </xdr:to>
    <xdr:sp macro="" textlink="">
      <xdr:nvSpPr>
        <xdr:cNvPr id="193" name="フローチャート : 判断 192"/>
        <xdr:cNvSpPr/>
      </xdr:nvSpPr>
      <xdr:spPr>
        <a:xfrm>
          <a:off x="3048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55135</xdr:rowOff>
    </xdr:from>
    <xdr:ext cx="762000" cy="259045"/>
    <xdr:sp macro="" textlink="">
      <xdr:nvSpPr>
        <xdr:cNvPr id="194" name="テキスト ボックス 193"/>
        <xdr:cNvSpPr txBox="1"/>
      </xdr:nvSpPr>
      <xdr:spPr>
        <a:xfrm>
          <a:off x="2717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69850</xdr:rowOff>
    </xdr:from>
    <xdr:to>
      <xdr:col>3</xdr:col>
      <xdr:colOff>142875</xdr:colOff>
      <xdr:row>53</xdr:row>
      <xdr:rowOff>106426</xdr:rowOff>
    </xdr:to>
    <xdr:cxnSp macro="">
      <xdr:nvCxnSpPr>
        <xdr:cNvPr id="195" name="直線コネクタ 194"/>
        <xdr:cNvCxnSpPr/>
      </xdr:nvCxnSpPr>
      <xdr:spPr>
        <a:xfrm>
          <a:off x="1320800" y="91567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131064</xdr:rowOff>
    </xdr:from>
    <xdr:to>
      <xdr:col>3</xdr:col>
      <xdr:colOff>193675</xdr:colOff>
      <xdr:row>55</xdr:row>
      <xdr:rowOff>61214</xdr:rowOff>
    </xdr:to>
    <xdr:sp macro="" textlink="">
      <xdr:nvSpPr>
        <xdr:cNvPr id="196" name="フローチャート : 判断 195"/>
        <xdr:cNvSpPr/>
      </xdr:nvSpPr>
      <xdr:spPr>
        <a:xfrm>
          <a:off x="2159000" y="9389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45991</xdr:rowOff>
    </xdr:from>
    <xdr:ext cx="762000" cy="259045"/>
    <xdr:sp macro="" textlink="">
      <xdr:nvSpPr>
        <xdr:cNvPr id="197" name="テキスト ボックス 196"/>
        <xdr:cNvSpPr txBox="1"/>
      </xdr:nvSpPr>
      <xdr:spPr>
        <a:xfrm>
          <a:off x="1828800" y="9475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140208</xdr:rowOff>
    </xdr:from>
    <xdr:to>
      <xdr:col>1</xdr:col>
      <xdr:colOff>676275</xdr:colOff>
      <xdr:row>55</xdr:row>
      <xdr:rowOff>70358</xdr:rowOff>
    </xdr:to>
    <xdr:sp macro="" textlink="">
      <xdr:nvSpPr>
        <xdr:cNvPr id="198" name="フローチャート : 判断 197"/>
        <xdr:cNvSpPr/>
      </xdr:nvSpPr>
      <xdr:spPr>
        <a:xfrm>
          <a:off x="1270000" y="9398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55135</xdr:rowOff>
    </xdr:from>
    <xdr:ext cx="762000" cy="259045"/>
    <xdr:sp macro="" textlink="">
      <xdr:nvSpPr>
        <xdr:cNvPr id="199" name="テキスト ボックス 198"/>
        <xdr:cNvSpPr txBox="1"/>
      </xdr:nvSpPr>
      <xdr:spPr>
        <a:xfrm>
          <a:off x="939800" y="948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21336</xdr:rowOff>
    </xdr:from>
    <xdr:to>
      <xdr:col>7</xdr:col>
      <xdr:colOff>66675</xdr:colOff>
      <xdr:row>54</xdr:row>
      <xdr:rowOff>122936</xdr:rowOff>
    </xdr:to>
    <xdr:sp macro="" textlink="">
      <xdr:nvSpPr>
        <xdr:cNvPr id="205" name="円/楕円 204"/>
        <xdr:cNvSpPr/>
      </xdr:nvSpPr>
      <xdr:spPr>
        <a:xfrm>
          <a:off x="4775200" y="92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37863</xdr:rowOff>
    </xdr:from>
    <xdr:ext cx="762000" cy="259045"/>
    <xdr:sp macro="" textlink="">
      <xdr:nvSpPr>
        <xdr:cNvPr id="206" name="扶助費該当値テキスト"/>
        <xdr:cNvSpPr txBox="1"/>
      </xdr:nvSpPr>
      <xdr:spPr>
        <a:xfrm>
          <a:off x="4914900" y="912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128778</xdr:rowOff>
    </xdr:from>
    <xdr:to>
      <xdr:col>5</xdr:col>
      <xdr:colOff>600075</xdr:colOff>
      <xdr:row>54</xdr:row>
      <xdr:rowOff>58928</xdr:rowOff>
    </xdr:to>
    <xdr:sp macro="" textlink="">
      <xdr:nvSpPr>
        <xdr:cNvPr id="207" name="円/楕円 206"/>
        <xdr:cNvSpPr/>
      </xdr:nvSpPr>
      <xdr:spPr>
        <a:xfrm>
          <a:off x="3937000" y="921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69105</xdr:rowOff>
    </xdr:from>
    <xdr:ext cx="736600" cy="259045"/>
    <xdr:sp macro="" textlink="">
      <xdr:nvSpPr>
        <xdr:cNvPr id="208" name="テキスト ボックス 207"/>
        <xdr:cNvSpPr txBox="1"/>
      </xdr:nvSpPr>
      <xdr:spPr>
        <a:xfrm>
          <a:off x="3606800" y="898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64770</xdr:rowOff>
    </xdr:from>
    <xdr:to>
      <xdr:col>4</xdr:col>
      <xdr:colOff>396875</xdr:colOff>
      <xdr:row>53</xdr:row>
      <xdr:rowOff>166370</xdr:rowOff>
    </xdr:to>
    <xdr:sp macro="" textlink="">
      <xdr:nvSpPr>
        <xdr:cNvPr id="209" name="円/楕円 208"/>
        <xdr:cNvSpPr/>
      </xdr:nvSpPr>
      <xdr:spPr>
        <a:xfrm>
          <a:off x="30480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5097</xdr:rowOff>
    </xdr:from>
    <xdr:ext cx="762000" cy="259045"/>
    <xdr:sp macro="" textlink="">
      <xdr:nvSpPr>
        <xdr:cNvPr id="210" name="テキスト ボックス 209"/>
        <xdr:cNvSpPr txBox="1"/>
      </xdr:nvSpPr>
      <xdr:spPr>
        <a:xfrm>
          <a:off x="2717800" y="892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55626</xdr:rowOff>
    </xdr:from>
    <xdr:to>
      <xdr:col>3</xdr:col>
      <xdr:colOff>193675</xdr:colOff>
      <xdr:row>53</xdr:row>
      <xdr:rowOff>157226</xdr:rowOff>
    </xdr:to>
    <xdr:sp macro="" textlink="">
      <xdr:nvSpPr>
        <xdr:cNvPr id="211" name="円/楕円 210"/>
        <xdr:cNvSpPr/>
      </xdr:nvSpPr>
      <xdr:spPr>
        <a:xfrm>
          <a:off x="2159000" y="914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167403</xdr:rowOff>
    </xdr:from>
    <xdr:ext cx="762000" cy="259045"/>
    <xdr:sp macro="" textlink="">
      <xdr:nvSpPr>
        <xdr:cNvPr id="212" name="テキスト ボックス 211"/>
        <xdr:cNvSpPr txBox="1"/>
      </xdr:nvSpPr>
      <xdr:spPr>
        <a:xfrm>
          <a:off x="1828800" y="891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19050</xdr:rowOff>
    </xdr:from>
    <xdr:to>
      <xdr:col>1</xdr:col>
      <xdr:colOff>676275</xdr:colOff>
      <xdr:row>53</xdr:row>
      <xdr:rowOff>120650</xdr:rowOff>
    </xdr:to>
    <xdr:sp macro="" textlink="">
      <xdr:nvSpPr>
        <xdr:cNvPr id="213" name="円/楕円 212"/>
        <xdr:cNvSpPr/>
      </xdr:nvSpPr>
      <xdr:spPr>
        <a:xfrm>
          <a:off x="1270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130827</xdr:rowOff>
    </xdr:from>
    <xdr:ext cx="762000" cy="259045"/>
    <xdr:sp macro="" textlink="">
      <xdr:nvSpPr>
        <xdr:cNvPr id="214" name="テキスト ボックス 213"/>
        <xdr:cNvSpPr txBox="1"/>
      </xdr:nvSpPr>
      <xdr:spPr>
        <a:xfrm>
          <a:off x="939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下水道事業の法適用化に伴う繰り出し金の減により、前年度から</a:t>
          </a:r>
          <a:r>
            <a:rPr kumimoji="1" lang="en-US" altLang="ja-JP" sz="1300">
              <a:latin typeface="ＭＳ Ｐゴシック"/>
            </a:rPr>
            <a:t>6.4</a:t>
          </a:r>
          <a:r>
            <a:rPr kumimoji="1" lang="ja-JP" altLang="en-US" sz="1300">
              <a:latin typeface="ＭＳ Ｐゴシック"/>
            </a:rPr>
            <a:t>ポイント下回り、類似団体からも大幅に下回ることとなった。</a:t>
          </a:r>
          <a:endParaRPr kumimoji="1" lang="en-US" altLang="ja-JP" sz="1300">
            <a:latin typeface="ＭＳ Ｐゴシック"/>
          </a:endParaRPr>
        </a:p>
        <a:p>
          <a:r>
            <a:rPr kumimoji="1" lang="ja-JP" altLang="en-US" sz="1300">
              <a:latin typeface="ＭＳ Ｐゴシック"/>
            </a:rPr>
            <a:t>　今後も特別会計、企業会計においては独立採算制を念頭においた健全化に努め、赤字補填のための繰出金の削減に努める。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4" name="直線コネクタ 243"/>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5"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46" name="直線コネクタ 245"/>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47"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48" name="直線コネクタ 247"/>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54</xdr:row>
      <xdr:rowOff>170543</xdr:rowOff>
    </xdr:from>
    <xdr:to>
      <xdr:col>24</xdr:col>
      <xdr:colOff>31750</xdr:colOff>
      <xdr:row>59</xdr:row>
      <xdr:rowOff>9978</xdr:rowOff>
    </xdr:to>
    <xdr:cxnSp macro="">
      <xdr:nvCxnSpPr>
        <xdr:cNvPr id="249" name="直線コネクタ 248"/>
        <xdr:cNvCxnSpPr/>
      </xdr:nvCxnSpPr>
      <xdr:spPr>
        <a:xfrm flipV="1">
          <a:off x="15671800" y="9428843"/>
          <a:ext cx="838200" cy="69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99984</xdr:rowOff>
    </xdr:from>
    <xdr:ext cx="762000" cy="259045"/>
    <xdr:sp macro="" textlink="">
      <xdr:nvSpPr>
        <xdr:cNvPr id="250" name="その他平均値テキスト"/>
        <xdr:cNvSpPr txBox="1"/>
      </xdr:nvSpPr>
      <xdr:spPr>
        <a:xfrm>
          <a:off x="16598900" y="987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1" name="フローチャート : 判断 250"/>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91622</xdr:rowOff>
    </xdr:from>
    <xdr:to>
      <xdr:col>22</xdr:col>
      <xdr:colOff>565150</xdr:colOff>
      <xdr:row>59</xdr:row>
      <xdr:rowOff>9978</xdr:rowOff>
    </xdr:to>
    <xdr:cxnSp macro="">
      <xdr:nvCxnSpPr>
        <xdr:cNvPr id="252" name="直線コネクタ 251"/>
        <xdr:cNvCxnSpPr/>
      </xdr:nvCxnSpPr>
      <xdr:spPr>
        <a:xfrm>
          <a:off x="14782800" y="9864272"/>
          <a:ext cx="889000" cy="26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3" name="フローチャート : 判断 252"/>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4" name="テキスト ボックス 253"/>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80735</xdr:rowOff>
    </xdr:from>
    <xdr:to>
      <xdr:col>21</xdr:col>
      <xdr:colOff>361950</xdr:colOff>
      <xdr:row>57</xdr:row>
      <xdr:rowOff>91622</xdr:rowOff>
    </xdr:to>
    <xdr:cxnSp macro="">
      <xdr:nvCxnSpPr>
        <xdr:cNvPr id="255" name="直線コネクタ 254"/>
        <xdr:cNvCxnSpPr/>
      </xdr:nvCxnSpPr>
      <xdr:spPr>
        <a:xfrm>
          <a:off x="13893800" y="98533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125185</xdr:rowOff>
    </xdr:from>
    <xdr:to>
      <xdr:col>21</xdr:col>
      <xdr:colOff>412750</xdr:colOff>
      <xdr:row>57</xdr:row>
      <xdr:rowOff>55335</xdr:rowOff>
    </xdr:to>
    <xdr:sp macro="" textlink="">
      <xdr:nvSpPr>
        <xdr:cNvPr id="256" name="フローチャート : 判断 255"/>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65512</xdr:rowOff>
    </xdr:from>
    <xdr:ext cx="762000" cy="259045"/>
    <xdr:sp macro="" textlink="">
      <xdr:nvSpPr>
        <xdr:cNvPr id="257" name="テキスト ボックス 256"/>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165100</xdr:rowOff>
    </xdr:from>
    <xdr:to>
      <xdr:col>20</xdr:col>
      <xdr:colOff>158750</xdr:colOff>
      <xdr:row>57</xdr:row>
      <xdr:rowOff>80735</xdr:rowOff>
    </xdr:to>
    <xdr:cxnSp macro="">
      <xdr:nvCxnSpPr>
        <xdr:cNvPr id="258" name="直線コネクタ 257"/>
        <xdr:cNvCxnSpPr/>
      </xdr:nvCxnSpPr>
      <xdr:spPr>
        <a:xfrm>
          <a:off x="13004800" y="9766300"/>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125185</xdr:rowOff>
    </xdr:from>
    <xdr:to>
      <xdr:col>20</xdr:col>
      <xdr:colOff>209550</xdr:colOff>
      <xdr:row>57</xdr:row>
      <xdr:rowOff>55335</xdr:rowOff>
    </xdr:to>
    <xdr:sp macro="" textlink="">
      <xdr:nvSpPr>
        <xdr:cNvPr id="259" name="フローチャート : 判断 258"/>
        <xdr:cNvSpPr/>
      </xdr:nvSpPr>
      <xdr:spPr>
        <a:xfrm>
          <a:off x="13843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65512</xdr:rowOff>
    </xdr:from>
    <xdr:ext cx="762000" cy="259045"/>
    <xdr:sp macro="" textlink="">
      <xdr:nvSpPr>
        <xdr:cNvPr id="260" name="テキスト ボックス 259"/>
        <xdr:cNvSpPr txBox="1"/>
      </xdr:nvSpPr>
      <xdr:spPr>
        <a:xfrm>
          <a:off x="13512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103415</xdr:rowOff>
    </xdr:from>
    <xdr:to>
      <xdr:col>19</xdr:col>
      <xdr:colOff>6350</xdr:colOff>
      <xdr:row>57</xdr:row>
      <xdr:rowOff>33565</xdr:rowOff>
    </xdr:to>
    <xdr:sp macro="" textlink="">
      <xdr:nvSpPr>
        <xdr:cNvPr id="261" name="フローチャート : 判断 260"/>
        <xdr:cNvSpPr/>
      </xdr:nvSpPr>
      <xdr:spPr>
        <a:xfrm>
          <a:off x="12954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43742</xdr:rowOff>
    </xdr:from>
    <xdr:ext cx="762000" cy="259045"/>
    <xdr:sp macro="" textlink="">
      <xdr:nvSpPr>
        <xdr:cNvPr id="262" name="テキスト ボックス 261"/>
        <xdr:cNvSpPr txBox="1"/>
      </xdr:nvSpPr>
      <xdr:spPr>
        <a:xfrm>
          <a:off x="12623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54</xdr:row>
      <xdr:rowOff>119743</xdr:rowOff>
    </xdr:from>
    <xdr:to>
      <xdr:col>24</xdr:col>
      <xdr:colOff>82550</xdr:colOff>
      <xdr:row>55</xdr:row>
      <xdr:rowOff>49893</xdr:rowOff>
    </xdr:to>
    <xdr:sp macro="" textlink="">
      <xdr:nvSpPr>
        <xdr:cNvPr id="268" name="円/楕円 267"/>
        <xdr:cNvSpPr/>
      </xdr:nvSpPr>
      <xdr:spPr>
        <a:xfrm>
          <a:off x="16459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136270</xdr:rowOff>
    </xdr:from>
    <xdr:ext cx="762000" cy="259045"/>
    <xdr:sp macro="" textlink="">
      <xdr:nvSpPr>
        <xdr:cNvPr id="269" name="その他該当値テキスト"/>
        <xdr:cNvSpPr txBox="1"/>
      </xdr:nvSpPr>
      <xdr:spPr>
        <a:xfrm>
          <a:off x="16598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130628</xdr:rowOff>
    </xdr:from>
    <xdr:to>
      <xdr:col>22</xdr:col>
      <xdr:colOff>615950</xdr:colOff>
      <xdr:row>59</xdr:row>
      <xdr:rowOff>60778</xdr:rowOff>
    </xdr:to>
    <xdr:sp macro="" textlink="">
      <xdr:nvSpPr>
        <xdr:cNvPr id="270" name="円/楕円 269"/>
        <xdr:cNvSpPr/>
      </xdr:nvSpPr>
      <xdr:spPr>
        <a:xfrm>
          <a:off x="15621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45555</xdr:rowOff>
    </xdr:from>
    <xdr:ext cx="736600" cy="259045"/>
    <xdr:sp macro="" textlink="">
      <xdr:nvSpPr>
        <xdr:cNvPr id="271" name="テキスト ボックス 270"/>
        <xdr:cNvSpPr txBox="1"/>
      </xdr:nvSpPr>
      <xdr:spPr>
        <a:xfrm>
          <a:off x="15290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40822</xdr:rowOff>
    </xdr:from>
    <xdr:to>
      <xdr:col>21</xdr:col>
      <xdr:colOff>412750</xdr:colOff>
      <xdr:row>57</xdr:row>
      <xdr:rowOff>142422</xdr:rowOff>
    </xdr:to>
    <xdr:sp macro="" textlink="">
      <xdr:nvSpPr>
        <xdr:cNvPr id="272" name="円/楕円 271"/>
        <xdr:cNvSpPr/>
      </xdr:nvSpPr>
      <xdr:spPr>
        <a:xfrm>
          <a:off x="147320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127199</xdr:rowOff>
    </xdr:from>
    <xdr:ext cx="762000" cy="259045"/>
    <xdr:sp macro="" textlink="">
      <xdr:nvSpPr>
        <xdr:cNvPr id="273" name="テキスト ボックス 272"/>
        <xdr:cNvSpPr txBox="1"/>
      </xdr:nvSpPr>
      <xdr:spPr>
        <a:xfrm>
          <a:off x="144018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29935</xdr:rowOff>
    </xdr:from>
    <xdr:to>
      <xdr:col>20</xdr:col>
      <xdr:colOff>209550</xdr:colOff>
      <xdr:row>57</xdr:row>
      <xdr:rowOff>131535</xdr:rowOff>
    </xdr:to>
    <xdr:sp macro="" textlink="">
      <xdr:nvSpPr>
        <xdr:cNvPr id="274" name="円/楕円 273"/>
        <xdr:cNvSpPr/>
      </xdr:nvSpPr>
      <xdr:spPr>
        <a:xfrm>
          <a:off x="13843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116312</xdr:rowOff>
    </xdr:from>
    <xdr:ext cx="762000" cy="259045"/>
    <xdr:sp macro="" textlink="">
      <xdr:nvSpPr>
        <xdr:cNvPr id="275" name="テキスト ボックス 274"/>
        <xdr:cNvSpPr txBox="1"/>
      </xdr:nvSpPr>
      <xdr:spPr>
        <a:xfrm>
          <a:off x="13512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76" name="円/楕円 275"/>
        <xdr:cNvSpPr/>
      </xdr:nvSpPr>
      <xdr:spPr>
        <a:xfrm>
          <a:off x="12954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77" name="テキスト ボックス 276"/>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下水道事業の法適用化に伴う補助金の増により、前年度より</a:t>
          </a:r>
          <a:r>
            <a:rPr kumimoji="1" lang="en-US" altLang="ja-JP" sz="1300">
              <a:latin typeface="ＭＳ Ｐゴシック"/>
            </a:rPr>
            <a:t>4.8</a:t>
          </a:r>
          <a:r>
            <a:rPr kumimoji="1" lang="ja-JP" altLang="en-US" sz="1300">
              <a:latin typeface="ＭＳ Ｐゴシック"/>
            </a:rPr>
            <a:t>ポイント上回り、類似団体平均からも大幅に上回ることとなった。</a:t>
          </a:r>
          <a:endParaRPr kumimoji="1" lang="en-US" altLang="ja-JP" sz="1300">
            <a:latin typeface="ＭＳ Ｐゴシック"/>
          </a:endParaRPr>
        </a:p>
        <a:p>
          <a:r>
            <a:rPr kumimoji="1" lang="ja-JP" altLang="en-US" sz="1300">
              <a:latin typeface="ＭＳ Ｐゴシック"/>
            </a:rPr>
            <a:t>　今後も効果の薄れてきた事業や補助金適正化計画に基づき補助金等を見直し、さらなる削減に努める。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2" name="直線コネクタ 291"/>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3" name="テキスト ボックス 292"/>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6" name="直線コネクタ 295"/>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7" name="テキスト ボックス 296"/>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0" name="直線コネクタ 299"/>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1"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2" name="直線コネクタ 301"/>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3"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4" name="直線コネクタ 303"/>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167005</xdr:rowOff>
    </xdr:from>
    <xdr:to>
      <xdr:col>24</xdr:col>
      <xdr:colOff>31750</xdr:colOff>
      <xdr:row>40</xdr:row>
      <xdr:rowOff>98425</xdr:rowOff>
    </xdr:to>
    <xdr:cxnSp macro="">
      <xdr:nvCxnSpPr>
        <xdr:cNvPr id="305" name="直線コネクタ 304"/>
        <xdr:cNvCxnSpPr/>
      </xdr:nvCxnSpPr>
      <xdr:spPr>
        <a:xfrm>
          <a:off x="15671800" y="6682105"/>
          <a:ext cx="8382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06"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07" name="フローチャート : 判断 306"/>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167005</xdr:rowOff>
    </xdr:from>
    <xdr:to>
      <xdr:col>22</xdr:col>
      <xdr:colOff>565150</xdr:colOff>
      <xdr:row>39</xdr:row>
      <xdr:rowOff>1270</xdr:rowOff>
    </xdr:to>
    <xdr:cxnSp macro="">
      <xdr:nvCxnSpPr>
        <xdr:cNvPr id="308" name="直線コネクタ 307"/>
        <xdr:cNvCxnSpPr/>
      </xdr:nvCxnSpPr>
      <xdr:spPr>
        <a:xfrm flipV="1">
          <a:off x="14782800" y="668210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09" name="フローチャート : 判断 308"/>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0" name="テキスト ボックス 309"/>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81280</xdr:rowOff>
    </xdr:from>
    <xdr:to>
      <xdr:col>21</xdr:col>
      <xdr:colOff>361950</xdr:colOff>
      <xdr:row>39</xdr:row>
      <xdr:rowOff>1270</xdr:rowOff>
    </xdr:to>
    <xdr:cxnSp macro="">
      <xdr:nvCxnSpPr>
        <xdr:cNvPr id="311" name="直線コネクタ 310"/>
        <xdr:cNvCxnSpPr/>
      </xdr:nvCxnSpPr>
      <xdr:spPr>
        <a:xfrm>
          <a:off x="13893800" y="65963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121920</xdr:rowOff>
    </xdr:from>
    <xdr:to>
      <xdr:col>21</xdr:col>
      <xdr:colOff>412750</xdr:colOff>
      <xdr:row>38</xdr:row>
      <xdr:rowOff>52070</xdr:rowOff>
    </xdr:to>
    <xdr:sp macro="" textlink="">
      <xdr:nvSpPr>
        <xdr:cNvPr id="312" name="フローチャート : 判断 311"/>
        <xdr:cNvSpPr/>
      </xdr:nvSpPr>
      <xdr:spPr>
        <a:xfrm>
          <a:off x="14732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62247</xdr:rowOff>
    </xdr:from>
    <xdr:ext cx="762000" cy="259045"/>
    <xdr:sp macro="" textlink="">
      <xdr:nvSpPr>
        <xdr:cNvPr id="313" name="テキスト ボックス 312"/>
        <xdr:cNvSpPr txBox="1"/>
      </xdr:nvSpPr>
      <xdr:spPr>
        <a:xfrm>
          <a:off x="14401800" y="6234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52705</xdr:rowOff>
    </xdr:from>
    <xdr:to>
      <xdr:col>20</xdr:col>
      <xdr:colOff>158750</xdr:colOff>
      <xdr:row>38</xdr:row>
      <xdr:rowOff>81280</xdr:rowOff>
    </xdr:to>
    <xdr:cxnSp macro="">
      <xdr:nvCxnSpPr>
        <xdr:cNvPr id="314" name="直線コネクタ 313"/>
        <xdr:cNvCxnSpPr/>
      </xdr:nvCxnSpPr>
      <xdr:spPr>
        <a:xfrm>
          <a:off x="13004800" y="656780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127635</xdr:rowOff>
    </xdr:from>
    <xdr:to>
      <xdr:col>20</xdr:col>
      <xdr:colOff>209550</xdr:colOff>
      <xdr:row>38</xdr:row>
      <xdr:rowOff>57785</xdr:rowOff>
    </xdr:to>
    <xdr:sp macro="" textlink="">
      <xdr:nvSpPr>
        <xdr:cNvPr id="315" name="フローチャート : 判断 314"/>
        <xdr:cNvSpPr/>
      </xdr:nvSpPr>
      <xdr:spPr>
        <a:xfrm>
          <a:off x="13843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67962</xdr:rowOff>
    </xdr:from>
    <xdr:ext cx="762000" cy="259045"/>
    <xdr:sp macro="" textlink="">
      <xdr:nvSpPr>
        <xdr:cNvPr id="316" name="テキスト ボックス 315"/>
        <xdr:cNvSpPr txBox="1"/>
      </xdr:nvSpPr>
      <xdr:spPr>
        <a:xfrm>
          <a:off x="13512800" y="624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144780</xdr:rowOff>
    </xdr:from>
    <xdr:to>
      <xdr:col>19</xdr:col>
      <xdr:colOff>6350</xdr:colOff>
      <xdr:row>38</xdr:row>
      <xdr:rowOff>74930</xdr:rowOff>
    </xdr:to>
    <xdr:sp macro="" textlink="">
      <xdr:nvSpPr>
        <xdr:cNvPr id="317" name="フローチャート : 判断 316"/>
        <xdr:cNvSpPr/>
      </xdr:nvSpPr>
      <xdr:spPr>
        <a:xfrm>
          <a:off x="129540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85107</xdr:rowOff>
    </xdr:from>
    <xdr:ext cx="762000" cy="259045"/>
    <xdr:sp macro="" textlink="">
      <xdr:nvSpPr>
        <xdr:cNvPr id="318" name="テキスト ボックス 317"/>
        <xdr:cNvSpPr txBox="1"/>
      </xdr:nvSpPr>
      <xdr:spPr>
        <a:xfrm>
          <a:off x="12623800" y="625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40</xdr:row>
      <xdr:rowOff>47625</xdr:rowOff>
    </xdr:from>
    <xdr:to>
      <xdr:col>24</xdr:col>
      <xdr:colOff>82550</xdr:colOff>
      <xdr:row>40</xdr:row>
      <xdr:rowOff>149225</xdr:rowOff>
    </xdr:to>
    <xdr:sp macro="" textlink="">
      <xdr:nvSpPr>
        <xdr:cNvPr id="324" name="円/楕円 323"/>
        <xdr:cNvSpPr/>
      </xdr:nvSpPr>
      <xdr:spPr>
        <a:xfrm>
          <a:off x="16459200" y="6905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19702</xdr:rowOff>
    </xdr:from>
    <xdr:ext cx="762000" cy="259045"/>
    <xdr:sp macro="" textlink="">
      <xdr:nvSpPr>
        <xdr:cNvPr id="325" name="補助費等該当値テキスト"/>
        <xdr:cNvSpPr txBox="1"/>
      </xdr:nvSpPr>
      <xdr:spPr>
        <a:xfrm>
          <a:off x="165989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116205</xdr:rowOff>
    </xdr:from>
    <xdr:to>
      <xdr:col>22</xdr:col>
      <xdr:colOff>615950</xdr:colOff>
      <xdr:row>39</xdr:row>
      <xdr:rowOff>46355</xdr:rowOff>
    </xdr:to>
    <xdr:sp macro="" textlink="">
      <xdr:nvSpPr>
        <xdr:cNvPr id="326" name="円/楕円 325"/>
        <xdr:cNvSpPr/>
      </xdr:nvSpPr>
      <xdr:spPr>
        <a:xfrm>
          <a:off x="15621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39</xdr:row>
      <xdr:rowOff>31132</xdr:rowOff>
    </xdr:from>
    <xdr:ext cx="736600" cy="259045"/>
    <xdr:sp macro="" textlink="">
      <xdr:nvSpPr>
        <xdr:cNvPr id="327" name="テキスト ボックス 326"/>
        <xdr:cNvSpPr txBox="1"/>
      </xdr:nvSpPr>
      <xdr:spPr>
        <a:xfrm>
          <a:off x="15290800" y="6717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121920</xdr:rowOff>
    </xdr:from>
    <xdr:to>
      <xdr:col>21</xdr:col>
      <xdr:colOff>412750</xdr:colOff>
      <xdr:row>39</xdr:row>
      <xdr:rowOff>52070</xdr:rowOff>
    </xdr:to>
    <xdr:sp macro="" textlink="">
      <xdr:nvSpPr>
        <xdr:cNvPr id="328" name="円/楕円 327"/>
        <xdr:cNvSpPr/>
      </xdr:nvSpPr>
      <xdr:spPr>
        <a:xfrm>
          <a:off x="14732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39</xdr:row>
      <xdr:rowOff>36847</xdr:rowOff>
    </xdr:from>
    <xdr:ext cx="762000" cy="259045"/>
    <xdr:sp macro="" textlink="">
      <xdr:nvSpPr>
        <xdr:cNvPr id="329" name="テキスト ボックス 328"/>
        <xdr:cNvSpPr txBox="1"/>
      </xdr:nvSpPr>
      <xdr:spPr>
        <a:xfrm>
          <a:off x="14401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30480</xdr:rowOff>
    </xdr:from>
    <xdr:to>
      <xdr:col>20</xdr:col>
      <xdr:colOff>209550</xdr:colOff>
      <xdr:row>38</xdr:row>
      <xdr:rowOff>132080</xdr:rowOff>
    </xdr:to>
    <xdr:sp macro="" textlink="">
      <xdr:nvSpPr>
        <xdr:cNvPr id="330" name="円/楕円 329"/>
        <xdr:cNvSpPr/>
      </xdr:nvSpPr>
      <xdr:spPr>
        <a:xfrm>
          <a:off x="13843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116857</xdr:rowOff>
    </xdr:from>
    <xdr:ext cx="762000" cy="259045"/>
    <xdr:sp macro="" textlink="">
      <xdr:nvSpPr>
        <xdr:cNvPr id="331" name="テキスト ボックス 330"/>
        <xdr:cNvSpPr txBox="1"/>
      </xdr:nvSpPr>
      <xdr:spPr>
        <a:xfrm>
          <a:off x="13512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1905</xdr:rowOff>
    </xdr:from>
    <xdr:to>
      <xdr:col>19</xdr:col>
      <xdr:colOff>6350</xdr:colOff>
      <xdr:row>38</xdr:row>
      <xdr:rowOff>103505</xdr:rowOff>
    </xdr:to>
    <xdr:sp macro="" textlink="">
      <xdr:nvSpPr>
        <xdr:cNvPr id="332" name="円/楕円 331"/>
        <xdr:cNvSpPr/>
      </xdr:nvSpPr>
      <xdr:spPr>
        <a:xfrm>
          <a:off x="12954000" y="651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88282</xdr:rowOff>
    </xdr:from>
    <xdr:ext cx="762000" cy="259045"/>
    <xdr:sp macro="" textlink="">
      <xdr:nvSpPr>
        <xdr:cNvPr id="333" name="テキスト ボックス 332"/>
        <xdr:cNvSpPr txBox="1"/>
      </xdr:nvSpPr>
      <xdr:spPr>
        <a:xfrm>
          <a:off x="12623800" y="660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19</a:t>
          </a:r>
          <a:r>
            <a:rPr kumimoji="1" lang="ja-JP" altLang="en-US" sz="1300">
              <a:latin typeface="ＭＳ Ｐゴシック"/>
            </a:rPr>
            <a:t>年度以降取り組んできたプライマリーバランスの黒字化の堅持と積極的に実施した繰上償還により、前年度比で</a:t>
          </a:r>
          <a:r>
            <a:rPr kumimoji="1" lang="en-US" altLang="ja-JP" sz="1300">
              <a:latin typeface="ＭＳ Ｐゴシック"/>
            </a:rPr>
            <a:t>0.6</a:t>
          </a:r>
          <a:r>
            <a:rPr kumimoji="1" lang="ja-JP" altLang="en-US" sz="1300">
              <a:latin typeface="ＭＳ Ｐゴシック"/>
            </a:rPr>
            <a:t>ポイント下回り、類似団体平均からも</a:t>
          </a:r>
          <a:r>
            <a:rPr kumimoji="1" lang="en-US" altLang="ja-JP" sz="1300">
              <a:latin typeface="ＭＳ Ｐゴシック"/>
            </a:rPr>
            <a:t>2.2</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今後も将来世代への負担を先送りせず、財政の中長期的な持続可能性を保つため、市債の新規発行を抑制する。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58" name="直線コネクタ 357"/>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59"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0" name="直線コネクタ 359"/>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1"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2" name="直線コネクタ 361"/>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24130</xdr:rowOff>
    </xdr:from>
    <xdr:to>
      <xdr:col>7</xdr:col>
      <xdr:colOff>15875</xdr:colOff>
      <xdr:row>77</xdr:row>
      <xdr:rowOff>51563</xdr:rowOff>
    </xdr:to>
    <xdr:cxnSp macro="">
      <xdr:nvCxnSpPr>
        <xdr:cNvPr id="363" name="直線コネクタ 362"/>
        <xdr:cNvCxnSpPr/>
      </xdr:nvCxnSpPr>
      <xdr:spPr>
        <a:xfrm flipV="1">
          <a:off x="3987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4"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5" name="フローチャート : 判断 364"/>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51563</xdr:rowOff>
    </xdr:from>
    <xdr:to>
      <xdr:col>5</xdr:col>
      <xdr:colOff>549275</xdr:colOff>
      <xdr:row>77</xdr:row>
      <xdr:rowOff>78994</xdr:rowOff>
    </xdr:to>
    <xdr:cxnSp macro="">
      <xdr:nvCxnSpPr>
        <xdr:cNvPr id="366" name="直線コネクタ 365"/>
        <xdr:cNvCxnSpPr/>
      </xdr:nvCxnSpPr>
      <xdr:spPr>
        <a:xfrm flipV="1">
          <a:off x="3098800" y="13253213"/>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67" name="フローチャート : 判断 366"/>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68" name="テキスト ボックス 36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78994</xdr:rowOff>
    </xdr:from>
    <xdr:to>
      <xdr:col>4</xdr:col>
      <xdr:colOff>346075</xdr:colOff>
      <xdr:row>77</xdr:row>
      <xdr:rowOff>92711</xdr:rowOff>
    </xdr:to>
    <xdr:cxnSp macro="">
      <xdr:nvCxnSpPr>
        <xdr:cNvPr id="369" name="直線コネクタ 368"/>
        <xdr:cNvCxnSpPr/>
      </xdr:nvCxnSpPr>
      <xdr:spPr>
        <a:xfrm flipV="1">
          <a:off x="2209800" y="13280644"/>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83058</xdr:rowOff>
    </xdr:from>
    <xdr:to>
      <xdr:col>4</xdr:col>
      <xdr:colOff>396875</xdr:colOff>
      <xdr:row>78</xdr:row>
      <xdr:rowOff>13208</xdr:rowOff>
    </xdr:to>
    <xdr:sp macro="" textlink="">
      <xdr:nvSpPr>
        <xdr:cNvPr id="370" name="フローチャート : 判断 369"/>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169435</xdr:rowOff>
    </xdr:from>
    <xdr:ext cx="762000" cy="259045"/>
    <xdr:sp macro="" textlink="">
      <xdr:nvSpPr>
        <xdr:cNvPr id="371" name="テキスト ボックス 370"/>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92711</xdr:rowOff>
    </xdr:from>
    <xdr:to>
      <xdr:col>3</xdr:col>
      <xdr:colOff>142875</xdr:colOff>
      <xdr:row>77</xdr:row>
      <xdr:rowOff>165863</xdr:rowOff>
    </xdr:to>
    <xdr:cxnSp macro="">
      <xdr:nvCxnSpPr>
        <xdr:cNvPr id="372" name="直線コネクタ 371"/>
        <xdr:cNvCxnSpPr/>
      </xdr:nvCxnSpPr>
      <xdr:spPr>
        <a:xfrm flipV="1">
          <a:off x="1320800" y="132943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73" name="フローチャート : 判断 372"/>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16273</xdr:rowOff>
    </xdr:from>
    <xdr:ext cx="762000" cy="259045"/>
    <xdr:sp macro="" textlink="">
      <xdr:nvSpPr>
        <xdr:cNvPr id="374" name="テキスト ボックス 373"/>
        <xdr:cNvSpPr txBox="1"/>
      </xdr:nvSpPr>
      <xdr:spPr>
        <a:xfrm>
          <a:off x="1828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5" name="フローチャート : 判断 374"/>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6" name="テキスト ボックス 375"/>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144780</xdr:rowOff>
    </xdr:from>
    <xdr:to>
      <xdr:col>7</xdr:col>
      <xdr:colOff>66675</xdr:colOff>
      <xdr:row>77</xdr:row>
      <xdr:rowOff>74930</xdr:rowOff>
    </xdr:to>
    <xdr:sp macro="" textlink="">
      <xdr:nvSpPr>
        <xdr:cNvPr id="382" name="円/楕円 381"/>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161307</xdr:rowOff>
    </xdr:from>
    <xdr:ext cx="762000" cy="259045"/>
    <xdr:sp macro="" textlink="">
      <xdr:nvSpPr>
        <xdr:cNvPr id="383" name="公債費該当値テキスト"/>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763</xdr:rowOff>
    </xdr:from>
    <xdr:to>
      <xdr:col>5</xdr:col>
      <xdr:colOff>600075</xdr:colOff>
      <xdr:row>77</xdr:row>
      <xdr:rowOff>102363</xdr:rowOff>
    </xdr:to>
    <xdr:sp macro="" textlink="">
      <xdr:nvSpPr>
        <xdr:cNvPr id="384" name="円/楕円 383"/>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112540</xdr:rowOff>
    </xdr:from>
    <xdr:ext cx="736600" cy="259045"/>
    <xdr:sp macro="" textlink="">
      <xdr:nvSpPr>
        <xdr:cNvPr id="385" name="テキスト ボックス 384"/>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28194</xdr:rowOff>
    </xdr:from>
    <xdr:to>
      <xdr:col>4</xdr:col>
      <xdr:colOff>396875</xdr:colOff>
      <xdr:row>77</xdr:row>
      <xdr:rowOff>129794</xdr:rowOff>
    </xdr:to>
    <xdr:sp macro="" textlink="">
      <xdr:nvSpPr>
        <xdr:cNvPr id="386" name="円/楕円 385"/>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87" name="テキスト ボックス 386"/>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41911</xdr:rowOff>
    </xdr:from>
    <xdr:to>
      <xdr:col>3</xdr:col>
      <xdr:colOff>193675</xdr:colOff>
      <xdr:row>77</xdr:row>
      <xdr:rowOff>143511</xdr:rowOff>
    </xdr:to>
    <xdr:sp macro="" textlink="">
      <xdr:nvSpPr>
        <xdr:cNvPr id="388" name="円/楕円 387"/>
        <xdr:cNvSpPr/>
      </xdr:nvSpPr>
      <xdr:spPr>
        <a:xfrm>
          <a:off x="2159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153688</xdr:rowOff>
    </xdr:from>
    <xdr:ext cx="762000" cy="259045"/>
    <xdr:sp macro="" textlink="">
      <xdr:nvSpPr>
        <xdr:cNvPr id="389" name="テキスト ボックス 388"/>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115063</xdr:rowOff>
    </xdr:from>
    <xdr:to>
      <xdr:col>1</xdr:col>
      <xdr:colOff>676275</xdr:colOff>
      <xdr:row>78</xdr:row>
      <xdr:rowOff>45213</xdr:rowOff>
    </xdr:to>
    <xdr:sp macro="" textlink="">
      <xdr:nvSpPr>
        <xdr:cNvPr id="390" name="円/楕円 389"/>
        <xdr:cNvSpPr/>
      </xdr:nvSpPr>
      <xdr:spPr>
        <a:xfrm>
          <a:off x="1270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29990</xdr:rowOff>
    </xdr:from>
    <xdr:ext cx="762000" cy="259045"/>
    <xdr:sp macro="" textlink="">
      <xdr:nvSpPr>
        <xdr:cNvPr id="391" name="テキスト ボックス 390"/>
        <xdr:cNvSpPr txBox="1"/>
      </xdr:nvSpPr>
      <xdr:spPr>
        <a:xfrm>
          <a:off x="9398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繰出金で大きく減少したものの、それ以外の費目で増加したことから、前年度から</a:t>
          </a:r>
          <a:r>
            <a:rPr kumimoji="1" lang="en-US" altLang="ja-JP" sz="1300">
              <a:latin typeface="ＭＳ Ｐゴシック"/>
            </a:rPr>
            <a:t>0.5</a:t>
          </a:r>
          <a:r>
            <a:rPr kumimoji="1" lang="ja-JP" altLang="en-US" sz="1300">
              <a:latin typeface="ＭＳ Ｐゴシック"/>
            </a:rPr>
            <a:t>ポイント下回った。</a:t>
          </a:r>
          <a:endParaRPr kumimoji="1" lang="en-US" altLang="ja-JP" sz="1300">
            <a:latin typeface="ＭＳ Ｐゴシック"/>
          </a:endParaRPr>
        </a:p>
        <a:p>
          <a:r>
            <a:rPr kumimoji="1" lang="ja-JP" altLang="en-US" sz="1300">
              <a:latin typeface="ＭＳ Ｐゴシック"/>
            </a:rPr>
            <a:t>　また、類似団体平均からは</a:t>
          </a:r>
          <a:r>
            <a:rPr kumimoji="1" lang="en-US" altLang="ja-JP" sz="1300">
              <a:latin typeface="ＭＳ Ｐゴシック"/>
            </a:rPr>
            <a:t>1.5</a:t>
          </a:r>
          <a:r>
            <a:rPr kumimoji="1" lang="ja-JP" altLang="en-US" sz="1300">
              <a:latin typeface="ＭＳ Ｐゴシック"/>
            </a:rPr>
            <a:t>ポイント下回っているものの、今後も継続した行財政改革を進めることにより、一層の改善に努める。</a:t>
          </a: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19" name="直線コネクタ 418"/>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0"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1" name="直線コネクタ 420"/>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2"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3" name="直線コネクタ 422"/>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165100</xdr:rowOff>
    </xdr:from>
    <xdr:to>
      <xdr:col>24</xdr:col>
      <xdr:colOff>31750</xdr:colOff>
      <xdr:row>76</xdr:row>
      <xdr:rowOff>12700</xdr:rowOff>
    </xdr:to>
    <xdr:cxnSp macro="">
      <xdr:nvCxnSpPr>
        <xdr:cNvPr id="424" name="直線コネクタ 423"/>
        <xdr:cNvCxnSpPr/>
      </xdr:nvCxnSpPr>
      <xdr:spPr>
        <a:xfrm flipV="1">
          <a:off x="15671800" y="130238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143527</xdr:rowOff>
    </xdr:from>
    <xdr:ext cx="762000" cy="259045"/>
    <xdr:sp macro="" textlink="">
      <xdr:nvSpPr>
        <xdr:cNvPr id="425" name="公債費以外平均値テキスト"/>
        <xdr:cNvSpPr txBox="1"/>
      </xdr:nvSpPr>
      <xdr:spPr>
        <a:xfrm>
          <a:off x="16598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26" name="フローチャート : 判断 425"/>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12700</xdr:rowOff>
    </xdr:to>
    <xdr:cxnSp macro="">
      <xdr:nvCxnSpPr>
        <xdr:cNvPr id="427" name="直線コネクタ 426"/>
        <xdr:cNvCxnSpPr/>
      </xdr:nvCxnSpPr>
      <xdr:spPr>
        <a:xfrm>
          <a:off x="14782800" y="12997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28" name="フローチャート : 判断 427"/>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29" name="テキスト ボックス 428"/>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31750</xdr:rowOff>
    </xdr:from>
    <xdr:to>
      <xdr:col>21</xdr:col>
      <xdr:colOff>361950</xdr:colOff>
      <xdr:row>75</xdr:row>
      <xdr:rowOff>138430</xdr:rowOff>
    </xdr:to>
    <xdr:cxnSp macro="">
      <xdr:nvCxnSpPr>
        <xdr:cNvPr id="430" name="直線コネクタ 429"/>
        <xdr:cNvCxnSpPr/>
      </xdr:nvCxnSpPr>
      <xdr:spPr>
        <a:xfrm>
          <a:off x="13893800" y="128905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74</xdr:row>
      <xdr:rowOff>163830</xdr:rowOff>
    </xdr:from>
    <xdr:to>
      <xdr:col>21</xdr:col>
      <xdr:colOff>412750</xdr:colOff>
      <xdr:row>75</xdr:row>
      <xdr:rowOff>93980</xdr:rowOff>
    </xdr:to>
    <xdr:sp macro="" textlink="">
      <xdr:nvSpPr>
        <xdr:cNvPr id="431" name="フローチャート : 判断 430"/>
        <xdr:cNvSpPr/>
      </xdr:nvSpPr>
      <xdr:spPr>
        <a:xfrm>
          <a:off x="14732000" y="1285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104157</xdr:rowOff>
    </xdr:from>
    <xdr:ext cx="762000" cy="259045"/>
    <xdr:sp macro="" textlink="">
      <xdr:nvSpPr>
        <xdr:cNvPr id="432" name="テキスト ボックス 431"/>
        <xdr:cNvSpPr txBox="1"/>
      </xdr:nvSpPr>
      <xdr:spPr>
        <a:xfrm>
          <a:off x="14401800" y="1262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146050</xdr:rowOff>
    </xdr:from>
    <xdr:to>
      <xdr:col>20</xdr:col>
      <xdr:colOff>158750</xdr:colOff>
      <xdr:row>75</xdr:row>
      <xdr:rowOff>31750</xdr:rowOff>
    </xdr:to>
    <xdr:cxnSp macro="">
      <xdr:nvCxnSpPr>
        <xdr:cNvPr id="433" name="直線コネクタ 432"/>
        <xdr:cNvCxnSpPr/>
      </xdr:nvCxnSpPr>
      <xdr:spPr>
        <a:xfrm>
          <a:off x="13004800" y="12833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144780</xdr:rowOff>
    </xdr:from>
    <xdr:to>
      <xdr:col>20</xdr:col>
      <xdr:colOff>209550</xdr:colOff>
      <xdr:row>75</xdr:row>
      <xdr:rowOff>74930</xdr:rowOff>
    </xdr:to>
    <xdr:sp macro="" textlink="">
      <xdr:nvSpPr>
        <xdr:cNvPr id="434" name="フローチャート : 判断 433"/>
        <xdr:cNvSpPr/>
      </xdr:nvSpPr>
      <xdr:spPr>
        <a:xfrm>
          <a:off x="13843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85107</xdr:rowOff>
    </xdr:from>
    <xdr:ext cx="762000" cy="259045"/>
    <xdr:sp macro="" textlink="">
      <xdr:nvSpPr>
        <xdr:cNvPr id="435" name="テキスト ボックス 434"/>
        <xdr:cNvSpPr txBox="1"/>
      </xdr:nvSpPr>
      <xdr:spPr>
        <a:xfrm>
          <a:off x="13512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167640</xdr:rowOff>
    </xdr:from>
    <xdr:to>
      <xdr:col>19</xdr:col>
      <xdr:colOff>6350</xdr:colOff>
      <xdr:row>75</xdr:row>
      <xdr:rowOff>97790</xdr:rowOff>
    </xdr:to>
    <xdr:sp macro="" textlink="">
      <xdr:nvSpPr>
        <xdr:cNvPr id="436" name="フローチャート : 判断 435"/>
        <xdr:cNvSpPr/>
      </xdr:nvSpPr>
      <xdr:spPr>
        <a:xfrm>
          <a:off x="129540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82566</xdr:rowOff>
    </xdr:from>
    <xdr:ext cx="762000" cy="259045"/>
    <xdr:sp macro="" textlink="">
      <xdr:nvSpPr>
        <xdr:cNvPr id="437" name="テキスト ボックス 436"/>
        <xdr:cNvSpPr txBox="1"/>
      </xdr:nvSpPr>
      <xdr:spPr>
        <a:xfrm>
          <a:off x="12623800" y="1294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114300</xdr:rowOff>
    </xdr:from>
    <xdr:to>
      <xdr:col>24</xdr:col>
      <xdr:colOff>82550</xdr:colOff>
      <xdr:row>76</xdr:row>
      <xdr:rowOff>44450</xdr:rowOff>
    </xdr:to>
    <xdr:sp macro="" textlink="">
      <xdr:nvSpPr>
        <xdr:cNvPr id="443" name="円/楕円 442"/>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130827</xdr:rowOff>
    </xdr:from>
    <xdr:ext cx="762000" cy="259045"/>
    <xdr:sp macro="" textlink="">
      <xdr:nvSpPr>
        <xdr:cNvPr id="444" name="公債費以外該当値テキスト"/>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5" name="円/楕円 444"/>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48277</xdr:rowOff>
    </xdr:from>
    <xdr:ext cx="736600" cy="259045"/>
    <xdr:sp macro="" textlink="">
      <xdr:nvSpPr>
        <xdr:cNvPr id="446" name="テキスト ボックス 445"/>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47" name="円/楕円 446"/>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48" name="テキスト ボックス 447"/>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152400</xdr:rowOff>
    </xdr:from>
    <xdr:to>
      <xdr:col>20</xdr:col>
      <xdr:colOff>209550</xdr:colOff>
      <xdr:row>75</xdr:row>
      <xdr:rowOff>82550</xdr:rowOff>
    </xdr:to>
    <xdr:sp macro="" textlink="">
      <xdr:nvSpPr>
        <xdr:cNvPr id="449" name="円/楕円 448"/>
        <xdr:cNvSpPr/>
      </xdr:nvSpPr>
      <xdr:spPr>
        <a:xfrm>
          <a:off x="13843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67327</xdr:rowOff>
    </xdr:from>
    <xdr:ext cx="762000" cy="259045"/>
    <xdr:sp macro="" textlink="">
      <xdr:nvSpPr>
        <xdr:cNvPr id="450" name="テキスト ボックス 449"/>
        <xdr:cNvSpPr txBox="1"/>
      </xdr:nvSpPr>
      <xdr:spPr>
        <a:xfrm>
          <a:off x="13512800" y="1292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95250</xdr:rowOff>
    </xdr:from>
    <xdr:to>
      <xdr:col>19</xdr:col>
      <xdr:colOff>6350</xdr:colOff>
      <xdr:row>75</xdr:row>
      <xdr:rowOff>25400</xdr:rowOff>
    </xdr:to>
    <xdr:sp macro="" textlink="">
      <xdr:nvSpPr>
        <xdr:cNvPr id="451" name="円/楕円 450"/>
        <xdr:cNvSpPr/>
      </xdr:nvSpPr>
      <xdr:spPr>
        <a:xfrm>
          <a:off x="12954000" y="1278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35577</xdr:rowOff>
    </xdr:from>
    <xdr:ext cx="762000" cy="259045"/>
    <xdr:sp macro="" textlink="">
      <xdr:nvSpPr>
        <xdr:cNvPr id="452" name="テキスト ボックス 451"/>
        <xdr:cNvSpPr txBox="1"/>
      </xdr:nvSpPr>
      <xdr:spPr>
        <a:xfrm>
          <a:off x="12623800" y="1255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滋賀県甲賀市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32741</xdr:rowOff>
    </xdr:from>
    <xdr:to>
      <xdr:col>4</xdr:col>
      <xdr:colOff>1117600</xdr:colOff>
      <xdr:row>15</xdr:row>
      <xdr:rowOff>69126</xdr:rowOff>
    </xdr:to>
    <xdr:cxnSp macro="">
      <xdr:nvCxnSpPr>
        <xdr:cNvPr id="50" name="直線コネクタ 49"/>
        <xdr:cNvCxnSpPr/>
      </xdr:nvCxnSpPr>
      <xdr:spPr bwMode="auto">
        <a:xfrm flipV="1">
          <a:off x="5003800" y="2652116"/>
          <a:ext cx="647700" cy="363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69126</xdr:rowOff>
    </xdr:from>
    <xdr:to>
      <xdr:col>4</xdr:col>
      <xdr:colOff>469900</xdr:colOff>
      <xdr:row>15</xdr:row>
      <xdr:rowOff>112046</xdr:rowOff>
    </xdr:to>
    <xdr:cxnSp macro="">
      <xdr:nvCxnSpPr>
        <xdr:cNvPr id="53" name="直線コネクタ 52"/>
        <xdr:cNvCxnSpPr/>
      </xdr:nvCxnSpPr>
      <xdr:spPr bwMode="auto">
        <a:xfrm flipV="1">
          <a:off x="4305300" y="2688501"/>
          <a:ext cx="698500" cy="42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112046</xdr:rowOff>
    </xdr:from>
    <xdr:to>
      <xdr:col>3</xdr:col>
      <xdr:colOff>904875</xdr:colOff>
      <xdr:row>16</xdr:row>
      <xdr:rowOff>14262</xdr:rowOff>
    </xdr:to>
    <xdr:cxnSp macro="">
      <xdr:nvCxnSpPr>
        <xdr:cNvPr id="56" name="直線コネクタ 55"/>
        <xdr:cNvCxnSpPr/>
      </xdr:nvCxnSpPr>
      <xdr:spPr bwMode="auto">
        <a:xfrm flipV="1">
          <a:off x="3606800" y="2731421"/>
          <a:ext cx="698500" cy="73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153619</xdr:rowOff>
    </xdr:from>
    <xdr:to>
      <xdr:col>3</xdr:col>
      <xdr:colOff>955675</xdr:colOff>
      <xdr:row>16</xdr:row>
      <xdr:rowOff>83769</xdr:rowOff>
    </xdr:to>
    <xdr:sp macro="" textlink="">
      <xdr:nvSpPr>
        <xdr:cNvPr id="57" name="フローチャート : 判断 56"/>
        <xdr:cNvSpPr/>
      </xdr:nvSpPr>
      <xdr:spPr bwMode="auto">
        <a:xfrm>
          <a:off x="4254500" y="27729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68546</xdr:rowOff>
    </xdr:from>
    <xdr:ext cx="762000" cy="259045"/>
    <xdr:sp macro="" textlink="">
      <xdr:nvSpPr>
        <xdr:cNvPr id="58" name="テキスト ボックス 57"/>
        <xdr:cNvSpPr txBox="1"/>
      </xdr:nvSpPr>
      <xdr:spPr>
        <a:xfrm>
          <a:off x="3924300" y="285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78,436</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167615</xdr:rowOff>
    </xdr:from>
    <xdr:to>
      <xdr:col>3</xdr:col>
      <xdr:colOff>206375</xdr:colOff>
      <xdr:row>16</xdr:row>
      <xdr:rowOff>14262</xdr:rowOff>
    </xdr:to>
    <xdr:cxnSp macro="">
      <xdr:nvCxnSpPr>
        <xdr:cNvPr id="59" name="直線コネクタ 58"/>
        <xdr:cNvCxnSpPr/>
      </xdr:nvCxnSpPr>
      <xdr:spPr bwMode="auto">
        <a:xfrm>
          <a:off x="2908300" y="2786990"/>
          <a:ext cx="698500" cy="1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10192</xdr:rowOff>
    </xdr:from>
    <xdr:to>
      <xdr:col>3</xdr:col>
      <xdr:colOff>257175</xdr:colOff>
      <xdr:row>16</xdr:row>
      <xdr:rowOff>111792</xdr:rowOff>
    </xdr:to>
    <xdr:sp macro="" textlink="">
      <xdr:nvSpPr>
        <xdr:cNvPr id="60" name="フローチャート : 判断 59"/>
        <xdr:cNvSpPr/>
      </xdr:nvSpPr>
      <xdr:spPr bwMode="auto">
        <a:xfrm>
          <a:off x="3556000" y="28010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96569</xdr:rowOff>
    </xdr:from>
    <xdr:ext cx="762000" cy="259045"/>
    <xdr:sp macro="" textlink="">
      <xdr:nvSpPr>
        <xdr:cNvPr id="61" name="テキスト ボックス 60"/>
        <xdr:cNvSpPr txBox="1"/>
      </xdr:nvSpPr>
      <xdr:spPr>
        <a:xfrm>
          <a:off x="3225800" y="2887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76,965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138570</xdr:rowOff>
    </xdr:from>
    <xdr:to>
      <xdr:col>2</xdr:col>
      <xdr:colOff>692150</xdr:colOff>
      <xdr:row>16</xdr:row>
      <xdr:rowOff>68720</xdr:rowOff>
    </xdr:to>
    <xdr:sp macro="" textlink="">
      <xdr:nvSpPr>
        <xdr:cNvPr id="62" name="フローチャート : 判断 61"/>
        <xdr:cNvSpPr/>
      </xdr:nvSpPr>
      <xdr:spPr bwMode="auto">
        <a:xfrm>
          <a:off x="2857500" y="2757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53497</xdr:rowOff>
    </xdr:from>
    <xdr:ext cx="762000" cy="259045"/>
    <xdr:sp macro="" textlink="">
      <xdr:nvSpPr>
        <xdr:cNvPr id="63" name="テキスト ボックス 62"/>
        <xdr:cNvSpPr txBox="1"/>
      </xdr:nvSpPr>
      <xdr:spPr>
        <a:xfrm>
          <a:off x="2527300" y="2844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79,226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153391</xdr:rowOff>
    </xdr:from>
    <xdr:to>
      <xdr:col>5</xdr:col>
      <xdr:colOff>34925</xdr:colOff>
      <xdr:row>15</xdr:row>
      <xdr:rowOff>83541</xdr:rowOff>
    </xdr:to>
    <xdr:sp macro="" textlink="">
      <xdr:nvSpPr>
        <xdr:cNvPr id="69" name="円/楕円 68"/>
        <xdr:cNvSpPr/>
      </xdr:nvSpPr>
      <xdr:spPr bwMode="auto">
        <a:xfrm>
          <a:off x="5600700" y="2601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169918</xdr:rowOff>
    </xdr:from>
    <xdr:ext cx="762000" cy="259045"/>
    <xdr:sp macro="" textlink="">
      <xdr:nvSpPr>
        <xdr:cNvPr id="70" name="人口1人当たり決算額の推移該当値テキスト130"/>
        <xdr:cNvSpPr txBox="1"/>
      </xdr:nvSpPr>
      <xdr:spPr>
        <a:xfrm>
          <a:off x="5740400" y="2446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87,448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18326</xdr:rowOff>
    </xdr:from>
    <xdr:to>
      <xdr:col>4</xdr:col>
      <xdr:colOff>520700</xdr:colOff>
      <xdr:row>15</xdr:row>
      <xdr:rowOff>119926</xdr:rowOff>
    </xdr:to>
    <xdr:sp macro="" textlink="">
      <xdr:nvSpPr>
        <xdr:cNvPr id="71" name="円/楕円 70"/>
        <xdr:cNvSpPr/>
      </xdr:nvSpPr>
      <xdr:spPr bwMode="auto">
        <a:xfrm>
          <a:off x="4953000" y="2637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130103</xdr:rowOff>
    </xdr:from>
    <xdr:ext cx="736600" cy="259045"/>
    <xdr:sp macro="" textlink="">
      <xdr:nvSpPr>
        <xdr:cNvPr id="72" name="テキスト ボックス 71"/>
        <xdr:cNvSpPr txBox="1"/>
      </xdr:nvSpPr>
      <xdr:spPr>
        <a:xfrm>
          <a:off x="4622800" y="2406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85,538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61246</xdr:rowOff>
    </xdr:from>
    <xdr:to>
      <xdr:col>3</xdr:col>
      <xdr:colOff>955675</xdr:colOff>
      <xdr:row>15</xdr:row>
      <xdr:rowOff>162846</xdr:rowOff>
    </xdr:to>
    <xdr:sp macro="" textlink="">
      <xdr:nvSpPr>
        <xdr:cNvPr id="73" name="円/楕円 72"/>
        <xdr:cNvSpPr/>
      </xdr:nvSpPr>
      <xdr:spPr bwMode="auto">
        <a:xfrm>
          <a:off x="4254500" y="2680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1573</xdr:rowOff>
    </xdr:from>
    <xdr:ext cx="762000" cy="259045"/>
    <xdr:sp macro="" textlink="">
      <xdr:nvSpPr>
        <xdr:cNvPr id="74" name="テキスト ボックス 73"/>
        <xdr:cNvSpPr txBox="1"/>
      </xdr:nvSpPr>
      <xdr:spPr>
        <a:xfrm>
          <a:off x="3924300" y="244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83,285</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134912</xdr:rowOff>
    </xdr:from>
    <xdr:to>
      <xdr:col>3</xdr:col>
      <xdr:colOff>257175</xdr:colOff>
      <xdr:row>16</xdr:row>
      <xdr:rowOff>65062</xdr:rowOff>
    </xdr:to>
    <xdr:sp macro="" textlink="">
      <xdr:nvSpPr>
        <xdr:cNvPr id="75" name="円/楕円 74"/>
        <xdr:cNvSpPr/>
      </xdr:nvSpPr>
      <xdr:spPr bwMode="auto">
        <a:xfrm>
          <a:off x="3556000" y="2754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75239</xdr:rowOff>
    </xdr:from>
    <xdr:ext cx="762000" cy="259045"/>
    <xdr:sp macro="" textlink="">
      <xdr:nvSpPr>
        <xdr:cNvPr id="76" name="テキスト ボックス 75"/>
        <xdr:cNvSpPr txBox="1"/>
      </xdr:nvSpPr>
      <xdr:spPr>
        <a:xfrm>
          <a:off x="3225800" y="252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79,418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116815</xdr:rowOff>
    </xdr:from>
    <xdr:to>
      <xdr:col>2</xdr:col>
      <xdr:colOff>692150</xdr:colOff>
      <xdr:row>16</xdr:row>
      <xdr:rowOff>46965</xdr:rowOff>
    </xdr:to>
    <xdr:sp macro="" textlink="">
      <xdr:nvSpPr>
        <xdr:cNvPr id="77" name="円/楕円 76"/>
        <xdr:cNvSpPr/>
      </xdr:nvSpPr>
      <xdr:spPr bwMode="auto">
        <a:xfrm>
          <a:off x="2857500" y="2736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57142</xdr:rowOff>
    </xdr:from>
    <xdr:ext cx="762000" cy="259045"/>
    <xdr:sp macro="" textlink="">
      <xdr:nvSpPr>
        <xdr:cNvPr id="78" name="テキスト ボックス 77"/>
        <xdr:cNvSpPr txBox="1"/>
      </xdr:nvSpPr>
      <xdr:spPr>
        <a:xfrm>
          <a:off x="2527300" y="2505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80,368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253383</xdr:rowOff>
    </xdr:from>
    <xdr:to>
      <xdr:col>4</xdr:col>
      <xdr:colOff>1117600</xdr:colOff>
      <xdr:row>34</xdr:row>
      <xdr:rowOff>312624</xdr:rowOff>
    </xdr:to>
    <xdr:cxnSp macro="">
      <xdr:nvCxnSpPr>
        <xdr:cNvPr id="113" name="直線コネクタ 112"/>
        <xdr:cNvCxnSpPr/>
      </xdr:nvCxnSpPr>
      <xdr:spPr bwMode="auto">
        <a:xfrm>
          <a:off x="5003800" y="6520833"/>
          <a:ext cx="647700" cy="592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116596</xdr:rowOff>
    </xdr:from>
    <xdr:ext cx="762000" cy="259045"/>
    <xdr:sp macro="" textlink="">
      <xdr:nvSpPr>
        <xdr:cNvPr id="114" name="人口1人当たり決算額の推移平均値テキスト445"/>
        <xdr:cNvSpPr txBox="1"/>
      </xdr:nvSpPr>
      <xdr:spPr>
        <a:xfrm>
          <a:off x="5740400" y="6726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253383</xdr:rowOff>
    </xdr:from>
    <xdr:to>
      <xdr:col>4</xdr:col>
      <xdr:colOff>469900</xdr:colOff>
      <xdr:row>34</xdr:row>
      <xdr:rowOff>258478</xdr:rowOff>
    </xdr:to>
    <xdr:cxnSp macro="">
      <xdr:nvCxnSpPr>
        <xdr:cNvPr id="116" name="直線コネクタ 115"/>
        <xdr:cNvCxnSpPr/>
      </xdr:nvCxnSpPr>
      <xdr:spPr bwMode="auto">
        <a:xfrm flipV="1">
          <a:off x="4305300" y="6520833"/>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221294</xdr:rowOff>
    </xdr:from>
    <xdr:ext cx="736600" cy="259045"/>
    <xdr:sp macro="" textlink="">
      <xdr:nvSpPr>
        <xdr:cNvPr id="118" name="テキスト ボックス 117"/>
        <xdr:cNvSpPr txBox="1"/>
      </xdr:nvSpPr>
      <xdr:spPr>
        <a:xfrm>
          <a:off x="4622800" y="6831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237708</xdr:rowOff>
    </xdr:from>
    <xdr:to>
      <xdr:col>3</xdr:col>
      <xdr:colOff>904875</xdr:colOff>
      <xdr:row>34</xdr:row>
      <xdr:rowOff>258478</xdr:rowOff>
    </xdr:to>
    <xdr:cxnSp macro="">
      <xdr:nvCxnSpPr>
        <xdr:cNvPr id="119" name="直線コネクタ 118"/>
        <xdr:cNvCxnSpPr/>
      </xdr:nvCxnSpPr>
      <xdr:spPr bwMode="auto">
        <a:xfrm>
          <a:off x="3606800" y="6505158"/>
          <a:ext cx="698500" cy="20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76331</xdr:rowOff>
    </xdr:from>
    <xdr:to>
      <xdr:col>3</xdr:col>
      <xdr:colOff>955675</xdr:colOff>
      <xdr:row>35</xdr:row>
      <xdr:rowOff>177931</xdr:rowOff>
    </xdr:to>
    <xdr:sp macro="" textlink="">
      <xdr:nvSpPr>
        <xdr:cNvPr id="120" name="フローチャート : 判断 119"/>
        <xdr:cNvSpPr/>
      </xdr:nvSpPr>
      <xdr:spPr bwMode="auto">
        <a:xfrm>
          <a:off x="4254500" y="66866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162708</xdr:rowOff>
    </xdr:from>
    <xdr:ext cx="762000" cy="259045"/>
    <xdr:sp macro="" textlink="">
      <xdr:nvSpPr>
        <xdr:cNvPr id="121" name="テキスト ボックス 120"/>
        <xdr:cNvSpPr txBox="1"/>
      </xdr:nvSpPr>
      <xdr:spPr>
        <a:xfrm>
          <a:off x="3924300" y="677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16,746</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158188</xdr:rowOff>
    </xdr:from>
    <xdr:to>
      <xdr:col>3</xdr:col>
      <xdr:colOff>206375</xdr:colOff>
      <xdr:row>34</xdr:row>
      <xdr:rowOff>237708</xdr:rowOff>
    </xdr:to>
    <xdr:cxnSp macro="">
      <xdr:nvCxnSpPr>
        <xdr:cNvPr id="122" name="直線コネクタ 121"/>
        <xdr:cNvCxnSpPr/>
      </xdr:nvCxnSpPr>
      <xdr:spPr bwMode="auto">
        <a:xfrm>
          <a:off x="2908300" y="6425638"/>
          <a:ext cx="698500" cy="795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330109</xdr:rowOff>
    </xdr:from>
    <xdr:to>
      <xdr:col>3</xdr:col>
      <xdr:colOff>257175</xdr:colOff>
      <xdr:row>35</xdr:row>
      <xdr:rowOff>88809</xdr:rowOff>
    </xdr:to>
    <xdr:sp macro="" textlink="">
      <xdr:nvSpPr>
        <xdr:cNvPr id="123" name="フローチャート : 判断 122"/>
        <xdr:cNvSpPr/>
      </xdr:nvSpPr>
      <xdr:spPr bwMode="auto">
        <a:xfrm>
          <a:off x="3556000" y="6597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73586</xdr:rowOff>
    </xdr:from>
    <xdr:ext cx="762000" cy="259045"/>
    <xdr:sp macro="" textlink="">
      <xdr:nvSpPr>
        <xdr:cNvPr id="124" name="テキスト ボックス 123"/>
        <xdr:cNvSpPr txBox="1"/>
      </xdr:nvSpPr>
      <xdr:spPr>
        <a:xfrm>
          <a:off x="3225800" y="6683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19,475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283377</xdr:rowOff>
    </xdr:from>
    <xdr:to>
      <xdr:col>2</xdr:col>
      <xdr:colOff>692150</xdr:colOff>
      <xdr:row>35</xdr:row>
      <xdr:rowOff>42077</xdr:rowOff>
    </xdr:to>
    <xdr:sp macro="" textlink="">
      <xdr:nvSpPr>
        <xdr:cNvPr id="125" name="フローチャート : 判断 124"/>
        <xdr:cNvSpPr/>
      </xdr:nvSpPr>
      <xdr:spPr bwMode="auto">
        <a:xfrm>
          <a:off x="2857500" y="65508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26854</xdr:rowOff>
    </xdr:from>
    <xdr:ext cx="762000" cy="259045"/>
    <xdr:sp macro="" textlink="">
      <xdr:nvSpPr>
        <xdr:cNvPr id="126" name="テキスト ボックス 125"/>
        <xdr:cNvSpPr txBox="1"/>
      </xdr:nvSpPr>
      <xdr:spPr>
        <a:xfrm>
          <a:off x="2527300" y="6637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20,906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261824</xdr:rowOff>
    </xdr:from>
    <xdr:to>
      <xdr:col>5</xdr:col>
      <xdr:colOff>34925</xdr:colOff>
      <xdr:row>35</xdr:row>
      <xdr:rowOff>20524</xdr:rowOff>
    </xdr:to>
    <xdr:sp macro="" textlink="">
      <xdr:nvSpPr>
        <xdr:cNvPr id="132" name="円/楕円 131"/>
        <xdr:cNvSpPr/>
      </xdr:nvSpPr>
      <xdr:spPr bwMode="auto">
        <a:xfrm>
          <a:off x="5600700" y="65292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106900</xdr:rowOff>
    </xdr:from>
    <xdr:ext cx="762000" cy="259045"/>
    <xdr:sp macro="" textlink="">
      <xdr:nvSpPr>
        <xdr:cNvPr id="133" name="人口1人当たり決算額の推移該当値テキスト445"/>
        <xdr:cNvSpPr txBox="1"/>
      </xdr:nvSpPr>
      <xdr:spPr>
        <a:xfrm>
          <a:off x="5740400" y="6374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21,566</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202583</xdr:rowOff>
    </xdr:from>
    <xdr:to>
      <xdr:col>4</xdr:col>
      <xdr:colOff>520700</xdr:colOff>
      <xdr:row>34</xdr:row>
      <xdr:rowOff>304183</xdr:rowOff>
    </xdr:to>
    <xdr:sp macro="" textlink="">
      <xdr:nvSpPr>
        <xdr:cNvPr id="134" name="円/楕円 133"/>
        <xdr:cNvSpPr/>
      </xdr:nvSpPr>
      <xdr:spPr bwMode="auto">
        <a:xfrm>
          <a:off x="4953000" y="6470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314360</xdr:rowOff>
    </xdr:from>
    <xdr:ext cx="736600" cy="259045"/>
    <xdr:sp macro="" textlink="">
      <xdr:nvSpPr>
        <xdr:cNvPr id="135" name="テキスト ボックス 134"/>
        <xdr:cNvSpPr txBox="1"/>
      </xdr:nvSpPr>
      <xdr:spPr>
        <a:xfrm>
          <a:off x="4622800" y="6238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23,380</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207678</xdr:rowOff>
    </xdr:from>
    <xdr:to>
      <xdr:col>3</xdr:col>
      <xdr:colOff>955675</xdr:colOff>
      <xdr:row>34</xdr:row>
      <xdr:rowOff>309277</xdr:rowOff>
    </xdr:to>
    <xdr:sp macro="" textlink="">
      <xdr:nvSpPr>
        <xdr:cNvPr id="136" name="円/楕円 135"/>
        <xdr:cNvSpPr/>
      </xdr:nvSpPr>
      <xdr:spPr bwMode="auto">
        <a:xfrm>
          <a:off x="4254500" y="6475128"/>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319455</xdr:rowOff>
    </xdr:from>
    <xdr:ext cx="762000" cy="259045"/>
    <xdr:sp macro="" textlink="">
      <xdr:nvSpPr>
        <xdr:cNvPr id="137" name="テキスト ボックス 136"/>
        <xdr:cNvSpPr txBox="1"/>
      </xdr:nvSpPr>
      <xdr:spPr>
        <a:xfrm>
          <a:off x="3924300" y="624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186908</xdr:rowOff>
    </xdr:from>
    <xdr:to>
      <xdr:col>3</xdr:col>
      <xdr:colOff>257175</xdr:colOff>
      <xdr:row>34</xdr:row>
      <xdr:rowOff>288508</xdr:rowOff>
    </xdr:to>
    <xdr:sp macro="" textlink="">
      <xdr:nvSpPr>
        <xdr:cNvPr id="138" name="円/楕円 137"/>
        <xdr:cNvSpPr/>
      </xdr:nvSpPr>
      <xdr:spPr bwMode="auto">
        <a:xfrm>
          <a:off x="3556000" y="6454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298685</xdr:rowOff>
    </xdr:from>
    <xdr:ext cx="762000" cy="259045"/>
    <xdr:sp macro="" textlink="">
      <xdr:nvSpPr>
        <xdr:cNvPr id="139" name="テキスト ボックス 138"/>
        <xdr:cNvSpPr txBox="1"/>
      </xdr:nvSpPr>
      <xdr:spPr>
        <a:xfrm>
          <a:off x="3225800" y="6223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23,860</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107388</xdr:rowOff>
    </xdr:from>
    <xdr:to>
      <xdr:col>2</xdr:col>
      <xdr:colOff>692150</xdr:colOff>
      <xdr:row>34</xdr:row>
      <xdr:rowOff>208988</xdr:rowOff>
    </xdr:to>
    <xdr:sp macro="" textlink="">
      <xdr:nvSpPr>
        <xdr:cNvPr id="140" name="円/楕円 139"/>
        <xdr:cNvSpPr/>
      </xdr:nvSpPr>
      <xdr:spPr bwMode="auto">
        <a:xfrm>
          <a:off x="2857500" y="637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219165</xdr:rowOff>
    </xdr:from>
    <xdr:ext cx="762000" cy="259045"/>
    <xdr:sp macro="" textlink="">
      <xdr:nvSpPr>
        <xdr:cNvPr id="141" name="テキスト ボックス 140"/>
        <xdr:cNvSpPr txBox="1"/>
      </xdr:nvSpPr>
      <xdr:spPr>
        <a:xfrm>
          <a:off x="2527300" y="614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162743</xdr:rowOff>
    </xdr:from>
    <xdr:to>
      <xdr:col>6</xdr:col>
      <xdr:colOff>511175</xdr:colOff>
      <xdr:row>35</xdr:row>
      <xdr:rowOff>14450</xdr:rowOff>
    </xdr:to>
    <xdr:cxnSp macro="">
      <xdr:nvCxnSpPr>
        <xdr:cNvPr id="59" name="直線コネクタ 58"/>
        <xdr:cNvCxnSpPr/>
      </xdr:nvCxnSpPr>
      <xdr:spPr>
        <a:xfrm flipV="1">
          <a:off x="3797300" y="5992043"/>
          <a:ext cx="8382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14450</xdr:rowOff>
    </xdr:from>
    <xdr:to>
      <xdr:col>5</xdr:col>
      <xdr:colOff>358775</xdr:colOff>
      <xdr:row>35</xdr:row>
      <xdr:rowOff>53518</xdr:rowOff>
    </xdr:to>
    <xdr:cxnSp macro="">
      <xdr:nvCxnSpPr>
        <xdr:cNvPr id="62" name="直線コネクタ 61"/>
        <xdr:cNvCxnSpPr/>
      </xdr:nvCxnSpPr>
      <xdr:spPr>
        <a:xfrm flipV="1">
          <a:off x="2908300" y="6015200"/>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53518</xdr:rowOff>
    </xdr:from>
    <xdr:to>
      <xdr:col>4</xdr:col>
      <xdr:colOff>155575</xdr:colOff>
      <xdr:row>35</xdr:row>
      <xdr:rowOff>130647</xdr:rowOff>
    </xdr:to>
    <xdr:cxnSp macro="">
      <xdr:nvCxnSpPr>
        <xdr:cNvPr id="65" name="直線コネクタ 64"/>
        <xdr:cNvCxnSpPr/>
      </xdr:nvCxnSpPr>
      <xdr:spPr>
        <a:xfrm flipV="1">
          <a:off x="2019300" y="6054268"/>
          <a:ext cx="889000" cy="77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5050</xdr:rowOff>
    </xdr:from>
    <xdr:to>
      <xdr:col>4</xdr:col>
      <xdr:colOff>206375</xdr:colOff>
      <xdr:row>35</xdr:row>
      <xdr:rowOff>106650</xdr:rowOff>
    </xdr:to>
    <xdr:sp macro="" textlink="">
      <xdr:nvSpPr>
        <xdr:cNvPr id="66" name="フローチャート : 判断 65"/>
        <xdr:cNvSpPr/>
      </xdr:nvSpPr>
      <xdr:spPr>
        <a:xfrm>
          <a:off x="2857500" y="600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97777</xdr:rowOff>
    </xdr:from>
    <xdr:ext cx="534377" cy="259045"/>
    <xdr:sp macro="" textlink="">
      <xdr:nvSpPr>
        <xdr:cNvPr id="67" name="テキスト ボックス 66"/>
        <xdr:cNvSpPr txBox="1"/>
      </xdr:nvSpPr>
      <xdr:spPr>
        <a:xfrm>
          <a:off x="2641111" y="609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66,168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66114</xdr:rowOff>
    </xdr:from>
    <xdr:to>
      <xdr:col>2</xdr:col>
      <xdr:colOff>638175</xdr:colOff>
      <xdr:row>35</xdr:row>
      <xdr:rowOff>130647</xdr:rowOff>
    </xdr:to>
    <xdr:cxnSp macro="">
      <xdr:nvCxnSpPr>
        <xdr:cNvPr id="68" name="直線コネクタ 67"/>
        <xdr:cNvCxnSpPr/>
      </xdr:nvCxnSpPr>
      <xdr:spPr>
        <a:xfrm>
          <a:off x="1130300" y="6066864"/>
          <a:ext cx="889000" cy="6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20823</xdr:rowOff>
    </xdr:from>
    <xdr:to>
      <xdr:col>3</xdr:col>
      <xdr:colOff>3175</xdr:colOff>
      <xdr:row>35</xdr:row>
      <xdr:rowOff>122423</xdr:rowOff>
    </xdr:to>
    <xdr:sp macro="" textlink="">
      <xdr:nvSpPr>
        <xdr:cNvPr id="69" name="フローチャート : 判断 68"/>
        <xdr:cNvSpPr/>
      </xdr:nvSpPr>
      <xdr:spPr>
        <a:xfrm>
          <a:off x="1968500" y="602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138950</xdr:rowOff>
    </xdr:from>
    <xdr:ext cx="534377" cy="259045"/>
    <xdr:sp macro="" textlink="">
      <xdr:nvSpPr>
        <xdr:cNvPr id="70" name="テキスト ボックス 69"/>
        <xdr:cNvSpPr txBox="1"/>
      </xdr:nvSpPr>
      <xdr:spPr>
        <a:xfrm>
          <a:off x="1752111" y="579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65,478</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140061</xdr:rowOff>
    </xdr:from>
    <xdr:to>
      <xdr:col>1</xdr:col>
      <xdr:colOff>485775</xdr:colOff>
      <xdr:row>35</xdr:row>
      <xdr:rowOff>70211</xdr:rowOff>
    </xdr:to>
    <xdr:sp macro="" textlink="">
      <xdr:nvSpPr>
        <xdr:cNvPr id="71" name="フローチャート : 判断 70"/>
        <xdr:cNvSpPr/>
      </xdr:nvSpPr>
      <xdr:spPr>
        <a:xfrm>
          <a:off x="1079500" y="5969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86738</xdr:rowOff>
    </xdr:from>
    <xdr:ext cx="534377" cy="259045"/>
    <xdr:sp macro="" textlink="">
      <xdr:nvSpPr>
        <xdr:cNvPr id="72" name="テキスト ボックス 71"/>
        <xdr:cNvSpPr txBox="1"/>
      </xdr:nvSpPr>
      <xdr:spPr>
        <a:xfrm>
          <a:off x="863111" y="5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67,762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111943</xdr:rowOff>
    </xdr:from>
    <xdr:to>
      <xdr:col>6</xdr:col>
      <xdr:colOff>561975</xdr:colOff>
      <xdr:row>35</xdr:row>
      <xdr:rowOff>42093</xdr:rowOff>
    </xdr:to>
    <xdr:sp macro="" textlink="">
      <xdr:nvSpPr>
        <xdr:cNvPr id="78" name="円/楕円 77"/>
        <xdr:cNvSpPr/>
      </xdr:nvSpPr>
      <xdr:spPr>
        <a:xfrm>
          <a:off x="4584700" y="594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134820</xdr:rowOff>
    </xdr:from>
    <xdr:ext cx="534377" cy="259045"/>
    <xdr:sp macro="" textlink="">
      <xdr:nvSpPr>
        <xdr:cNvPr id="79" name="人件費該当値テキスト"/>
        <xdr:cNvSpPr txBox="1"/>
      </xdr:nvSpPr>
      <xdr:spPr>
        <a:xfrm>
          <a:off x="4686300" y="579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68,992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135100</xdr:rowOff>
    </xdr:from>
    <xdr:to>
      <xdr:col>5</xdr:col>
      <xdr:colOff>409575</xdr:colOff>
      <xdr:row>35</xdr:row>
      <xdr:rowOff>65250</xdr:rowOff>
    </xdr:to>
    <xdr:sp macro="" textlink="">
      <xdr:nvSpPr>
        <xdr:cNvPr id="80" name="円/楕円 79"/>
        <xdr:cNvSpPr/>
      </xdr:nvSpPr>
      <xdr:spPr>
        <a:xfrm>
          <a:off x="3746500" y="596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81777</xdr:rowOff>
    </xdr:from>
    <xdr:ext cx="534377" cy="259045"/>
    <xdr:sp macro="" textlink="">
      <xdr:nvSpPr>
        <xdr:cNvPr id="81" name="テキスト ボックス 80"/>
        <xdr:cNvSpPr txBox="1"/>
      </xdr:nvSpPr>
      <xdr:spPr>
        <a:xfrm>
          <a:off x="3530111" y="5739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67,979</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2718</xdr:rowOff>
    </xdr:from>
    <xdr:to>
      <xdr:col>4</xdr:col>
      <xdr:colOff>206375</xdr:colOff>
      <xdr:row>35</xdr:row>
      <xdr:rowOff>104318</xdr:rowOff>
    </xdr:to>
    <xdr:sp macro="" textlink="">
      <xdr:nvSpPr>
        <xdr:cNvPr id="82" name="円/楕円 81"/>
        <xdr:cNvSpPr/>
      </xdr:nvSpPr>
      <xdr:spPr>
        <a:xfrm>
          <a:off x="2857500" y="600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120845</xdr:rowOff>
    </xdr:from>
    <xdr:ext cx="534377" cy="259045"/>
    <xdr:sp macro="" textlink="">
      <xdr:nvSpPr>
        <xdr:cNvPr id="83" name="テキスト ボックス 82"/>
        <xdr:cNvSpPr txBox="1"/>
      </xdr:nvSpPr>
      <xdr:spPr>
        <a:xfrm>
          <a:off x="2641111" y="577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66,270</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79847</xdr:rowOff>
    </xdr:from>
    <xdr:to>
      <xdr:col>3</xdr:col>
      <xdr:colOff>3175</xdr:colOff>
      <xdr:row>36</xdr:row>
      <xdr:rowOff>9997</xdr:rowOff>
    </xdr:to>
    <xdr:sp macro="" textlink="">
      <xdr:nvSpPr>
        <xdr:cNvPr id="84" name="円/楕円 83"/>
        <xdr:cNvSpPr/>
      </xdr:nvSpPr>
      <xdr:spPr>
        <a:xfrm>
          <a:off x="19685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1124</xdr:rowOff>
    </xdr:from>
    <xdr:ext cx="534377" cy="259045"/>
    <xdr:sp macro="" textlink="">
      <xdr:nvSpPr>
        <xdr:cNvPr id="85" name="テキスト ボックス 84"/>
        <xdr:cNvSpPr txBox="1"/>
      </xdr:nvSpPr>
      <xdr:spPr>
        <a:xfrm>
          <a:off x="1752111" y="6173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62,896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15314</xdr:rowOff>
    </xdr:from>
    <xdr:to>
      <xdr:col>1</xdr:col>
      <xdr:colOff>485775</xdr:colOff>
      <xdr:row>35</xdr:row>
      <xdr:rowOff>116914</xdr:rowOff>
    </xdr:to>
    <xdr:sp macro="" textlink="">
      <xdr:nvSpPr>
        <xdr:cNvPr id="86" name="円/楕円 85"/>
        <xdr:cNvSpPr/>
      </xdr:nvSpPr>
      <xdr:spPr>
        <a:xfrm>
          <a:off x="1079500" y="601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108041</xdr:rowOff>
    </xdr:from>
    <xdr:ext cx="534377" cy="259045"/>
    <xdr:sp macro="" textlink="">
      <xdr:nvSpPr>
        <xdr:cNvPr id="87" name="テキスト ボックス 86"/>
        <xdr:cNvSpPr txBox="1"/>
      </xdr:nvSpPr>
      <xdr:spPr>
        <a:xfrm>
          <a:off x="863111" y="610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162176</xdr:rowOff>
    </xdr:from>
    <xdr:to>
      <xdr:col>6</xdr:col>
      <xdr:colOff>511175</xdr:colOff>
      <xdr:row>58</xdr:row>
      <xdr:rowOff>163940</xdr:rowOff>
    </xdr:to>
    <xdr:cxnSp macro="">
      <xdr:nvCxnSpPr>
        <xdr:cNvPr id="118" name="直線コネクタ 117"/>
        <xdr:cNvCxnSpPr/>
      </xdr:nvCxnSpPr>
      <xdr:spPr>
        <a:xfrm>
          <a:off x="3797300" y="10106276"/>
          <a:ext cx="838200" cy="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159319</xdr:rowOff>
    </xdr:from>
    <xdr:to>
      <xdr:col>5</xdr:col>
      <xdr:colOff>358775</xdr:colOff>
      <xdr:row>58</xdr:row>
      <xdr:rowOff>162176</xdr:rowOff>
    </xdr:to>
    <xdr:cxnSp macro="">
      <xdr:nvCxnSpPr>
        <xdr:cNvPr id="121" name="直線コネクタ 120"/>
        <xdr:cNvCxnSpPr/>
      </xdr:nvCxnSpPr>
      <xdr:spPr>
        <a:xfrm>
          <a:off x="2908300" y="10103419"/>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159319</xdr:rowOff>
    </xdr:from>
    <xdr:to>
      <xdr:col>4</xdr:col>
      <xdr:colOff>155575</xdr:colOff>
      <xdr:row>58</xdr:row>
      <xdr:rowOff>159455</xdr:rowOff>
    </xdr:to>
    <xdr:cxnSp macro="">
      <xdr:nvCxnSpPr>
        <xdr:cNvPr id="124" name="直線コネクタ 123"/>
        <xdr:cNvCxnSpPr/>
      </xdr:nvCxnSpPr>
      <xdr:spPr>
        <a:xfrm flipV="1">
          <a:off x="2019300" y="10103419"/>
          <a:ext cx="8890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107172</xdr:rowOff>
    </xdr:from>
    <xdr:to>
      <xdr:col>4</xdr:col>
      <xdr:colOff>206375</xdr:colOff>
      <xdr:row>59</xdr:row>
      <xdr:rowOff>37322</xdr:rowOff>
    </xdr:to>
    <xdr:sp macro="" textlink="">
      <xdr:nvSpPr>
        <xdr:cNvPr id="125" name="フローチャート : 判断 124"/>
        <xdr:cNvSpPr/>
      </xdr:nvSpPr>
      <xdr:spPr>
        <a:xfrm>
          <a:off x="2857500" y="100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53849</xdr:rowOff>
    </xdr:from>
    <xdr:ext cx="534377" cy="259045"/>
    <xdr:sp macro="" textlink="">
      <xdr:nvSpPr>
        <xdr:cNvPr id="126" name="テキスト ボックス 125"/>
        <xdr:cNvSpPr txBox="1"/>
      </xdr:nvSpPr>
      <xdr:spPr>
        <a:xfrm>
          <a:off x="2641111" y="982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68,810</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159455</xdr:rowOff>
    </xdr:from>
    <xdr:to>
      <xdr:col>2</xdr:col>
      <xdr:colOff>638175</xdr:colOff>
      <xdr:row>58</xdr:row>
      <xdr:rowOff>161347</xdr:rowOff>
    </xdr:to>
    <xdr:cxnSp macro="">
      <xdr:nvCxnSpPr>
        <xdr:cNvPr id="127" name="直線コネクタ 126"/>
        <xdr:cNvCxnSpPr/>
      </xdr:nvCxnSpPr>
      <xdr:spPr>
        <a:xfrm flipV="1">
          <a:off x="1130300" y="10103555"/>
          <a:ext cx="889000" cy="1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106752</xdr:rowOff>
    </xdr:from>
    <xdr:to>
      <xdr:col>3</xdr:col>
      <xdr:colOff>3175</xdr:colOff>
      <xdr:row>59</xdr:row>
      <xdr:rowOff>36902</xdr:rowOff>
    </xdr:to>
    <xdr:sp macro="" textlink="">
      <xdr:nvSpPr>
        <xdr:cNvPr id="128" name="フローチャート : 判断 127"/>
        <xdr:cNvSpPr/>
      </xdr:nvSpPr>
      <xdr:spPr>
        <a:xfrm>
          <a:off x="1968500" y="1005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53429</xdr:rowOff>
    </xdr:from>
    <xdr:ext cx="534377" cy="259045"/>
    <xdr:sp macro="" textlink="">
      <xdr:nvSpPr>
        <xdr:cNvPr id="129" name="テキスト ボックス 128"/>
        <xdr:cNvSpPr txBox="1"/>
      </xdr:nvSpPr>
      <xdr:spPr>
        <a:xfrm>
          <a:off x="1752111" y="982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69,067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116322</xdr:rowOff>
    </xdr:from>
    <xdr:to>
      <xdr:col>1</xdr:col>
      <xdr:colOff>485775</xdr:colOff>
      <xdr:row>59</xdr:row>
      <xdr:rowOff>46472</xdr:rowOff>
    </xdr:to>
    <xdr:sp macro="" textlink="">
      <xdr:nvSpPr>
        <xdr:cNvPr id="130" name="フローチャート : 判断 129"/>
        <xdr:cNvSpPr/>
      </xdr:nvSpPr>
      <xdr:spPr>
        <a:xfrm>
          <a:off x="1079500" y="1006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37599</xdr:rowOff>
    </xdr:from>
    <xdr:ext cx="534377" cy="259045"/>
    <xdr:sp macro="" textlink="">
      <xdr:nvSpPr>
        <xdr:cNvPr id="131" name="テキスト ボックス 130"/>
        <xdr:cNvSpPr txBox="1"/>
      </xdr:nvSpPr>
      <xdr:spPr>
        <a:xfrm>
          <a:off x="863111" y="1015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113140</xdr:rowOff>
    </xdr:from>
    <xdr:to>
      <xdr:col>6</xdr:col>
      <xdr:colOff>561975</xdr:colOff>
      <xdr:row>59</xdr:row>
      <xdr:rowOff>43290</xdr:rowOff>
    </xdr:to>
    <xdr:sp macro="" textlink="">
      <xdr:nvSpPr>
        <xdr:cNvPr id="137" name="円/楕円 136"/>
        <xdr:cNvSpPr/>
      </xdr:nvSpPr>
      <xdr:spPr>
        <a:xfrm>
          <a:off x="4584700" y="1005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65,155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111376</xdr:rowOff>
    </xdr:from>
    <xdr:to>
      <xdr:col>5</xdr:col>
      <xdr:colOff>409575</xdr:colOff>
      <xdr:row>59</xdr:row>
      <xdr:rowOff>41526</xdr:rowOff>
    </xdr:to>
    <xdr:sp macro="" textlink="">
      <xdr:nvSpPr>
        <xdr:cNvPr id="139" name="円/楕円 138"/>
        <xdr:cNvSpPr/>
      </xdr:nvSpPr>
      <xdr:spPr>
        <a:xfrm>
          <a:off x="3746500" y="1005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58053</xdr:rowOff>
    </xdr:from>
    <xdr:ext cx="534377" cy="259045"/>
    <xdr:sp macro="" textlink="">
      <xdr:nvSpPr>
        <xdr:cNvPr id="140" name="テキスト ボックス 139"/>
        <xdr:cNvSpPr txBox="1"/>
      </xdr:nvSpPr>
      <xdr:spPr>
        <a:xfrm>
          <a:off x="3530111" y="983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108519</xdr:rowOff>
    </xdr:from>
    <xdr:to>
      <xdr:col>4</xdr:col>
      <xdr:colOff>206375</xdr:colOff>
      <xdr:row>59</xdr:row>
      <xdr:rowOff>38669</xdr:rowOff>
    </xdr:to>
    <xdr:sp macro="" textlink="">
      <xdr:nvSpPr>
        <xdr:cNvPr id="141" name="円/楕円 140"/>
        <xdr:cNvSpPr/>
      </xdr:nvSpPr>
      <xdr:spPr>
        <a:xfrm>
          <a:off x="2857500" y="1005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29796</xdr:rowOff>
    </xdr:from>
    <xdr:ext cx="534377" cy="259045"/>
    <xdr:sp macro="" textlink="">
      <xdr:nvSpPr>
        <xdr:cNvPr id="142" name="テキスト ボックス 141"/>
        <xdr:cNvSpPr txBox="1"/>
      </xdr:nvSpPr>
      <xdr:spPr>
        <a:xfrm>
          <a:off x="2641111" y="10145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67,985</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108655</xdr:rowOff>
    </xdr:from>
    <xdr:to>
      <xdr:col>3</xdr:col>
      <xdr:colOff>3175</xdr:colOff>
      <xdr:row>59</xdr:row>
      <xdr:rowOff>38805</xdr:rowOff>
    </xdr:to>
    <xdr:sp macro="" textlink="">
      <xdr:nvSpPr>
        <xdr:cNvPr id="143" name="円/楕円 142"/>
        <xdr:cNvSpPr/>
      </xdr:nvSpPr>
      <xdr:spPr>
        <a:xfrm>
          <a:off x="1968500" y="10052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29932</xdr:rowOff>
    </xdr:from>
    <xdr:ext cx="534377" cy="259045"/>
    <xdr:sp macro="" textlink="">
      <xdr:nvSpPr>
        <xdr:cNvPr id="144" name="テキスト ボックス 143"/>
        <xdr:cNvSpPr txBox="1"/>
      </xdr:nvSpPr>
      <xdr:spPr>
        <a:xfrm>
          <a:off x="1752111" y="10145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110547</xdr:rowOff>
    </xdr:from>
    <xdr:to>
      <xdr:col>1</xdr:col>
      <xdr:colOff>485775</xdr:colOff>
      <xdr:row>59</xdr:row>
      <xdr:rowOff>40697</xdr:rowOff>
    </xdr:to>
    <xdr:sp macro="" textlink="">
      <xdr:nvSpPr>
        <xdr:cNvPr id="145" name="円/楕円 144"/>
        <xdr:cNvSpPr/>
      </xdr:nvSpPr>
      <xdr:spPr>
        <a:xfrm>
          <a:off x="1079500" y="1005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57224</xdr:rowOff>
    </xdr:from>
    <xdr:ext cx="534377" cy="259045"/>
    <xdr:sp macro="" textlink="">
      <xdr:nvSpPr>
        <xdr:cNvPr id="146" name="テキスト ボックス 145"/>
        <xdr:cNvSpPr txBox="1"/>
      </xdr:nvSpPr>
      <xdr:spPr>
        <a:xfrm>
          <a:off x="863111" y="98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66,743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50546</xdr:rowOff>
    </xdr:from>
    <xdr:to>
      <xdr:col>6</xdr:col>
      <xdr:colOff>511175</xdr:colOff>
      <xdr:row>77</xdr:row>
      <xdr:rowOff>121738</xdr:rowOff>
    </xdr:to>
    <xdr:cxnSp macro="">
      <xdr:nvCxnSpPr>
        <xdr:cNvPr id="177" name="直線コネクタ 176"/>
        <xdr:cNvCxnSpPr/>
      </xdr:nvCxnSpPr>
      <xdr:spPr>
        <a:xfrm flipV="1">
          <a:off x="3797300" y="13252196"/>
          <a:ext cx="8382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151184</xdr:rowOff>
    </xdr:from>
    <xdr:ext cx="469744" cy="259045"/>
    <xdr:sp macro="" textlink="">
      <xdr:nvSpPr>
        <xdr:cNvPr id="178" name="維持補修費平均値テキスト"/>
        <xdr:cNvSpPr txBox="1"/>
      </xdr:nvSpPr>
      <xdr:spPr>
        <a:xfrm>
          <a:off x="4686300" y="13009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121738</xdr:rowOff>
    </xdr:from>
    <xdr:to>
      <xdr:col>5</xdr:col>
      <xdr:colOff>358775</xdr:colOff>
      <xdr:row>77</xdr:row>
      <xdr:rowOff>153415</xdr:rowOff>
    </xdr:to>
    <xdr:cxnSp macro="">
      <xdr:nvCxnSpPr>
        <xdr:cNvPr id="180" name="直線コネクタ 179"/>
        <xdr:cNvCxnSpPr/>
      </xdr:nvCxnSpPr>
      <xdr:spPr>
        <a:xfrm flipV="1">
          <a:off x="2908300" y="13323388"/>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92727</xdr:rowOff>
    </xdr:from>
    <xdr:ext cx="469744" cy="259045"/>
    <xdr:sp macro="" textlink="">
      <xdr:nvSpPr>
        <xdr:cNvPr id="182" name="テキスト ボックス 181"/>
        <xdr:cNvSpPr txBox="1"/>
      </xdr:nvSpPr>
      <xdr:spPr>
        <a:xfrm>
          <a:off x="3562427" y="1295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115315</xdr:rowOff>
    </xdr:from>
    <xdr:to>
      <xdr:col>4</xdr:col>
      <xdr:colOff>155575</xdr:colOff>
      <xdr:row>77</xdr:row>
      <xdr:rowOff>153415</xdr:rowOff>
    </xdr:to>
    <xdr:cxnSp macro="">
      <xdr:nvCxnSpPr>
        <xdr:cNvPr id="183" name="直線コネクタ 182"/>
        <xdr:cNvCxnSpPr/>
      </xdr:nvCxnSpPr>
      <xdr:spPr>
        <a:xfrm>
          <a:off x="2019300" y="1331696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162488</xdr:rowOff>
    </xdr:from>
    <xdr:to>
      <xdr:col>4</xdr:col>
      <xdr:colOff>206375</xdr:colOff>
      <xdr:row>76</xdr:row>
      <xdr:rowOff>92638</xdr:rowOff>
    </xdr:to>
    <xdr:sp macro="" textlink="">
      <xdr:nvSpPr>
        <xdr:cNvPr id="184" name="フローチャート : 判断 183"/>
        <xdr:cNvSpPr/>
      </xdr:nvSpPr>
      <xdr:spPr>
        <a:xfrm>
          <a:off x="2857500" y="130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109165</xdr:rowOff>
    </xdr:from>
    <xdr:ext cx="469744" cy="259045"/>
    <xdr:sp macro="" textlink="">
      <xdr:nvSpPr>
        <xdr:cNvPr id="185" name="テキスト ボックス 184"/>
        <xdr:cNvSpPr txBox="1"/>
      </xdr:nvSpPr>
      <xdr:spPr>
        <a:xfrm>
          <a:off x="2673427" y="12796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5,249</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115315</xdr:rowOff>
    </xdr:from>
    <xdr:to>
      <xdr:col>2</xdr:col>
      <xdr:colOff>638175</xdr:colOff>
      <xdr:row>78</xdr:row>
      <xdr:rowOff>4390</xdr:rowOff>
    </xdr:to>
    <xdr:cxnSp macro="">
      <xdr:nvCxnSpPr>
        <xdr:cNvPr id="186" name="直線コネクタ 185"/>
        <xdr:cNvCxnSpPr/>
      </xdr:nvCxnSpPr>
      <xdr:spPr>
        <a:xfrm flipV="1">
          <a:off x="1130300" y="13316965"/>
          <a:ext cx="889000" cy="6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49168</xdr:rowOff>
    </xdr:from>
    <xdr:to>
      <xdr:col>3</xdr:col>
      <xdr:colOff>3175</xdr:colOff>
      <xdr:row>76</xdr:row>
      <xdr:rowOff>150768</xdr:rowOff>
    </xdr:to>
    <xdr:sp macro="" textlink="">
      <xdr:nvSpPr>
        <xdr:cNvPr id="187" name="フローチャート : 判断 186"/>
        <xdr:cNvSpPr/>
      </xdr:nvSpPr>
      <xdr:spPr>
        <a:xfrm>
          <a:off x="1968500" y="13079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167294</xdr:rowOff>
    </xdr:from>
    <xdr:ext cx="469744" cy="259045"/>
    <xdr:sp macro="" textlink="">
      <xdr:nvSpPr>
        <xdr:cNvPr id="188" name="テキスト ボックス 187"/>
        <xdr:cNvSpPr txBox="1"/>
      </xdr:nvSpPr>
      <xdr:spPr>
        <a:xfrm>
          <a:off x="1784427" y="12854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74313</xdr:rowOff>
    </xdr:from>
    <xdr:to>
      <xdr:col>1</xdr:col>
      <xdr:colOff>485775</xdr:colOff>
      <xdr:row>77</xdr:row>
      <xdr:rowOff>4463</xdr:rowOff>
    </xdr:to>
    <xdr:sp macro="" textlink="">
      <xdr:nvSpPr>
        <xdr:cNvPr id="189" name="フローチャート : 判断 188"/>
        <xdr:cNvSpPr/>
      </xdr:nvSpPr>
      <xdr:spPr>
        <a:xfrm>
          <a:off x="1079500" y="1310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20990</xdr:rowOff>
    </xdr:from>
    <xdr:ext cx="469744" cy="259045"/>
    <xdr:sp macro="" textlink="">
      <xdr:nvSpPr>
        <xdr:cNvPr id="190" name="テキスト ボックス 189"/>
        <xdr:cNvSpPr txBox="1"/>
      </xdr:nvSpPr>
      <xdr:spPr>
        <a:xfrm>
          <a:off x="895427" y="1287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171196</xdr:rowOff>
    </xdr:from>
    <xdr:to>
      <xdr:col>6</xdr:col>
      <xdr:colOff>561975</xdr:colOff>
      <xdr:row>77</xdr:row>
      <xdr:rowOff>101346</xdr:rowOff>
    </xdr:to>
    <xdr:sp macro="" textlink="">
      <xdr:nvSpPr>
        <xdr:cNvPr id="196" name="円/楕円 195"/>
        <xdr:cNvSpPr/>
      </xdr:nvSpPr>
      <xdr:spPr>
        <a:xfrm>
          <a:off x="4584700" y="1320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149623</xdr:rowOff>
    </xdr:from>
    <xdr:ext cx="469744" cy="259045"/>
    <xdr:sp macro="" textlink="">
      <xdr:nvSpPr>
        <xdr:cNvPr id="197" name="維持補修費該当値テキスト"/>
        <xdr:cNvSpPr txBox="1"/>
      </xdr:nvSpPr>
      <xdr:spPr>
        <a:xfrm>
          <a:off x="4686300" y="1317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70938</xdr:rowOff>
    </xdr:from>
    <xdr:to>
      <xdr:col>5</xdr:col>
      <xdr:colOff>409575</xdr:colOff>
      <xdr:row>78</xdr:row>
      <xdr:rowOff>1088</xdr:rowOff>
    </xdr:to>
    <xdr:sp macro="" textlink="">
      <xdr:nvSpPr>
        <xdr:cNvPr id="198" name="円/楕円 197"/>
        <xdr:cNvSpPr/>
      </xdr:nvSpPr>
      <xdr:spPr>
        <a:xfrm>
          <a:off x="3746500" y="1327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163665</xdr:rowOff>
    </xdr:from>
    <xdr:ext cx="469744" cy="259045"/>
    <xdr:sp macro="" textlink="">
      <xdr:nvSpPr>
        <xdr:cNvPr id="199" name="テキスト ボックス 198"/>
        <xdr:cNvSpPr txBox="1"/>
      </xdr:nvSpPr>
      <xdr:spPr>
        <a:xfrm>
          <a:off x="3562427" y="1336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102615</xdr:rowOff>
    </xdr:from>
    <xdr:to>
      <xdr:col>4</xdr:col>
      <xdr:colOff>206375</xdr:colOff>
      <xdr:row>78</xdr:row>
      <xdr:rowOff>32765</xdr:rowOff>
    </xdr:to>
    <xdr:sp macro="" textlink="">
      <xdr:nvSpPr>
        <xdr:cNvPr id="200" name="円/楕円 199"/>
        <xdr:cNvSpPr/>
      </xdr:nvSpPr>
      <xdr:spPr>
        <a:xfrm>
          <a:off x="2857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23892</xdr:rowOff>
    </xdr:from>
    <xdr:ext cx="469744" cy="259045"/>
    <xdr:sp macro="" textlink="">
      <xdr:nvSpPr>
        <xdr:cNvPr id="201" name="テキスト ボックス 200"/>
        <xdr:cNvSpPr txBox="1"/>
      </xdr:nvSpPr>
      <xdr:spPr>
        <a:xfrm>
          <a:off x="2673427" y="13396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64515</xdr:rowOff>
    </xdr:from>
    <xdr:to>
      <xdr:col>3</xdr:col>
      <xdr:colOff>3175</xdr:colOff>
      <xdr:row>77</xdr:row>
      <xdr:rowOff>166115</xdr:rowOff>
    </xdr:to>
    <xdr:sp macro="" textlink="">
      <xdr:nvSpPr>
        <xdr:cNvPr id="202" name="円/楕円 201"/>
        <xdr:cNvSpPr/>
      </xdr:nvSpPr>
      <xdr:spPr>
        <a:xfrm>
          <a:off x="1968500" y="1326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157242</xdr:rowOff>
    </xdr:from>
    <xdr:ext cx="469744" cy="259045"/>
    <xdr:sp macro="" textlink="">
      <xdr:nvSpPr>
        <xdr:cNvPr id="203" name="テキスト ボックス 202"/>
        <xdr:cNvSpPr txBox="1"/>
      </xdr:nvSpPr>
      <xdr:spPr>
        <a:xfrm>
          <a:off x="1784427" y="13358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125040</xdr:rowOff>
    </xdr:from>
    <xdr:to>
      <xdr:col>1</xdr:col>
      <xdr:colOff>485775</xdr:colOff>
      <xdr:row>78</xdr:row>
      <xdr:rowOff>55190</xdr:rowOff>
    </xdr:to>
    <xdr:sp macro="" textlink="">
      <xdr:nvSpPr>
        <xdr:cNvPr id="204" name="円/楕円 203"/>
        <xdr:cNvSpPr/>
      </xdr:nvSpPr>
      <xdr:spPr>
        <a:xfrm>
          <a:off x="1079500" y="133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46317</xdr:rowOff>
    </xdr:from>
    <xdr:ext cx="469744" cy="259045"/>
    <xdr:sp macro="" textlink="">
      <xdr:nvSpPr>
        <xdr:cNvPr id="205" name="テキスト ボックス 204"/>
        <xdr:cNvSpPr txBox="1"/>
      </xdr:nvSpPr>
      <xdr:spPr>
        <a:xfrm>
          <a:off x="895427" y="13419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149301</xdr:rowOff>
    </xdr:from>
    <xdr:to>
      <xdr:col>6</xdr:col>
      <xdr:colOff>511175</xdr:colOff>
      <xdr:row>97</xdr:row>
      <xdr:rowOff>38545</xdr:rowOff>
    </xdr:to>
    <xdr:cxnSp macro="">
      <xdr:nvCxnSpPr>
        <xdr:cNvPr id="235" name="直線コネクタ 234"/>
        <xdr:cNvCxnSpPr/>
      </xdr:nvCxnSpPr>
      <xdr:spPr>
        <a:xfrm flipV="1">
          <a:off x="3797300" y="16608501"/>
          <a:ext cx="838200" cy="6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77728</xdr:rowOff>
    </xdr:from>
    <xdr:ext cx="534377" cy="259045"/>
    <xdr:sp macro="" textlink="">
      <xdr:nvSpPr>
        <xdr:cNvPr id="236" name="扶助費平均値テキスト"/>
        <xdr:cNvSpPr txBox="1"/>
      </xdr:nvSpPr>
      <xdr:spPr>
        <a:xfrm>
          <a:off x="4686300" y="16194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38545</xdr:rowOff>
    </xdr:from>
    <xdr:to>
      <xdr:col>5</xdr:col>
      <xdr:colOff>358775</xdr:colOff>
      <xdr:row>97</xdr:row>
      <xdr:rowOff>110426</xdr:rowOff>
    </xdr:to>
    <xdr:cxnSp macro="">
      <xdr:nvCxnSpPr>
        <xdr:cNvPr id="238" name="直線コネクタ 237"/>
        <xdr:cNvCxnSpPr/>
      </xdr:nvCxnSpPr>
      <xdr:spPr>
        <a:xfrm flipV="1">
          <a:off x="2908300" y="16669195"/>
          <a:ext cx="889000" cy="7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64177</xdr:rowOff>
    </xdr:from>
    <xdr:ext cx="534377" cy="259045"/>
    <xdr:sp macro="" textlink="">
      <xdr:nvSpPr>
        <xdr:cNvPr id="240" name="テキスト ボックス 239"/>
        <xdr:cNvSpPr txBox="1"/>
      </xdr:nvSpPr>
      <xdr:spPr>
        <a:xfrm>
          <a:off x="3530111" y="161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110426</xdr:rowOff>
    </xdr:from>
    <xdr:to>
      <xdr:col>4</xdr:col>
      <xdr:colOff>155575</xdr:colOff>
      <xdr:row>97</xdr:row>
      <xdr:rowOff>155321</xdr:rowOff>
    </xdr:to>
    <xdr:cxnSp macro="">
      <xdr:nvCxnSpPr>
        <xdr:cNvPr id="241" name="直線コネクタ 240"/>
        <xdr:cNvCxnSpPr/>
      </xdr:nvCxnSpPr>
      <xdr:spPr>
        <a:xfrm flipV="1">
          <a:off x="2019300" y="16741076"/>
          <a:ext cx="889000" cy="4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12509</xdr:rowOff>
    </xdr:from>
    <xdr:to>
      <xdr:col>4</xdr:col>
      <xdr:colOff>206375</xdr:colOff>
      <xdr:row>96</xdr:row>
      <xdr:rowOff>114109</xdr:rowOff>
    </xdr:to>
    <xdr:sp macro="" textlink="">
      <xdr:nvSpPr>
        <xdr:cNvPr id="242" name="フローチャート : 判断 241"/>
        <xdr:cNvSpPr/>
      </xdr:nvSpPr>
      <xdr:spPr>
        <a:xfrm>
          <a:off x="2857500" y="1647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130636</xdr:rowOff>
    </xdr:from>
    <xdr:ext cx="534377" cy="259045"/>
    <xdr:sp macro="" textlink="">
      <xdr:nvSpPr>
        <xdr:cNvPr id="243" name="テキスト ボックス 242"/>
        <xdr:cNvSpPr txBox="1"/>
      </xdr:nvSpPr>
      <xdr:spPr>
        <a:xfrm>
          <a:off x="2641111" y="1624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69,015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155321</xdr:rowOff>
    </xdr:from>
    <xdr:to>
      <xdr:col>2</xdr:col>
      <xdr:colOff>638175</xdr:colOff>
      <xdr:row>97</xdr:row>
      <xdr:rowOff>168390</xdr:rowOff>
    </xdr:to>
    <xdr:cxnSp macro="">
      <xdr:nvCxnSpPr>
        <xdr:cNvPr id="244" name="直線コネクタ 243"/>
        <xdr:cNvCxnSpPr/>
      </xdr:nvCxnSpPr>
      <xdr:spPr>
        <a:xfrm flipV="1">
          <a:off x="1130300" y="16785971"/>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68974</xdr:rowOff>
    </xdr:from>
    <xdr:to>
      <xdr:col>3</xdr:col>
      <xdr:colOff>3175</xdr:colOff>
      <xdr:row>96</xdr:row>
      <xdr:rowOff>170574</xdr:rowOff>
    </xdr:to>
    <xdr:sp macro="" textlink="">
      <xdr:nvSpPr>
        <xdr:cNvPr id="245" name="フローチャート : 判断 244"/>
        <xdr:cNvSpPr/>
      </xdr:nvSpPr>
      <xdr:spPr>
        <a:xfrm>
          <a:off x="1968500" y="1652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15651</xdr:rowOff>
    </xdr:from>
    <xdr:ext cx="534377" cy="259045"/>
    <xdr:sp macro="" textlink="">
      <xdr:nvSpPr>
        <xdr:cNvPr id="246" name="テキスト ボックス 245"/>
        <xdr:cNvSpPr txBox="1"/>
      </xdr:nvSpPr>
      <xdr:spPr>
        <a:xfrm>
          <a:off x="1752111" y="1630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64,569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46977</xdr:rowOff>
    </xdr:from>
    <xdr:to>
      <xdr:col>1</xdr:col>
      <xdr:colOff>485775</xdr:colOff>
      <xdr:row>96</xdr:row>
      <xdr:rowOff>148577</xdr:rowOff>
    </xdr:to>
    <xdr:sp macro="" textlink="">
      <xdr:nvSpPr>
        <xdr:cNvPr id="247" name="フローチャート : 判断 246"/>
        <xdr:cNvSpPr/>
      </xdr:nvSpPr>
      <xdr:spPr>
        <a:xfrm>
          <a:off x="1079500" y="1650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165104</xdr:rowOff>
    </xdr:from>
    <xdr:ext cx="534377" cy="259045"/>
    <xdr:sp macro="" textlink="">
      <xdr:nvSpPr>
        <xdr:cNvPr id="248" name="テキスト ボックス 247"/>
        <xdr:cNvSpPr txBox="1"/>
      </xdr:nvSpPr>
      <xdr:spPr>
        <a:xfrm>
          <a:off x="863111" y="1628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66,301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98501</xdr:rowOff>
    </xdr:from>
    <xdr:to>
      <xdr:col>6</xdr:col>
      <xdr:colOff>561975</xdr:colOff>
      <xdr:row>97</xdr:row>
      <xdr:rowOff>28651</xdr:rowOff>
    </xdr:to>
    <xdr:sp macro="" textlink="">
      <xdr:nvSpPr>
        <xdr:cNvPr id="254" name="円/楕円 253"/>
        <xdr:cNvSpPr/>
      </xdr:nvSpPr>
      <xdr:spPr>
        <a:xfrm>
          <a:off x="4584700" y="165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76928</xdr:rowOff>
    </xdr:from>
    <xdr:ext cx="534377" cy="259045"/>
    <xdr:sp macro="" textlink="">
      <xdr:nvSpPr>
        <xdr:cNvPr id="255" name="扶助費該当値テキスト"/>
        <xdr:cNvSpPr txBox="1"/>
      </xdr:nvSpPr>
      <xdr:spPr>
        <a:xfrm>
          <a:off x="4686300" y="16536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62,244</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159195</xdr:rowOff>
    </xdr:from>
    <xdr:to>
      <xdr:col>5</xdr:col>
      <xdr:colOff>409575</xdr:colOff>
      <xdr:row>97</xdr:row>
      <xdr:rowOff>89345</xdr:rowOff>
    </xdr:to>
    <xdr:sp macro="" textlink="">
      <xdr:nvSpPr>
        <xdr:cNvPr id="256" name="円/楕円 255"/>
        <xdr:cNvSpPr/>
      </xdr:nvSpPr>
      <xdr:spPr>
        <a:xfrm>
          <a:off x="3746500" y="1661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80472</xdr:rowOff>
    </xdr:from>
    <xdr:ext cx="534377" cy="259045"/>
    <xdr:sp macro="" textlink="">
      <xdr:nvSpPr>
        <xdr:cNvPr id="257" name="テキスト ボックス 256"/>
        <xdr:cNvSpPr txBox="1"/>
      </xdr:nvSpPr>
      <xdr:spPr>
        <a:xfrm>
          <a:off x="3530111" y="16711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57,465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59626</xdr:rowOff>
    </xdr:from>
    <xdr:to>
      <xdr:col>4</xdr:col>
      <xdr:colOff>206375</xdr:colOff>
      <xdr:row>97</xdr:row>
      <xdr:rowOff>161226</xdr:rowOff>
    </xdr:to>
    <xdr:sp macro="" textlink="">
      <xdr:nvSpPr>
        <xdr:cNvPr id="258" name="円/楕円 257"/>
        <xdr:cNvSpPr/>
      </xdr:nvSpPr>
      <xdr:spPr>
        <a:xfrm>
          <a:off x="2857500" y="166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152353</xdr:rowOff>
    </xdr:from>
    <xdr:ext cx="534377" cy="259045"/>
    <xdr:sp macro="" textlink="">
      <xdr:nvSpPr>
        <xdr:cNvPr id="259" name="テキスト ボックス 258"/>
        <xdr:cNvSpPr txBox="1"/>
      </xdr:nvSpPr>
      <xdr:spPr>
        <a:xfrm>
          <a:off x="2641111" y="16783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51,805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104521</xdr:rowOff>
    </xdr:from>
    <xdr:to>
      <xdr:col>3</xdr:col>
      <xdr:colOff>3175</xdr:colOff>
      <xdr:row>98</xdr:row>
      <xdr:rowOff>34671</xdr:rowOff>
    </xdr:to>
    <xdr:sp macro="" textlink="">
      <xdr:nvSpPr>
        <xdr:cNvPr id="260" name="円/楕円 259"/>
        <xdr:cNvSpPr/>
      </xdr:nvSpPr>
      <xdr:spPr>
        <a:xfrm>
          <a:off x="1968500" y="1673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25798</xdr:rowOff>
    </xdr:from>
    <xdr:ext cx="534377" cy="259045"/>
    <xdr:sp macro="" textlink="">
      <xdr:nvSpPr>
        <xdr:cNvPr id="261" name="テキスト ボックス 260"/>
        <xdr:cNvSpPr txBox="1"/>
      </xdr:nvSpPr>
      <xdr:spPr>
        <a:xfrm>
          <a:off x="1752111" y="1682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48,270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117590</xdr:rowOff>
    </xdr:from>
    <xdr:to>
      <xdr:col>1</xdr:col>
      <xdr:colOff>485775</xdr:colOff>
      <xdr:row>98</xdr:row>
      <xdr:rowOff>47740</xdr:rowOff>
    </xdr:to>
    <xdr:sp macro="" textlink="">
      <xdr:nvSpPr>
        <xdr:cNvPr id="262" name="円/楕円 261"/>
        <xdr:cNvSpPr/>
      </xdr:nvSpPr>
      <xdr:spPr>
        <a:xfrm>
          <a:off x="1079500" y="1674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38867</xdr:rowOff>
    </xdr:from>
    <xdr:ext cx="534377" cy="259045"/>
    <xdr:sp macro="" textlink="">
      <xdr:nvSpPr>
        <xdr:cNvPr id="263" name="テキスト ボックス 262"/>
        <xdr:cNvSpPr txBox="1"/>
      </xdr:nvSpPr>
      <xdr:spPr>
        <a:xfrm>
          <a:off x="863111" y="168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158979</xdr:rowOff>
    </xdr:from>
    <xdr:to>
      <xdr:col>15</xdr:col>
      <xdr:colOff>180975</xdr:colOff>
      <xdr:row>34</xdr:row>
      <xdr:rowOff>164770</xdr:rowOff>
    </xdr:to>
    <xdr:cxnSp macro="">
      <xdr:nvCxnSpPr>
        <xdr:cNvPr id="292" name="直線コネクタ 291"/>
        <xdr:cNvCxnSpPr/>
      </xdr:nvCxnSpPr>
      <xdr:spPr>
        <a:xfrm flipV="1">
          <a:off x="9639300" y="5816829"/>
          <a:ext cx="838200" cy="177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158953</xdr:rowOff>
    </xdr:from>
    <xdr:to>
      <xdr:col>14</xdr:col>
      <xdr:colOff>28575</xdr:colOff>
      <xdr:row>34</xdr:row>
      <xdr:rowOff>164770</xdr:rowOff>
    </xdr:to>
    <xdr:cxnSp macro="">
      <xdr:nvCxnSpPr>
        <xdr:cNvPr id="295" name="直線コネクタ 294"/>
        <xdr:cNvCxnSpPr/>
      </xdr:nvCxnSpPr>
      <xdr:spPr>
        <a:xfrm>
          <a:off x="8750300" y="5988253"/>
          <a:ext cx="889000" cy="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158953</xdr:rowOff>
    </xdr:from>
    <xdr:to>
      <xdr:col>12</xdr:col>
      <xdr:colOff>511175</xdr:colOff>
      <xdr:row>35</xdr:row>
      <xdr:rowOff>69037</xdr:rowOff>
    </xdr:to>
    <xdr:cxnSp macro="">
      <xdr:nvCxnSpPr>
        <xdr:cNvPr id="298" name="直線コネクタ 297"/>
        <xdr:cNvCxnSpPr/>
      </xdr:nvCxnSpPr>
      <xdr:spPr>
        <a:xfrm flipV="1">
          <a:off x="7861300" y="5988253"/>
          <a:ext cx="8890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55639</xdr:rowOff>
    </xdr:from>
    <xdr:to>
      <xdr:col>12</xdr:col>
      <xdr:colOff>561975</xdr:colOff>
      <xdr:row>35</xdr:row>
      <xdr:rowOff>157239</xdr:rowOff>
    </xdr:to>
    <xdr:sp macro="" textlink="">
      <xdr:nvSpPr>
        <xdr:cNvPr id="299" name="フローチャート : 判断 298"/>
        <xdr:cNvSpPr/>
      </xdr:nvSpPr>
      <xdr:spPr>
        <a:xfrm>
          <a:off x="8699500" y="605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148366</xdr:rowOff>
    </xdr:from>
    <xdr:ext cx="534377" cy="259045"/>
    <xdr:sp macro="" textlink="">
      <xdr:nvSpPr>
        <xdr:cNvPr id="300" name="テキスト ボックス 299"/>
        <xdr:cNvSpPr txBox="1"/>
      </xdr:nvSpPr>
      <xdr:spPr>
        <a:xfrm>
          <a:off x="8483111" y="6149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49,119</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69037</xdr:rowOff>
    </xdr:from>
    <xdr:to>
      <xdr:col>11</xdr:col>
      <xdr:colOff>307975</xdr:colOff>
      <xdr:row>35</xdr:row>
      <xdr:rowOff>105689</xdr:rowOff>
    </xdr:to>
    <xdr:cxnSp macro="">
      <xdr:nvCxnSpPr>
        <xdr:cNvPr id="301" name="直線コネクタ 300"/>
        <xdr:cNvCxnSpPr/>
      </xdr:nvCxnSpPr>
      <xdr:spPr>
        <a:xfrm flipV="1">
          <a:off x="6972300" y="6069787"/>
          <a:ext cx="889000" cy="3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55766</xdr:rowOff>
    </xdr:from>
    <xdr:to>
      <xdr:col>11</xdr:col>
      <xdr:colOff>358775</xdr:colOff>
      <xdr:row>35</xdr:row>
      <xdr:rowOff>157366</xdr:rowOff>
    </xdr:to>
    <xdr:sp macro="" textlink="">
      <xdr:nvSpPr>
        <xdr:cNvPr id="302" name="フローチャート : 判断 301"/>
        <xdr:cNvSpPr/>
      </xdr:nvSpPr>
      <xdr:spPr>
        <a:xfrm>
          <a:off x="7810500" y="6056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148493</xdr:rowOff>
    </xdr:from>
    <xdr:ext cx="534377" cy="259045"/>
    <xdr:sp macro="" textlink="">
      <xdr:nvSpPr>
        <xdr:cNvPr id="303" name="テキスト ボックス 302"/>
        <xdr:cNvSpPr txBox="1"/>
      </xdr:nvSpPr>
      <xdr:spPr>
        <a:xfrm>
          <a:off x="7594111" y="614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49,109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91719</xdr:rowOff>
    </xdr:from>
    <xdr:to>
      <xdr:col>10</xdr:col>
      <xdr:colOff>155575</xdr:colOff>
      <xdr:row>36</xdr:row>
      <xdr:rowOff>21869</xdr:rowOff>
    </xdr:to>
    <xdr:sp macro="" textlink="">
      <xdr:nvSpPr>
        <xdr:cNvPr id="304" name="フローチャート : 判断 303"/>
        <xdr:cNvSpPr/>
      </xdr:nvSpPr>
      <xdr:spPr>
        <a:xfrm>
          <a:off x="6921500" y="609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12996</xdr:rowOff>
    </xdr:from>
    <xdr:ext cx="534377" cy="259045"/>
    <xdr:sp macro="" textlink="">
      <xdr:nvSpPr>
        <xdr:cNvPr id="305" name="テキスト ボックス 304"/>
        <xdr:cNvSpPr txBox="1"/>
      </xdr:nvSpPr>
      <xdr:spPr>
        <a:xfrm>
          <a:off x="6705111" y="61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108179</xdr:rowOff>
    </xdr:from>
    <xdr:to>
      <xdr:col>15</xdr:col>
      <xdr:colOff>231775</xdr:colOff>
      <xdr:row>34</xdr:row>
      <xdr:rowOff>38329</xdr:rowOff>
    </xdr:to>
    <xdr:sp macro="" textlink="">
      <xdr:nvSpPr>
        <xdr:cNvPr id="311" name="円/楕円 310"/>
        <xdr:cNvSpPr/>
      </xdr:nvSpPr>
      <xdr:spPr>
        <a:xfrm>
          <a:off x="10426700" y="576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131056</xdr:rowOff>
    </xdr:from>
    <xdr:ext cx="534377" cy="259045"/>
    <xdr:sp macro="" textlink="">
      <xdr:nvSpPr>
        <xdr:cNvPr id="312" name="補助費等該当値テキスト"/>
        <xdr:cNvSpPr txBox="1"/>
      </xdr:nvSpPr>
      <xdr:spPr>
        <a:xfrm>
          <a:off x="10528300" y="561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71,982</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113970</xdr:rowOff>
    </xdr:from>
    <xdr:to>
      <xdr:col>14</xdr:col>
      <xdr:colOff>79375</xdr:colOff>
      <xdr:row>35</xdr:row>
      <xdr:rowOff>44120</xdr:rowOff>
    </xdr:to>
    <xdr:sp macro="" textlink="">
      <xdr:nvSpPr>
        <xdr:cNvPr id="313" name="円/楕円 312"/>
        <xdr:cNvSpPr/>
      </xdr:nvSpPr>
      <xdr:spPr>
        <a:xfrm>
          <a:off x="9588500" y="5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60647</xdr:rowOff>
    </xdr:from>
    <xdr:ext cx="534377" cy="259045"/>
    <xdr:sp macro="" textlink="">
      <xdr:nvSpPr>
        <xdr:cNvPr id="314" name="テキスト ボックス 313"/>
        <xdr:cNvSpPr txBox="1"/>
      </xdr:nvSpPr>
      <xdr:spPr>
        <a:xfrm>
          <a:off x="9372111" y="571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58,026</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108153</xdr:rowOff>
    </xdr:from>
    <xdr:to>
      <xdr:col>12</xdr:col>
      <xdr:colOff>561975</xdr:colOff>
      <xdr:row>35</xdr:row>
      <xdr:rowOff>38303</xdr:rowOff>
    </xdr:to>
    <xdr:sp macro="" textlink="">
      <xdr:nvSpPr>
        <xdr:cNvPr id="315" name="円/楕円 314"/>
        <xdr:cNvSpPr/>
      </xdr:nvSpPr>
      <xdr:spPr>
        <a:xfrm>
          <a:off x="8699500" y="59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54830</xdr:rowOff>
    </xdr:from>
    <xdr:ext cx="534377" cy="259045"/>
    <xdr:sp macro="" textlink="">
      <xdr:nvSpPr>
        <xdr:cNvPr id="316" name="テキスト ボックス 315"/>
        <xdr:cNvSpPr txBox="1"/>
      </xdr:nvSpPr>
      <xdr:spPr>
        <a:xfrm>
          <a:off x="8483111" y="571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58,484</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18237</xdr:rowOff>
    </xdr:from>
    <xdr:to>
      <xdr:col>11</xdr:col>
      <xdr:colOff>358775</xdr:colOff>
      <xdr:row>35</xdr:row>
      <xdr:rowOff>119837</xdr:rowOff>
    </xdr:to>
    <xdr:sp macro="" textlink="">
      <xdr:nvSpPr>
        <xdr:cNvPr id="317" name="円/楕円 316"/>
        <xdr:cNvSpPr/>
      </xdr:nvSpPr>
      <xdr:spPr>
        <a:xfrm>
          <a:off x="7810500" y="60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136364</xdr:rowOff>
    </xdr:from>
    <xdr:ext cx="534377" cy="259045"/>
    <xdr:sp macro="" textlink="">
      <xdr:nvSpPr>
        <xdr:cNvPr id="318" name="テキスト ボックス 317"/>
        <xdr:cNvSpPr txBox="1"/>
      </xdr:nvSpPr>
      <xdr:spPr>
        <a:xfrm>
          <a:off x="7594111" y="579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52,064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54889</xdr:rowOff>
    </xdr:from>
    <xdr:to>
      <xdr:col>10</xdr:col>
      <xdr:colOff>155575</xdr:colOff>
      <xdr:row>35</xdr:row>
      <xdr:rowOff>156489</xdr:rowOff>
    </xdr:to>
    <xdr:sp macro="" textlink="">
      <xdr:nvSpPr>
        <xdr:cNvPr id="319" name="円/楕円 318"/>
        <xdr:cNvSpPr/>
      </xdr:nvSpPr>
      <xdr:spPr>
        <a:xfrm>
          <a:off x="6921500" y="605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1566</xdr:rowOff>
    </xdr:from>
    <xdr:ext cx="534377" cy="259045"/>
    <xdr:sp macro="" textlink="">
      <xdr:nvSpPr>
        <xdr:cNvPr id="320" name="テキスト ボックス 319"/>
        <xdr:cNvSpPr txBox="1"/>
      </xdr:nvSpPr>
      <xdr:spPr>
        <a:xfrm>
          <a:off x="6705111" y="58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49,178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167459</xdr:rowOff>
    </xdr:from>
    <xdr:to>
      <xdr:col>15</xdr:col>
      <xdr:colOff>180975</xdr:colOff>
      <xdr:row>59</xdr:row>
      <xdr:rowOff>50082</xdr:rowOff>
    </xdr:to>
    <xdr:cxnSp macro="">
      <xdr:nvCxnSpPr>
        <xdr:cNvPr id="351" name="直線コネクタ 350"/>
        <xdr:cNvCxnSpPr/>
      </xdr:nvCxnSpPr>
      <xdr:spPr>
        <a:xfrm flipV="1">
          <a:off x="9639300" y="10111559"/>
          <a:ext cx="838200" cy="5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50082</xdr:rowOff>
    </xdr:from>
    <xdr:to>
      <xdr:col>14</xdr:col>
      <xdr:colOff>28575</xdr:colOff>
      <xdr:row>59</xdr:row>
      <xdr:rowOff>60404</xdr:rowOff>
    </xdr:to>
    <xdr:cxnSp macro="">
      <xdr:nvCxnSpPr>
        <xdr:cNvPr id="354" name="直線コネクタ 353"/>
        <xdr:cNvCxnSpPr/>
      </xdr:nvCxnSpPr>
      <xdr:spPr>
        <a:xfrm flipV="1">
          <a:off x="8750300" y="10165632"/>
          <a:ext cx="889000" cy="10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107176</xdr:rowOff>
    </xdr:from>
    <xdr:ext cx="534377" cy="259045"/>
    <xdr:sp macro="" textlink="">
      <xdr:nvSpPr>
        <xdr:cNvPr id="356" name="テキスト ボックス 355"/>
        <xdr:cNvSpPr txBox="1"/>
      </xdr:nvSpPr>
      <xdr:spPr>
        <a:xfrm>
          <a:off x="9372111" y="987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55438</xdr:rowOff>
    </xdr:from>
    <xdr:to>
      <xdr:col>12</xdr:col>
      <xdr:colOff>511175</xdr:colOff>
      <xdr:row>59</xdr:row>
      <xdr:rowOff>60404</xdr:rowOff>
    </xdr:to>
    <xdr:cxnSp macro="">
      <xdr:nvCxnSpPr>
        <xdr:cNvPr id="357" name="直線コネクタ 356"/>
        <xdr:cNvCxnSpPr/>
      </xdr:nvCxnSpPr>
      <xdr:spPr>
        <a:xfrm>
          <a:off x="7861300" y="10170988"/>
          <a:ext cx="889000" cy="4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147696</xdr:rowOff>
    </xdr:from>
    <xdr:to>
      <xdr:col>12</xdr:col>
      <xdr:colOff>561975</xdr:colOff>
      <xdr:row>59</xdr:row>
      <xdr:rowOff>77846</xdr:rowOff>
    </xdr:to>
    <xdr:sp macro="" textlink="">
      <xdr:nvSpPr>
        <xdr:cNvPr id="358" name="フローチャート : 判断 357"/>
        <xdr:cNvSpPr/>
      </xdr:nvSpPr>
      <xdr:spPr>
        <a:xfrm>
          <a:off x="8699500" y="100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94373</xdr:rowOff>
    </xdr:from>
    <xdr:ext cx="534377" cy="259045"/>
    <xdr:sp macro="" textlink="">
      <xdr:nvSpPr>
        <xdr:cNvPr id="359" name="テキスト ボックス 358"/>
        <xdr:cNvSpPr txBox="1"/>
      </xdr:nvSpPr>
      <xdr:spPr>
        <a:xfrm>
          <a:off x="8483111" y="986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65,988</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55438</xdr:rowOff>
    </xdr:from>
    <xdr:to>
      <xdr:col>11</xdr:col>
      <xdr:colOff>307975</xdr:colOff>
      <xdr:row>59</xdr:row>
      <xdr:rowOff>57481</xdr:rowOff>
    </xdr:to>
    <xdr:cxnSp macro="">
      <xdr:nvCxnSpPr>
        <xdr:cNvPr id="360" name="直線コネクタ 359"/>
        <xdr:cNvCxnSpPr/>
      </xdr:nvCxnSpPr>
      <xdr:spPr>
        <a:xfrm flipV="1">
          <a:off x="6972300" y="10170988"/>
          <a:ext cx="889000" cy="2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143808</xdr:rowOff>
    </xdr:from>
    <xdr:to>
      <xdr:col>11</xdr:col>
      <xdr:colOff>358775</xdr:colOff>
      <xdr:row>59</xdr:row>
      <xdr:rowOff>73958</xdr:rowOff>
    </xdr:to>
    <xdr:sp macro="" textlink="">
      <xdr:nvSpPr>
        <xdr:cNvPr id="361" name="フローチャート : 判断 360"/>
        <xdr:cNvSpPr/>
      </xdr:nvSpPr>
      <xdr:spPr>
        <a:xfrm>
          <a:off x="7810500" y="100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90485</xdr:rowOff>
    </xdr:from>
    <xdr:ext cx="534377" cy="259045"/>
    <xdr:sp macro="" textlink="">
      <xdr:nvSpPr>
        <xdr:cNvPr id="362" name="テキスト ボックス 361"/>
        <xdr:cNvSpPr txBox="1"/>
      </xdr:nvSpPr>
      <xdr:spPr>
        <a:xfrm>
          <a:off x="7594111" y="98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69,560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162185</xdr:rowOff>
    </xdr:from>
    <xdr:to>
      <xdr:col>10</xdr:col>
      <xdr:colOff>155575</xdr:colOff>
      <xdr:row>59</xdr:row>
      <xdr:rowOff>92335</xdr:rowOff>
    </xdr:to>
    <xdr:sp macro="" textlink="">
      <xdr:nvSpPr>
        <xdr:cNvPr id="363" name="フローチャート : 判断 362"/>
        <xdr:cNvSpPr/>
      </xdr:nvSpPr>
      <xdr:spPr>
        <a:xfrm>
          <a:off x="6921500" y="10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108862</xdr:rowOff>
    </xdr:from>
    <xdr:ext cx="534377" cy="259045"/>
    <xdr:sp macro="" textlink="">
      <xdr:nvSpPr>
        <xdr:cNvPr id="364" name="テキスト ボックス 363"/>
        <xdr:cNvSpPr txBox="1"/>
      </xdr:nvSpPr>
      <xdr:spPr>
        <a:xfrm>
          <a:off x="6705111" y="988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116659</xdr:rowOff>
    </xdr:from>
    <xdr:to>
      <xdr:col>15</xdr:col>
      <xdr:colOff>231775</xdr:colOff>
      <xdr:row>59</xdr:row>
      <xdr:rowOff>46809</xdr:rowOff>
    </xdr:to>
    <xdr:sp macro="" textlink="">
      <xdr:nvSpPr>
        <xdr:cNvPr id="370" name="円/楕円 369"/>
        <xdr:cNvSpPr/>
      </xdr:nvSpPr>
      <xdr:spPr>
        <a:xfrm>
          <a:off x="10426700" y="1006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76036</xdr:rowOff>
    </xdr:from>
    <xdr:ext cx="534377" cy="259045"/>
    <xdr:sp macro="" textlink="">
      <xdr:nvSpPr>
        <xdr:cNvPr id="371" name="普通建設事業費該当値テキスト"/>
        <xdr:cNvSpPr txBox="1"/>
      </xdr:nvSpPr>
      <xdr:spPr>
        <a:xfrm>
          <a:off x="10528300" y="984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94,500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170732</xdr:rowOff>
    </xdr:from>
    <xdr:to>
      <xdr:col>14</xdr:col>
      <xdr:colOff>79375</xdr:colOff>
      <xdr:row>59</xdr:row>
      <xdr:rowOff>100882</xdr:rowOff>
    </xdr:to>
    <xdr:sp macro="" textlink="">
      <xdr:nvSpPr>
        <xdr:cNvPr id="372" name="円/楕円 371"/>
        <xdr:cNvSpPr/>
      </xdr:nvSpPr>
      <xdr:spPr>
        <a:xfrm>
          <a:off x="9588500" y="101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92009</xdr:rowOff>
    </xdr:from>
    <xdr:ext cx="534377" cy="259045"/>
    <xdr:sp macro="" textlink="">
      <xdr:nvSpPr>
        <xdr:cNvPr id="373" name="テキスト ボックス 372"/>
        <xdr:cNvSpPr txBox="1"/>
      </xdr:nvSpPr>
      <xdr:spPr>
        <a:xfrm>
          <a:off x="9372111" y="1020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44,826</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9604</xdr:rowOff>
    </xdr:from>
    <xdr:to>
      <xdr:col>12</xdr:col>
      <xdr:colOff>561975</xdr:colOff>
      <xdr:row>59</xdr:row>
      <xdr:rowOff>111204</xdr:rowOff>
    </xdr:to>
    <xdr:sp macro="" textlink="">
      <xdr:nvSpPr>
        <xdr:cNvPr id="374" name="円/楕円 373"/>
        <xdr:cNvSpPr/>
      </xdr:nvSpPr>
      <xdr:spPr>
        <a:xfrm>
          <a:off x="8699500" y="1012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102331</xdr:rowOff>
    </xdr:from>
    <xdr:ext cx="534377" cy="259045"/>
    <xdr:sp macro="" textlink="">
      <xdr:nvSpPr>
        <xdr:cNvPr id="375" name="テキスト ボックス 374"/>
        <xdr:cNvSpPr txBox="1"/>
      </xdr:nvSpPr>
      <xdr:spPr>
        <a:xfrm>
          <a:off x="8483111" y="1021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35,344</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4638</xdr:rowOff>
    </xdr:from>
    <xdr:to>
      <xdr:col>11</xdr:col>
      <xdr:colOff>358775</xdr:colOff>
      <xdr:row>59</xdr:row>
      <xdr:rowOff>106238</xdr:rowOff>
    </xdr:to>
    <xdr:sp macro="" textlink="">
      <xdr:nvSpPr>
        <xdr:cNvPr id="376" name="円/楕円 375"/>
        <xdr:cNvSpPr/>
      </xdr:nvSpPr>
      <xdr:spPr>
        <a:xfrm>
          <a:off x="7810500" y="1012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97365</xdr:rowOff>
    </xdr:from>
    <xdr:ext cx="534377" cy="259045"/>
    <xdr:sp macro="" textlink="">
      <xdr:nvSpPr>
        <xdr:cNvPr id="377" name="テキスト ボックス 376"/>
        <xdr:cNvSpPr txBox="1"/>
      </xdr:nvSpPr>
      <xdr:spPr>
        <a:xfrm>
          <a:off x="7594111" y="1021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39,906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6681</xdr:rowOff>
    </xdr:from>
    <xdr:to>
      <xdr:col>10</xdr:col>
      <xdr:colOff>155575</xdr:colOff>
      <xdr:row>59</xdr:row>
      <xdr:rowOff>108281</xdr:rowOff>
    </xdr:to>
    <xdr:sp macro="" textlink="">
      <xdr:nvSpPr>
        <xdr:cNvPr id="378" name="円/楕円 377"/>
        <xdr:cNvSpPr/>
      </xdr:nvSpPr>
      <xdr:spPr>
        <a:xfrm>
          <a:off x="6921500" y="10122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99408</xdr:rowOff>
    </xdr:from>
    <xdr:ext cx="534377" cy="259045"/>
    <xdr:sp macro="" textlink="">
      <xdr:nvSpPr>
        <xdr:cNvPr id="379" name="テキスト ボックス 378"/>
        <xdr:cNvSpPr txBox="1"/>
      </xdr:nvSpPr>
      <xdr:spPr>
        <a:xfrm>
          <a:off x="6705111" y="1021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26806</xdr:rowOff>
    </xdr:from>
    <xdr:to>
      <xdr:col>15</xdr:col>
      <xdr:colOff>180975</xdr:colOff>
      <xdr:row>79</xdr:row>
      <xdr:rowOff>27263</xdr:rowOff>
    </xdr:to>
    <xdr:cxnSp macro="">
      <xdr:nvCxnSpPr>
        <xdr:cNvPr id="408" name="直線コネクタ 407"/>
        <xdr:cNvCxnSpPr/>
      </xdr:nvCxnSpPr>
      <xdr:spPr>
        <a:xfrm>
          <a:off x="9639300" y="1357135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26806</xdr:rowOff>
    </xdr:from>
    <xdr:to>
      <xdr:col>14</xdr:col>
      <xdr:colOff>28575</xdr:colOff>
      <xdr:row>79</xdr:row>
      <xdr:rowOff>32268</xdr:rowOff>
    </xdr:to>
    <xdr:cxnSp macro="">
      <xdr:nvCxnSpPr>
        <xdr:cNvPr id="411" name="直線コネクタ 410"/>
        <xdr:cNvCxnSpPr/>
      </xdr:nvCxnSpPr>
      <xdr:spPr>
        <a:xfrm flipV="1">
          <a:off x="8750300" y="13571356"/>
          <a:ext cx="889000" cy="5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85038</xdr:rowOff>
    </xdr:from>
    <xdr:ext cx="534377" cy="259045"/>
    <xdr:sp macro="" textlink="">
      <xdr:nvSpPr>
        <xdr:cNvPr id="413" name="テキスト ボックス 412"/>
        <xdr:cNvSpPr txBox="1"/>
      </xdr:nvSpPr>
      <xdr:spPr>
        <a:xfrm>
          <a:off x="9372111" y="1328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130615</xdr:rowOff>
    </xdr:from>
    <xdr:to>
      <xdr:col>12</xdr:col>
      <xdr:colOff>561975</xdr:colOff>
      <xdr:row>79</xdr:row>
      <xdr:rowOff>60765</xdr:rowOff>
    </xdr:to>
    <xdr:sp macro="" textlink="">
      <xdr:nvSpPr>
        <xdr:cNvPr id="414" name="フローチャート : 判断 413"/>
        <xdr:cNvSpPr/>
      </xdr:nvSpPr>
      <xdr:spPr>
        <a:xfrm>
          <a:off x="8699500" y="135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77292</xdr:rowOff>
    </xdr:from>
    <xdr:ext cx="534377" cy="259045"/>
    <xdr:sp macro="" textlink="">
      <xdr:nvSpPr>
        <xdr:cNvPr id="415" name="テキスト ボックス 414"/>
        <xdr:cNvSpPr txBox="1"/>
      </xdr:nvSpPr>
      <xdr:spPr>
        <a:xfrm>
          <a:off x="8483111" y="1327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147913</xdr:rowOff>
    </xdr:from>
    <xdr:to>
      <xdr:col>15</xdr:col>
      <xdr:colOff>231775</xdr:colOff>
      <xdr:row>79</xdr:row>
      <xdr:rowOff>78063</xdr:rowOff>
    </xdr:to>
    <xdr:sp macro="" textlink="">
      <xdr:nvSpPr>
        <xdr:cNvPr id="421" name="円/楕円 420"/>
        <xdr:cNvSpPr/>
      </xdr:nvSpPr>
      <xdr:spPr>
        <a:xfrm>
          <a:off x="10426700" y="135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118621</xdr:rowOff>
    </xdr:from>
    <xdr:ext cx="534377" cy="259045"/>
    <xdr:sp macro="" textlink="">
      <xdr:nvSpPr>
        <xdr:cNvPr id="422" name="普通建設事業費 （ うち新規整備　）該当値テキスト"/>
        <xdr:cNvSpPr txBox="1"/>
      </xdr:nvSpPr>
      <xdr:spPr>
        <a:xfrm>
          <a:off x="10528300" y="1349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13,533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147456</xdr:rowOff>
    </xdr:from>
    <xdr:to>
      <xdr:col>14</xdr:col>
      <xdr:colOff>79375</xdr:colOff>
      <xdr:row>79</xdr:row>
      <xdr:rowOff>77606</xdr:rowOff>
    </xdr:to>
    <xdr:sp macro="" textlink="">
      <xdr:nvSpPr>
        <xdr:cNvPr id="423" name="円/楕円 422"/>
        <xdr:cNvSpPr/>
      </xdr:nvSpPr>
      <xdr:spPr>
        <a:xfrm>
          <a:off x="9588500" y="1352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68733</xdr:rowOff>
    </xdr:from>
    <xdr:ext cx="534377" cy="259045"/>
    <xdr:sp macro="" textlink="">
      <xdr:nvSpPr>
        <xdr:cNvPr id="424" name="テキスト ボックス 423"/>
        <xdr:cNvSpPr txBox="1"/>
      </xdr:nvSpPr>
      <xdr:spPr>
        <a:xfrm>
          <a:off x="9372111" y="1361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152918</xdr:rowOff>
    </xdr:from>
    <xdr:to>
      <xdr:col>12</xdr:col>
      <xdr:colOff>561975</xdr:colOff>
      <xdr:row>79</xdr:row>
      <xdr:rowOff>83068</xdr:rowOff>
    </xdr:to>
    <xdr:sp macro="" textlink="">
      <xdr:nvSpPr>
        <xdr:cNvPr id="425" name="円/楕円 424"/>
        <xdr:cNvSpPr/>
      </xdr:nvSpPr>
      <xdr:spPr>
        <a:xfrm>
          <a:off x="8699500" y="135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74195</xdr:rowOff>
    </xdr:from>
    <xdr:ext cx="469744" cy="259045"/>
    <xdr:sp macro="" textlink="">
      <xdr:nvSpPr>
        <xdr:cNvPr id="426" name="テキスト ボックス 425"/>
        <xdr:cNvSpPr txBox="1"/>
      </xdr:nvSpPr>
      <xdr:spPr>
        <a:xfrm>
          <a:off x="8515427" y="13618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93</xdr:row>
      <xdr:rowOff>171411</xdr:rowOff>
    </xdr:from>
    <xdr:to>
      <xdr:col>15</xdr:col>
      <xdr:colOff>180975</xdr:colOff>
      <xdr:row>98</xdr:row>
      <xdr:rowOff>13627</xdr:rowOff>
    </xdr:to>
    <xdr:cxnSp macro="">
      <xdr:nvCxnSpPr>
        <xdr:cNvPr id="455" name="直線コネクタ 454"/>
        <xdr:cNvCxnSpPr/>
      </xdr:nvCxnSpPr>
      <xdr:spPr>
        <a:xfrm flipV="1">
          <a:off x="9639300" y="16116261"/>
          <a:ext cx="838200" cy="699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148844</xdr:rowOff>
    </xdr:from>
    <xdr:to>
      <xdr:col>14</xdr:col>
      <xdr:colOff>28575</xdr:colOff>
      <xdr:row>98</xdr:row>
      <xdr:rowOff>13627</xdr:rowOff>
    </xdr:to>
    <xdr:cxnSp macro="">
      <xdr:nvCxnSpPr>
        <xdr:cNvPr id="458" name="直線コネクタ 457"/>
        <xdr:cNvCxnSpPr/>
      </xdr:nvCxnSpPr>
      <xdr:spPr>
        <a:xfrm>
          <a:off x="8750300" y="16779494"/>
          <a:ext cx="889000" cy="3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149822</xdr:rowOff>
    </xdr:from>
    <xdr:to>
      <xdr:col>12</xdr:col>
      <xdr:colOff>561975</xdr:colOff>
      <xdr:row>97</xdr:row>
      <xdr:rowOff>79972</xdr:rowOff>
    </xdr:to>
    <xdr:sp macro="" textlink="">
      <xdr:nvSpPr>
        <xdr:cNvPr id="461" name="フローチャート : 判断 460"/>
        <xdr:cNvSpPr/>
      </xdr:nvSpPr>
      <xdr:spPr>
        <a:xfrm>
          <a:off x="8699500" y="1660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96499</xdr:rowOff>
    </xdr:from>
    <xdr:ext cx="534377" cy="259045"/>
    <xdr:sp macro="" textlink="">
      <xdr:nvSpPr>
        <xdr:cNvPr id="462" name="テキスト ボックス 461"/>
        <xdr:cNvSpPr txBox="1"/>
      </xdr:nvSpPr>
      <xdr:spPr>
        <a:xfrm>
          <a:off x="8483111" y="1638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120611</xdr:rowOff>
    </xdr:from>
    <xdr:to>
      <xdr:col>15</xdr:col>
      <xdr:colOff>231775</xdr:colOff>
      <xdr:row>94</xdr:row>
      <xdr:rowOff>50761</xdr:rowOff>
    </xdr:to>
    <xdr:sp macro="" textlink="">
      <xdr:nvSpPr>
        <xdr:cNvPr id="468" name="円/楕円 467"/>
        <xdr:cNvSpPr/>
      </xdr:nvSpPr>
      <xdr:spPr>
        <a:xfrm>
          <a:off x="10426700" y="160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143488</xdr:rowOff>
    </xdr:from>
    <xdr:ext cx="534377" cy="259045"/>
    <xdr:sp macro="" textlink="">
      <xdr:nvSpPr>
        <xdr:cNvPr id="469" name="普通建設事業費 （ うち更新整備　）該当値テキスト"/>
        <xdr:cNvSpPr txBox="1"/>
      </xdr:nvSpPr>
      <xdr:spPr>
        <a:xfrm>
          <a:off x="10528300" y="159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71,003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134277</xdr:rowOff>
    </xdr:from>
    <xdr:to>
      <xdr:col>14</xdr:col>
      <xdr:colOff>79375</xdr:colOff>
      <xdr:row>98</xdr:row>
      <xdr:rowOff>64427</xdr:rowOff>
    </xdr:to>
    <xdr:sp macro="" textlink="">
      <xdr:nvSpPr>
        <xdr:cNvPr id="470" name="円/楕円 469"/>
        <xdr:cNvSpPr/>
      </xdr:nvSpPr>
      <xdr:spPr>
        <a:xfrm>
          <a:off x="9588500" y="16764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55554</xdr:rowOff>
    </xdr:from>
    <xdr:ext cx="534377" cy="259045"/>
    <xdr:sp macro="" textlink="">
      <xdr:nvSpPr>
        <xdr:cNvPr id="471" name="テキスト ボックス 470"/>
        <xdr:cNvSpPr txBox="1"/>
      </xdr:nvSpPr>
      <xdr:spPr>
        <a:xfrm>
          <a:off x="9372111" y="1685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15,927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98044</xdr:rowOff>
    </xdr:from>
    <xdr:to>
      <xdr:col>12</xdr:col>
      <xdr:colOff>561975</xdr:colOff>
      <xdr:row>98</xdr:row>
      <xdr:rowOff>28194</xdr:rowOff>
    </xdr:to>
    <xdr:sp macro="" textlink="">
      <xdr:nvSpPr>
        <xdr:cNvPr id="472" name="円/楕円 471"/>
        <xdr:cNvSpPr/>
      </xdr:nvSpPr>
      <xdr:spPr>
        <a:xfrm>
          <a:off x="8699500" y="1672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19321</xdr:rowOff>
    </xdr:from>
    <xdr:ext cx="534377" cy="259045"/>
    <xdr:sp macro="" textlink="">
      <xdr:nvSpPr>
        <xdr:cNvPr id="473" name="テキスト ボックス 472"/>
        <xdr:cNvSpPr txBox="1"/>
      </xdr:nvSpPr>
      <xdr:spPr>
        <a:xfrm>
          <a:off x="8483111" y="1682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18,780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40094</xdr:rowOff>
    </xdr:from>
    <xdr:to>
      <xdr:col>23</xdr:col>
      <xdr:colOff>517525</xdr:colOff>
      <xdr:row>39</xdr:row>
      <xdr:rowOff>44450</xdr:rowOff>
    </xdr:to>
    <xdr:cxnSp macro="">
      <xdr:nvCxnSpPr>
        <xdr:cNvPr id="502" name="直線コネクタ 501"/>
        <xdr:cNvCxnSpPr/>
      </xdr:nvCxnSpPr>
      <xdr:spPr>
        <a:xfrm flipV="1">
          <a:off x="15481300" y="6726644"/>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158602</xdr:rowOff>
    </xdr:from>
    <xdr:ext cx="469744" cy="259045"/>
    <xdr:sp macro="" textlink="">
      <xdr:nvSpPr>
        <xdr:cNvPr id="503" name="災害復旧事業費平均値テキスト"/>
        <xdr:cNvSpPr txBox="1"/>
      </xdr:nvSpPr>
      <xdr:spPr>
        <a:xfrm>
          <a:off x="16370300" y="6502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120142</xdr:rowOff>
    </xdr:from>
    <xdr:to>
      <xdr:col>22</xdr:col>
      <xdr:colOff>365125</xdr:colOff>
      <xdr:row>39</xdr:row>
      <xdr:rowOff>44450</xdr:rowOff>
    </xdr:to>
    <xdr:cxnSp macro="">
      <xdr:nvCxnSpPr>
        <xdr:cNvPr id="505" name="直線コネクタ 504"/>
        <xdr:cNvCxnSpPr/>
      </xdr:nvCxnSpPr>
      <xdr:spPr>
        <a:xfrm>
          <a:off x="14592300" y="6635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93451</xdr:rowOff>
    </xdr:from>
    <xdr:ext cx="469744" cy="259045"/>
    <xdr:sp macro="" textlink="">
      <xdr:nvSpPr>
        <xdr:cNvPr id="507" name="テキスト ボックス 506"/>
        <xdr:cNvSpPr txBox="1"/>
      </xdr:nvSpPr>
      <xdr:spPr>
        <a:xfrm>
          <a:off x="15246427"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120142</xdr:rowOff>
    </xdr:from>
    <xdr:to>
      <xdr:col>21</xdr:col>
      <xdr:colOff>161925</xdr:colOff>
      <xdr:row>38</xdr:row>
      <xdr:rowOff>155359</xdr:rowOff>
    </xdr:to>
    <xdr:cxnSp macro="">
      <xdr:nvCxnSpPr>
        <xdr:cNvPr id="508" name="直線コネクタ 507"/>
        <xdr:cNvCxnSpPr/>
      </xdr:nvCxnSpPr>
      <xdr:spPr>
        <a:xfrm flipV="1">
          <a:off x="13703300" y="6635242"/>
          <a:ext cx="889000" cy="35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110719</xdr:rowOff>
    </xdr:from>
    <xdr:to>
      <xdr:col>21</xdr:col>
      <xdr:colOff>212725</xdr:colOff>
      <xdr:row>39</xdr:row>
      <xdr:rowOff>40869</xdr:rowOff>
    </xdr:to>
    <xdr:sp macro="" textlink="">
      <xdr:nvSpPr>
        <xdr:cNvPr id="509" name="フローチャート : 判断 508"/>
        <xdr:cNvSpPr/>
      </xdr:nvSpPr>
      <xdr:spPr>
        <a:xfrm>
          <a:off x="14541500" y="662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31996</xdr:rowOff>
    </xdr:from>
    <xdr:ext cx="469744" cy="259045"/>
    <xdr:sp macro="" textlink="">
      <xdr:nvSpPr>
        <xdr:cNvPr id="510" name="テキスト ボックス 509"/>
        <xdr:cNvSpPr txBox="1"/>
      </xdr:nvSpPr>
      <xdr:spPr>
        <a:xfrm>
          <a:off x="14357427" y="6718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155359</xdr:rowOff>
    </xdr:from>
    <xdr:to>
      <xdr:col>19</xdr:col>
      <xdr:colOff>644525</xdr:colOff>
      <xdr:row>39</xdr:row>
      <xdr:rowOff>33871</xdr:rowOff>
    </xdr:to>
    <xdr:cxnSp macro="">
      <xdr:nvCxnSpPr>
        <xdr:cNvPr id="511" name="直線コネクタ 510"/>
        <xdr:cNvCxnSpPr/>
      </xdr:nvCxnSpPr>
      <xdr:spPr>
        <a:xfrm flipV="1">
          <a:off x="12814300" y="6670459"/>
          <a:ext cx="889000" cy="4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62700</xdr:rowOff>
    </xdr:from>
    <xdr:to>
      <xdr:col>20</xdr:col>
      <xdr:colOff>9525</xdr:colOff>
      <xdr:row>38</xdr:row>
      <xdr:rowOff>164300</xdr:rowOff>
    </xdr:to>
    <xdr:sp macro="" textlink="">
      <xdr:nvSpPr>
        <xdr:cNvPr id="512" name="フローチャート : 判断 511"/>
        <xdr:cNvSpPr/>
      </xdr:nvSpPr>
      <xdr:spPr>
        <a:xfrm>
          <a:off x="13652500" y="657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9377</xdr:rowOff>
    </xdr:from>
    <xdr:ext cx="469744" cy="259045"/>
    <xdr:sp macro="" textlink="">
      <xdr:nvSpPr>
        <xdr:cNvPr id="513" name="テキスト ボックス 512"/>
        <xdr:cNvSpPr txBox="1"/>
      </xdr:nvSpPr>
      <xdr:spPr>
        <a:xfrm>
          <a:off x="13468427" y="6353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63474</xdr:rowOff>
    </xdr:from>
    <xdr:to>
      <xdr:col>18</xdr:col>
      <xdr:colOff>492125</xdr:colOff>
      <xdr:row>38</xdr:row>
      <xdr:rowOff>165074</xdr:rowOff>
    </xdr:to>
    <xdr:sp macro="" textlink="">
      <xdr:nvSpPr>
        <xdr:cNvPr id="514" name="フローチャート : 判断 513"/>
        <xdr:cNvSpPr/>
      </xdr:nvSpPr>
      <xdr:spPr>
        <a:xfrm>
          <a:off x="12763500" y="6578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10151</xdr:rowOff>
    </xdr:from>
    <xdr:ext cx="469744" cy="259045"/>
    <xdr:sp macro="" textlink="">
      <xdr:nvSpPr>
        <xdr:cNvPr id="515" name="テキスト ボックス 514"/>
        <xdr:cNvSpPr txBox="1"/>
      </xdr:nvSpPr>
      <xdr:spPr>
        <a:xfrm>
          <a:off x="12579427" y="635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160744</xdr:rowOff>
    </xdr:from>
    <xdr:to>
      <xdr:col>23</xdr:col>
      <xdr:colOff>568325</xdr:colOff>
      <xdr:row>39</xdr:row>
      <xdr:rowOff>90894</xdr:rowOff>
    </xdr:to>
    <xdr:sp macro="" textlink="">
      <xdr:nvSpPr>
        <xdr:cNvPr id="521" name="円/楕円 520"/>
        <xdr:cNvSpPr/>
      </xdr:nvSpPr>
      <xdr:spPr>
        <a:xfrm>
          <a:off x="16268700" y="667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114152</xdr:rowOff>
    </xdr:from>
    <xdr:ext cx="378565" cy="259045"/>
    <xdr:sp macro="" textlink="">
      <xdr:nvSpPr>
        <xdr:cNvPr id="522" name="災害復旧事業費該当値テキスト"/>
        <xdr:cNvSpPr txBox="1"/>
      </xdr:nvSpPr>
      <xdr:spPr>
        <a:xfrm>
          <a:off x="16370300" y="6629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23" name="円/楕円 522"/>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4" name="テキスト ボックス 523"/>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69342</xdr:rowOff>
    </xdr:from>
    <xdr:to>
      <xdr:col>21</xdr:col>
      <xdr:colOff>212725</xdr:colOff>
      <xdr:row>38</xdr:row>
      <xdr:rowOff>170942</xdr:rowOff>
    </xdr:to>
    <xdr:sp macro="" textlink="">
      <xdr:nvSpPr>
        <xdr:cNvPr id="525" name="円/楕円 524"/>
        <xdr:cNvSpPr/>
      </xdr:nvSpPr>
      <xdr:spPr>
        <a:xfrm>
          <a:off x="14541500" y="65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16019</xdr:rowOff>
    </xdr:from>
    <xdr:ext cx="469744" cy="259045"/>
    <xdr:sp macro="" textlink="">
      <xdr:nvSpPr>
        <xdr:cNvPr id="526" name="テキスト ボックス 525"/>
        <xdr:cNvSpPr txBox="1"/>
      </xdr:nvSpPr>
      <xdr:spPr>
        <a:xfrm>
          <a:off x="14357427" y="6359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104559</xdr:rowOff>
    </xdr:from>
    <xdr:to>
      <xdr:col>20</xdr:col>
      <xdr:colOff>9525</xdr:colOff>
      <xdr:row>39</xdr:row>
      <xdr:rowOff>34709</xdr:rowOff>
    </xdr:to>
    <xdr:sp macro="" textlink="">
      <xdr:nvSpPr>
        <xdr:cNvPr id="527" name="円/楕円 526"/>
        <xdr:cNvSpPr/>
      </xdr:nvSpPr>
      <xdr:spPr>
        <a:xfrm>
          <a:off x="13652500" y="661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25836</xdr:rowOff>
    </xdr:from>
    <xdr:ext cx="469744" cy="259045"/>
    <xdr:sp macro="" textlink="">
      <xdr:nvSpPr>
        <xdr:cNvPr id="528" name="テキスト ボックス 527"/>
        <xdr:cNvSpPr txBox="1"/>
      </xdr:nvSpPr>
      <xdr:spPr>
        <a:xfrm>
          <a:off x="13468427" y="6712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154521</xdr:rowOff>
    </xdr:from>
    <xdr:to>
      <xdr:col>18</xdr:col>
      <xdr:colOff>492125</xdr:colOff>
      <xdr:row>39</xdr:row>
      <xdr:rowOff>84671</xdr:rowOff>
    </xdr:to>
    <xdr:sp macro="" textlink="">
      <xdr:nvSpPr>
        <xdr:cNvPr id="529" name="円/楕円 528"/>
        <xdr:cNvSpPr/>
      </xdr:nvSpPr>
      <xdr:spPr>
        <a:xfrm>
          <a:off x="12763500" y="666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75798</xdr:rowOff>
    </xdr:from>
    <xdr:ext cx="378565" cy="259045"/>
    <xdr:sp macro="" textlink="">
      <xdr:nvSpPr>
        <xdr:cNvPr id="530" name="テキスト ボックス 529"/>
        <xdr:cNvSpPr txBox="1"/>
      </xdr:nvSpPr>
      <xdr:spPr>
        <a:xfrm>
          <a:off x="12625017" y="6762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25661</xdr:rowOff>
    </xdr:from>
    <xdr:to>
      <xdr:col>23</xdr:col>
      <xdr:colOff>517525</xdr:colOff>
      <xdr:row>75</xdr:row>
      <xdr:rowOff>151178</xdr:rowOff>
    </xdr:to>
    <xdr:cxnSp macro="">
      <xdr:nvCxnSpPr>
        <xdr:cNvPr id="610" name="直線コネクタ 609"/>
        <xdr:cNvCxnSpPr/>
      </xdr:nvCxnSpPr>
      <xdr:spPr>
        <a:xfrm>
          <a:off x="15481300" y="12884411"/>
          <a:ext cx="838200" cy="12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90942</xdr:rowOff>
    </xdr:from>
    <xdr:ext cx="534377" cy="259045"/>
    <xdr:sp macro="" textlink="">
      <xdr:nvSpPr>
        <xdr:cNvPr id="611" name="公債費平均値テキスト"/>
        <xdr:cNvSpPr txBox="1"/>
      </xdr:nvSpPr>
      <xdr:spPr>
        <a:xfrm>
          <a:off x="16370300" y="12778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25661</xdr:rowOff>
    </xdr:from>
    <xdr:to>
      <xdr:col>22</xdr:col>
      <xdr:colOff>365125</xdr:colOff>
      <xdr:row>75</xdr:row>
      <xdr:rowOff>41451</xdr:rowOff>
    </xdr:to>
    <xdr:cxnSp macro="">
      <xdr:nvCxnSpPr>
        <xdr:cNvPr id="613" name="直線コネクタ 612"/>
        <xdr:cNvCxnSpPr/>
      </xdr:nvCxnSpPr>
      <xdr:spPr>
        <a:xfrm flipV="1">
          <a:off x="14592300" y="12884411"/>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40912</xdr:rowOff>
    </xdr:from>
    <xdr:to>
      <xdr:col>21</xdr:col>
      <xdr:colOff>161925</xdr:colOff>
      <xdr:row>75</xdr:row>
      <xdr:rowOff>41451</xdr:rowOff>
    </xdr:to>
    <xdr:cxnSp macro="">
      <xdr:nvCxnSpPr>
        <xdr:cNvPr id="616" name="直線コネクタ 615"/>
        <xdr:cNvCxnSpPr/>
      </xdr:nvCxnSpPr>
      <xdr:spPr>
        <a:xfrm>
          <a:off x="13703300" y="12899662"/>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152157</xdr:rowOff>
    </xdr:from>
    <xdr:to>
      <xdr:col>21</xdr:col>
      <xdr:colOff>212725</xdr:colOff>
      <xdr:row>75</xdr:row>
      <xdr:rowOff>82307</xdr:rowOff>
    </xdr:to>
    <xdr:sp macro="" textlink="">
      <xdr:nvSpPr>
        <xdr:cNvPr id="617" name="フローチャート : 判断 616"/>
        <xdr:cNvSpPr/>
      </xdr:nvSpPr>
      <xdr:spPr>
        <a:xfrm>
          <a:off x="14541500" y="1283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98834</xdr:rowOff>
    </xdr:from>
    <xdr:ext cx="534377" cy="259045"/>
    <xdr:sp macro="" textlink="">
      <xdr:nvSpPr>
        <xdr:cNvPr id="618" name="テキスト ボックス 617"/>
        <xdr:cNvSpPr txBox="1"/>
      </xdr:nvSpPr>
      <xdr:spPr>
        <a:xfrm>
          <a:off x="14325111" y="126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134932</xdr:rowOff>
    </xdr:from>
    <xdr:to>
      <xdr:col>19</xdr:col>
      <xdr:colOff>644525</xdr:colOff>
      <xdr:row>75</xdr:row>
      <xdr:rowOff>40912</xdr:rowOff>
    </xdr:to>
    <xdr:cxnSp macro="">
      <xdr:nvCxnSpPr>
        <xdr:cNvPr id="619" name="直線コネクタ 618"/>
        <xdr:cNvCxnSpPr/>
      </xdr:nvCxnSpPr>
      <xdr:spPr>
        <a:xfrm>
          <a:off x="12814300" y="12822232"/>
          <a:ext cx="889000" cy="7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141707</xdr:rowOff>
    </xdr:from>
    <xdr:to>
      <xdr:col>20</xdr:col>
      <xdr:colOff>9525</xdr:colOff>
      <xdr:row>75</xdr:row>
      <xdr:rowOff>71857</xdr:rowOff>
    </xdr:to>
    <xdr:sp macro="" textlink="">
      <xdr:nvSpPr>
        <xdr:cNvPr id="620" name="フローチャート : 判断 619"/>
        <xdr:cNvSpPr/>
      </xdr:nvSpPr>
      <xdr:spPr>
        <a:xfrm>
          <a:off x="13652500" y="12829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88384</xdr:rowOff>
    </xdr:from>
    <xdr:ext cx="534377" cy="259045"/>
    <xdr:sp macro="" textlink="">
      <xdr:nvSpPr>
        <xdr:cNvPr id="621" name="テキスト ボックス 620"/>
        <xdr:cNvSpPr txBox="1"/>
      </xdr:nvSpPr>
      <xdr:spPr>
        <a:xfrm>
          <a:off x="13436111" y="12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131730</xdr:rowOff>
    </xdr:from>
    <xdr:to>
      <xdr:col>18</xdr:col>
      <xdr:colOff>492125</xdr:colOff>
      <xdr:row>75</xdr:row>
      <xdr:rowOff>61880</xdr:rowOff>
    </xdr:to>
    <xdr:sp macro="" textlink="">
      <xdr:nvSpPr>
        <xdr:cNvPr id="622" name="フローチャート : 判断 621"/>
        <xdr:cNvSpPr/>
      </xdr:nvSpPr>
      <xdr:spPr>
        <a:xfrm>
          <a:off x="12763500" y="128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53007</xdr:rowOff>
    </xdr:from>
    <xdr:ext cx="534377" cy="259045"/>
    <xdr:sp macro="" textlink="">
      <xdr:nvSpPr>
        <xdr:cNvPr id="623" name="テキスト ボックス 622"/>
        <xdr:cNvSpPr txBox="1"/>
      </xdr:nvSpPr>
      <xdr:spPr>
        <a:xfrm>
          <a:off x="12547111" y="1291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100379</xdr:rowOff>
    </xdr:from>
    <xdr:to>
      <xdr:col>23</xdr:col>
      <xdr:colOff>568325</xdr:colOff>
      <xdr:row>76</xdr:row>
      <xdr:rowOff>30528</xdr:rowOff>
    </xdr:to>
    <xdr:sp macro="" textlink="">
      <xdr:nvSpPr>
        <xdr:cNvPr id="629" name="円/楕円 628"/>
        <xdr:cNvSpPr/>
      </xdr:nvSpPr>
      <xdr:spPr>
        <a:xfrm>
          <a:off x="16268700" y="129591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78806</xdr:rowOff>
    </xdr:from>
    <xdr:ext cx="534377" cy="259045"/>
    <xdr:sp macro="" textlink="">
      <xdr:nvSpPr>
        <xdr:cNvPr id="630" name="公債費該当値テキスト"/>
        <xdr:cNvSpPr txBox="1"/>
      </xdr:nvSpPr>
      <xdr:spPr>
        <a:xfrm>
          <a:off x="16370300" y="1293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38,797</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146311</xdr:rowOff>
    </xdr:from>
    <xdr:to>
      <xdr:col>22</xdr:col>
      <xdr:colOff>415925</xdr:colOff>
      <xdr:row>75</xdr:row>
      <xdr:rowOff>76461</xdr:rowOff>
    </xdr:to>
    <xdr:sp macro="" textlink="">
      <xdr:nvSpPr>
        <xdr:cNvPr id="631" name="円/楕円 630"/>
        <xdr:cNvSpPr/>
      </xdr:nvSpPr>
      <xdr:spPr>
        <a:xfrm>
          <a:off x="15430500" y="1283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92988</xdr:rowOff>
    </xdr:from>
    <xdr:ext cx="534377" cy="259045"/>
    <xdr:sp macro="" textlink="">
      <xdr:nvSpPr>
        <xdr:cNvPr id="632" name="テキスト ボックス 631"/>
        <xdr:cNvSpPr txBox="1"/>
      </xdr:nvSpPr>
      <xdr:spPr>
        <a:xfrm>
          <a:off x="15214111" y="12608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162101</xdr:rowOff>
    </xdr:from>
    <xdr:to>
      <xdr:col>21</xdr:col>
      <xdr:colOff>212725</xdr:colOff>
      <xdr:row>75</xdr:row>
      <xdr:rowOff>92251</xdr:rowOff>
    </xdr:to>
    <xdr:sp macro="" textlink="">
      <xdr:nvSpPr>
        <xdr:cNvPr id="633" name="円/楕円 632"/>
        <xdr:cNvSpPr/>
      </xdr:nvSpPr>
      <xdr:spPr>
        <a:xfrm>
          <a:off x="14541500" y="128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83378</xdr:rowOff>
    </xdr:from>
    <xdr:ext cx="534377" cy="259045"/>
    <xdr:sp macro="" textlink="">
      <xdr:nvSpPr>
        <xdr:cNvPr id="634" name="テキスト ボックス 633"/>
        <xdr:cNvSpPr txBox="1"/>
      </xdr:nvSpPr>
      <xdr:spPr>
        <a:xfrm>
          <a:off x="14325111" y="1294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161562</xdr:rowOff>
    </xdr:from>
    <xdr:to>
      <xdr:col>20</xdr:col>
      <xdr:colOff>9525</xdr:colOff>
      <xdr:row>75</xdr:row>
      <xdr:rowOff>91712</xdr:rowOff>
    </xdr:to>
    <xdr:sp macro="" textlink="">
      <xdr:nvSpPr>
        <xdr:cNvPr id="635" name="円/楕円 634"/>
        <xdr:cNvSpPr/>
      </xdr:nvSpPr>
      <xdr:spPr>
        <a:xfrm>
          <a:off x="13652500" y="1284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82839</xdr:rowOff>
    </xdr:from>
    <xdr:ext cx="534377" cy="259045"/>
    <xdr:sp macro="" textlink="">
      <xdr:nvSpPr>
        <xdr:cNvPr id="636" name="テキスト ボックス 635"/>
        <xdr:cNvSpPr txBox="1"/>
      </xdr:nvSpPr>
      <xdr:spPr>
        <a:xfrm>
          <a:off x="13436111" y="1294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84132</xdr:rowOff>
    </xdr:from>
    <xdr:to>
      <xdr:col>18</xdr:col>
      <xdr:colOff>492125</xdr:colOff>
      <xdr:row>75</xdr:row>
      <xdr:rowOff>14282</xdr:rowOff>
    </xdr:to>
    <xdr:sp macro="" textlink="">
      <xdr:nvSpPr>
        <xdr:cNvPr id="637" name="円/楕円 636"/>
        <xdr:cNvSpPr/>
      </xdr:nvSpPr>
      <xdr:spPr>
        <a:xfrm>
          <a:off x="12763500" y="12771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30809</xdr:rowOff>
    </xdr:from>
    <xdr:ext cx="534377" cy="259045"/>
    <xdr:sp macro="" textlink="">
      <xdr:nvSpPr>
        <xdr:cNvPr id="638" name="テキスト ボックス 637"/>
        <xdr:cNvSpPr txBox="1"/>
      </xdr:nvSpPr>
      <xdr:spPr>
        <a:xfrm>
          <a:off x="12547111" y="1254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20287</xdr:rowOff>
    </xdr:from>
    <xdr:to>
      <xdr:col>23</xdr:col>
      <xdr:colOff>517525</xdr:colOff>
      <xdr:row>99</xdr:row>
      <xdr:rowOff>20520</xdr:rowOff>
    </xdr:to>
    <xdr:cxnSp macro="">
      <xdr:nvCxnSpPr>
        <xdr:cNvPr id="667" name="直線コネクタ 666"/>
        <xdr:cNvCxnSpPr/>
      </xdr:nvCxnSpPr>
      <xdr:spPr>
        <a:xfrm>
          <a:off x="15481300" y="16993837"/>
          <a:ext cx="8382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20287</xdr:rowOff>
    </xdr:from>
    <xdr:to>
      <xdr:col>22</xdr:col>
      <xdr:colOff>365125</xdr:colOff>
      <xdr:row>99</xdr:row>
      <xdr:rowOff>21372</xdr:rowOff>
    </xdr:to>
    <xdr:cxnSp macro="">
      <xdr:nvCxnSpPr>
        <xdr:cNvPr id="670" name="直線コネクタ 669"/>
        <xdr:cNvCxnSpPr/>
      </xdr:nvCxnSpPr>
      <xdr:spPr>
        <a:xfrm flipV="1">
          <a:off x="14592300" y="16993837"/>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8841</xdr:rowOff>
    </xdr:from>
    <xdr:to>
      <xdr:col>21</xdr:col>
      <xdr:colOff>161925</xdr:colOff>
      <xdr:row>99</xdr:row>
      <xdr:rowOff>21372</xdr:rowOff>
    </xdr:to>
    <xdr:cxnSp macro="">
      <xdr:nvCxnSpPr>
        <xdr:cNvPr id="673" name="直線コネクタ 672"/>
        <xdr:cNvCxnSpPr/>
      </xdr:nvCxnSpPr>
      <xdr:spPr>
        <a:xfrm>
          <a:off x="13703300" y="16982391"/>
          <a:ext cx="889000" cy="12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95084</xdr:rowOff>
    </xdr:from>
    <xdr:to>
      <xdr:col>21</xdr:col>
      <xdr:colOff>212725</xdr:colOff>
      <xdr:row>99</xdr:row>
      <xdr:rowOff>25234</xdr:rowOff>
    </xdr:to>
    <xdr:sp macro="" textlink="">
      <xdr:nvSpPr>
        <xdr:cNvPr id="674" name="フローチャート : 判断 673"/>
        <xdr:cNvSpPr/>
      </xdr:nvSpPr>
      <xdr:spPr>
        <a:xfrm>
          <a:off x="14541500" y="1689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41761</xdr:rowOff>
    </xdr:from>
    <xdr:ext cx="534377" cy="259045"/>
    <xdr:sp macro="" textlink="">
      <xdr:nvSpPr>
        <xdr:cNvPr id="675" name="テキスト ボックス 674"/>
        <xdr:cNvSpPr txBox="1"/>
      </xdr:nvSpPr>
      <xdr:spPr>
        <a:xfrm>
          <a:off x="14325111" y="1667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18,377</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126400</xdr:rowOff>
    </xdr:from>
    <xdr:to>
      <xdr:col>19</xdr:col>
      <xdr:colOff>644525</xdr:colOff>
      <xdr:row>99</xdr:row>
      <xdr:rowOff>8841</xdr:rowOff>
    </xdr:to>
    <xdr:cxnSp macro="">
      <xdr:nvCxnSpPr>
        <xdr:cNvPr id="676" name="直線コネクタ 675"/>
        <xdr:cNvCxnSpPr/>
      </xdr:nvCxnSpPr>
      <xdr:spPr>
        <a:xfrm>
          <a:off x="12814300" y="16928500"/>
          <a:ext cx="889000" cy="5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99271</xdr:rowOff>
    </xdr:from>
    <xdr:to>
      <xdr:col>20</xdr:col>
      <xdr:colOff>9525</xdr:colOff>
      <xdr:row>99</xdr:row>
      <xdr:rowOff>29421</xdr:rowOff>
    </xdr:to>
    <xdr:sp macro="" textlink="">
      <xdr:nvSpPr>
        <xdr:cNvPr id="677" name="フローチャート : 判断 676"/>
        <xdr:cNvSpPr/>
      </xdr:nvSpPr>
      <xdr:spPr>
        <a:xfrm>
          <a:off x="13652500" y="1690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45948</xdr:rowOff>
    </xdr:from>
    <xdr:ext cx="534377" cy="259045"/>
    <xdr:sp macro="" textlink="">
      <xdr:nvSpPr>
        <xdr:cNvPr id="678" name="テキスト ボックス 677"/>
        <xdr:cNvSpPr txBox="1"/>
      </xdr:nvSpPr>
      <xdr:spPr>
        <a:xfrm>
          <a:off x="13436111" y="1667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17,278</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102082</xdr:rowOff>
    </xdr:from>
    <xdr:to>
      <xdr:col>18</xdr:col>
      <xdr:colOff>492125</xdr:colOff>
      <xdr:row>99</xdr:row>
      <xdr:rowOff>32232</xdr:rowOff>
    </xdr:to>
    <xdr:sp macro="" textlink="">
      <xdr:nvSpPr>
        <xdr:cNvPr id="679" name="フローチャート : 判断 678"/>
        <xdr:cNvSpPr/>
      </xdr:nvSpPr>
      <xdr:spPr>
        <a:xfrm>
          <a:off x="12763500" y="16904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23359</xdr:rowOff>
    </xdr:from>
    <xdr:ext cx="534377" cy="259045"/>
    <xdr:sp macro="" textlink="">
      <xdr:nvSpPr>
        <xdr:cNvPr id="680" name="テキスト ボックス 679"/>
        <xdr:cNvSpPr txBox="1"/>
      </xdr:nvSpPr>
      <xdr:spPr>
        <a:xfrm>
          <a:off x="12547111" y="169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16,540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141170</xdr:rowOff>
    </xdr:from>
    <xdr:to>
      <xdr:col>23</xdr:col>
      <xdr:colOff>568325</xdr:colOff>
      <xdr:row>99</xdr:row>
      <xdr:rowOff>71320</xdr:rowOff>
    </xdr:to>
    <xdr:sp macro="" textlink="">
      <xdr:nvSpPr>
        <xdr:cNvPr id="686" name="円/楕円 685"/>
        <xdr:cNvSpPr/>
      </xdr:nvSpPr>
      <xdr:spPr>
        <a:xfrm>
          <a:off x="16268700" y="169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6,281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140937</xdr:rowOff>
    </xdr:from>
    <xdr:to>
      <xdr:col>22</xdr:col>
      <xdr:colOff>415925</xdr:colOff>
      <xdr:row>99</xdr:row>
      <xdr:rowOff>71087</xdr:rowOff>
    </xdr:to>
    <xdr:sp macro="" textlink="">
      <xdr:nvSpPr>
        <xdr:cNvPr id="688" name="円/楕円 687"/>
        <xdr:cNvSpPr/>
      </xdr:nvSpPr>
      <xdr:spPr>
        <a:xfrm>
          <a:off x="15430500" y="169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62214</xdr:rowOff>
    </xdr:from>
    <xdr:ext cx="469744" cy="259045"/>
    <xdr:sp macro="" textlink="">
      <xdr:nvSpPr>
        <xdr:cNvPr id="689" name="テキスト ボックス 688"/>
        <xdr:cNvSpPr txBox="1"/>
      </xdr:nvSpPr>
      <xdr:spPr>
        <a:xfrm>
          <a:off x="15246427" y="1703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142022</xdr:rowOff>
    </xdr:from>
    <xdr:to>
      <xdr:col>21</xdr:col>
      <xdr:colOff>212725</xdr:colOff>
      <xdr:row>99</xdr:row>
      <xdr:rowOff>72172</xdr:rowOff>
    </xdr:to>
    <xdr:sp macro="" textlink="">
      <xdr:nvSpPr>
        <xdr:cNvPr id="690" name="円/楕円 689"/>
        <xdr:cNvSpPr/>
      </xdr:nvSpPr>
      <xdr:spPr>
        <a:xfrm>
          <a:off x="14541500" y="169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63299</xdr:rowOff>
    </xdr:from>
    <xdr:ext cx="469744" cy="259045"/>
    <xdr:sp macro="" textlink="">
      <xdr:nvSpPr>
        <xdr:cNvPr id="691" name="テキスト ボックス 690"/>
        <xdr:cNvSpPr txBox="1"/>
      </xdr:nvSpPr>
      <xdr:spPr>
        <a:xfrm>
          <a:off x="14357427" y="17036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129491</xdr:rowOff>
    </xdr:from>
    <xdr:to>
      <xdr:col>20</xdr:col>
      <xdr:colOff>9525</xdr:colOff>
      <xdr:row>99</xdr:row>
      <xdr:rowOff>59641</xdr:rowOff>
    </xdr:to>
    <xdr:sp macro="" textlink="">
      <xdr:nvSpPr>
        <xdr:cNvPr id="692" name="円/楕円 691"/>
        <xdr:cNvSpPr/>
      </xdr:nvSpPr>
      <xdr:spPr>
        <a:xfrm>
          <a:off x="13652500" y="16931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50768</xdr:rowOff>
    </xdr:from>
    <xdr:ext cx="469744" cy="259045"/>
    <xdr:sp macro="" textlink="">
      <xdr:nvSpPr>
        <xdr:cNvPr id="693" name="テキスト ボックス 692"/>
        <xdr:cNvSpPr txBox="1"/>
      </xdr:nvSpPr>
      <xdr:spPr>
        <a:xfrm>
          <a:off x="13468427" y="17024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75600</xdr:rowOff>
    </xdr:from>
    <xdr:to>
      <xdr:col>18</xdr:col>
      <xdr:colOff>492125</xdr:colOff>
      <xdr:row>99</xdr:row>
      <xdr:rowOff>5750</xdr:rowOff>
    </xdr:to>
    <xdr:sp macro="" textlink="">
      <xdr:nvSpPr>
        <xdr:cNvPr id="694" name="円/楕円 693"/>
        <xdr:cNvSpPr/>
      </xdr:nvSpPr>
      <xdr:spPr>
        <a:xfrm>
          <a:off x="12763500" y="1687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22277</xdr:rowOff>
    </xdr:from>
    <xdr:ext cx="534377" cy="259045"/>
    <xdr:sp macro="" textlink="">
      <xdr:nvSpPr>
        <xdr:cNvPr id="695" name="テキスト ボックス 694"/>
        <xdr:cNvSpPr txBox="1"/>
      </xdr:nvSpPr>
      <xdr:spPr>
        <a:xfrm>
          <a:off x="12547111" y="1665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2083</xdr:rowOff>
    </xdr:from>
    <xdr:to>
      <xdr:col>32</xdr:col>
      <xdr:colOff>187325</xdr:colOff>
      <xdr:row>39</xdr:row>
      <xdr:rowOff>73406</xdr:rowOff>
    </xdr:to>
    <xdr:cxnSp macro="">
      <xdr:nvCxnSpPr>
        <xdr:cNvPr id="726" name="直線コネクタ 725"/>
        <xdr:cNvCxnSpPr/>
      </xdr:nvCxnSpPr>
      <xdr:spPr>
        <a:xfrm flipV="1">
          <a:off x="21323300" y="6517183"/>
          <a:ext cx="838200" cy="24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129081</xdr:rowOff>
    </xdr:from>
    <xdr:ext cx="469744" cy="259045"/>
    <xdr:sp macro="" textlink="">
      <xdr:nvSpPr>
        <xdr:cNvPr id="727" name="投資及び出資金平均値テキスト"/>
        <xdr:cNvSpPr txBox="1"/>
      </xdr:nvSpPr>
      <xdr:spPr>
        <a:xfrm>
          <a:off x="22212300" y="6644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73406</xdr:rowOff>
    </xdr:from>
    <xdr:to>
      <xdr:col>31</xdr:col>
      <xdr:colOff>34925</xdr:colOff>
      <xdr:row>39</xdr:row>
      <xdr:rowOff>73929</xdr:rowOff>
    </xdr:to>
    <xdr:cxnSp macro="">
      <xdr:nvCxnSpPr>
        <xdr:cNvPr id="729" name="直線コネクタ 728"/>
        <xdr:cNvCxnSpPr/>
      </xdr:nvCxnSpPr>
      <xdr:spPr>
        <a:xfrm flipV="1">
          <a:off x="20434300" y="6759956"/>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58417</xdr:rowOff>
    </xdr:from>
    <xdr:to>
      <xdr:col>29</xdr:col>
      <xdr:colOff>517525</xdr:colOff>
      <xdr:row>39</xdr:row>
      <xdr:rowOff>73929</xdr:rowOff>
    </xdr:to>
    <xdr:cxnSp macro="">
      <xdr:nvCxnSpPr>
        <xdr:cNvPr id="732" name="直線コネクタ 731"/>
        <xdr:cNvCxnSpPr/>
      </xdr:nvCxnSpPr>
      <xdr:spPr>
        <a:xfrm>
          <a:off x="19545300" y="6744967"/>
          <a:ext cx="8890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166101</xdr:rowOff>
    </xdr:from>
    <xdr:to>
      <xdr:col>29</xdr:col>
      <xdr:colOff>568325</xdr:colOff>
      <xdr:row>39</xdr:row>
      <xdr:rowOff>96251</xdr:rowOff>
    </xdr:to>
    <xdr:sp macro="" textlink="">
      <xdr:nvSpPr>
        <xdr:cNvPr id="733" name="フローチャート : 判断 732"/>
        <xdr:cNvSpPr/>
      </xdr:nvSpPr>
      <xdr:spPr>
        <a:xfrm>
          <a:off x="20383500" y="668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112778</xdr:rowOff>
    </xdr:from>
    <xdr:ext cx="469744" cy="259045"/>
    <xdr:sp macro="" textlink="">
      <xdr:nvSpPr>
        <xdr:cNvPr id="734" name="テキスト ボックス 733"/>
        <xdr:cNvSpPr txBox="1"/>
      </xdr:nvSpPr>
      <xdr:spPr>
        <a:xfrm>
          <a:off x="20199427" y="6456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58417</xdr:rowOff>
    </xdr:from>
    <xdr:to>
      <xdr:col>28</xdr:col>
      <xdr:colOff>314325</xdr:colOff>
      <xdr:row>39</xdr:row>
      <xdr:rowOff>71381</xdr:rowOff>
    </xdr:to>
    <xdr:cxnSp macro="">
      <xdr:nvCxnSpPr>
        <xdr:cNvPr id="735" name="直線コネクタ 734"/>
        <xdr:cNvCxnSpPr/>
      </xdr:nvCxnSpPr>
      <xdr:spPr>
        <a:xfrm flipV="1">
          <a:off x="18656300" y="6744967"/>
          <a:ext cx="889000" cy="1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2228</xdr:rowOff>
    </xdr:from>
    <xdr:to>
      <xdr:col>28</xdr:col>
      <xdr:colOff>365125</xdr:colOff>
      <xdr:row>39</xdr:row>
      <xdr:rowOff>103828</xdr:rowOff>
    </xdr:to>
    <xdr:sp macro="" textlink="">
      <xdr:nvSpPr>
        <xdr:cNvPr id="736" name="フローチャート : 判断 735"/>
        <xdr:cNvSpPr/>
      </xdr:nvSpPr>
      <xdr:spPr>
        <a:xfrm>
          <a:off x="19494500" y="668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120355</xdr:rowOff>
    </xdr:from>
    <xdr:ext cx="469744" cy="259045"/>
    <xdr:sp macro="" textlink="">
      <xdr:nvSpPr>
        <xdr:cNvPr id="737" name="テキスト ボックス 736"/>
        <xdr:cNvSpPr txBox="1"/>
      </xdr:nvSpPr>
      <xdr:spPr>
        <a:xfrm>
          <a:off x="19310427" y="646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169987</xdr:rowOff>
    </xdr:from>
    <xdr:to>
      <xdr:col>27</xdr:col>
      <xdr:colOff>161925</xdr:colOff>
      <xdr:row>39</xdr:row>
      <xdr:rowOff>100137</xdr:rowOff>
    </xdr:to>
    <xdr:sp macro="" textlink="">
      <xdr:nvSpPr>
        <xdr:cNvPr id="738" name="フローチャート : 判断 737"/>
        <xdr:cNvSpPr/>
      </xdr:nvSpPr>
      <xdr:spPr>
        <a:xfrm>
          <a:off x="18605500" y="668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116665</xdr:rowOff>
    </xdr:from>
    <xdr:ext cx="469744" cy="259045"/>
    <xdr:sp macro="" textlink="">
      <xdr:nvSpPr>
        <xdr:cNvPr id="739" name="テキスト ボックス 738"/>
        <xdr:cNvSpPr txBox="1"/>
      </xdr:nvSpPr>
      <xdr:spPr>
        <a:xfrm>
          <a:off x="18421427" y="6460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122733</xdr:rowOff>
    </xdr:from>
    <xdr:to>
      <xdr:col>32</xdr:col>
      <xdr:colOff>238125</xdr:colOff>
      <xdr:row>38</xdr:row>
      <xdr:rowOff>52883</xdr:rowOff>
    </xdr:to>
    <xdr:sp macro="" textlink="">
      <xdr:nvSpPr>
        <xdr:cNvPr id="745" name="円/楕円 744"/>
        <xdr:cNvSpPr/>
      </xdr:nvSpPr>
      <xdr:spPr>
        <a:xfrm>
          <a:off x="22110700" y="646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36</xdr:row>
      <xdr:rowOff>145610</xdr:rowOff>
    </xdr:from>
    <xdr:ext cx="469744" cy="259045"/>
    <xdr:sp macro="" textlink="">
      <xdr:nvSpPr>
        <xdr:cNvPr id="746" name="投資及び出資金該当値テキスト"/>
        <xdr:cNvSpPr txBox="1"/>
      </xdr:nvSpPr>
      <xdr:spPr>
        <a:xfrm>
          <a:off x="22212300" y="6317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8,214</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22606</xdr:rowOff>
    </xdr:from>
    <xdr:to>
      <xdr:col>31</xdr:col>
      <xdr:colOff>85725</xdr:colOff>
      <xdr:row>39</xdr:row>
      <xdr:rowOff>124206</xdr:rowOff>
    </xdr:to>
    <xdr:sp macro="" textlink="">
      <xdr:nvSpPr>
        <xdr:cNvPr id="747" name="円/楕円 746"/>
        <xdr:cNvSpPr/>
      </xdr:nvSpPr>
      <xdr:spPr>
        <a:xfrm>
          <a:off x="212725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115333</xdr:rowOff>
    </xdr:from>
    <xdr:ext cx="378565" cy="259045"/>
    <xdr:sp macro="" textlink="">
      <xdr:nvSpPr>
        <xdr:cNvPr id="748" name="テキスト ボックス 747"/>
        <xdr:cNvSpPr txBox="1"/>
      </xdr:nvSpPr>
      <xdr:spPr>
        <a:xfrm>
          <a:off x="21134017" y="6801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23129</xdr:rowOff>
    </xdr:from>
    <xdr:to>
      <xdr:col>29</xdr:col>
      <xdr:colOff>568325</xdr:colOff>
      <xdr:row>39</xdr:row>
      <xdr:rowOff>124729</xdr:rowOff>
    </xdr:to>
    <xdr:sp macro="" textlink="">
      <xdr:nvSpPr>
        <xdr:cNvPr id="749" name="円/楕円 748"/>
        <xdr:cNvSpPr/>
      </xdr:nvSpPr>
      <xdr:spPr>
        <a:xfrm>
          <a:off x="20383500" y="670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115856</xdr:rowOff>
    </xdr:from>
    <xdr:ext cx="378565" cy="259045"/>
    <xdr:sp macro="" textlink="">
      <xdr:nvSpPr>
        <xdr:cNvPr id="750" name="テキスト ボックス 749"/>
        <xdr:cNvSpPr txBox="1"/>
      </xdr:nvSpPr>
      <xdr:spPr>
        <a:xfrm>
          <a:off x="20245017" y="6802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7617</xdr:rowOff>
    </xdr:from>
    <xdr:to>
      <xdr:col>28</xdr:col>
      <xdr:colOff>365125</xdr:colOff>
      <xdr:row>39</xdr:row>
      <xdr:rowOff>109217</xdr:rowOff>
    </xdr:to>
    <xdr:sp macro="" textlink="">
      <xdr:nvSpPr>
        <xdr:cNvPr id="751" name="円/楕円 750"/>
        <xdr:cNvSpPr/>
      </xdr:nvSpPr>
      <xdr:spPr>
        <a:xfrm>
          <a:off x="19494500" y="669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100344</xdr:rowOff>
    </xdr:from>
    <xdr:ext cx="469744" cy="259045"/>
    <xdr:sp macro="" textlink="">
      <xdr:nvSpPr>
        <xdr:cNvPr id="752" name="テキスト ボックス 751"/>
        <xdr:cNvSpPr txBox="1"/>
      </xdr:nvSpPr>
      <xdr:spPr>
        <a:xfrm>
          <a:off x="19310427" y="678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20581</xdr:rowOff>
    </xdr:from>
    <xdr:to>
      <xdr:col>27</xdr:col>
      <xdr:colOff>161925</xdr:colOff>
      <xdr:row>39</xdr:row>
      <xdr:rowOff>122181</xdr:rowOff>
    </xdr:to>
    <xdr:sp macro="" textlink="">
      <xdr:nvSpPr>
        <xdr:cNvPr id="753" name="円/楕円 752"/>
        <xdr:cNvSpPr/>
      </xdr:nvSpPr>
      <xdr:spPr>
        <a:xfrm>
          <a:off x="18605500" y="670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113308</xdr:rowOff>
    </xdr:from>
    <xdr:ext cx="378565" cy="259045"/>
    <xdr:sp macro="" textlink="">
      <xdr:nvSpPr>
        <xdr:cNvPr id="754" name="テキスト ボックス 753"/>
        <xdr:cNvSpPr txBox="1"/>
      </xdr:nvSpPr>
      <xdr:spPr>
        <a:xfrm>
          <a:off x="18467017" y="67998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82028</xdr:rowOff>
    </xdr:from>
    <xdr:to>
      <xdr:col>32</xdr:col>
      <xdr:colOff>187325</xdr:colOff>
      <xdr:row>59</xdr:row>
      <xdr:rowOff>84640</xdr:rowOff>
    </xdr:to>
    <xdr:cxnSp macro="">
      <xdr:nvCxnSpPr>
        <xdr:cNvPr id="785" name="直線コネクタ 784"/>
        <xdr:cNvCxnSpPr/>
      </xdr:nvCxnSpPr>
      <xdr:spPr>
        <a:xfrm flipV="1">
          <a:off x="21323300" y="10197578"/>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36306</xdr:rowOff>
    </xdr:from>
    <xdr:ext cx="469744" cy="259045"/>
    <xdr:sp macro="" textlink="">
      <xdr:nvSpPr>
        <xdr:cNvPr id="786" name="貸付金平均値テキスト"/>
        <xdr:cNvSpPr txBox="1"/>
      </xdr:nvSpPr>
      <xdr:spPr>
        <a:xfrm>
          <a:off x="22212300" y="980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170431</xdr:rowOff>
    </xdr:from>
    <xdr:to>
      <xdr:col>31</xdr:col>
      <xdr:colOff>34925</xdr:colOff>
      <xdr:row>59</xdr:row>
      <xdr:rowOff>84640</xdr:rowOff>
    </xdr:to>
    <xdr:cxnSp macro="">
      <xdr:nvCxnSpPr>
        <xdr:cNvPr id="788" name="直線コネクタ 787"/>
        <xdr:cNvCxnSpPr/>
      </xdr:nvCxnSpPr>
      <xdr:spPr>
        <a:xfrm>
          <a:off x="20434300" y="10114531"/>
          <a:ext cx="889000" cy="85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170431</xdr:rowOff>
    </xdr:from>
    <xdr:to>
      <xdr:col>29</xdr:col>
      <xdr:colOff>517525</xdr:colOff>
      <xdr:row>59</xdr:row>
      <xdr:rowOff>34511</xdr:rowOff>
    </xdr:to>
    <xdr:cxnSp macro="">
      <xdr:nvCxnSpPr>
        <xdr:cNvPr id="791" name="直線コネクタ 790"/>
        <xdr:cNvCxnSpPr/>
      </xdr:nvCxnSpPr>
      <xdr:spPr>
        <a:xfrm flipV="1">
          <a:off x="19545300" y="10114531"/>
          <a:ext cx="889000" cy="3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41188</xdr:rowOff>
    </xdr:from>
    <xdr:to>
      <xdr:col>29</xdr:col>
      <xdr:colOff>568325</xdr:colOff>
      <xdr:row>58</xdr:row>
      <xdr:rowOff>142788</xdr:rowOff>
    </xdr:to>
    <xdr:sp macro="" textlink="">
      <xdr:nvSpPr>
        <xdr:cNvPr id="792" name="フローチャート : 判断 791"/>
        <xdr:cNvSpPr/>
      </xdr:nvSpPr>
      <xdr:spPr>
        <a:xfrm>
          <a:off x="20383500" y="998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159315</xdr:rowOff>
    </xdr:from>
    <xdr:ext cx="469744" cy="259045"/>
    <xdr:sp macro="" textlink="">
      <xdr:nvSpPr>
        <xdr:cNvPr id="793" name="テキスト ボックス 792"/>
        <xdr:cNvSpPr txBox="1"/>
      </xdr:nvSpPr>
      <xdr:spPr>
        <a:xfrm>
          <a:off x="20199427" y="976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34511</xdr:rowOff>
    </xdr:from>
    <xdr:to>
      <xdr:col>28</xdr:col>
      <xdr:colOff>314325</xdr:colOff>
      <xdr:row>59</xdr:row>
      <xdr:rowOff>69585</xdr:rowOff>
    </xdr:to>
    <xdr:cxnSp macro="">
      <xdr:nvCxnSpPr>
        <xdr:cNvPr id="794" name="直線コネクタ 793"/>
        <xdr:cNvCxnSpPr/>
      </xdr:nvCxnSpPr>
      <xdr:spPr>
        <a:xfrm flipV="1">
          <a:off x="18656300" y="10150061"/>
          <a:ext cx="889000" cy="3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18981</xdr:rowOff>
    </xdr:from>
    <xdr:to>
      <xdr:col>28</xdr:col>
      <xdr:colOff>365125</xdr:colOff>
      <xdr:row>58</xdr:row>
      <xdr:rowOff>120581</xdr:rowOff>
    </xdr:to>
    <xdr:sp macro="" textlink="">
      <xdr:nvSpPr>
        <xdr:cNvPr id="795" name="フローチャート : 判断 794"/>
        <xdr:cNvSpPr/>
      </xdr:nvSpPr>
      <xdr:spPr>
        <a:xfrm>
          <a:off x="19494500" y="996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137108</xdr:rowOff>
    </xdr:from>
    <xdr:ext cx="469744" cy="259045"/>
    <xdr:sp macro="" textlink="">
      <xdr:nvSpPr>
        <xdr:cNvPr id="796" name="テキスト ボックス 795"/>
        <xdr:cNvSpPr txBox="1"/>
      </xdr:nvSpPr>
      <xdr:spPr>
        <a:xfrm>
          <a:off x="19310427" y="9738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13495</xdr:rowOff>
    </xdr:from>
    <xdr:to>
      <xdr:col>27</xdr:col>
      <xdr:colOff>161925</xdr:colOff>
      <xdr:row>58</xdr:row>
      <xdr:rowOff>115095</xdr:rowOff>
    </xdr:to>
    <xdr:sp macro="" textlink="">
      <xdr:nvSpPr>
        <xdr:cNvPr id="797" name="フローチャート : 判断 796"/>
        <xdr:cNvSpPr/>
      </xdr:nvSpPr>
      <xdr:spPr>
        <a:xfrm>
          <a:off x="18605500" y="995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131622</xdr:rowOff>
    </xdr:from>
    <xdr:ext cx="469744" cy="259045"/>
    <xdr:sp macro="" textlink="">
      <xdr:nvSpPr>
        <xdr:cNvPr id="798" name="テキスト ボックス 797"/>
        <xdr:cNvSpPr txBox="1"/>
      </xdr:nvSpPr>
      <xdr:spPr>
        <a:xfrm>
          <a:off x="18421427" y="97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31228</xdr:rowOff>
    </xdr:from>
    <xdr:to>
      <xdr:col>32</xdr:col>
      <xdr:colOff>238125</xdr:colOff>
      <xdr:row>59</xdr:row>
      <xdr:rowOff>132828</xdr:rowOff>
    </xdr:to>
    <xdr:sp macro="" textlink="">
      <xdr:nvSpPr>
        <xdr:cNvPr id="804" name="円/楕円 803"/>
        <xdr:cNvSpPr/>
      </xdr:nvSpPr>
      <xdr:spPr>
        <a:xfrm>
          <a:off x="22110700" y="1014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117605</xdr:rowOff>
    </xdr:from>
    <xdr:ext cx="378565" cy="259045"/>
    <xdr:sp macro="" textlink="">
      <xdr:nvSpPr>
        <xdr:cNvPr id="805" name="貸付金該当値テキスト"/>
        <xdr:cNvSpPr txBox="1"/>
      </xdr:nvSpPr>
      <xdr:spPr>
        <a:xfrm>
          <a:off x="22212300" y="1006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33840</xdr:rowOff>
    </xdr:from>
    <xdr:to>
      <xdr:col>31</xdr:col>
      <xdr:colOff>85725</xdr:colOff>
      <xdr:row>59</xdr:row>
      <xdr:rowOff>135440</xdr:rowOff>
    </xdr:to>
    <xdr:sp macro="" textlink="">
      <xdr:nvSpPr>
        <xdr:cNvPr id="806" name="円/楕円 805"/>
        <xdr:cNvSpPr/>
      </xdr:nvSpPr>
      <xdr:spPr>
        <a:xfrm>
          <a:off x="21272500" y="1014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126567</xdr:rowOff>
    </xdr:from>
    <xdr:ext cx="378565" cy="259045"/>
    <xdr:sp macro="" textlink="">
      <xdr:nvSpPr>
        <xdr:cNvPr id="807" name="テキスト ボックス 806"/>
        <xdr:cNvSpPr txBox="1"/>
      </xdr:nvSpPr>
      <xdr:spPr>
        <a:xfrm>
          <a:off x="21134017" y="102421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119631</xdr:rowOff>
    </xdr:from>
    <xdr:to>
      <xdr:col>29</xdr:col>
      <xdr:colOff>568325</xdr:colOff>
      <xdr:row>59</xdr:row>
      <xdr:rowOff>49781</xdr:rowOff>
    </xdr:to>
    <xdr:sp macro="" textlink="">
      <xdr:nvSpPr>
        <xdr:cNvPr id="808" name="円/楕円 807"/>
        <xdr:cNvSpPr/>
      </xdr:nvSpPr>
      <xdr:spPr>
        <a:xfrm>
          <a:off x="20383500" y="10063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40908</xdr:rowOff>
    </xdr:from>
    <xdr:ext cx="469744" cy="259045"/>
    <xdr:sp macro="" textlink="">
      <xdr:nvSpPr>
        <xdr:cNvPr id="809" name="テキスト ボックス 808"/>
        <xdr:cNvSpPr txBox="1"/>
      </xdr:nvSpPr>
      <xdr:spPr>
        <a:xfrm>
          <a:off x="20199427" y="10156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155161</xdr:rowOff>
    </xdr:from>
    <xdr:to>
      <xdr:col>28</xdr:col>
      <xdr:colOff>365125</xdr:colOff>
      <xdr:row>59</xdr:row>
      <xdr:rowOff>85311</xdr:rowOff>
    </xdr:to>
    <xdr:sp macro="" textlink="">
      <xdr:nvSpPr>
        <xdr:cNvPr id="810" name="円/楕円 809"/>
        <xdr:cNvSpPr/>
      </xdr:nvSpPr>
      <xdr:spPr>
        <a:xfrm>
          <a:off x="19494500" y="1009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76438</xdr:rowOff>
    </xdr:from>
    <xdr:ext cx="469744" cy="259045"/>
    <xdr:sp macro="" textlink="">
      <xdr:nvSpPr>
        <xdr:cNvPr id="811" name="テキスト ボックス 810"/>
        <xdr:cNvSpPr txBox="1"/>
      </xdr:nvSpPr>
      <xdr:spPr>
        <a:xfrm>
          <a:off x="19310427" y="1019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18785</xdr:rowOff>
    </xdr:from>
    <xdr:to>
      <xdr:col>27</xdr:col>
      <xdr:colOff>161925</xdr:colOff>
      <xdr:row>59</xdr:row>
      <xdr:rowOff>120385</xdr:rowOff>
    </xdr:to>
    <xdr:sp macro="" textlink="">
      <xdr:nvSpPr>
        <xdr:cNvPr id="812" name="円/楕円 811"/>
        <xdr:cNvSpPr/>
      </xdr:nvSpPr>
      <xdr:spPr>
        <a:xfrm>
          <a:off x="18605500" y="101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111512</xdr:rowOff>
    </xdr:from>
    <xdr:ext cx="378565" cy="259045"/>
    <xdr:sp macro="" textlink="">
      <xdr:nvSpPr>
        <xdr:cNvPr id="813" name="テキスト ボックス 812"/>
        <xdr:cNvSpPr txBox="1"/>
      </xdr:nvSpPr>
      <xdr:spPr>
        <a:xfrm>
          <a:off x="18467017" y="10227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127641</xdr:rowOff>
    </xdr:from>
    <xdr:to>
      <xdr:col>32</xdr:col>
      <xdr:colOff>187325</xdr:colOff>
      <xdr:row>78</xdr:row>
      <xdr:rowOff>28105</xdr:rowOff>
    </xdr:to>
    <xdr:cxnSp macro="">
      <xdr:nvCxnSpPr>
        <xdr:cNvPr id="843" name="直線コネクタ 842"/>
        <xdr:cNvCxnSpPr/>
      </xdr:nvCxnSpPr>
      <xdr:spPr>
        <a:xfrm>
          <a:off x="21323300" y="12986391"/>
          <a:ext cx="838200" cy="414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94194</xdr:rowOff>
    </xdr:from>
    <xdr:ext cx="534377" cy="259045"/>
    <xdr:sp macro="" textlink="">
      <xdr:nvSpPr>
        <xdr:cNvPr id="844" name="繰出金平均値テキスト"/>
        <xdr:cNvSpPr txBox="1"/>
      </xdr:nvSpPr>
      <xdr:spPr>
        <a:xfrm>
          <a:off x="22212300" y="12952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127641</xdr:rowOff>
    </xdr:from>
    <xdr:to>
      <xdr:col>31</xdr:col>
      <xdr:colOff>34925</xdr:colOff>
      <xdr:row>76</xdr:row>
      <xdr:rowOff>15514</xdr:rowOff>
    </xdr:to>
    <xdr:cxnSp macro="">
      <xdr:nvCxnSpPr>
        <xdr:cNvPr id="846" name="直線コネクタ 845"/>
        <xdr:cNvCxnSpPr/>
      </xdr:nvCxnSpPr>
      <xdr:spPr>
        <a:xfrm flipV="1">
          <a:off x="20434300" y="12986391"/>
          <a:ext cx="889000" cy="5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15514</xdr:rowOff>
    </xdr:from>
    <xdr:to>
      <xdr:col>29</xdr:col>
      <xdr:colOff>517525</xdr:colOff>
      <xdr:row>76</xdr:row>
      <xdr:rowOff>53651</xdr:rowOff>
    </xdr:to>
    <xdr:cxnSp macro="">
      <xdr:nvCxnSpPr>
        <xdr:cNvPr id="849" name="直線コネクタ 848"/>
        <xdr:cNvCxnSpPr/>
      </xdr:nvCxnSpPr>
      <xdr:spPr>
        <a:xfrm flipV="1">
          <a:off x="19545300" y="13045714"/>
          <a:ext cx="889000" cy="3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83565</xdr:rowOff>
    </xdr:from>
    <xdr:to>
      <xdr:col>29</xdr:col>
      <xdr:colOff>568325</xdr:colOff>
      <xdr:row>77</xdr:row>
      <xdr:rowOff>13715</xdr:rowOff>
    </xdr:to>
    <xdr:sp macro="" textlink="">
      <xdr:nvSpPr>
        <xdr:cNvPr id="850" name="フローチャート : 判断 849"/>
        <xdr:cNvSpPr/>
      </xdr:nvSpPr>
      <xdr:spPr>
        <a:xfrm>
          <a:off x="20383500" y="13113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4842</xdr:rowOff>
    </xdr:from>
    <xdr:ext cx="534377" cy="259045"/>
    <xdr:sp macro="" textlink="">
      <xdr:nvSpPr>
        <xdr:cNvPr id="851" name="テキスト ボックス 850"/>
        <xdr:cNvSpPr txBox="1"/>
      </xdr:nvSpPr>
      <xdr:spPr>
        <a:xfrm>
          <a:off x="20167111" y="1320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42,280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53651</xdr:rowOff>
    </xdr:from>
    <xdr:to>
      <xdr:col>28</xdr:col>
      <xdr:colOff>314325</xdr:colOff>
      <xdr:row>76</xdr:row>
      <xdr:rowOff>111925</xdr:rowOff>
    </xdr:to>
    <xdr:cxnSp macro="">
      <xdr:nvCxnSpPr>
        <xdr:cNvPr id="852" name="直線コネクタ 851"/>
        <xdr:cNvCxnSpPr/>
      </xdr:nvCxnSpPr>
      <xdr:spPr>
        <a:xfrm flipV="1">
          <a:off x="18656300" y="13083851"/>
          <a:ext cx="889000" cy="5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97453</xdr:rowOff>
    </xdr:from>
    <xdr:to>
      <xdr:col>28</xdr:col>
      <xdr:colOff>365125</xdr:colOff>
      <xdr:row>77</xdr:row>
      <xdr:rowOff>27603</xdr:rowOff>
    </xdr:to>
    <xdr:sp macro="" textlink="">
      <xdr:nvSpPr>
        <xdr:cNvPr id="853" name="フローチャート : 判断 852"/>
        <xdr:cNvSpPr/>
      </xdr:nvSpPr>
      <xdr:spPr>
        <a:xfrm>
          <a:off x="19494500" y="131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18730</xdr:rowOff>
    </xdr:from>
    <xdr:ext cx="534377" cy="259045"/>
    <xdr:sp macro="" textlink="">
      <xdr:nvSpPr>
        <xdr:cNvPr id="854" name="テキスト ボックス 853"/>
        <xdr:cNvSpPr txBox="1"/>
      </xdr:nvSpPr>
      <xdr:spPr>
        <a:xfrm>
          <a:off x="19278111" y="1322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41,551</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93453</xdr:rowOff>
    </xdr:from>
    <xdr:to>
      <xdr:col>27</xdr:col>
      <xdr:colOff>161925</xdr:colOff>
      <xdr:row>77</xdr:row>
      <xdr:rowOff>23603</xdr:rowOff>
    </xdr:to>
    <xdr:sp macro="" textlink="">
      <xdr:nvSpPr>
        <xdr:cNvPr id="855" name="フローチャート : 判断 854"/>
        <xdr:cNvSpPr/>
      </xdr:nvSpPr>
      <xdr:spPr>
        <a:xfrm>
          <a:off x="18605500" y="1312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14730</xdr:rowOff>
    </xdr:from>
    <xdr:ext cx="534377" cy="259045"/>
    <xdr:sp macro="" textlink="">
      <xdr:nvSpPr>
        <xdr:cNvPr id="856" name="テキスト ボックス 855"/>
        <xdr:cNvSpPr txBox="1"/>
      </xdr:nvSpPr>
      <xdr:spPr>
        <a:xfrm>
          <a:off x="18389111" y="1321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41,761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148755</xdr:rowOff>
    </xdr:from>
    <xdr:to>
      <xdr:col>32</xdr:col>
      <xdr:colOff>238125</xdr:colOff>
      <xdr:row>78</xdr:row>
      <xdr:rowOff>78905</xdr:rowOff>
    </xdr:to>
    <xdr:sp macro="" textlink="">
      <xdr:nvSpPr>
        <xdr:cNvPr id="862" name="円/楕円 861"/>
        <xdr:cNvSpPr/>
      </xdr:nvSpPr>
      <xdr:spPr>
        <a:xfrm>
          <a:off x="22110700" y="1335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127182</xdr:rowOff>
    </xdr:from>
    <xdr:ext cx="534377" cy="259045"/>
    <xdr:sp macro="" textlink="">
      <xdr:nvSpPr>
        <xdr:cNvPr id="863" name="繰出金該当値テキスト"/>
        <xdr:cNvSpPr txBox="1"/>
      </xdr:nvSpPr>
      <xdr:spPr>
        <a:xfrm>
          <a:off x="22212300" y="1332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29,858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76841</xdr:rowOff>
    </xdr:from>
    <xdr:to>
      <xdr:col>31</xdr:col>
      <xdr:colOff>85725</xdr:colOff>
      <xdr:row>76</xdr:row>
      <xdr:rowOff>6992</xdr:rowOff>
    </xdr:to>
    <xdr:sp macro="" textlink="">
      <xdr:nvSpPr>
        <xdr:cNvPr id="864" name="円/楕円 863"/>
        <xdr:cNvSpPr/>
      </xdr:nvSpPr>
      <xdr:spPr>
        <a:xfrm>
          <a:off x="21272500" y="129355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23518</xdr:rowOff>
    </xdr:from>
    <xdr:ext cx="534377" cy="259045"/>
    <xdr:sp macro="" textlink="">
      <xdr:nvSpPr>
        <xdr:cNvPr id="865" name="テキスト ボックス 864"/>
        <xdr:cNvSpPr txBox="1"/>
      </xdr:nvSpPr>
      <xdr:spPr>
        <a:xfrm>
          <a:off x="21056111" y="1271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136163</xdr:rowOff>
    </xdr:from>
    <xdr:to>
      <xdr:col>29</xdr:col>
      <xdr:colOff>568325</xdr:colOff>
      <xdr:row>76</xdr:row>
      <xdr:rowOff>66312</xdr:rowOff>
    </xdr:to>
    <xdr:sp macro="" textlink="">
      <xdr:nvSpPr>
        <xdr:cNvPr id="866" name="円/楕円 865"/>
        <xdr:cNvSpPr/>
      </xdr:nvSpPr>
      <xdr:spPr>
        <a:xfrm>
          <a:off x="20383500" y="129949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82840</xdr:rowOff>
    </xdr:from>
    <xdr:ext cx="534377" cy="259045"/>
    <xdr:sp macro="" textlink="">
      <xdr:nvSpPr>
        <xdr:cNvPr id="867" name="テキスト ボックス 866"/>
        <xdr:cNvSpPr txBox="1"/>
      </xdr:nvSpPr>
      <xdr:spPr>
        <a:xfrm>
          <a:off x="20167111" y="1277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48,519</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2851</xdr:rowOff>
    </xdr:from>
    <xdr:to>
      <xdr:col>28</xdr:col>
      <xdr:colOff>365125</xdr:colOff>
      <xdr:row>76</xdr:row>
      <xdr:rowOff>104451</xdr:rowOff>
    </xdr:to>
    <xdr:sp macro="" textlink="">
      <xdr:nvSpPr>
        <xdr:cNvPr id="868" name="円/楕円 867"/>
        <xdr:cNvSpPr/>
      </xdr:nvSpPr>
      <xdr:spPr>
        <a:xfrm>
          <a:off x="19494500" y="1303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120978</xdr:rowOff>
    </xdr:from>
    <xdr:ext cx="534377" cy="259045"/>
    <xdr:sp macro="" textlink="">
      <xdr:nvSpPr>
        <xdr:cNvPr id="869" name="テキスト ボックス 868"/>
        <xdr:cNvSpPr txBox="1"/>
      </xdr:nvSpPr>
      <xdr:spPr>
        <a:xfrm>
          <a:off x="19278111" y="1280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61125</xdr:rowOff>
    </xdr:from>
    <xdr:to>
      <xdr:col>27</xdr:col>
      <xdr:colOff>161925</xdr:colOff>
      <xdr:row>76</xdr:row>
      <xdr:rowOff>162725</xdr:rowOff>
    </xdr:to>
    <xdr:sp macro="" textlink="">
      <xdr:nvSpPr>
        <xdr:cNvPr id="870" name="円/楕円 869"/>
        <xdr:cNvSpPr/>
      </xdr:nvSpPr>
      <xdr:spPr>
        <a:xfrm>
          <a:off x="186055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7802</xdr:rowOff>
    </xdr:from>
    <xdr:ext cx="534377" cy="259045"/>
    <xdr:sp macro="" textlink="">
      <xdr:nvSpPr>
        <xdr:cNvPr id="871" name="テキスト ボックス 870"/>
        <xdr:cNvSpPr txBox="1"/>
      </xdr:nvSpPr>
      <xdr:spPr>
        <a:xfrm>
          <a:off x="18389111" y="1286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43,458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人件費は、地域手当の支給率が</a:t>
          </a:r>
          <a:r>
            <a:rPr kumimoji="1" lang="en-US" altLang="ja-JP" sz="1300">
              <a:latin typeface="ＭＳ Ｐゴシック"/>
            </a:rPr>
            <a:t>1</a:t>
          </a:r>
          <a:r>
            <a:rPr kumimoji="1" lang="ja-JP" altLang="en-US" sz="1300">
              <a:latin typeface="ＭＳ Ｐゴシック"/>
            </a:rPr>
            <a:t>％から</a:t>
          </a:r>
          <a:r>
            <a:rPr kumimoji="1" lang="en-US" altLang="ja-JP" sz="1300">
              <a:latin typeface="ＭＳ Ｐゴシック"/>
            </a:rPr>
            <a:t>3</a:t>
          </a:r>
          <a:r>
            <a:rPr kumimoji="1" lang="ja-JP" altLang="en-US" sz="1300">
              <a:latin typeface="ＭＳ Ｐゴシック"/>
            </a:rPr>
            <a:t>％となったことなどに伴い増加し、住民一人あたり６８，９９２円となり類似団体と比較しコストが高い状況となっている。移転支出的なコストである扶助費は類似団体と比較して低い状態が続いているが、障害者自立支援制度事業などを中心に増加傾向にある。また、普通建設事業費（うち更新整備）が、前年度と比較し</a:t>
          </a:r>
          <a:r>
            <a:rPr kumimoji="1" lang="en-US" altLang="ja-JP" sz="1300">
              <a:latin typeface="ＭＳ Ｐゴシック"/>
            </a:rPr>
            <a:t>55,076</a:t>
          </a:r>
          <a:r>
            <a:rPr kumimoji="1" lang="ja-JP" altLang="en-US" sz="1300">
              <a:latin typeface="ＭＳ Ｐゴシック"/>
            </a:rPr>
            <a:t>円の大幅な伸びとなっているが、要因としては庁舎整備事業の本格実施に伴うものである。あわせて、補助費等、投資及び出資金、繰出金の急激な増減は、下水道事業会計の法適用化によるところが大きい。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滋賀県甲賀市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91,724
88,988
481.62
42,547,692
41,319,479
928,740
24,375,823
38,762,192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10.2
68.8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88591</xdr:rowOff>
    </xdr:from>
    <xdr:to>
      <xdr:col>6</xdr:col>
      <xdr:colOff>511175</xdr:colOff>
      <xdr:row>38</xdr:row>
      <xdr:rowOff>122228</xdr:rowOff>
    </xdr:to>
    <xdr:cxnSp macro="">
      <xdr:nvCxnSpPr>
        <xdr:cNvPr id="63" name="直線コネクタ 62"/>
        <xdr:cNvCxnSpPr/>
      </xdr:nvCxnSpPr>
      <xdr:spPr>
        <a:xfrm>
          <a:off x="3797300" y="6603691"/>
          <a:ext cx="8382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6294</xdr:rowOff>
    </xdr:from>
    <xdr:ext cx="469744" cy="259045"/>
    <xdr:sp macro="" textlink="">
      <xdr:nvSpPr>
        <xdr:cNvPr id="64" name="議会費平均値テキスト"/>
        <xdr:cNvSpPr txBox="1"/>
      </xdr:nvSpPr>
      <xdr:spPr>
        <a:xfrm>
          <a:off x="4686300" y="6349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88591</xdr:rowOff>
    </xdr:from>
    <xdr:to>
      <xdr:col>5</xdr:col>
      <xdr:colOff>358775</xdr:colOff>
      <xdr:row>38</xdr:row>
      <xdr:rowOff>100512</xdr:rowOff>
    </xdr:to>
    <xdr:cxnSp macro="">
      <xdr:nvCxnSpPr>
        <xdr:cNvPr id="66" name="直線コネクタ 65"/>
        <xdr:cNvCxnSpPr/>
      </xdr:nvCxnSpPr>
      <xdr:spPr>
        <a:xfrm flipV="1">
          <a:off x="2908300" y="6603691"/>
          <a:ext cx="889000" cy="1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83583</xdr:rowOff>
    </xdr:from>
    <xdr:ext cx="469744" cy="259045"/>
    <xdr:sp macro="" textlink="">
      <xdr:nvSpPr>
        <xdr:cNvPr id="68" name="テキスト ボックス 67"/>
        <xdr:cNvSpPr txBox="1"/>
      </xdr:nvSpPr>
      <xdr:spPr>
        <a:xfrm>
          <a:off x="3562427" y="625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100512</xdr:rowOff>
    </xdr:from>
    <xdr:to>
      <xdr:col>4</xdr:col>
      <xdr:colOff>155575</xdr:colOff>
      <xdr:row>38</xdr:row>
      <xdr:rowOff>130556</xdr:rowOff>
    </xdr:to>
    <xdr:cxnSp macro="">
      <xdr:nvCxnSpPr>
        <xdr:cNvPr id="69" name="直線コネクタ 68"/>
        <xdr:cNvCxnSpPr/>
      </xdr:nvCxnSpPr>
      <xdr:spPr>
        <a:xfrm flipV="1">
          <a:off x="2019300" y="6615612"/>
          <a:ext cx="889000" cy="30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127272</xdr:rowOff>
    </xdr:from>
    <xdr:to>
      <xdr:col>4</xdr:col>
      <xdr:colOff>206375</xdr:colOff>
      <xdr:row>38</xdr:row>
      <xdr:rowOff>57422</xdr:rowOff>
    </xdr:to>
    <xdr:sp macro="" textlink="">
      <xdr:nvSpPr>
        <xdr:cNvPr id="70" name="フローチャート : 判断 69"/>
        <xdr:cNvSpPr/>
      </xdr:nvSpPr>
      <xdr:spPr>
        <a:xfrm>
          <a:off x="2857500" y="647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73949</xdr:rowOff>
    </xdr:from>
    <xdr:ext cx="469744" cy="259045"/>
    <xdr:sp macro="" textlink="">
      <xdr:nvSpPr>
        <xdr:cNvPr id="71" name="テキスト ボックス 70"/>
        <xdr:cNvSpPr txBox="1"/>
      </xdr:nvSpPr>
      <xdr:spPr>
        <a:xfrm>
          <a:off x="2673427" y="6246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96429</xdr:rowOff>
    </xdr:from>
    <xdr:to>
      <xdr:col>2</xdr:col>
      <xdr:colOff>638175</xdr:colOff>
      <xdr:row>38</xdr:row>
      <xdr:rowOff>130556</xdr:rowOff>
    </xdr:to>
    <xdr:cxnSp macro="">
      <xdr:nvCxnSpPr>
        <xdr:cNvPr id="72" name="直線コネクタ 71"/>
        <xdr:cNvCxnSpPr/>
      </xdr:nvCxnSpPr>
      <xdr:spPr>
        <a:xfrm>
          <a:off x="1130300" y="6611529"/>
          <a:ext cx="889000" cy="34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136253</xdr:rowOff>
    </xdr:from>
    <xdr:to>
      <xdr:col>3</xdr:col>
      <xdr:colOff>3175</xdr:colOff>
      <xdr:row>38</xdr:row>
      <xdr:rowOff>66403</xdr:rowOff>
    </xdr:to>
    <xdr:sp macro="" textlink="">
      <xdr:nvSpPr>
        <xdr:cNvPr id="73" name="フローチャート : 判断 72"/>
        <xdr:cNvSpPr/>
      </xdr:nvSpPr>
      <xdr:spPr>
        <a:xfrm>
          <a:off x="196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82930</xdr:rowOff>
    </xdr:from>
    <xdr:ext cx="469744" cy="259045"/>
    <xdr:sp macro="" textlink="">
      <xdr:nvSpPr>
        <xdr:cNvPr id="74" name="テキスト ボックス 73"/>
        <xdr:cNvSpPr txBox="1"/>
      </xdr:nvSpPr>
      <xdr:spPr>
        <a:xfrm>
          <a:off x="1784427" y="625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3,560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118455</xdr:rowOff>
    </xdr:from>
    <xdr:to>
      <xdr:col>1</xdr:col>
      <xdr:colOff>485775</xdr:colOff>
      <xdr:row>38</xdr:row>
      <xdr:rowOff>48605</xdr:rowOff>
    </xdr:to>
    <xdr:sp macro="" textlink="">
      <xdr:nvSpPr>
        <xdr:cNvPr id="75" name="フローチャート : 判断 74"/>
        <xdr:cNvSpPr/>
      </xdr:nvSpPr>
      <xdr:spPr>
        <a:xfrm>
          <a:off x="1079500" y="6462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65132</xdr:rowOff>
    </xdr:from>
    <xdr:ext cx="469744" cy="259045"/>
    <xdr:sp macro="" textlink="">
      <xdr:nvSpPr>
        <xdr:cNvPr id="76" name="テキスト ボックス 75"/>
        <xdr:cNvSpPr txBox="1"/>
      </xdr:nvSpPr>
      <xdr:spPr>
        <a:xfrm>
          <a:off x="895427" y="6237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71428</xdr:rowOff>
    </xdr:from>
    <xdr:to>
      <xdr:col>6</xdr:col>
      <xdr:colOff>561975</xdr:colOff>
      <xdr:row>39</xdr:row>
      <xdr:rowOff>1578</xdr:rowOff>
    </xdr:to>
    <xdr:sp macro="" textlink="">
      <xdr:nvSpPr>
        <xdr:cNvPr id="82" name="円/楕円 81"/>
        <xdr:cNvSpPr/>
      </xdr:nvSpPr>
      <xdr:spPr>
        <a:xfrm>
          <a:off x="4584700" y="658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49855</xdr:rowOff>
    </xdr:from>
    <xdr:ext cx="469744" cy="259045"/>
    <xdr:sp macro="" textlink="">
      <xdr:nvSpPr>
        <xdr:cNvPr id="83" name="議会費該当値テキスト"/>
        <xdr:cNvSpPr txBox="1"/>
      </xdr:nvSpPr>
      <xdr:spPr>
        <a:xfrm>
          <a:off x="4686300" y="656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37791</xdr:rowOff>
    </xdr:from>
    <xdr:to>
      <xdr:col>5</xdr:col>
      <xdr:colOff>409575</xdr:colOff>
      <xdr:row>38</xdr:row>
      <xdr:rowOff>139391</xdr:rowOff>
    </xdr:to>
    <xdr:sp macro="" textlink="">
      <xdr:nvSpPr>
        <xdr:cNvPr id="84" name="円/楕円 83"/>
        <xdr:cNvSpPr/>
      </xdr:nvSpPr>
      <xdr:spPr>
        <a:xfrm>
          <a:off x="3746500" y="655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130518</xdr:rowOff>
    </xdr:from>
    <xdr:ext cx="469744" cy="259045"/>
    <xdr:sp macro="" textlink="">
      <xdr:nvSpPr>
        <xdr:cNvPr id="85" name="テキスト ボックス 84"/>
        <xdr:cNvSpPr txBox="1"/>
      </xdr:nvSpPr>
      <xdr:spPr>
        <a:xfrm>
          <a:off x="3562427" y="6645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49712</xdr:rowOff>
    </xdr:from>
    <xdr:to>
      <xdr:col>4</xdr:col>
      <xdr:colOff>206375</xdr:colOff>
      <xdr:row>38</xdr:row>
      <xdr:rowOff>151312</xdr:rowOff>
    </xdr:to>
    <xdr:sp macro="" textlink="">
      <xdr:nvSpPr>
        <xdr:cNvPr id="86" name="円/楕円 85"/>
        <xdr:cNvSpPr/>
      </xdr:nvSpPr>
      <xdr:spPr>
        <a:xfrm>
          <a:off x="2857500" y="6564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142439</xdr:rowOff>
    </xdr:from>
    <xdr:ext cx="469744" cy="259045"/>
    <xdr:sp macro="" textlink="">
      <xdr:nvSpPr>
        <xdr:cNvPr id="87" name="テキスト ボックス 86"/>
        <xdr:cNvSpPr txBox="1"/>
      </xdr:nvSpPr>
      <xdr:spPr>
        <a:xfrm>
          <a:off x="2673427" y="665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3,040</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79756</xdr:rowOff>
    </xdr:from>
    <xdr:to>
      <xdr:col>3</xdr:col>
      <xdr:colOff>3175</xdr:colOff>
      <xdr:row>39</xdr:row>
      <xdr:rowOff>9906</xdr:rowOff>
    </xdr:to>
    <xdr:sp macro="" textlink="">
      <xdr:nvSpPr>
        <xdr:cNvPr id="88" name="円/楕円 87"/>
        <xdr:cNvSpPr/>
      </xdr:nvSpPr>
      <xdr:spPr>
        <a:xfrm>
          <a:off x="1968500" y="65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39</xdr:row>
      <xdr:rowOff>1033</xdr:rowOff>
    </xdr:from>
    <xdr:ext cx="469744" cy="259045"/>
    <xdr:sp macro="" textlink="">
      <xdr:nvSpPr>
        <xdr:cNvPr id="89" name="テキスト ボックス 88"/>
        <xdr:cNvSpPr txBox="1"/>
      </xdr:nvSpPr>
      <xdr:spPr>
        <a:xfrm>
          <a:off x="1784427" y="6687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2,856</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45629</xdr:rowOff>
    </xdr:from>
    <xdr:to>
      <xdr:col>1</xdr:col>
      <xdr:colOff>485775</xdr:colOff>
      <xdr:row>38</xdr:row>
      <xdr:rowOff>147229</xdr:rowOff>
    </xdr:to>
    <xdr:sp macro="" textlink="">
      <xdr:nvSpPr>
        <xdr:cNvPr id="90" name="円/楕円 89"/>
        <xdr:cNvSpPr/>
      </xdr:nvSpPr>
      <xdr:spPr>
        <a:xfrm>
          <a:off x="1079500" y="656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138356</xdr:rowOff>
    </xdr:from>
    <xdr:ext cx="469744" cy="259045"/>
    <xdr:sp macro="" textlink="">
      <xdr:nvSpPr>
        <xdr:cNvPr id="91" name="テキスト ボックス 90"/>
        <xdr:cNvSpPr txBox="1"/>
      </xdr:nvSpPr>
      <xdr:spPr>
        <a:xfrm>
          <a:off x="895427" y="6653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96743</xdr:rowOff>
    </xdr:from>
    <xdr:to>
      <xdr:col>6</xdr:col>
      <xdr:colOff>511175</xdr:colOff>
      <xdr:row>58</xdr:row>
      <xdr:rowOff>65748</xdr:rowOff>
    </xdr:to>
    <xdr:cxnSp macro="">
      <xdr:nvCxnSpPr>
        <xdr:cNvPr id="122" name="直線コネクタ 121"/>
        <xdr:cNvCxnSpPr/>
      </xdr:nvCxnSpPr>
      <xdr:spPr>
        <a:xfrm flipV="1">
          <a:off x="3797300" y="9869393"/>
          <a:ext cx="838200" cy="14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65748</xdr:rowOff>
    </xdr:from>
    <xdr:to>
      <xdr:col>5</xdr:col>
      <xdr:colOff>358775</xdr:colOff>
      <xdr:row>58</xdr:row>
      <xdr:rowOff>80652</xdr:rowOff>
    </xdr:to>
    <xdr:cxnSp macro="">
      <xdr:nvCxnSpPr>
        <xdr:cNvPr id="125" name="直線コネクタ 124"/>
        <xdr:cNvCxnSpPr/>
      </xdr:nvCxnSpPr>
      <xdr:spPr>
        <a:xfrm flipV="1">
          <a:off x="2908300" y="10009848"/>
          <a:ext cx="889000" cy="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135238</xdr:rowOff>
    </xdr:from>
    <xdr:ext cx="534377" cy="259045"/>
    <xdr:sp macro="" textlink="">
      <xdr:nvSpPr>
        <xdr:cNvPr id="127" name="テキスト ボックス 126"/>
        <xdr:cNvSpPr txBox="1"/>
      </xdr:nvSpPr>
      <xdr:spPr>
        <a:xfrm>
          <a:off x="3530111" y="1007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54053</xdr:rowOff>
    </xdr:from>
    <xdr:to>
      <xdr:col>4</xdr:col>
      <xdr:colOff>155575</xdr:colOff>
      <xdr:row>58</xdr:row>
      <xdr:rowOff>80652</xdr:rowOff>
    </xdr:to>
    <xdr:cxnSp macro="">
      <xdr:nvCxnSpPr>
        <xdr:cNvPr id="128" name="直線コネクタ 127"/>
        <xdr:cNvCxnSpPr/>
      </xdr:nvCxnSpPr>
      <xdr:spPr>
        <a:xfrm>
          <a:off x="2019300" y="9998153"/>
          <a:ext cx="889000" cy="2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13312</xdr:rowOff>
    </xdr:from>
    <xdr:to>
      <xdr:col>4</xdr:col>
      <xdr:colOff>206375</xdr:colOff>
      <xdr:row>58</xdr:row>
      <xdr:rowOff>114912</xdr:rowOff>
    </xdr:to>
    <xdr:sp macro="" textlink="">
      <xdr:nvSpPr>
        <xdr:cNvPr id="129" name="フローチャート : 判断 128"/>
        <xdr:cNvSpPr/>
      </xdr:nvSpPr>
      <xdr:spPr>
        <a:xfrm>
          <a:off x="2857500" y="995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131439</xdr:rowOff>
    </xdr:from>
    <xdr:ext cx="534377" cy="259045"/>
    <xdr:sp macro="" textlink="">
      <xdr:nvSpPr>
        <xdr:cNvPr id="130" name="テキスト ボックス 129"/>
        <xdr:cNvSpPr txBox="1"/>
      </xdr:nvSpPr>
      <xdr:spPr>
        <a:xfrm>
          <a:off x="2641111" y="9732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63,146</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18140</xdr:rowOff>
    </xdr:from>
    <xdr:to>
      <xdr:col>2</xdr:col>
      <xdr:colOff>638175</xdr:colOff>
      <xdr:row>58</xdr:row>
      <xdr:rowOff>54053</xdr:rowOff>
    </xdr:to>
    <xdr:cxnSp macro="">
      <xdr:nvCxnSpPr>
        <xdr:cNvPr id="131" name="直線コネクタ 130"/>
        <xdr:cNvCxnSpPr/>
      </xdr:nvCxnSpPr>
      <xdr:spPr>
        <a:xfrm>
          <a:off x="1130300" y="9962240"/>
          <a:ext cx="889000" cy="3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3188</xdr:rowOff>
    </xdr:from>
    <xdr:to>
      <xdr:col>3</xdr:col>
      <xdr:colOff>3175</xdr:colOff>
      <xdr:row>58</xdr:row>
      <xdr:rowOff>104788</xdr:rowOff>
    </xdr:to>
    <xdr:sp macro="" textlink="">
      <xdr:nvSpPr>
        <xdr:cNvPr id="132" name="フローチャート : 判断 131"/>
        <xdr:cNvSpPr/>
      </xdr:nvSpPr>
      <xdr:spPr>
        <a:xfrm>
          <a:off x="1968500" y="994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121315</xdr:rowOff>
    </xdr:from>
    <xdr:ext cx="534377" cy="259045"/>
    <xdr:sp macro="" textlink="">
      <xdr:nvSpPr>
        <xdr:cNvPr id="133" name="テキスト ボックス 132"/>
        <xdr:cNvSpPr txBox="1"/>
      </xdr:nvSpPr>
      <xdr:spPr>
        <a:xfrm>
          <a:off x="1752111" y="9722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66,246</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22629</xdr:rowOff>
    </xdr:from>
    <xdr:to>
      <xdr:col>1</xdr:col>
      <xdr:colOff>485775</xdr:colOff>
      <xdr:row>58</xdr:row>
      <xdr:rowOff>124229</xdr:rowOff>
    </xdr:to>
    <xdr:sp macro="" textlink="">
      <xdr:nvSpPr>
        <xdr:cNvPr id="134" name="フローチャート : 判断 133"/>
        <xdr:cNvSpPr/>
      </xdr:nvSpPr>
      <xdr:spPr>
        <a:xfrm>
          <a:off x="1079500" y="9966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115356</xdr:rowOff>
    </xdr:from>
    <xdr:ext cx="534377" cy="259045"/>
    <xdr:sp macro="" textlink="">
      <xdr:nvSpPr>
        <xdr:cNvPr id="135" name="テキスト ボックス 134"/>
        <xdr:cNvSpPr txBox="1"/>
      </xdr:nvSpPr>
      <xdr:spPr>
        <a:xfrm>
          <a:off x="863111" y="1005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45943</xdr:rowOff>
    </xdr:from>
    <xdr:to>
      <xdr:col>6</xdr:col>
      <xdr:colOff>561975</xdr:colOff>
      <xdr:row>57</xdr:row>
      <xdr:rowOff>147543</xdr:rowOff>
    </xdr:to>
    <xdr:sp macro="" textlink="">
      <xdr:nvSpPr>
        <xdr:cNvPr id="141" name="円/楕円 140"/>
        <xdr:cNvSpPr/>
      </xdr:nvSpPr>
      <xdr:spPr>
        <a:xfrm>
          <a:off x="4584700" y="981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68820</xdr:rowOff>
    </xdr:from>
    <xdr:ext cx="599010" cy="259045"/>
    <xdr:sp macro="" textlink="">
      <xdr:nvSpPr>
        <xdr:cNvPr id="142" name="総務費該当値テキスト"/>
        <xdr:cNvSpPr txBox="1"/>
      </xdr:nvSpPr>
      <xdr:spPr>
        <a:xfrm>
          <a:off x="4686300" y="967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105,654</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14948</xdr:rowOff>
    </xdr:from>
    <xdr:to>
      <xdr:col>5</xdr:col>
      <xdr:colOff>409575</xdr:colOff>
      <xdr:row>58</xdr:row>
      <xdr:rowOff>116548</xdr:rowOff>
    </xdr:to>
    <xdr:sp macro="" textlink="">
      <xdr:nvSpPr>
        <xdr:cNvPr id="143" name="円/楕円 142"/>
        <xdr:cNvSpPr/>
      </xdr:nvSpPr>
      <xdr:spPr>
        <a:xfrm>
          <a:off x="3746500" y="995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133075</xdr:rowOff>
    </xdr:from>
    <xdr:ext cx="534377" cy="259045"/>
    <xdr:sp macro="" textlink="">
      <xdr:nvSpPr>
        <xdr:cNvPr id="144" name="テキスト ボックス 143"/>
        <xdr:cNvSpPr txBox="1"/>
      </xdr:nvSpPr>
      <xdr:spPr>
        <a:xfrm>
          <a:off x="3530111" y="9734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62,645</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29852</xdr:rowOff>
    </xdr:from>
    <xdr:to>
      <xdr:col>4</xdr:col>
      <xdr:colOff>206375</xdr:colOff>
      <xdr:row>58</xdr:row>
      <xdr:rowOff>131452</xdr:rowOff>
    </xdr:to>
    <xdr:sp macro="" textlink="">
      <xdr:nvSpPr>
        <xdr:cNvPr id="145" name="円/楕円 144"/>
        <xdr:cNvSpPr/>
      </xdr:nvSpPr>
      <xdr:spPr>
        <a:xfrm>
          <a:off x="2857500" y="9973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122579</xdr:rowOff>
    </xdr:from>
    <xdr:ext cx="534377" cy="259045"/>
    <xdr:sp macro="" textlink="">
      <xdr:nvSpPr>
        <xdr:cNvPr id="146" name="テキスト ボックス 145"/>
        <xdr:cNvSpPr txBox="1"/>
      </xdr:nvSpPr>
      <xdr:spPr>
        <a:xfrm>
          <a:off x="2641111" y="100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58,081</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3253</xdr:rowOff>
    </xdr:from>
    <xdr:to>
      <xdr:col>3</xdr:col>
      <xdr:colOff>3175</xdr:colOff>
      <xdr:row>58</xdr:row>
      <xdr:rowOff>104853</xdr:rowOff>
    </xdr:to>
    <xdr:sp macro="" textlink="">
      <xdr:nvSpPr>
        <xdr:cNvPr id="147" name="円/楕円 146"/>
        <xdr:cNvSpPr/>
      </xdr:nvSpPr>
      <xdr:spPr>
        <a:xfrm>
          <a:off x="1968500" y="9947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95980</xdr:rowOff>
    </xdr:from>
    <xdr:ext cx="534377" cy="259045"/>
    <xdr:sp macro="" textlink="">
      <xdr:nvSpPr>
        <xdr:cNvPr id="148" name="テキスト ボックス 147"/>
        <xdr:cNvSpPr txBox="1"/>
      </xdr:nvSpPr>
      <xdr:spPr>
        <a:xfrm>
          <a:off x="1752111" y="1004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66,226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138790</xdr:rowOff>
    </xdr:from>
    <xdr:to>
      <xdr:col>1</xdr:col>
      <xdr:colOff>485775</xdr:colOff>
      <xdr:row>58</xdr:row>
      <xdr:rowOff>68940</xdr:rowOff>
    </xdr:to>
    <xdr:sp macro="" textlink="">
      <xdr:nvSpPr>
        <xdr:cNvPr id="149" name="円/楕円 148"/>
        <xdr:cNvSpPr/>
      </xdr:nvSpPr>
      <xdr:spPr>
        <a:xfrm>
          <a:off x="1079500" y="991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85467</xdr:rowOff>
    </xdr:from>
    <xdr:ext cx="534377" cy="259045"/>
    <xdr:sp macro="" textlink="">
      <xdr:nvSpPr>
        <xdr:cNvPr id="150" name="テキスト ボックス 149"/>
        <xdr:cNvSpPr txBox="1"/>
      </xdr:nvSpPr>
      <xdr:spPr>
        <a:xfrm>
          <a:off x="863111" y="968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77,223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55452</xdr:rowOff>
    </xdr:from>
    <xdr:to>
      <xdr:col>6</xdr:col>
      <xdr:colOff>511175</xdr:colOff>
      <xdr:row>78</xdr:row>
      <xdr:rowOff>68396</xdr:rowOff>
    </xdr:to>
    <xdr:cxnSp macro="">
      <xdr:nvCxnSpPr>
        <xdr:cNvPr id="181" name="直線コネクタ 180"/>
        <xdr:cNvCxnSpPr/>
      </xdr:nvCxnSpPr>
      <xdr:spPr>
        <a:xfrm flipV="1">
          <a:off x="3797300" y="13428552"/>
          <a:ext cx="838200" cy="1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3453</xdr:rowOff>
    </xdr:from>
    <xdr:ext cx="599010" cy="259045"/>
    <xdr:sp macro="" textlink="">
      <xdr:nvSpPr>
        <xdr:cNvPr id="182" name="民生費平均値テキスト"/>
        <xdr:cNvSpPr txBox="1"/>
      </xdr:nvSpPr>
      <xdr:spPr>
        <a:xfrm>
          <a:off x="4686300" y="1320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68396</xdr:rowOff>
    </xdr:from>
    <xdr:to>
      <xdr:col>5</xdr:col>
      <xdr:colOff>358775</xdr:colOff>
      <xdr:row>78</xdr:row>
      <xdr:rowOff>78205</xdr:rowOff>
    </xdr:to>
    <xdr:cxnSp macro="">
      <xdr:nvCxnSpPr>
        <xdr:cNvPr id="184" name="直線コネクタ 183"/>
        <xdr:cNvCxnSpPr/>
      </xdr:nvCxnSpPr>
      <xdr:spPr>
        <a:xfrm flipV="1">
          <a:off x="2908300" y="13441496"/>
          <a:ext cx="889000" cy="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124696</xdr:rowOff>
    </xdr:from>
    <xdr:ext cx="599010" cy="259045"/>
    <xdr:sp macro="" textlink="">
      <xdr:nvSpPr>
        <xdr:cNvPr id="186" name="テキスト ボックス 185"/>
        <xdr:cNvSpPr txBox="1"/>
      </xdr:nvSpPr>
      <xdr:spPr>
        <a:xfrm>
          <a:off x="3497794" y="1315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78205</xdr:rowOff>
    </xdr:from>
    <xdr:to>
      <xdr:col>4</xdr:col>
      <xdr:colOff>155575</xdr:colOff>
      <xdr:row>78</xdr:row>
      <xdr:rowOff>90086</xdr:rowOff>
    </xdr:to>
    <xdr:cxnSp macro="">
      <xdr:nvCxnSpPr>
        <xdr:cNvPr id="187" name="直線コネクタ 186"/>
        <xdr:cNvCxnSpPr/>
      </xdr:nvCxnSpPr>
      <xdr:spPr>
        <a:xfrm flipV="1">
          <a:off x="2019300" y="13451305"/>
          <a:ext cx="889000" cy="1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164692</xdr:rowOff>
    </xdr:from>
    <xdr:to>
      <xdr:col>4</xdr:col>
      <xdr:colOff>206375</xdr:colOff>
      <xdr:row>78</xdr:row>
      <xdr:rowOff>94842</xdr:rowOff>
    </xdr:to>
    <xdr:sp macro="" textlink="">
      <xdr:nvSpPr>
        <xdr:cNvPr id="188" name="フローチャート : 判断 187"/>
        <xdr:cNvSpPr/>
      </xdr:nvSpPr>
      <xdr:spPr>
        <a:xfrm>
          <a:off x="2857500" y="1336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111369</xdr:rowOff>
    </xdr:from>
    <xdr:ext cx="599010" cy="259045"/>
    <xdr:sp macro="" textlink="">
      <xdr:nvSpPr>
        <xdr:cNvPr id="189" name="テキスト ボックス 188"/>
        <xdr:cNvSpPr txBox="1"/>
      </xdr:nvSpPr>
      <xdr:spPr>
        <a:xfrm>
          <a:off x="2608794" y="1314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138,583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90086</xdr:rowOff>
    </xdr:from>
    <xdr:to>
      <xdr:col>2</xdr:col>
      <xdr:colOff>638175</xdr:colOff>
      <xdr:row>78</xdr:row>
      <xdr:rowOff>91117</xdr:rowOff>
    </xdr:to>
    <xdr:cxnSp macro="">
      <xdr:nvCxnSpPr>
        <xdr:cNvPr id="190" name="直線コネクタ 189"/>
        <xdr:cNvCxnSpPr/>
      </xdr:nvCxnSpPr>
      <xdr:spPr>
        <a:xfrm flipV="1">
          <a:off x="1130300" y="13463186"/>
          <a:ext cx="889000" cy="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169473</xdr:rowOff>
    </xdr:from>
    <xdr:to>
      <xdr:col>3</xdr:col>
      <xdr:colOff>3175</xdr:colOff>
      <xdr:row>78</xdr:row>
      <xdr:rowOff>99623</xdr:rowOff>
    </xdr:to>
    <xdr:sp macro="" textlink="">
      <xdr:nvSpPr>
        <xdr:cNvPr id="191" name="フローチャート : 判断 190"/>
        <xdr:cNvSpPr/>
      </xdr:nvSpPr>
      <xdr:spPr>
        <a:xfrm>
          <a:off x="1968500" y="1337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116150</xdr:rowOff>
    </xdr:from>
    <xdr:ext cx="599010" cy="259045"/>
    <xdr:sp macro="" textlink="">
      <xdr:nvSpPr>
        <xdr:cNvPr id="192" name="テキスト ボックス 191"/>
        <xdr:cNvSpPr txBox="1"/>
      </xdr:nvSpPr>
      <xdr:spPr>
        <a:xfrm>
          <a:off x="1719794" y="1314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135,655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4414</xdr:rowOff>
    </xdr:from>
    <xdr:to>
      <xdr:col>1</xdr:col>
      <xdr:colOff>485775</xdr:colOff>
      <xdr:row>78</xdr:row>
      <xdr:rowOff>106014</xdr:rowOff>
    </xdr:to>
    <xdr:sp macro="" textlink="">
      <xdr:nvSpPr>
        <xdr:cNvPr id="193" name="フローチャート : 判断 192"/>
        <xdr:cNvSpPr/>
      </xdr:nvSpPr>
      <xdr:spPr>
        <a:xfrm>
          <a:off x="1079500" y="13377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122541</xdr:rowOff>
    </xdr:from>
    <xdr:ext cx="599010" cy="259045"/>
    <xdr:sp macro="" textlink="">
      <xdr:nvSpPr>
        <xdr:cNvPr id="194" name="テキスト ボックス 193"/>
        <xdr:cNvSpPr txBox="1"/>
      </xdr:nvSpPr>
      <xdr:spPr>
        <a:xfrm>
          <a:off x="830794" y="1315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131,741</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4652</xdr:rowOff>
    </xdr:from>
    <xdr:to>
      <xdr:col>6</xdr:col>
      <xdr:colOff>561975</xdr:colOff>
      <xdr:row>78</xdr:row>
      <xdr:rowOff>106252</xdr:rowOff>
    </xdr:to>
    <xdr:sp macro="" textlink="">
      <xdr:nvSpPr>
        <xdr:cNvPr id="200" name="円/楕円 199"/>
        <xdr:cNvSpPr/>
      </xdr:nvSpPr>
      <xdr:spPr>
        <a:xfrm>
          <a:off x="4584700" y="1337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130453</xdr:rowOff>
    </xdr:from>
    <xdr:ext cx="599010" cy="259045"/>
    <xdr:sp macro="" textlink="">
      <xdr:nvSpPr>
        <xdr:cNvPr id="201" name="民生費該当値テキスト"/>
        <xdr:cNvSpPr txBox="1"/>
      </xdr:nvSpPr>
      <xdr:spPr>
        <a:xfrm>
          <a:off x="4686300" y="1333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131,595</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17596</xdr:rowOff>
    </xdr:from>
    <xdr:to>
      <xdr:col>5</xdr:col>
      <xdr:colOff>409575</xdr:colOff>
      <xdr:row>78</xdr:row>
      <xdr:rowOff>119196</xdr:rowOff>
    </xdr:to>
    <xdr:sp macro="" textlink="">
      <xdr:nvSpPr>
        <xdr:cNvPr id="202" name="円/楕円 201"/>
        <xdr:cNvSpPr/>
      </xdr:nvSpPr>
      <xdr:spPr>
        <a:xfrm>
          <a:off x="3746500" y="1339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110323</xdr:rowOff>
    </xdr:from>
    <xdr:ext cx="599010" cy="259045"/>
    <xdr:sp macro="" textlink="">
      <xdr:nvSpPr>
        <xdr:cNvPr id="203" name="テキスト ボックス 202"/>
        <xdr:cNvSpPr txBox="1"/>
      </xdr:nvSpPr>
      <xdr:spPr>
        <a:xfrm>
          <a:off x="3497794" y="13483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123,668</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27405</xdr:rowOff>
    </xdr:from>
    <xdr:to>
      <xdr:col>4</xdr:col>
      <xdr:colOff>206375</xdr:colOff>
      <xdr:row>78</xdr:row>
      <xdr:rowOff>129005</xdr:rowOff>
    </xdr:to>
    <xdr:sp macro="" textlink="">
      <xdr:nvSpPr>
        <xdr:cNvPr id="204" name="円/楕円 203"/>
        <xdr:cNvSpPr/>
      </xdr:nvSpPr>
      <xdr:spPr>
        <a:xfrm>
          <a:off x="2857500" y="1340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120132</xdr:rowOff>
    </xdr:from>
    <xdr:ext cx="599010" cy="259045"/>
    <xdr:sp macro="" textlink="">
      <xdr:nvSpPr>
        <xdr:cNvPr id="205" name="テキスト ボックス 204"/>
        <xdr:cNvSpPr txBox="1"/>
      </xdr:nvSpPr>
      <xdr:spPr>
        <a:xfrm>
          <a:off x="2608794" y="13493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117,661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39286</xdr:rowOff>
    </xdr:from>
    <xdr:to>
      <xdr:col>3</xdr:col>
      <xdr:colOff>3175</xdr:colOff>
      <xdr:row>78</xdr:row>
      <xdr:rowOff>140886</xdr:rowOff>
    </xdr:to>
    <xdr:sp macro="" textlink="">
      <xdr:nvSpPr>
        <xdr:cNvPr id="206" name="円/楕円 205"/>
        <xdr:cNvSpPr/>
      </xdr:nvSpPr>
      <xdr:spPr>
        <a:xfrm>
          <a:off x="1968500" y="1341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132013</xdr:rowOff>
    </xdr:from>
    <xdr:ext cx="599010" cy="259045"/>
    <xdr:sp macro="" textlink="">
      <xdr:nvSpPr>
        <xdr:cNvPr id="207" name="テキスト ボックス 206"/>
        <xdr:cNvSpPr txBox="1"/>
      </xdr:nvSpPr>
      <xdr:spPr>
        <a:xfrm>
          <a:off x="1719794" y="13505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110,385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40317</xdr:rowOff>
    </xdr:from>
    <xdr:to>
      <xdr:col>1</xdr:col>
      <xdr:colOff>485775</xdr:colOff>
      <xdr:row>78</xdr:row>
      <xdr:rowOff>141917</xdr:rowOff>
    </xdr:to>
    <xdr:sp macro="" textlink="">
      <xdr:nvSpPr>
        <xdr:cNvPr id="208" name="円/楕円 207"/>
        <xdr:cNvSpPr/>
      </xdr:nvSpPr>
      <xdr:spPr>
        <a:xfrm>
          <a:off x="1079500" y="134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133044</xdr:rowOff>
    </xdr:from>
    <xdr:ext cx="599010" cy="259045"/>
    <xdr:sp macro="" textlink="">
      <xdr:nvSpPr>
        <xdr:cNvPr id="209" name="テキスト ボックス 208"/>
        <xdr:cNvSpPr txBox="1"/>
      </xdr:nvSpPr>
      <xdr:spPr>
        <a:xfrm>
          <a:off x="830794" y="1350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109,753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148825</xdr:rowOff>
    </xdr:from>
    <xdr:to>
      <xdr:col>6</xdr:col>
      <xdr:colOff>511175</xdr:colOff>
      <xdr:row>96</xdr:row>
      <xdr:rowOff>159379</xdr:rowOff>
    </xdr:to>
    <xdr:cxnSp macro="">
      <xdr:nvCxnSpPr>
        <xdr:cNvPr id="239" name="直線コネクタ 238"/>
        <xdr:cNvCxnSpPr/>
      </xdr:nvCxnSpPr>
      <xdr:spPr>
        <a:xfrm>
          <a:off x="3797300" y="16608025"/>
          <a:ext cx="838200" cy="10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148825</xdr:rowOff>
    </xdr:from>
    <xdr:to>
      <xdr:col>5</xdr:col>
      <xdr:colOff>358775</xdr:colOff>
      <xdr:row>96</xdr:row>
      <xdr:rowOff>159302</xdr:rowOff>
    </xdr:to>
    <xdr:cxnSp macro="">
      <xdr:nvCxnSpPr>
        <xdr:cNvPr id="242" name="直線コネクタ 241"/>
        <xdr:cNvCxnSpPr/>
      </xdr:nvCxnSpPr>
      <xdr:spPr>
        <a:xfrm flipV="1">
          <a:off x="2908300" y="16608025"/>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159302</xdr:rowOff>
    </xdr:from>
    <xdr:to>
      <xdr:col>4</xdr:col>
      <xdr:colOff>155575</xdr:colOff>
      <xdr:row>97</xdr:row>
      <xdr:rowOff>11570</xdr:rowOff>
    </xdr:to>
    <xdr:cxnSp macro="">
      <xdr:nvCxnSpPr>
        <xdr:cNvPr id="245" name="直線コネクタ 244"/>
        <xdr:cNvCxnSpPr/>
      </xdr:nvCxnSpPr>
      <xdr:spPr>
        <a:xfrm flipV="1">
          <a:off x="2019300" y="16618502"/>
          <a:ext cx="889000" cy="2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622</xdr:rowOff>
    </xdr:from>
    <xdr:to>
      <xdr:col>4</xdr:col>
      <xdr:colOff>206375</xdr:colOff>
      <xdr:row>97</xdr:row>
      <xdr:rowOff>102222</xdr:rowOff>
    </xdr:to>
    <xdr:sp macro="" textlink="">
      <xdr:nvSpPr>
        <xdr:cNvPr id="246" name="フローチャート : 判断 245"/>
        <xdr:cNvSpPr/>
      </xdr:nvSpPr>
      <xdr:spPr>
        <a:xfrm>
          <a:off x="2857500" y="1663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93349</xdr:rowOff>
    </xdr:from>
    <xdr:ext cx="534377" cy="259045"/>
    <xdr:sp macro="" textlink="">
      <xdr:nvSpPr>
        <xdr:cNvPr id="247" name="テキスト ボックス 246"/>
        <xdr:cNvSpPr txBox="1"/>
      </xdr:nvSpPr>
      <xdr:spPr>
        <a:xfrm>
          <a:off x="2641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10389</xdr:rowOff>
    </xdr:from>
    <xdr:to>
      <xdr:col>2</xdr:col>
      <xdr:colOff>638175</xdr:colOff>
      <xdr:row>97</xdr:row>
      <xdr:rowOff>11570</xdr:rowOff>
    </xdr:to>
    <xdr:cxnSp macro="">
      <xdr:nvCxnSpPr>
        <xdr:cNvPr id="248" name="直線コネクタ 247"/>
        <xdr:cNvCxnSpPr/>
      </xdr:nvCxnSpPr>
      <xdr:spPr>
        <a:xfrm>
          <a:off x="1130300" y="16641039"/>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28321</xdr:rowOff>
    </xdr:from>
    <xdr:to>
      <xdr:col>3</xdr:col>
      <xdr:colOff>3175</xdr:colOff>
      <xdr:row>97</xdr:row>
      <xdr:rowOff>129921</xdr:rowOff>
    </xdr:to>
    <xdr:sp macro="" textlink="">
      <xdr:nvSpPr>
        <xdr:cNvPr id="249" name="フローチャート : 判断 248"/>
        <xdr:cNvSpPr/>
      </xdr:nvSpPr>
      <xdr:spPr>
        <a:xfrm>
          <a:off x="1968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121048</xdr:rowOff>
    </xdr:from>
    <xdr:ext cx="534377" cy="259045"/>
    <xdr:sp macro="" textlink="">
      <xdr:nvSpPr>
        <xdr:cNvPr id="250" name="テキスト ボックス 249"/>
        <xdr:cNvSpPr txBox="1"/>
      </xdr:nvSpPr>
      <xdr:spPr>
        <a:xfrm>
          <a:off x="1752111" y="1675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28263</xdr:rowOff>
    </xdr:from>
    <xdr:to>
      <xdr:col>1</xdr:col>
      <xdr:colOff>485775</xdr:colOff>
      <xdr:row>97</xdr:row>
      <xdr:rowOff>129863</xdr:rowOff>
    </xdr:to>
    <xdr:sp macro="" textlink="">
      <xdr:nvSpPr>
        <xdr:cNvPr id="251" name="フローチャート : 判断 250"/>
        <xdr:cNvSpPr/>
      </xdr:nvSpPr>
      <xdr:spPr>
        <a:xfrm>
          <a:off x="1079500" y="1665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120990</xdr:rowOff>
    </xdr:from>
    <xdr:ext cx="534377" cy="259045"/>
    <xdr:sp macro="" textlink="">
      <xdr:nvSpPr>
        <xdr:cNvPr id="252" name="テキスト ボックス 251"/>
        <xdr:cNvSpPr txBox="1"/>
      </xdr:nvSpPr>
      <xdr:spPr>
        <a:xfrm>
          <a:off x="863111" y="1675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36,183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108579</xdr:rowOff>
    </xdr:from>
    <xdr:to>
      <xdr:col>6</xdr:col>
      <xdr:colOff>561975</xdr:colOff>
      <xdr:row>97</xdr:row>
      <xdr:rowOff>38729</xdr:rowOff>
    </xdr:to>
    <xdr:sp macro="" textlink="">
      <xdr:nvSpPr>
        <xdr:cNvPr id="258" name="円/楕円 257"/>
        <xdr:cNvSpPr/>
      </xdr:nvSpPr>
      <xdr:spPr>
        <a:xfrm>
          <a:off x="4584700" y="1656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131456</xdr:rowOff>
    </xdr:from>
    <xdr:ext cx="534377" cy="259045"/>
    <xdr:sp macro="" textlink="">
      <xdr:nvSpPr>
        <xdr:cNvPr id="259" name="衛生費該当値テキスト"/>
        <xdr:cNvSpPr txBox="1"/>
      </xdr:nvSpPr>
      <xdr:spPr>
        <a:xfrm>
          <a:off x="4686300" y="1641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40,967</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98025</xdr:rowOff>
    </xdr:from>
    <xdr:to>
      <xdr:col>5</xdr:col>
      <xdr:colOff>409575</xdr:colOff>
      <xdr:row>97</xdr:row>
      <xdr:rowOff>28175</xdr:rowOff>
    </xdr:to>
    <xdr:sp macro="" textlink="">
      <xdr:nvSpPr>
        <xdr:cNvPr id="260" name="円/楕円 259"/>
        <xdr:cNvSpPr/>
      </xdr:nvSpPr>
      <xdr:spPr>
        <a:xfrm>
          <a:off x="3746500" y="165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44702</xdr:rowOff>
    </xdr:from>
    <xdr:ext cx="534377" cy="259045"/>
    <xdr:sp macro="" textlink="">
      <xdr:nvSpPr>
        <xdr:cNvPr id="261" name="テキスト ボックス 260"/>
        <xdr:cNvSpPr txBox="1"/>
      </xdr:nvSpPr>
      <xdr:spPr>
        <a:xfrm>
          <a:off x="3530111" y="163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108502</xdr:rowOff>
    </xdr:from>
    <xdr:to>
      <xdr:col>4</xdr:col>
      <xdr:colOff>206375</xdr:colOff>
      <xdr:row>97</xdr:row>
      <xdr:rowOff>38652</xdr:rowOff>
    </xdr:to>
    <xdr:sp macro="" textlink="">
      <xdr:nvSpPr>
        <xdr:cNvPr id="262" name="円/楕円 261"/>
        <xdr:cNvSpPr/>
      </xdr:nvSpPr>
      <xdr:spPr>
        <a:xfrm>
          <a:off x="2857500" y="16567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55179</xdr:rowOff>
    </xdr:from>
    <xdr:ext cx="534377" cy="259045"/>
    <xdr:sp macro="" textlink="">
      <xdr:nvSpPr>
        <xdr:cNvPr id="263" name="テキスト ボックス 262"/>
        <xdr:cNvSpPr txBox="1"/>
      </xdr:nvSpPr>
      <xdr:spPr>
        <a:xfrm>
          <a:off x="2641111" y="1634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40,971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132220</xdr:rowOff>
    </xdr:from>
    <xdr:to>
      <xdr:col>3</xdr:col>
      <xdr:colOff>3175</xdr:colOff>
      <xdr:row>97</xdr:row>
      <xdr:rowOff>62370</xdr:rowOff>
    </xdr:to>
    <xdr:sp macro="" textlink="">
      <xdr:nvSpPr>
        <xdr:cNvPr id="264" name="円/楕円 263"/>
        <xdr:cNvSpPr/>
      </xdr:nvSpPr>
      <xdr:spPr>
        <a:xfrm>
          <a:off x="1968500" y="165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78897</xdr:rowOff>
    </xdr:from>
    <xdr:ext cx="534377" cy="259045"/>
    <xdr:sp macro="" textlink="">
      <xdr:nvSpPr>
        <xdr:cNvPr id="265" name="テキスト ボックス 264"/>
        <xdr:cNvSpPr txBox="1"/>
      </xdr:nvSpPr>
      <xdr:spPr>
        <a:xfrm>
          <a:off x="1752111" y="1636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39,726</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131039</xdr:rowOff>
    </xdr:from>
    <xdr:to>
      <xdr:col>1</xdr:col>
      <xdr:colOff>485775</xdr:colOff>
      <xdr:row>97</xdr:row>
      <xdr:rowOff>61189</xdr:rowOff>
    </xdr:to>
    <xdr:sp macro="" textlink="">
      <xdr:nvSpPr>
        <xdr:cNvPr id="266" name="円/楕円 265"/>
        <xdr:cNvSpPr/>
      </xdr:nvSpPr>
      <xdr:spPr>
        <a:xfrm>
          <a:off x="1079500" y="1659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77716</xdr:rowOff>
    </xdr:from>
    <xdr:ext cx="534377" cy="259045"/>
    <xdr:sp macro="" textlink="">
      <xdr:nvSpPr>
        <xdr:cNvPr id="267" name="テキスト ボックス 266"/>
        <xdr:cNvSpPr txBox="1"/>
      </xdr:nvSpPr>
      <xdr:spPr>
        <a:xfrm>
          <a:off x="863111" y="16365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96586</xdr:rowOff>
    </xdr:from>
    <xdr:to>
      <xdr:col>15</xdr:col>
      <xdr:colOff>180975</xdr:colOff>
      <xdr:row>38</xdr:row>
      <xdr:rowOff>102072</xdr:rowOff>
    </xdr:to>
    <xdr:cxnSp macro="">
      <xdr:nvCxnSpPr>
        <xdr:cNvPr id="294" name="直線コネクタ 293"/>
        <xdr:cNvCxnSpPr/>
      </xdr:nvCxnSpPr>
      <xdr:spPr>
        <a:xfrm flipV="1">
          <a:off x="9639300" y="6611686"/>
          <a:ext cx="8382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39174</xdr:rowOff>
    </xdr:from>
    <xdr:ext cx="469744" cy="259045"/>
    <xdr:sp macro="" textlink="">
      <xdr:nvSpPr>
        <xdr:cNvPr id="295" name="労働費平均値テキスト"/>
        <xdr:cNvSpPr txBox="1"/>
      </xdr:nvSpPr>
      <xdr:spPr>
        <a:xfrm>
          <a:off x="10528300" y="6382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77795</xdr:rowOff>
    </xdr:from>
    <xdr:to>
      <xdr:col>14</xdr:col>
      <xdr:colOff>28575</xdr:colOff>
      <xdr:row>38</xdr:row>
      <xdr:rowOff>102072</xdr:rowOff>
    </xdr:to>
    <xdr:cxnSp macro="">
      <xdr:nvCxnSpPr>
        <xdr:cNvPr id="297" name="直線コネクタ 296"/>
        <xdr:cNvCxnSpPr/>
      </xdr:nvCxnSpPr>
      <xdr:spPr>
        <a:xfrm>
          <a:off x="8750300" y="6592895"/>
          <a:ext cx="889000" cy="24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133601</xdr:rowOff>
    </xdr:from>
    <xdr:ext cx="469744" cy="259045"/>
    <xdr:sp macro="" textlink="">
      <xdr:nvSpPr>
        <xdr:cNvPr id="299" name="テキスト ボックス 298"/>
        <xdr:cNvSpPr txBox="1"/>
      </xdr:nvSpPr>
      <xdr:spPr>
        <a:xfrm>
          <a:off x="9404427" y="6305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59873</xdr:rowOff>
    </xdr:from>
    <xdr:to>
      <xdr:col>12</xdr:col>
      <xdr:colOff>511175</xdr:colOff>
      <xdr:row>38</xdr:row>
      <xdr:rowOff>77795</xdr:rowOff>
    </xdr:to>
    <xdr:cxnSp macro="">
      <xdr:nvCxnSpPr>
        <xdr:cNvPr id="300" name="直線コネクタ 299"/>
        <xdr:cNvCxnSpPr/>
      </xdr:nvCxnSpPr>
      <xdr:spPr>
        <a:xfrm>
          <a:off x="7861300" y="6574973"/>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17668</xdr:rowOff>
    </xdr:from>
    <xdr:to>
      <xdr:col>12</xdr:col>
      <xdr:colOff>561975</xdr:colOff>
      <xdr:row>38</xdr:row>
      <xdr:rowOff>119268</xdr:rowOff>
    </xdr:to>
    <xdr:sp macro="" textlink="">
      <xdr:nvSpPr>
        <xdr:cNvPr id="301" name="フローチャート : 判断 300"/>
        <xdr:cNvSpPr/>
      </xdr:nvSpPr>
      <xdr:spPr>
        <a:xfrm>
          <a:off x="8699500" y="653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135795</xdr:rowOff>
    </xdr:from>
    <xdr:ext cx="469744" cy="259045"/>
    <xdr:sp macro="" textlink="">
      <xdr:nvSpPr>
        <xdr:cNvPr id="302" name="テキスト ボックス 301"/>
        <xdr:cNvSpPr txBox="1"/>
      </xdr:nvSpPr>
      <xdr:spPr>
        <a:xfrm>
          <a:off x="8515427" y="630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34179</xdr:rowOff>
    </xdr:from>
    <xdr:to>
      <xdr:col>11</xdr:col>
      <xdr:colOff>307975</xdr:colOff>
      <xdr:row>38</xdr:row>
      <xdr:rowOff>59873</xdr:rowOff>
    </xdr:to>
    <xdr:cxnSp macro="">
      <xdr:nvCxnSpPr>
        <xdr:cNvPr id="303" name="直線コネクタ 302"/>
        <xdr:cNvCxnSpPr/>
      </xdr:nvCxnSpPr>
      <xdr:spPr>
        <a:xfrm>
          <a:off x="6972300" y="6549279"/>
          <a:ext cx="889000" cy="25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170921</xdr:rowOff>
    </xdr:from>
    <xdr:to>
      <xdr:col>11</xdr:col>
      <xdr:colOff>358775</xdr:colOff>
      <xdr:row>38</xdr:row>
      <xdr:rowOff>101071</xdr:rowOff>
    </xdr:to>
    <xdr:sp macro="" textlink="">
      <xdr:nvSpPr>
        <xdr:cNvPr id="304" name="フローチャート : 判断 303"/>
        <xdr:cNvSpPr/>
      </xdr:nvSpPr>
      <xdr:spPr>
        <a:xfrm>
          <a:off x="7810500" y="651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117599</xdr:rowOff>
    </xdr:from>
    <xdr:ext cx="469744" cy="259045"/>
    <xdr:sp macro="" textlink="">
      <xdr:nvSpPr>
        <xdr:cNvPr id="305" name="テキスト ボックス 304"/>
        <xdr:cNvSpPr txBox="1"/>
      </xdr:nvSpPr>
      <xdr:spPr>
        <a:xfrm>
          <a:off x="7626427" y="628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156520</xdr:rowOff>
    </xdr:from>
    <xdr:to>
      <xdr:col>10</xdr:col>
      <xdr:colOff>155575</xdr:colOff>
      <xdr:row>38</xdr:row>
      <xdr:rowOff>86670</xdr:rowOff>
    </xdr:to>
    <xdr:sp macro="" textlink="">
      <xdr:nvSpPr>
        <xdr:cNvPr id="306" name="フローチャート : 判断 305"/>
        <xdr:cNvSpPr/>
      </xdr:nvSpPr>
      <xdr:spPr>
        <a:xfrm>
          <a:off x="6921500" y="65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77797</xdr:rowOff>
    </xdr:from>
    <xdr:ext cx="469744" cy="259045"/>
    <xdr:sp macro="" textlink="">
      <xdr:nvSpPr>
        <xdr:cNvPr id="307" name="テキスト ボックス 306"/>
        <xdr:cNvSpPr txBox="1"/>
      </xdr:nvSpPr>
      <xdr:spPr>
        <a:xfrm>
          <a:off x="6737427" y="659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45786</xdr:rowOff>
    </xdr:from>
    <xdr:to>
      <xdr:col>15</xdr:col>
      <xdr:colOff>231775</xdr:colOff>
      <xdr:row>38</xdr:row>
      <xdr:rowOff>147386</xdr:rowOff>
    </xdr:to>
    <xdr:sp macro="" textlink="">
      <xdr:nvSpPr>
        <xdr:cNvPr id="313" name="円/楕円 312"/>
        <xdr:cNvSpPr/>
      </xdr:nvSpPr>
      <xdr:spPr>
        <a:xfrm>
          <a:off x="10426700" y="65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166174</xdr:rowOff>
    </xdr:from>
    <xdr:ext cx="378565" cy="259045"/>
    <xdr:sp macro="" textlink="">
      <xdr:nvSpPr>
        <xdr:cNvPr id="314" name="労働費該当値テキスト"/>
        <xdr:cNvSpPr txBox="1"/>
      </xdr:nvSpPr>
      <xdr:spPr>
        <a:xfrm>
          <a:off x="10528300" y="6509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51272</xdr:rowOff>
    </xdr:from>
    <xdr:to>
      <xdr:col>14</xdr:col>
      <xdr:colOff>79375</xdr:colOff>
      <xdr:row>38</xdr:row>
      <xdr:rowOff>152872</xdr:rowOff>
    </xdr:to>
    <xdr:sp macro="" textlink="">
      <xdr:nvSpPr>
        <xdr:cNvPr id="315" name="円/楕円 314"/>
        <xdr:cNvSpPr/>
      </xdr:nvSpPr>
      <xdr:spPr>
        <a:xfrm>
          <a:off x="9588500" y="6566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143999</xdr:rowOff>
    </xdr:from>
    <xdr:ext cx="378565" cy="259045"/>
    <xdr:sp macro="" textlink="">
      <xdr:nvSpPr>
        <xdr:cNvPr id="316" name="テキスト ボックス 315"/>
        <xdr:cNvSpPr txBox="1"/>
      </xdr:nvSpPr>
      <xdr:spPr>
        <a:xfrm>
          <a:off x="9450017" y="6659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26995</xdr:rowOff>
    </xdr:from>
    <xdr:to>
      <xdr:col>12</xdr:col>
      <xdr:colOff>561975</xdr:colOff>
      <xdr:row>38</xdr:row>
      <xdr:rowOff>128595</xdr:rowOff>
    </xdr:to>
    <xdr:sp macro="" textlink="">
      <xdr:nvSpPr>
        <xdr:cNvPr id="317" name="円/楕円 316"/>
        <xdr:cNvSpPr/>
      </xdr:nvSpPr>
      <xdr:spPr>
        <a:xfrm>
          <a:off x="8699500" y="654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119722</xdr:rowOff>
    </xdr:from>
    <xdr:ext cx="469744" cy="259045"/>
    <xdr:sp macro="" textlink="">
      <xdr:nvSpPr>
        <xdr:cNvPr id="318" name="テキスト ボックス 317"/>
        <xdr:cNvSpPr txBox="1"/>
      </xdr:nvSpPr>
      <xdr:spPr>
        <a:xfrm>
          <a:off x="8515427" y="663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9073</xdr:rowOff>
    </xdr:from>
    <xdr:to>
      <xdr:col>11</xdr:col>
      <xdr:colOff>358775</xdr:colOff>
      <xdr:row>38</xdr:row>
      <xdr:rowOff>110673</xdr:rowOff>
    </xdr:to>
    <xdr:sp macro="" textlink="">
      <xdr:nvSpPr>
        <xdr:cNvPr id="319" name="円/楕円 318"/>
        <xdr:cNvSpPr/>
      </xdr:nvSpPr>
      <xdr:spPr>
        <a:xfrm>
          <a:off x="7810500" y="652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101800</xdr:rowOff>
    </xdr:from>
    <xdr:ext cx="469744" cy="259045"/>
    <xdr:sp macro="" textlink="">
      <xdr:nvSpPr>
        <xdr:cNvPr id="320" name="テキスト ボックス 319"/>
        <xdr:cNvSpPr txBox="1"/>
      </xdr:nvSpPr>
      <xdr:spPr>
        <a:xfrm>
          <a:off x="7626427" y="661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154828</xdr:rowOff>
    </xdr:from>
    <xdr:to>
      <xdr:col>10</xdr:col>
      <xdr:colOff>155575</xdr:colOff>
      <xdr:row>38</xdr:row>
      <xdr:rowOff>84978</xdr:rowOff>
    </xdr:to>
    <xdr:sp macro="" textlink="">
      <xdr:nvSpPr>
        <xdr:cNvPr id="321" name="円/楕円 320"/>
        <xdr:cNvSpPr/>
      </xdr:nvSpPr>
      <xdr:spPr>
        <a:xfrm>
          <a:off x="6921500" y="64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101505</xdr:rowOff>
    </xdr:from>
    <xdr:ext cx="469744" cy="259045"/>
    <xdr:sp macro="" textlink="">
      <xdr:nvSpPr>
        <xdr:cNvPr id="322" name="テキスト ボックス 321"/>
        <xdr:cNvSpPr txBox="1"/>
      </xdr:nvSpPr>
      <xdr:spPr>
        <a:xfrm>
          <a:off x="6737427" y="6273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56993</xdr:rowOff>
    </xdr:from>
    <xdr:to>
      <xdr:col>15</xdr:col>
      <xdr:colOff>180975</xdr:colOff>
      <xdr:row>58</xdr:row>
      <xdr:rowOff>57477</xdr:rowOff>
    </xdr:to>
    <xdr:cxnSp macro="">
      <xdr:nvCxnSpPr>
        <xdr:cNvPr id="349" name="直線コネクタ 348"/>
        <xdr:cNvCxnSpPr/>
      </xdr:nvCxnSpPr>
      <xdr:spPr>
        <a:xfrm flipV="1">
          <a:off x="9639300" y="10001093"/>
          <a:ext cx="838200" cy="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57253</xdr:rowOff>
    </xdr:from>
    <xdr:to>
      <xdr:col>14</xdr:col>
      <xdr:colOff>28575</xdr:colOff>
      <xdr:row>58</xdr:row>
      <xdr:rowOff>57477</xdr:rowOff>
    </xdr:to>
    <xdr:cxnSp macro="">
      <xdr:nvCxnSpPr>
        <xdr:cNvPr id="352" name="直線コネクタ 351"/>
        <xdr:cNvCxnSpPr/>
      </xdr:nvCxnSpPr>
      <xdr:spPr>
        <a:xfrm>
          <a:off x="8750300" y="10001353"/>
          <a:ext cx="889000" cy="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53546</xdr:rowOff>
    </xdr:from>
    <xdr:to>
      <xdr:col>12</xdr:col>
      <xdr:colOff>511175</xdr:colOff>
      <xdr:row>58</xdr:row>
      <xdr:rowOff>57253</xdr:rowOff>
    </xdr:to>
    <xdr:cxnSp macro="">
      <xdr:nvCxnSpPr>
        <xdr:cNvPr id="355" name="直線コネクタ 354"/>
        <xdr:cNvCxnSpPr/>
      </xdr:nvCxnSpPr>
      <xdr:spPr>
        <a:xfrm>
          <a:off x="7861300" y="9997646"/>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15277</xdr:rowOff>
    </xdr:from>
    <xdr:to>
      <xdr:col>12</xdr:col>
      <xdr:colOff>561975</xdr:colOff>
      <xdr:row>58</xdr:row>
      <xdr:rowOff>116877</xdr:rowOff>
    </xdr:to>
    <xdr:sp macro="" textlink="">
      <xdr:nvSpPr>
        <xdr:cNvPr id="356" name="フローチャート : 判断 355"/>
        <xdr:cNvSpPr/>
      </xdr:nvSpPr>
      <xdr:spPr>
        <a:xfrm>
          <a:off x="8699500" y="9959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108004</xdr:rowOff>
    </xdr:from>
    <xdr:ext cx="534377" cy="259045"/>
    <xdr:sp macro="" textlink="">
      <xdr:nvSpPr>
        <xdr:cNvPr id="357" name="テキスト ボックス 356"/>
        <xdr:cNvSpPr txBox="1"/>
      </xdr:nvSpPr>
      <xdr:spPr>
        <a:xfrm>
          <a:off x="8483111" y="1005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16,103</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51195</xdr:rowOff>
    </xdr:from>
    <xdr:to>
      <xdr:col>11</xdr:col>
      <xdr:colOff>307975</xdr:colOff>
      <xdr:row>58</xdr:row>
      <xdr:rowOff>53546</xdr:rowOff>
    </xdr:to>
    <xdr:cxnSp macro="">
      <xdr:nvCxnSpPr>
        <xdr:cNvPr id="358" name="直線コネクタ 357"/>
        <xdr:cNvCxnSpPr/>
      </xdr:nvCxnSpPr>
      <xdr:spPr>
        <a:xfrm>
          <a:off x="6972300" y="9995295"/>
          <a:ext cx="889000" cy="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18418</xdr:rowOff>
    </xdr:from>
    <xdr:to>
      <xdr:col>11</xdr:col>
      <xdr:colOff>358775</xdr:colOff>
      <xdr:row>58</xdr:row>
      <xdr:rowOff>120018</xdr:rowOff>
    </xdr:to>
    <xdr:sp macro="" textlink="">
      <xdr:nvSpPr>
        <xdr:cNvPr id="359" name="フローチャート : 判断 358"/>
        <xdr:cNvSpPr/>
      </xdr:nvSpPr>
      <xdr:spPr>
        <a:xfrm>
          <a:off x="7810500" y="996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111145</xdr:rowOff>
    </xdr:from>
    <xdr:ext cx="534377" cy="259045"/>
    <xdr:sp macro="" textlink="">
      <xdr:nvSpPr>
        <xdr:cNvPr id="360" name="テキスト ボックス 359"/>
        <xdr:cNvSpPr txBox="1"/>
      </xdr:nvSpPr>
      <xdr:spPr>
        <a:xfrm>
          <a:off x="7594111" y="100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15,416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23717</xdr:rowOff>
    </xdr:from>
    <xdr:to>
      <xdr:col>10</xdr:col>
      <xdr:colOff>155575</xdr:colOff>
      <xdr:row>58</xdr:row>
      <xdr:rowOff>125317</xdr:rowOff>
    </xdr:to>
    <xdr:sp macro="" textlink="">
      <xdr:nvSpPr>
        <xdr:cNvPr id="361" name="フローチャート : 判断 360"/>
        <xdr:cNvSpPr/>
      </xdr:nvSpPr>
      <xdr:spPr>
        <a:xfrm>
          <a:off x="6921500" y="99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116444</xdr:rowOff>
    </xdr:from>
    <xdr:ext cx="534377" cy="259045"/>
    <xdr:sp macro="" textlink="">
      <xdr:nvSpPr>
        <xdr:cNvPr id="362" name="テキスト ボックス 361"/>
        <xdr:cNvSpPr txBox="1"/>
      </xdr:nvSpPr>
      <xdr:spPr>
        <a:xfrm>
          <a:off x="6705111" y="1006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14,257</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6193</xdr:rowOff>
    </xdr:from>
    <xdr:to>
      <xdr:col>15</xdr:col>
      <xdr:colOff>231775</xdr:colOff>
      <xdr:row>58</xdr:row>
      <xdr:rowOff>107793</xdr:rowOff>
    </xdr:to>
    <xdr:sp macro="" textlink="">
      <xdr:nvSpPr>
        <xdr:cNvPr id="368" name="円/楕円 367"/>
        <xdr:cNvSpPr/>
      </xdr:nvSpPr>
      <xdr:spPr>
        <a:xfrm>
          <a:off x="10426700" y="9950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137020</xdr:rowOff>
    </xdr:from>
    <xdr:ext cx="534377" cy="259045"/>
    <xdr:sp macro="" textlink="">
      <xdr:nvSpPr>
        <xdr:cNvPr id="369" name="農林水産業費該当値テキスト"/>
        <xdr:cNvSpPr txBox="1"/>
      </xdr:nvSpPr>
      <xdr:spPr>
        <a:xfrm>
          <a:off x="10528300" y="9738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18,090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6677</xdr:rowOff>
    </xdr:from>
    <xdr:to>
      <xdr:col>14</xdr:col>
      <xdr:colOff>79375</xdr:colOff>
      <xdr:row>58</xdr:row>
      <xdr:rowOff>108277</xdr:rowOff>
    </xdr:to>
    <xdr:sp macro="" textlink="">
      <xdr:nvSpPr>
        <xdr:cNvPr id="370" name="円/楕円 369"/>
        <xdr:cNvSpPr/>
      </xdr:nvSpPr>
      <xdr:spPr>
        <a:xfrm>
          <a:off x="9588500" y="99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124804</xdr:rowOff>
    </xdr:from>
    <xdr:ext cx="534377" cy="259045"/>
    <xdr:sp macro="" textlink="">
      <xdr:nvSpPr>
        <xdr:cNvPr id="371" name="テキスト ボックス 370"/>
        <xdr:cNvSpPr txBox="1"/>
      </xdr:nvSpPr>
      <xdr:spPr>
        <a:xfrm>
          <a:off x="9372111" y="97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17,984</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6453</xdr:rowOff>
    </xdr:from>
    <xdr:to>
      <xdr:col>12</xdr:col>
      <xdr:colOff>561975</xdr:colOff>
      <xdr:row>58</xdr:row>
      <xdr:rowOff>108053</xdr:rowOff>
    </xdr:to>
    <xdr:sp macro="" textlink="">
      <xdr:nvSpPr>
        <xdr:cNvPr id="372" name="円/楕円 371"/>
        <xdr:cNvSpPr/>
      </xdr:nvSpPr>
      <xdr:spPr>
        <a:xfrm>
          <a:off x="8699500" y="995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124580</xdr:rowOff>
    </xdr:from>
    <xdr:ext cx="534377" cy="259045"/>
    <xdr:sp macro="" textlink="">
      <xdr:nvSpPr>
        <xdr:cNvPr id="373" name="テキスト ボックス 372"/>
        <xdr:cNvSpPr txBox="1"/>
      </xdr:nvSpPr>
      <xdr:spPr>
        <a:xfrm>
          <a:off x="8483111" y="972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2746</xdr:rowOff>
    </xdr:from>
    <xdr:to>
      <xdr:col>11</xdr:col>
      <xdr:colOff>358775</xdr:colOff>
      <xdr:row>58</xdr:row>
      <xdr:rowOff>104346</xdr:rowOff>
    </xdr:to>
    <xdr:sp macro="" textlink="">
      <xdr:nvSpPr>
        <xdr:cNvPr id="374" name="円/楕円 373"/>
        <xdr:cNvSpPr/>
      </xdr:nvSpPr>
      <xdr:spPr>
        <a:xfrm>
          <a:off x="7810500" y="994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120873</xdr:rowOff>
    </xdr:from>
    <xdr:ext cx="534377" cy="259045"/>
    <xdr:sp macro="" textlink="">
      <xdr:nvSpPr>
        <xdr:cNvPr id="375" name="テキスト ボックス 374"/>
        <xdr:cNvSpPr txBox="1"/>
      </xdr:nvSpPr>
      <xdr:spPr>
        <a:xfrm>
          <a:off x="7594111" y="97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18,844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395</xdr:rowOff>
    </xdr:from>
    <xdr:to>
      <xdr:col>10</xdr:col>
      <xdr:colOff>155575</xdr:colOff>
      <xdr:row>58</xdr:row>
      <xdr:rowOff>101995</xdr:rowOff>
    </xdr:to>
    <xdr:sp macro="" textlink="">
      <xdr:nvSpPr>
        <xdr:cNvPr id="376" name="円/楕円 375"/>
        <xdr:cNvSpPr/>
      </xdr:nvSpPr>
      <xdr:spPr>
        <a:xfrm>
          <a:off x="6921500" y="99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118522</xdr:rowOff>
    </xdr:from>
    <xdr:ext cx="534377" cy="259045"/>
    <xdr:sp macro="" textlink="">
      <xdr:nvSpPr>
        <xdr:cNvPr id="377" name="テキスト ボックス 376"/>
        <xdr:cNvSpPr txBox="1"/>
      </xdr:nvSpPr>
      <xdr:spPr>
        <a:xfrm>
          <a:off x="6705111" y="971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21492</xdr:rowOff>
    </xdr:from>
    <xdr:to>
      <xdr:col>15</xdr:col>
      <xdr:colOff>180975</xdr:colOff>
      <xdr:row>78</xdr:row>
      <xdr:rowOff>46499</xdr:rowOff>
    </xdr:to>
    <xdr:cxnSp macro="">
      <xdr:nvCxnSpPr>
        <xdr:cNvPr id="404" name="直線コネクタ 403"/>
        <xdr:cNvCxnSpPr/>
      </xdr:nvCxnSpPr>
      <xdr:spPr>
        <a:xfrm>
          <a:off x="9639300" y="13394592"/>
          <a:ext cx="838200" cy="25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21492</xdr:rowOff>
    </xdr:from>
    <xdr:to>
      <xdr:col>14</xdr:col>
      <xdr:colOff>28575</xdr:colOff>
      <xdr:row>78</xdr:row>
      <xdr:rowOff>40968</xdr:rowOff>
    </xdr:to>
    <xdr:cxnSp macro="">
      <xdr:nvCxnSpPr>
        <xdr:cNvPr id="407" name="直線コネクタ 406"/>
        <xdr:cNvCxnSpPr/>
      </xdr:nvCxnSpPr>
      <xdr:spPr>
        <a:xfrm flipV="1">
          <a:off x="8750300" y="13394592"/>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40968</xdr:rowOff>
    </xdr:from>
    <xdr:to>
      <xdr:col>12</xdr:col>
      <xdr:colOff>511175</xdr:colOff>
      <xdr:row>78</xdr:row>
      <xdr:rowOff>46912</xdr:rowOff>
    </xdr:to>
    <xdr:cxnSp macro="">
      <xdr:nvCxnSpPr>
        <xdr:cNvPr id="410" name="直線コネクタ 409"/>
        <xdr:cNvCxnSpPr/>
      </xdr:nvCxnSpPr>
      <xdr:spPr>
        <a:xfrm flipV="1">
          <a:off x="7861300" y="13414068"/>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7793</xdr:rowOff>
    </xdr:from>
    <xdr:to>
      <xdr:col>12</xdr:col>
      <xdr:colOff>561975</xdr:colOff>
      <xdr:row>77</xdr:row>
      <xdr:rowOff>109393</xdr:rowOff>
    </xdr:to>
    <xdr:sp macro="" textlink="">
      <xdr:nvSpPr>
        <xdr:cNvPr id="411" name="フローチャート : 判断 410"/>
        <xdr:cNvSpPr/>
      </xdr:nvSpPr>
      <xdr:spPr>
        <a:xfrm>
          <a:off x="8699500" y="1320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125920</xdr:rowOff>
    </xdr:from>
    <xdr:ext cx="534377" cy="259045"/>
    <xdr:sp macro="" textlink="">
      <xdr:nvSpPr>
        <xdr:cNvPr id="412" name="テキスト ボックス 411"/>
        <xdr:cNvSpPr txBox="1"/>
      </xdr:nvSpPr>
      <xdr:spPr>
        <a:xfrm>
          <a:off x="8483111" y="12984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11,048</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46912</xdr:rowOff>
    </xdr:from>
    <xdr:to>
      <xdr:col>11</xdr:col>
      <xdr:colOff>307975</xdr:colOff>
      <xdr:row>78</xdr:row>
      <xdr:rowOff>50248</xdr:rowOff>
    </xdr:to>
    <xdr:cxnSp macro="">
      <xdr:nvCxnSpPr>
        <xdr:cNvPr id="413" name="直線コネクタ 412"/>
        <xdr:cNvCxnSpPr/>
      </xdr:nvCxnSpPr>
      <xdr:spPr>
        <a:xfrm flipV="1">
          <a:off x="6972300" y="13420012"/>
          <a:ext cx="889000" cy="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9027</xdr:rowOff>
    </xdr:from>
    <xdr:to>
      <xdr:col>11</xdr:col>
      <xdr:colOff>358775</xdr:colOff>
      <xdr:row>77</xdr:row>
      <xdr:rowOff>110627</xdr:rowOff>
    </xdr:to>
    <xdr:sp macro="" textlink="">
      <xdr:nvSpPr>
        <xdr:cNvPr id="414" name="フローチャート : 判断 413"/>
        <xdr:cNvSpPr/>
      </xdr:nvSpPr>
      <xdr:spPr>
        <a:xfrm>
          <a:off x="7810500" y="1321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127154</xdr:rowOff>
    </xdr:from>
    <xdr:ext cx="534377" cy="259045"/>
    <xdr:sp macro="" textlink="">
      <xdr:nvSpPr>
        <xdr:cNvPr id="415" name="テキスト ボックス 414"/>
        <xdr:cNvSpPr txBox="1"/>
      </xdr:nvSpPr>
      <xdr:spPr>
        <a:xfrm>
          <a:off x="7594111" y="1298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6079</xdr:rowOff>
    </xdr:from>
    <xdr:to>
      <xdr:col>10</xdr:col>
      <xdr:colOff>155575</xdr:colOff>
      <xdr:row>77</xdr:row>
      <xdr:rowOff>107679</xdr:rowOff>
    </xdr:to>
    <xdr:sp macro="" textlink="">
      <xdr:nvSpPr>
        <xdr:cNvPr id="416" name="フローチャート : 判断 415"/>
        <xdr:cNvSpPr/>
      </xdr:nvSpPr>
      <xdr:spPr>
        <a:xfrm>
          <a:off x="6921500" y="1320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124206</xdr:rowOff>
    </xdr:from>
    <xdr:ext cx="534377" cy="259045"/>
    <xdr:sp macro="" textlink="">
      <xdr:nvSpPr>
        <xdr:cNvPr id="417" name="テキスト ボックス 416"/>
        <xdr:cNvSpPr txBox="1"/>
      </xdr:nvSpPr>
      <xdr:spPr>
        <a:xfrm>
          <a:off x="6705111" y="12982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11,123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167149</xdr:rowOff>
    </xdr:from>
    <xdr:to>
      <xdr:col>15</xdr:col>
      <xdr:colOff>231775</xdr:colOff>
      <xdr:row>78</xdr:row>
      <xdr:rowOff>97299</xdr:rowOff>
    </xdr:to>
    <xdr:sp macro="" textlink="">
      <xdr:nvSpPr>
        <xdr:cNvPr id="423" name="円/楕円 422"/>
        <xdr:cNvSpPr/>
      </xdr:nvSpPr>
      <xdr:spPr>
        <a:xfrm>
          <a:off x="10426700" y="1336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82076</xdr:rowOff>
    </xdr:from>
    <xdr:ext cx="469744" cy="259045"/>
    <xdr:sp macro="" textlink="">
      <xdr:nvSpPr>
        <xdr:cNvPr id="424" name="商工費該当値テキスト"/>
        <xdr:cNvSpPr txBox="1"/>
      </xdr:nvSpPr>
      <xdr:spPr>
        <a:xfrm>
          <a:off x="10528300" y="1328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4,077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142142</xdr:rowOff>
    </xdr:from>
    <xdr:to>
      <xdr:col>14</xdr:col>
      <xdr:colOff>79375</xdr:colOff>
      <xdr:row>78</xdr:row>
      <xdr:rowOff>72292</xdr:rowOff>
    </xdr:to>
    <xdr:sp macro="" textlink="">
      <xdr:nvSpPr>
        <xdr:cNvPr id="425" name="円/楕円 424"/>
        <xdr:cNvSpPr/>
      </xdr:nvSpPr>
      <xdr:spPr>
        <a:xfrm>
          <a:off x="9588500" y="1334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63419</xdr:rowOff>
    </xdr:from>
    <xdr:ext cx="469744" cy="259045"/>
    <xdr:sp macro="" textlink="">
      <xdr:nvSpPr>
        <xdr:cNvPr id="426" name="テキスト ボックス 425"/>
        <xdr:cNvSpPr txBox="1"/>
      </xdr:nvSpPr>
      <xdr:spPr>
        <a:xfrm>
          <a:off x="9404427" y="1343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161618</xdr:rowOff>
    </xdr:from>
    <xdr:to>
      <xdr:col>12</xdr:col>
      <xdr:colOff>561975</xdr:colOff>
      <xdr:row>78</xdr:row>
      <xdr:rowOff>91768</xdr:rowOff>
    </xdr:to>
    <xdr:sp macro="" textlink="">
      <xdr:nvSpPr>
        <xdr:cNvPr id="427" name="円/楕円 426"/>
        <xdr:cNvSpPr/>
      </xdr:nvSpPr>
      <xdr:spPr>
        <a:xfrm>
          <a:off x="8699500" y="133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82895</xdr:rowOff>
    </xdr:from>
    <xdr:ext cx="469744" cy="259045"/>
    <xdr:sp macro="" textlink="">
      <xdr:nvSpPr>
        <xdr:cNvPr id="428" name="テキスト ボックス 427"/>
        <xdr:cNvSpPr txBox="1"/>
      </xdr:nvSpPr>
      <xdr:spPr>
        <a:xfrm>
          <a:off x="8515427" y="134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167562</xdr:rowOff>
    </xdr:from>
    <xdr:to>
      <xdr:col>11</xdr:col>
      <xdr:colOff>358775</xdr:colOff>
      <xdr:row>78</xdr:row>
      <xdr:rowOff>97712</xdr:rowOff>
    </xdr:to>
    <xdr:sp macro="" textlink="">
      <xdr:nvSpPr>
        <xdr:cNvPr id="429" name="円/楕円 428"/>
        <xdr:cNvSpPr/>
      </xdr:nvSpPr>
      <xdr:spPr>
        <a:xfrm>
          <a:off x="7810500" y="1336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88839</xdr:rowOff>
    </xdr:from>
    <xdr:ext cx="469744" cy="259045"/>
    <xdr:sp macro="" textlink="">
      <xdr:nvSpPr>
        <xdr:cNvPr id="430" name="テキスト ボックス 429"/>
        <xdr:cNvSpPr txBox="1"/>
      </xdr:nvSpPr>
      <xdr:spPr>
        <a:xfrm>
          <a:off x="7626427" y="1346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170898</xdr:rowOff>
    </xdr:from>
    <xdr:to>
      <xdr:col>10</xdr:col>
      <xdr:colOff>155575</xdr:colOff>
      <xdr:row>78</xdr:row>
      <xdr:rowOff>101048</xdr:rowOff>
    </xdr:to>
    <xdr:sp macro="" textlink="">
      <xdr:nvSpPr>
        <xdr:cNvPr id="431" name="円/楕円 430"/>
        <xdr:cNvSpPr/>
      </xdr:nvSpPr>
      <xdr:spPr>
        <a:xfrm>
          <a:off x="6921500" y="1337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92175</xdr:rowOff>
    </xdr:from>
    <xdr:ext cx="469744" cy="259045"/>
    <xdr:sp macro="" textlink="">
      <xdr:nvSpPr>
        <xdr:cNvPr id="432" name="テキスト ボックス 431"/>
        <xdr:cNvSpPr txBox="1"/>
      </xdr:nvSpPr>
      <xdr:spPr>
        <a:xfrm>
          <a:off x="6737427" y="1346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162646</xdr:rowOff>
    </xdr:from>
    <xdr:to>
      <xdr:col>15</xdr:col>
      <xdr:colOff>180975</xdr:colOff>
      <xdr:row>98</xdr:row>
      <xdr:rowOff>164133</xdr:rowOff>
    </xdr:to>
    <xdr:cxnSp macro="">
      <xdr:nvCxnSpPr>
        <xdr:cNvPr id="461" name="直線コネクタ 460"/>
        <xdr:cNvCxnSpPr/>
      </xdr:nvCxnSpPr>
      <xdr:spPr>
        <a:xfrm flipV="1">
          <a:off x="9639300" y="16964746"/>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131238</xdr:rowOff>
    </xdr:from>
    <xdr:ext cx="534377" cy="259045"/>
    <xdr:sp macro="" textlink="">
      <xdr:nvSpPr>
        <xdr:cNvPr id="462" name="土木費平均値テキスト"/>
        <xdr:cNvSpPr txBox="1"/>
      </xdr:nvSpPr>
      <xdr:spPr>
        <a:xfrm>
          <a:off x="10528300" y="16761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164133</xdr:rowOff>
    </xdr:from>
    <xdr:to>
      <xdr:col>14</xdr:col>
      <xdr:colOff>28575</xdr:colOff>
      <xdr:row>98</xdr:row>
      <xdr:rowOff>165319</xdr:rowOff>
    </xdr:to>
    <xdr:cxnSp macro="">
      <xdr:nvCxnSpPr>
        <xdr:cNvPr id="464" name="直線コネクタ 463"/>
        <xdr:cNvCxnSpPr/>
      </xdr:nvCxnSpPr>
      <xdr:spPr>
        <a:xfrm flipV="1">
          <a:off x="8750300" y="16966233"/>
          <a:ext cx="889000" cy="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57137</xdr:rowOff>
    </xdr:from>
    <xdr:ext cx="534377" cy="259045"/>
    <xdr:sp macro="" textlink="">
      <xdr:nvSpPr>
        <xdr:cNvPr id="466" name="テキスト ボックス 465"/>
        <xdr:cNvSpPr txBox="1"/>
      </xdr:nvSpPr>
      <xdr:spPr>
        <a:xfrm>
          <a:off x="9372111" y="1668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165319</xdr:rowOff>
    </xdr:from>
    <xdr:to>
      <xdr:col>12</xdr:col>
      <xdr:colOff>511175</xdr:colOff>
      <xdr:row>99</xdr:row>
      <xdr:rowOff>1935</xdr:rowOff>
    </xdr:to>
    <xdr:cxnSp macro="">
      <xdr:nvCxnSpPr>
        <xdr:cNvPr id="467" name="直線コネクタ 466"/>
        <xdr:cNvCxnSpPr/>
      </xdr:nvCxnSpPr>
      <xdr:spPr>
        <a:xfrm flipV="1">
          <a:off x="7861300" y="16967419"/>
          <a:ext cx="889000" cy="8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105220</xdr:rowOff>
    </xdr:from>
    <xdr:to>
      <xdr:col>12</xdr:col>
      <xdr:colOff>561975</xdr:colOff>
      <xdr:row>99</xdr:row>
      <xdr:rowOff>35370</xdr:rowOff>
    </xdr:to>
    <xdr:sp macro="" textlink="">
      <xdr:nvSpPr>
        <xdr:cNvPr id="468" name="フローチャート : 判断 467"/>
        <xdr:cNvSpPr/>
      </xdr:nvSpPr>
      <xdr:spPr>
        <a:xfrm>
          <a:off x="8699500" y="1690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51897</xdr:rowOff>
    </xdr:from>
    <xdr:ext cx="534377" cy="259045"/>
    <xdr:sp macro="" textlink="">
      <xdr:nvSpPr>
        <xdr:cNvPr id="469" name="テキスト ボックス 468"/>
        <xdr:cNvSpPr txBox="1"/>
      </xdr:nvSpPr>
      <xdr:spPr>
        <a:xfrm>
          <a:off x="8483111" y="1668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47,150</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1935</xdr:rowOff>
    </xdr:from>
    <xdr:to>
      <xdr:col>11</xdr:col>
      <xdr:colOff>307975</xdr:colOff>
      <xdr:row>99</xdr:row>
      <xdr:rowOff>12878</xdr:rowOff>
    </xdr:to>
    <xdr:cxnSp macro="">
      <xdr:nvCxnSpPr>
        <xdr:cNvPr id="470" name="直線コネクタ 469"/>
        <xdr:cNvCxnSpPr/>
      </xdr:nvCxnSpPr>
      <xdr:spPr>
        <a:xfrm flipV="1">
          <a:off x="6972300" y="16975485"/>
          <a:ext cx="889000" cy="1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105087</xdr:rowOff>
    </xdr:from>
    <xdr:to>
      <xdr:col>11</xdr:col>
      <xdr:colOff>358775</xdr:colOff>
      <xdr:row>99</xdr:row>
      <xdr:rowOff>35237</xdr:rowOff>
    </xdr:to>
    <xdr:sp macro="" textlink="">
      <xdr:nvSpPr>
        <xdr:cNvPr id="471" name="フローチャート : 判断 470"/>
        <xdr:cNvSpPr/>
      </xdr:nvSpPr>
      <xdr:spPr>
        <a:xfrm>
          <a:off x="7810500" y="1690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51764</xdr:rowOff>
    </xdr:from>
    <xdr:ext cx="534377" cy="259045"/>
    <xdr:sp macro="" textlink="">
      <xdr:nvSpPr>
        <xdr:cNvPr id="472" name="テキスト ボックス 471"/>
        <xdr:cNvSpPr txBox="1"/>
      </xdr:nvSpPr>
      <xdr:spPr>
        <a:xfrm>
          <a:off x="7594111" y="1668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47,255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111514</xdr:rowOff>
    </xdr:from>
    <xdr:to>
      <xdr:col>10</xdr:col>
      <xdr:colOff>155575</xdr:colOff>
      <xdr:row>99</xdr:row>
      <xdr:rowOff>41664</xdr:rowOff>
    </xdr:to>
    <xdr:sp macro="" textlink="">
      <xdr:nvSpPr>
        <xdr:cNvPr id="473" name="フローチャート : 判断 472"/>
        <xdr:cNvSpPr/>
      </xdr:nvSpPr>
      <xdr:spPr>
        <a:xfrm>
          <a:off x="6921500" y="169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58191</xdr:rowOff>
    </xdr:from>
    <xdr:ext cx="534377" cy="259045"/>
    <xdr:sp macro="" textlink="">
      <xdr:nvSpPr>
        <xdr:cNvPr id="474" name="テキスト ボックス 473"/>
        <xdr:cNvSpPr txBox="1"/>
      </xdr:nvSpPr>
      <xdr:spPr>
        <a:xfrm>
          <a:off x="6705111" y="1668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42,193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111846</xdr:rowOff>
    </xdr:from>
    <xdr:to>
      <xdr:col>15</xdr:col>
      <xdr:colOff>231775</xdr:colOff>
      <xdr:row>99</xdr:row>
      <xdr:rowOff>41996</xdr:rowOff>
    </xdr:to>
    <xdr:sp macro="" textlink="">
      <xdr:nvSpPr>
        <xdr:cNvPr id="480" name="円/楕円 479"/>
        <xdr:cNvSpPr/>
      </xdr:nvSpPr>
      <xdr:spPr>
        <a:xfrm>
          <a:off x="10426700" y="1691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86788</xdr:rowOff>
    </xdr:from>
    <xdr:ext cx="534377" cy="259045"/>
    <xdr:sp macro="" textlink="">
      <xdr:nvSpPr>
        <xdr:cNvPr id="481" name="土木費該当値テキスト"/>
        <xdr:cNvSpPr txBox="1"/>
      </xdr:nvSpPr>
      <xdr:spPr>
        <a:xfrm>
          <a:off x="10528300" y="16888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41,932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113333</xdr:rowOff>
    </xdr:from>
    <xdr:to>
      <xdr:col>14</xdr:col>
      <xdr:colOff>79375</xdr:colOff>
      <xdr:row>99</xdr:row>
      <xdr:rowOff>43483</xdr:rowOff>
    </xdr:to>
    <xdr:sp macro="" textlink="">
      <xdr:nvSpPr>
        <xdr:cNvPr id="482" name="円/楕円 481"/>
        <xdr:cNvSpPr/>
      </xdr:nvSpPr>
      <xdr:spPr>
        <a:xfrm>
          <a:off x="9588500" y="1691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34610</xdr:rowOff>
    </xdr:from>
    <xdr:ext cx="534377" cy="259045"/>
    <xdr:sp macro="" textlink="">
      <xdr:nvSpPr>
        <xdr:cNvPr id="483" name="テキスト ボックス 482"/>
        <xdr:cNvSpPr txBox="1"/>
      </xdr:nvSpPr>
      <xdr:spPr>
        <a:xfrm>
          <a:off x="9372111" y="1700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40,762</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114519</xdr:rowOff>
    </xdr:from>
    <xdr:to>
      <xdr:col>12</xdr:col>
      <xdr:colOff>561975</xdr:colOff>
      <xdr:row>99</xdr:row>
      <xdr:rowOff>44669</xdr:rowOff>
    </xdr:to>
    <xdr:sp macro="" textlink="">
      <xdr:nvSpPr>
        <xdr:cNvPr id="484" name="円/楕円 483"/>
        <xdr:cNvSpPr/>
      </xdr:nvSpPr>
      <xdr:spPr>
        <a:xfrm>
          <a:off x="8699500" y="1691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35796</xdr:rowOff>
    </xdr:from>
    <xdr:ext cx="534377" cy="259045"/>
    <xdr:sp macro="" textlink="">
      <xdr:nvSpPr>
        <xdr:cNvPr id="485" name="テキスト ボックス 484"/>
        <xdr:cNvSpPr txBox="1"/>
      </xdr:nvSpPr>
      <xdr:spPr>
        <a:xfrm>
          <a:off x="8483111" y="1700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39,828</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122585</xdr:rowOff>
    </xdr:from>
    <xdr:to>
      <xdr:col>11</xdr:col>
      <xdr:colOff>358775</xdr:colOff>
      <xdr:row>99</xdr:row>
      <xdr:rowOff>52735</xdr:rowOff>
    </xdr:to>
    <xdr:sp macro="" textlink="">
      <xdr:nvSpPr>
        <xdr:cNvPr id="486" name="円/楕円 485"/>
        <xdr:cNvSpPr/>
      </xdr:nvSpPr>
      <xdr:spPr>
        <a:xfrm>
          <a:off x="7810500" y="1692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43862</xdr:rowOff>
    </xdr:from>
    <xdr:ext cx="534377" cy="259045"/>
    <xdr:sp macro="" textlink="">
      <xdr:nvSpPr>
        <xdr:cNvPr id="487" name="テキスト ボックス 486"/>
        <xdr:cNvSpPr txBox="1"/>
      </xdr:nvSpPr>
      <xdr:spPr>
        <a:xfrm>
          <a:off x="7594111" y="170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33,476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133528</xdr:rowOff>
    </xdr:from>
    <xdr:to>
      <xdr:col>10</xdr:col>
      <xdr:colOff>155575</xdr:colOff>
      <xdr:row>99</xdr:row>
      <xdr:rowOff>63678</xdr:rowOff>
    </xdr:to>
    <xdr:sp macro="" textlink="">
      <xdr:nvSpPr>
        <xdr:cNvPr id="488" name="円/楕円 487"/>
        <xdr:cNvSpPr/>
      </xdr:nvSpPr>
      <xdr:spPr>
        <a:xfrm>
          <a:off x="6921500" y="1693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54805</xdr:rowOff>
    </xdr:from>
    <xdr:ext cx="534377" cy="259045"/>
    <xdr:sp macro="" textlink="">
      <xdr:nvSpPr>
        <xdr:cNvPr id="489" name="テキスト ボックス 488"/>
        <xdr:cNvSpPr txBox="1"/>
      </xdr:nvSpPr>
      <xdr:spPr>
        <a:xfrm>
          <a:off x="6705111" y="1702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24,860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5512</xdr:rowOff>
    </xdr:from>
    <xdr:to>
      <xdr:col>23</xdr:col>
      <xdr:colOff>517525</xdr:colOff>
      <xdr:row>37</xdr:row>
      <xdr:rowOff>44557</xdr:rowOff>
    </xdr:to>
    <xdr:cxnSp macro="">
      <xdr:nvCxnSpPr>
        <xdr:cNvPr id="517" name="直線コネクタ 516"/>
        <xdr:cNvCxnSpPr/>
      </xdr:nvCxnSpPr>
      <xdr:spPr>
        <a:xfrm flipV="1">
          <a:off x="15481300" y="6349162"/>
          <a:ext cx="838200" cy="3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42956</xdr:rowOff>
    </xdr:from>
    <xdr:to>
      <xdr:col>22</xdr:col>
      <xdr:colOff>365125</xdr:colOff>
      <xdr:row>37</xdr:row>
      <xdr:rowOff>44557</xdr:rowOff>
    </xdr:to>
    <xdr:cxnSp macro="">
      <xdr:nvCxnSpPr>
        <xdr:cNvPr id="520" name="直線コネクタ 519"/>
        <xdr:cNvCxnSpPr/>
      </xdr:nvCxnSpPr>
      <xdr:spPr>
        <a:xfrm>
          <a:off x="14592300" y="6386606"/>
          <a:ext cx="8890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96202</xdr:rowOff>
    </xdr:from>
    <xdr:ext cx="534377" cy="259045"/>
    <xdr:sp macro="" textlink="">
      <xdr:nvSpPr>
        <xdr:cNvPr id="522" name="テキスト ボックス 521"/>
        <xdr:cNvSpPr txBox="1"/>
      </xdr:nvSpPr>
      <xdr:spPr>
        <a:xfrm>
          <a:off x="15214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87213</xdr:rowOff>
    </xdr:from>
    <xdr:to>
      <xdr:col>21</xdr:col>
      <xdr:colOff>161925</xdr:colOff>
      <xdr:row>37</xdr:row>
      <xdr:rowOff>42956</xdr:rowOff>
    </xdr:to>
    <xdr:cxnSp macro="">
      <xdr:nvCxnSpPr>
        <xdr:cNvPr id="523" name="直線コネクタ 522"/>
        <xdr:cNvCxnSpPr/>
      </xdr:nvCxnSpPr>
      <xdr:spPr>
        <a:xfrm>
          <a:off x="13703300" y="6259413"/>
          <a:ext cx="889000" cy="1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151719</xdr:rowOff>
    </xdr:from>
    <xdr:to>
      <xdr:col>21</xdr:col>
      <xdr:colOff>212725</xdr:colOff>
      <xdr:row>36</xdr:row>
      <xdr:rowOff>81869</xdr:rowOff>
    </xdr:to>
    <xdr:sp macro="" textlink="">
      <xdr:nvSpPr>
        <xdr:cNvPr id="524" name="フローチャート : 判断 523"/>
        <xdr:cNvSpPr/>
      </xdr:nvSpPr>
      <xdr:spPr>
        <a:xfrm>
          <a:off x="14541500" y="6152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98396</xdr:rowOff>
    </xdr:from>
    <xdr:ext cx="534377" cy="259045"/>
    <xdr:sp macro="" textlink="">
      <xdr:nvSpPr>
        <xdr:cNvPr id="525" name="テキスト ボックス 524"/>
        <xdr:cNvSpPr txBox="1"/>
      </xdr:nvSpPr>
      <xdr:spPr>
        <a:xfrm>
          <a:off x="14325111" y="592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19,876</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87213</xdr:rowOff>
    </xdr:from>
    <xdr:to>
      <xdr:col>19</xdr:col>
      <xdr:colOff>644525</xdr:colOff>
      <xdr:row>37</xdr:row>
      <xdr:rowOff>54524</xdr:rowOff>
    </xdr:to>
    <xdr:cxnSp macro="">
      <xdr:nvCxnSpPr>
        <xdr:cNvPr id="526" name="直線コネクタ 525"/>
        <xdr:cNvCxnSpPr/>
      </xdr:nvCxnSpPr>
      <xdr:spPr>
        <a:xfrm flipV="1">
          <a:off x="12814300" y="6259413"/>
          <a:ext cx="889000" cy="13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61697</xdr:rowOff>
    </xdr:from>
    <xdr:to>
      <xdr:col>20</xdr:col>
      <xdr:colOff>9525</xdr:colOff>
      <xdr:row>36</xdr:row>
      <xdr:rowOff>163297</xdr:rowOff>
    </xdr:to>
    <xdr:sp macro="" textlink="">
      <xdr:nvSpPr>
        <xdr:cNvPr id="527" name="フローチャート : 判断 526"/>
        <xdr:cNvSpPr/>
      </xdr:nvSpPr>
      <xdr:spPr>
        <a:xfrm>
          <a:off x="13652500" y="6233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154424</xdr:rowOff>
    </xdr:from>
    <xdr:ext cx="534377" cy="259045"/>
    <xdr:sp macro="" textlink="">
      <xdr:nvSpPr>
        <xdr:cNvPr id="528" name="テキスト ボックス 527"/>
        <xdr:cNvSpPr txBox="1"/>
      </xdr:nvSpPr>
      <xdr:spPr>
        <a:xfrm>
          <a:off x="13436111" y="6326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18,095</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135763</xdr:rowOff>
    </xdr:from>
    <xdr:to>
      <xdr:col>18</xdr:col>
      <xdr:colOff>492125</xdr:colOff>
      <xdr:row>37</xdr:row>
      <xdr:rowOff>65913</xdr:rowOff>
    </xdr:to>
    <xdr:sp macro="" textlink="">
      <xdr:nvSpPr>
        <xdr:cNvPr id="529" name="フローチャート : 判断 528"/>
        <xdr:cNvSpPr/>
      </xdr:nvSpPr>
      <xdr:spPr>
        <a:xfrm>
          <a:off x="12763500" y="630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82440</xdr:rowOff>
    </xdr:from>
    <xdr:ext cx="534377" cy="259045"/>
    <xdr:sp macro="" textlink="">
      <xdr:nvSpPr>
        <xdr:cNvPr id="530" name="テキスト ボックス 529"/>
        <xdr:cNvSpPr txBox="1"/>
      </xdr:nvSpPr>
      <xdr:spPr>
        <a:xfrm>
          <a:off x="12547111" y="60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16,475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126162</xdr:rowOff>
    </xdr:from>
    <xdr:to>
      <xdr:col>23</xdr:col>
      <xdr:colOff>568325</xdr:colOff>
      <xdr:row>37</xdr:row>
      <xdr:rowOff>56312</xdr:rowOff>
    </xdr:to>
    <xdr:sp macro="" textlink="">
      <xdr:nvSpPr>
        <xdr:cNvPr id="536" name="円/楕円 535"/>
        <xdr:cNvSpPr/>
      </xdr:nvSpPr>
      <xdr:spPr>
        <a:xfrm>
          <a:off x="16268700" y="629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149039</xdr:rowOff>
    </xdr:from>
    <xdr:ext cx="534377" cy="259045"/>
    <xdr:sp macro="" textlink="">
      <xdr:nvSpPr>
        <xdr:cNvPr id="537" name="消防費該当値テキスト"/>
        <xdr:cNvSpPr txBox="1"/>
      </xdr:nvSpPr>
      <xdr:spPr>
        <a:xfrm>
          <a:off x="16370300" y="614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16,685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165207</xdr:rowOff>
    </xdr:from>
    <xdr:to>
      <xdr:col>22</xdr:col>
      <xdr:colOff>415925</xdr:colOff>
      <xdr:row>37</xdr:row>
      <xdr:rowOff>95357</xdr:rowOff>
    </xdr:to>
    <xdr:sp macro="" textlink="">
      <xdr:nvSpPr>
        <xdr:cNvPr id="538" name="円/楕円 537"/>
        <xdr:cNvSpPr/>
      </xdr:nvSpPr>
      <xdr:spPr>
        <a:xfrm>
          <a:off x="15430500" y="633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86484</xdr:rowOff>
    </xdr:from>
    <xdr:ext cx="534377" cy="259045"/>
    <xdr:sp macro="" textlink="">
      <xdr:nvSpPr>
        <xdr:cNvPr id="539" name="テキスト ボックス 538"/>
        <xdr:cNvSpPr txBox="1"/>
      </xdr:nvSpPr>
      <xdr:spPr>
        <a:xfrm>
          <a:off x="15214111" y="643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15,831</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163606</xdr:rowOff>
    </xdr:from>
    <xdr:to>
      <xdr:col>21</xdr:col>
      <xdr:colOff>212725</xdr:colOff>
      <xdr:row>37</xdr:row>
      <xdr:rowOff>93756</xdr:rowOff>
    </xdr:to>
    <xdr:sp macro="" textlink="">
      <xdr:nvSpPr>
        <xdr:cNvPr id="540" name="円/楕円 539"/>
        <xdr:cNvSpPr/>
      </xdr:nvSpPr>
      <xdr:spPr>
        <a:xfrm>
          <a:off x="14541500" y="633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84883</xdr:rowOff>
    </xdr:from>
    <xdr:ext cx="534377" cy="259045"/>
    <xdr:sp macro="" textlink="">
      <xdr:nvSpPr>
        <xdr:cNvPr id="541" name="テキスト ボックス 540"/>
        <xdr:cNvSpPr txBox="1"/>
      </xdr:nvSpPr>
      <xdr:spPr>
        <a:xfrm>
          <a:off x="14325111" y="6428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15,866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36413</xdr:rowOff>
    </xdr:from>
    <xdr:to>
      <xdr:col>20</xdr:col>
      <xdr:colOff>9525</xdr:colOff>
      <xdr:row>36</xdr:row>
      <xdr:rowOff>138013</xdr:rowOff>
    </xdr:to>
    <xdr:sp macro="" textlink="">
      <xdr:nvSpPr>
        <xdr:cNvPr id="542" name="円/楕円 541"/>
        <xdr:cNvSpPr/>
      </xdr:nvSpPr>
      <xdr:spPr>
        <a:xfrm>
          <a:off x="13652500" y="620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154540</xdr:rowOff>
    </xdr:from>
    <xdr:ext cx="534377" cy="259045"/>
    <xdr:sp macro="" textlink="">
      <xdr:nvSpPr>
        <xdr:cNvPr id="543" name="テキスト ボックス 542"/>
        <xdr:cNvSpPr txBox="1"/>
      </xdr:nvSpPr>
      <xdr:spPr>
        <a:xfrm>
          <a:off x="13436111" y="598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18,648</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3724</xdr:rowOff>
    </xdr:from>
    <xdr:to>
      <xdr:col>18</xdr:col>
      <xdr:colOff>492125</xdr:colOff>
      <xdr:row>37</xdr:row>
      <xdr:rowOff>105324</xdr:rowOff>
    </xdr:to>
    <xdr:sp macro="" textlink="">
      <xdr:nvSpPr>
        <xdr:cNvPr id="544" name="円/楕円 543"/>
        <xdr:cNvSpPr/>
      </xdr:nvSpPr>
      <xdr:spPr>
        <a:xfrm>
          <a:off x="12763500" y="634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96451</xdr:rowOff>
    </xdr:from>
    <xdr:ext cx="534377" cy="259045"/>
    <xdr:sp macro="" textlink="">
      <xdr:nvSpPr>
        <xdr:cNvPr id="545" name="テキスト ボックス 544"/>
        <xdr:cNvSpPr txBox="1"/>
      </xdr:nvSpPr>
      <xdr:spPr>
        <a:xfrm>
          <a:off x="12547111" y="6440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15,613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29423</xdr:rowOff>
    </xdr:from>
    <xdr:to>
      <xdr:col>23</xdr:col>
      <xdr:colOff>517525</xdr:colOff>
      <xdr:row>57</xdr:row>
      <xdr:rowOff>80386</xdr:rowOff>
    </xdr:to>
    <xdr:cxnSp macro="">
      <xdr:nvCxnSpPr>
        <xdr:cNvPr id="573" name="直線コネクタ 572"/>
        <xdr:cNvCxnSpPr/>
      </xdr:nvCxnSpPr>
      <xdr:spPr>
        <a:xfrm flipV="1">
          <a:off x="15481300" y="9802073"/>
          <a:ext cx="838200" cy="5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80386</xdr:rowOff>
    </xdr:from>
    <xdr:to>
      <xdr:col>22</xdr:col>
      <xdr:colOff>365125</xdr:colOff>
      <xdr:row>57</xdr:row>
      <xdr:rowOff>131562</xdr:rowOff>
    </xdr:to>
    <xdr:cxnSp macro="">
      <xdr:nvCxnSpPr>
        <xdr:cNvPr id="576" name="直線コネクタ 575"/>
        <xdr:cNvCxnSpPr/>
      </xdr:nvCxnSpPr>
      <xdr:spPr>
        <a:xfrm flipV="1">
          <a:off x="14592300" y="9853036"/>
          <a:ext cx="889000" cy="5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118650</xdr:rowOff>
    </xdr:from>
    <xdr:ext cx="534377" cy="259045"/>
    <xdr:sp macro="" textlink="">
      <xdr:nvSpPr>
        <xdr:cNvPr id="578" name="テキスト ボックス 577"/>
        <xdr:cNvSpPr txBox="1"/>
      </xdr:nvSpPr>
      <xdr:spPr>
        <a:xfrm>
          <a:off x="15214111" y="954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131562</xdr:rowOff>
    </xdr:from>
    <xdr:to>
      <xdr:col>21</xdr:col>
      <xdr:colOff>161925</xdr:colOff>
      <xdr:row>58</xdr:row>
      <xdr:rowOff>30856</xdr:rowOff>
    </xdr:to>
    <xdr:cxnSp macro="">
      <xdr:nvCxnSpPr>
        <xdr:cNvPr id="579" name="直線コネクタ 578"/>
        <xdr:cNvCxnSpPr/>
      </xdr:nvCxnSpPr>
      <xdr:spPr>
        <a:xfrm flipV="1">
          <a:off x="13703300" y="9904212"/>
          <a:ext cx="889000" cy="7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75824</xdr:rowOff>
    </xdr:from>
    <xdr:to>
      <xdr:col>21</xdr:col>
      <xdr:colOff>212725</xdr:colOff>
      <xdr:row>57</xdr:row>
      <xdr:rowOff>5974</xdr:rowOff>
    </xdr:to>
    <xdr:sp macro="" textlink="">
      <xdr:nvSpPr>
        <xdr:cNvPr id="580" name="フローチャート : 判断 579"/>
        <xdr:cNvSpPr/>
      </xdr:nvSpPr>
      <xdr:spPr>
        <a:xfrm>
          <a:off x="14541500" y="967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22501</xdr:rowOff>
    </xdr:from>
    <xdr:ext cx="534377" cy="259045"/>
    <xdr:sp macro="" textlink="">
      <xdr:nvSpPr>
        <xdr:cNvPr id="581" name="テキスト ボックス 580"/>
        <xdr:cNvSpPr txBox="1"/>
      </xdr:nvSpPr>
      <xdr:spPr>
        <a:xfrm>
          <a:off x="14325111" y="9452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53,358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125816</xdr:rowOff>
    </xdr:from>
    <xdr:to>
      <xdr:col>19</xdr:col>
      <xdr:colOff>644525</xdr:colOff>
      <xdr:row>58</xdr:row>
      <xdr:rowOff>30856</xdr:rowOff>
    </xdr:to>
    <xdr:cxnSp macro="">
      <xdr:nvCxnSpPr>
        <xdr:cNvPr id="582" name="直線コネクタ 581"/>
        <xdr:cNvCxnSpPr/>
      </xdr:nvCxnSpPr>
      <xdr:spPr>
        <a:xfrm>
          <a:off x="12814300" y="9898466"/>
          <a:ext cx="889000" cy="7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74650</xdr:rowOff>
    </xdr:from>
    <xdr:to>
      <xdr:col>20</xdr:col>
      <xdr:colOff>9525</xdr:colOff>
      <xdr:row>57</xdr:row>
      <xdr:rowOff>4800</xdr:rowOff>
    </xdr:to>
    <xdr:sp macro="" textlink="">
      <xdr:nvSpPr>
        <xdr:cNvPr id="583" name="フローチャート : 判断 582"/>
        <xdr:cNvSpPr/>
      </xdr:nvSpPr>
      <xdr:spPr>
        <a:xfrm>
          <a:off x="13652500" y="967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21327</xdr:rowOff>
    </xdr:from>
    <xdr:ext cx="534377" cy="259045"/>
    <xdr:sp macro="" textlink="">
      <xdr:nvSpPr>
        <xdr:cNvPr id="584" name="テキスト ボックス 583"/>
        <xdr:cNvSpPr txBox="1"/>
      </xdr:nvSpPr>
      <xdr:spPr>
        <a:xfrm>
          <a:off x="13436111" y="945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53,435</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148823</xdr:rowOff>
    </xdr:from>
    <xdr:to>
      <xdr:col>18</xdr:col>
      <xdr:colOff>492125</xdr:colOff>
      <xdr:row>57</xdr:row>
      <xdr:rowOff>78973</xdr:rowOff>
    </xdr:to>
    <xdr:sp macro="" textlink="">
      <xdr:nvSpPr>
        <xdr:cNvPr id="585" name="フローチャート : 判断 584"/>
        <xdr:cNvSpPr/>
      </xdr:nvSpPr>
      <xdr:spPr>
        <a:xfrm>
          <a:off x="12763500" y="975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95500</xdr:rowOff>
    </xdr:from>
    <xdr:ext cx="534377" cy="259045"/>
    <xdr:sp macro="" textlink="">
      <xdr:nvSpPr>
        <xdr:cNvPr id="586" name="テキスト ボックス 585"/>
        <xdr:cNvSpPr txBox="1"/>
      </xdr:nvSpPr>
      <xdr:spPr>
        <a:xfrm>
          <a:off x="12547111" y="952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48,568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150073</xdr:rowOff>
    </xdr:from>
    <xdr:to>
      <xdr:col>23</xdr:col>
      <xdr:colOff>568325</xdr:colOff>
      <xdr:row>57</xdr:row>
      <xdr:rowOff>80223</xdr:rowOff>
    </xdr:to>
    <xdr:sp macro="" textlink="">
      <xdr:nvSpPr>
        <xdr:cNvPr id="592" name="円/楕円 591"/>
        <xdr:cNvSpPr/>
      </xdr:nvSpPr>
      <xdr:spPr>
        <a:xfrm>
          <a:off x="16268700" y="975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1500</xdr:rowOff>
    </xdr:from>
    <xdr:ext cx="534377" cy="259045"/>
    <xdr:sp macro="" textlink="">
      <xdr:nvSpPr>
        <xdr:cNvPr id="593" name="教育費該当値テキスト"/>
        <xdr:cNvSpPr txBox="1"/>
      </xdr:nvSpPr>
      <xdr:spPr>
        <a:xfrm>
          <a:off x="16370300" y="9602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48,486</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29586</xdr:rowOff>
    </xdr:from>
    <xdr:to>
      <xdr:col>22</xdr:col>
      <xdr:colOff>415925</xdr:colOff>
      <xdr:row>57</xdr:row>
      <xdr:rowOff>131186</xdr:rowOff>
    </xdr:to>
    <xdr:sp macro="" textlink="">
      <xdr:nvSpPr>
        <xdr:cNvPr id="594" name="円/楕円 593"/>
        <xdr:cNvSpPr/>
      </xdr:nvSpPr>
      <xdr:spPr>
        <a:xfrm>
          <a:off x="15430500" y="980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122313</xdr:rowOff>
    </xdr:from>
    <xdr:ext cx="534377" cy="259045"/>
    <xdr:sp macro="" textlink="">
      <xdr:nvSpPr>
        <xdr:cNvPr id="595" name="テキスト ボックス 594"/>
        <xdr:cNvSpPr txBox="1"/>
      </xdr:nvSpPr>
      <xdr:spPr>
        <a:xfrm>
          <a:off x="15214111" y="98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45,142</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80762</xdr:rowOff>
    </xdr:from>
    <xdr:to>
      <xdr:col>21</xdr:col>
      <xdr:colOff>212725</xdr:colOff>
      <xdr:row>58</xdr:row>
      <xdr:rowOff>10912</xdr:rowOff>
    </xdr:to>
    <xdr:sp macro="" textlink="">
      <xdr:nvSpPr>
        <xdr:cNvPr id="596" name="円/楕円 595"/>
        <xdr:cNvSpPr/>
      </xdr:nvSpPr>
      <xdr:spPr>
        <a:xfrm>
          <a:off x="14541500" y="985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2039</xdr:rowOff>
    </xdr:from>
    <xdr:ext cx="534377" cy="259045"/>
    <xdr:sp macro="" textlink="">
      <xdr:nvSpPr>
        <xdr:cNvPr id="597" name="テキスト ボックス 596"/>
        <xdr:cNvSpPr txBox="1"/>
      </xdr:nvSpPr>
      <xdr:spPr>
        <a:xfrm>
          <a:off x="14325111" y="994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151506</xdr:rowOff>
    </xdr:from>
    <xdr:to>
      <xdr:col>20</xdr:col>
      <xdr:colOff>9525</xdr:colOff>
      <xdr:row>58</xdr:row>
      <xdr:rowOff>81656</xdr:rowOff>
    </xdr:to>
    <xdr:sp macro="" textlink="">
      <xdr:nvSpPr>
        <xdr:cNvPr id="598" name="円/楕円 597"/>
        <xdr:cNvSpPr/>
      </xdr:nvSpPr>
      <xdr:spPr>
        <a:xfrm>
          <a:off x="13652500" y="99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72783</xdr:rowOff>
    </xdr:from>
    <xdr:ext cx="534377" cy="259045"/>
    <xdr:sp macro="" textlink="">
      <xdr:nvSpPr>
        <xdr:cNvPr id="599" name="テキスト ボックス 598"/>
        <xdr:cNvSpPr txBox="1"/>
      </xdr:nvSpPr>
      <xdr:spPr>
        <a:xfrm>
          <a:off x="13436111" y="10016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37,142</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75016</xdr:rowOff>
    </xdr:from>
    <xdr:to>
      <xdr:col>18</xdr:col>
      <xdr:colOff>492125</xdr:colOff>
      <xdr:row>58</xdr:row>
      <xdr:rowOff>5166</xdr:rowOff>
    </xdr:to>
    <xdr:sp macro="" textlink="">
      <xdr:nvSpPr>
        <xdr:cNvPr id="600" name="円/楕円 599"/>
        <xdr:cNvSpPr/>
      </xdr:nvSpPr>
      <xdr:spPr>
        <a:xfrm>
          <a:off x="12763500" y="984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167743</xdr:rowOff>
    </xdr:from>
    <xdr:ext cx="534377" cy="259045"/>
    <xdr:sp macro="" textlink="">
      <xdr:nvSpPr>
        <xdr:cNvPr id="601" name="テキスト ボックス 600"/>
        <xdr:cNvSpPr txBox="1"/>
      </xdr:nvSpPr>
      <xdr:spPr>
        <a:xfrm>
          <a:off x="12547111" y="99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40094</xdr:rowOff>
    </xdr:from>
    <xdr:to>
      <xdr:col>23</xdr:col>
      <xdr:colOff>517525</xdr:colOff>
      <xdr:row>79</xdr:row>
      <xdr:rowOff>44450</xdr:rowOff>
    </xdr:to>
    <xdr:cxnSp macro="">
      <xdr:nvCxnSpPr>
        <xdr:cNvPr id="630" name="直線コネクタ 629"/>
        <xdr:cNvCxnSpPr/>
      </xdr:nvCxnSpPr>
      <xdr:spPr>
        <a:xfrm flipV="1">
          <a:off x="15481300" y="13584644"/>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158602</xdr:rowOff>
    </xdr:from>
    <xdr:ext cx="469744" cy="259045"/>
    <xdr:sp macro="" textlink="">
      <xdr:nvSpPr>
        <xdr:cNvPr id="631" name="災害復旧費平均値テキスト"/>
        <xdr:cNvSpPr txBox="1"/>
      </xdr:nvSpPr>
      <xdr:spPr>
        <a:xfrm>
          <a:off x="16370300" y="13360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120142</xdr:rowOff>
    </xdr:from>
    <xdr:to>
      <xdr:col>22</xdr:col>
      <xdr:colOff>365125</xdr:colOff>
      <xdr:row>79</xdr:row>
      <xdr:rowOff>44450</xdr:rowOff>
    </xdr:to>
    <xdr:cxnSp macro="">
      <xdr:nvCxnSpPr>
        <xdr:cNvPr id="633" name="直線コネクタ 632"/>
        <xdr:cNvCxnSpPr/>
      </xdr:nvCxnSpPr>
      <xdr:spPr>
        <a:xfrm>
          <a:off x="14592300" y="13493242"/>
          <a:ext cx="889000" cy="95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93451</xdr:rowOff>
    </xdr:from>
    <xdr:ext cx="469744" cy="259045"/>
    <xdr:sp macro="" textlink="">
      <xdr:nvSpPr>
        <xdr:cNvPr id="635" name="テキスト ボックス 634"/>
        <xdr:cNvSpPr txBox="1"/>
      </xdr:nvSpPr>
      <xdr:spPr>
        <a:xfrm>
          <a:off x="15246427"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120142</xdr:rowOff>
    </xdr:from>
    <xdr:to>
      <xdr:col>21</xdr:col>
      <xdr:colOff>161925</xdr:colOff>
      <xdr:row>78</xdr:row>
      <xdr:rowOff>155360</xdr:rowOff>
    </xdr:to>
    <xdr:cxnSp macro="">
      <xdr:nvCxnSpPr>
        <xdr:cNvPr id="636" name="直線コネクタ 635"/>
        <xdr:cNvCxnSpPr/>
      </xdr:nvCxnSpPr>
      <xdr:spPr>
        <a:xfrm flipV="1">
          <a:off x="13703300" y="13493242"/>
          <a:ext cx="889000" cy="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110719</xdr:rowOff>
    </xdr:from>
    <xdr:to>
      <xdr:col>21</xdr:col>
      <xdr:colOff>212725</xdr:colOff>
      <xdr:row>79</xdr:row>
      <xdr:rowOff>40869</xdr:rowOff>
    </xdr:to>
    <xdr:sp macro="" textlink="">
      <xdr:nvSpPr>
        <xdr:cNvPr id="637" name="フローチャート : 判断 636"/>
        <xdr:cNvSpPr/>
      </xdr:nvSpPr>
      <xdr:spPr>
        <a:xfrm>
          <a:off x="14541500" y="134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31996</xdr:rowOff>
    </xdr:from>
    <xdr:ext cx="469744" cy="259045"/>
    <xdr:sp macro="" textlink="">
      <xdr:nvSpPr>
        <xdr:cNvPr id="638" name="テキスト ボックス 637"/>
        <xdr:cNvSpPr txBox="1"/>
      </xdr:nvSpPr>
      <xdr:spPr>
        <a:xfrm>
          <a:off x="14357427" y="1357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155360</xdr:rowOff>
    </xdr:from>
    <xdr:to>
      <xdr:col>19</xdr:col>
      <xdr:colOff>644525</xdr:colOff>
      <xdr:row>79</xdr:row>
      <xdr:rowOff>33871</xdr:rowOff>
    </xdr:to>
    <xdr:cxnSp macro="">
      <xdr:nvCxnSpPr>
        <xdr:cNvPr id="639" name="直線コネクタ 638"/>
        <xdr:cNvCxnSpPr/>
      </xdr:nvCxnSpPr>
      <xdr:spPr>
        <a:xfrm flipV="1">
          <a:off x="12814300" y="13528460"/>
          <a:ext cx="889000" cy="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62700</xdr:rowOff>
    </xdr:from>
    <xdr:to>
      <xdr:col>20</xdr:col>
      <xdr:colOff>9525</xdr:colOff>
      <xdr:row>78</xdr:row>
      <xdr:rowOff>164300</xdr:rowOff>
    </xdr:to>
    <xdr:sp macro="" textlink="">
      <xdr:nvSpPr>
        <xdr:cNvPr id="640" name="フローチャート : 判断 639"/>
        <xdr:cNvSpPr/>
      </xdr:nvSpPr>
      <xdr:spPr>
        <a:xfrm>
          <a:off x="13652500" y="134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9377</xdr:rowOff>
    </xdr:from>
    <xdr:ext cx="469744" cy="259045"/>
    <xdr:sp macro="" textlink="">
      <xdr:nvSpPr>
        <xdr:cNvPr id="641" name="テキスト ボックス 640"/>
        <xdr:cNvSpPr txBox="1"/>
      </xdr:nvSpPr>
      <xdr:spPr>
        <a:xfrm>
          <a:off x="13468427" y="132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63475</xdr:rowOff>
    </xdr:from>
    <xdr:to>
      <xdr:col>18</xdr:col>
      <xdr:colOff>492125</xdr:colOff>
      <xdr:row>78</xdr:row>
      <xdr:rowOff>165075</xdr:rowOff>
    </xdr:to>
    <xdr:sp macro="" textlink="">
      <xdr:nvSpPr>
        <xdr:cNvPr id="642" name="フローチャート : 判断 641"/>
        <xdr:cNvSpPr/>
      </xdr:nvSpPr>
      <xdr:spPr>
        <a:xfrm>
          <a:off x="12763500" y="1343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10152</xdr:rowOff>
    </xdr:from>
    <xdr:ext cx="469744" cy="259045"/>
    <xdr:sp macro="" textlink="">
      <xdr:nvSpPr>
        <xdr:cNvPr id="643" name="テキスト ボックス 642"/>
        <xdr:cNvSpPr txBox="1"/>
      </xdr:nvSpPr>
      <xdr:spPr>
        <a:xfrm>
          <a:off x="12579427" y="1321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160744</xdr:rowOff>
    </xdr:from>
    <xdr:to>
      <xdr:col>23</xdr:col>
      <xdr:colOff>568325</xdr:colOff>
      <xdr:row>79</xdr:row>
      <xdr:rowOff>90894</xdr:rowOff>
    </xdr:to>
    <xdr:sp macro="" textlink="">
      <xdr:nvSpPr>
        <xdr:cNvPr id="649" name="円/楕円 648"/>
        <xdr:cNvSpPr/>
      </xdr:nvSpPr>
      <xdr:spPr>
        <a:xfrm>
          <a:off x="16268700" y="1353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114152</xdr:rowOff>
    </xdr:from>
    <xdr:ext cx="378565" cy="259045"/>
    <xdr:sp macro="" textlink="">
      <xdr:nvSpPr>
        <xdr:cNvPr id="650" name="災害復旧費該当値テキスト"/>
        <xdr:cNvSpPr txBox="1"/>
      </xdr:nvSpPr>
      <xdr:spPr>
        <a:xfrm>
          <a:off x="16370300" y="13487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1" name="円/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2" name="テキスト ボックス 651"/>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69342</xdr:rowOff>
    </xdr:from>
    <xdr:to>
      <xdr:col>21</xdr:col>
      <xdr:colOff>212725</xdr:colOff>
      <xdr:row>78</xdr:row>
      <xdr:rowOff>170942</xdr:rowOff>
    </xdr:to>
    <xdr:sp macro="" textlink="">
      <xdr:nvSpPr>
        <xdr:cNvPr id="653" name="円/楕円 652"/>
        <xdr:cNvSpPr/>
      </xdr:nvSpPr>
      <xdr:spPr>
        <a:xfrm>
          <a:off x="14541500" y="1344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16019</xdr:rowOff>
    </xdr:from>
    <xdr:ext cx="469744" cy="259045"/>
    <xdr:sp macro="" textlink="">
      <xdr:nvSpPr>
        <xdr:cNvPr id="654" name="テキスト ボックス 653"/>
        <xdr:cNvSpPr txBox="1"/>
      </xdr:nvSpPr>
      <xdr:spPr>
        <a:xfrm>
          <a:off x="14357427" y="1321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104560</xdr:rowOff>
    </xdr:from>
    <xdr:to>
      <xdr:col>20</xdr:col>
      <xdr:colOff>9525</xdr:colOff>
      <xdr:row>79</xdr:row>
      <xdr:rowOff>34710</xdr:rowOff>
    </xdr:to>
    <xdr:sp macro="" textlink="">
      <xdr:nvSpPr>
        <xdr:cNvPr id="655" name="円/楕円 654"/>
        <xdr:cNvSpPr/>
      </xdr:nvSpPr>
      <xdr:spPr>
        <a:xfrm>
          <a:off x="13652500" y="1347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25837</xdr:rowOff>
    </xdr:from>
    <xdr:ext cx="469744" cy="259045"/>
    <xdr:sp macro="" textlink="">
      <xdr:nvSpPr>
        <xdr:cNvPr id="656" name="テキスト ボックス 655"/>
        <xdr:cNvSpPr txBox="1"/>
      </xdr:nvSpPr>
      <xdr:spPr>
        <a:xfrm>
          <a:off x="13468427" y="1357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154521</xdr:rowOff>
    </xdr:from>
    <xdr:to>
      <xdr:col>18</xdr:col>
      <xdr:colOff>492125</xdr:colOff>
      <xdr:row>79</xdr:row>
      <xdr:rowOff>84671</xdr:rowOff>
    </xdr:to>
    <xdr:sp macro="" textlink="">
      <xdr:nvSpPr>
        <xdr:cNvPr id="657" name="円/楕円 656"/>
        <xdr:cNvSpPr/>
      </xdr:nvSpPr>
      <xdr:spPr>
        <a:xfrm>
          <a:off x="12763500" y="13527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75798</xdr:rowOff>
    </xdr:from>
    <xdr:ext cx="378565" cy="259045"/>
    <xdr:sp macro="" textlink="">
      <xdr:nvSpPr>
        <xdr:cNvPr id="658" name="テキスト ボックス 657"/>
        <xdr:cNvSpPr txBox="1"/>
      </xdr:nvSpPr>
      <xdr:spPr>
        <a:xfrm>
          <a:off x="12625017" y="13620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25662</xdr:rowOff>
    </xdr:from>
    <xdr:to>
      <xdr:col>23</xdr:col>
      <xdr:colOff>517525</xdr:colOff>
      <xdr:row>95</xdr:row>
      <xdr:rowOff>151178</xdr:rowOff>
    </xdr:to>
    <xdr:cxnSp macro="">
      <xdr:nvCxnSpPr>
        <xdr:cNvPr id="689" name="直線コネクタ 688"/>
        <xdr:cNvCxnSpPr/>
      </xdr:nvCxnSpPr>
      <xdr:spPr>
        <a:xfrm>
          <a:off x="15481300" y="16313412"/>
          <a:ext cx="838200" cy="1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90926</xdr:rowOff>
    </xdr:from>
    <xdr:ext cx="534377" cy="259045"/>
    <xdr:sp macro="" textlink="">
      <xdr:nvSpPr>
        <xdr:cNvPr id="690" name="公債費平均値テキスト"/>
        <xdr:cNvSpPr txBox="1"/>
      </xdr:nvSpPr>
      <xdr:spPr>
        <a:xfrm>
          <a:off x="16370300" y="1620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25662</xdr:rowOff>
    </xdr:from>
    <xdr:to>
      <xdr:col>22</xdr:col>
      <xdr:colOff>365125</xdr:colOff>
      <xdr:row>95</xdr:row>
      <xdr:rowOff>41452</xdr:rowOff>
    </xdr:to>
    <xdr:cxnSp macro="">
      <xdr:nvCxnSpPr>
        <xdr:cNvPr id="692" name="直線コネクタ 691"/>
        <xdr:cNvCxnSpPr/>
      </xdr:nvCxnSpPr>
      <xdr:spPr>
        <a:xfrm flipV="1">
          <a:off x="14592300" y="16313412"/>
          <a:ext cx="889000" cy="1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40912</xdr:rowOff>
    </xdr:from>
    <xdr:to>
      <xdr:col>21</xdr:col>
      <xdr:colOff>161925</xdr:colOff>
      <xdr:row>95</xdr:row>
      <xdr:rowOff>41452</xdr:rowOff>
    </xdr:to>
    <xdr:cxnSp macro="">
      <xdr:nvCxnSpPr>
        <xdr:cNvPr id="695" name="直線コネクタ 694"/>
        <xdr:cNvCxnSpPr/>
      </xdr:nvCxnSpPr>
      <xdr:spPr>
        <a:xfrm>
          <a:off x="13703300" y="16328662"/>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152141</xdr:rowOff>
    </xdr:from>
    <xdr:to>
      <xdr:col>21</xdr:col>
      <xdr:colOff>212725</xdr:colOff>
      <xdr:row>95</xdr:row>
      <xdr:rowOff>82291</xdr:rowOff>
    </xdr:to>
    <xdr:sp macro="" textlink="">
      <xdr:nvSpPr>
        <xdr:cNvPr id="696" name="フローチャート : 判断 695"/>
        <xdr:cNvSpPr/>
      </xdr:nvSpPr>
      <xdr:spPr>
        <a:xfrm>
          <a:off x="14541500" y="1626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98818</xdr:rowOff>
    </xdr:from>
    <xdr:ext cx="534377" cy="259045"/>
    <xdr:sp macro="" textlink="">
      <xdr:nvSpPr>
        <xdr:cNvPr id="697" name="テキスト ボックス 696"/>
        <xdr:cNvSpPr txBox="1"/>
      </xdr:nvSpPr>
      <xdr:spPr>
        <a:xfrm>
          <a:off x="14325111" y="1604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46,127</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134931</xdr:rowOff>
    </xdr:from>
    <xdr:to>
      <xdr:col>19</xdr:col>
      <xdr:colOff>644525</xdr:colOff>
      <xdr:row>95</xdr:row>
      <xdr:rowOff>40912</xdr:rowOff>
    </xdr:to>
    <xdr:cxnSp macro="">
      <xdr:nvCxnSpPr>
        <xdr:cNvPr id="698" name="直線コネクタ 697"/>
        <xdr:cNvCxnSpPr/>
      </xdr:nvCxnSpPr>
      <xdr:spPr>
        <a:xfrm>
          <a:off x="12814300" y="16251231"/>
          <a:ext cx="889000" cy="7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141691</xdr:rowOff>
    </xdr:from>
    <xdr:to>
      <xdr:col>20</xdr:col>
      <xdr:colOff>9525</xdr:colOff>
      <xdr:row>95</xdr:row>
      <xdr:rowOff>71841</xdr:rowOff>
    </xdr:to>
    <xdr:sp macro="" textlink="">
      <xdr:nvSpPr>
        <xdr:cNvPr id="699" name="フローチャート : 判断 698"/>
        <xdr:cNvSpPr/>
      </xdr:nvSpPr>
      <xdr:spPr>
        <a:xfrm>
          <a:off x="13652500" y="16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88368</xdr:rowOff>
    </xdr:from>
    <xdr:ext cx="534377" cy="259045"/>
    <xdr:sp macro="" textlink="">
      <xdr:nvSpPr>
        <xdr:cNvPr id="700" name="テキスト ボックス 699"/>
        <xdr:cNvSpPr txBox="1"/>
      </xdr:nvSpPr>
      <xdr:spPr>
        <a:xfrm>
          <a:off x="13436111" y="160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46,767</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131468</xdr:rowOff>
    </xdr:from>
    <xdr:to>
      <xdr:col>18</xdr:col>
      <xdr:colOff>492125</xdr:colOff>
      <xdr:row>95</xdr:row>
      <xdr:rowOff>61618</xdr:rowOff>
    </xdr:to>
    <xdr:sp macro="" textlink="">
      <xdr:nvSpPr>
        <xdr:cNvPr id="701" name="フローチャート : 判断 700"/>
        <xdr:cNvSpPr/>
      </xdr:nvSpPr>
      <xdr:spPr>
        <a:xfrm>
          <a:off x="12763500" y="16247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52745</xdr:rowOff>
    </xdr:from>
    <xdr:ext cx="534377" cy="259045"/>
    <xdr:sp macro="" textlink="">
      <xdr:nvSpPr>
        <xdr:cNvPr id="702" name="テキスト ボックス 701"/>
        <xdr:cNvSpPr txBox="1"/>
      </xdr:nvSpPr>
      <xdr:spPr>
        <a:xfrm>
          <a:off x="12547111" y="1634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100378</xdr:rowOff>
    </xdr:from>
    <xdr:to>
      <xdr:col>23</xdr:col>
      <xdr:colOff>568325</xdr:colOff>
      <xdr:row>96</xdr:row>
      <xdr:rowOff>30528</xdr:rowOff>
    </xdr:to>
    <xdr:sp macro="" textlink="">
      <xdr:nvSpPr>
        <xdr:cNvPr id="708" name="円/楕円 707"/>
        <xdr:cNvSpPr/>
      </xdr:nvSpPr>
      <xdr:spPr>
        <a:xfrm>
          <a:off x="16268700" y="1638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78805</xdr:rowOff>
    </xdr:from>
    <xdr:ext cx="534377" cy="259045"/>
    <xdr:sp macro="" textlink="">
      <xdr:nvSpPr>
        <xdr:cNvPr id="709" name="公債費該当値テキスト"/>
        <xdr:cNvSpPr txBox="1"/>
      </xdr:nvSpPr>
      <xdr:spPr>
        <a:xfrm>
          <a:off x="16370300" y="1636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38,797</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146312</xdr:rowOff>
    </xdr:from>
    <xdr:to>
      <xdr:col>22</xdr:col>
      <xdr:colOff>415925</xdr:colOff>
      <xdr:row>95</xdr:row>
      <xdr:rowOff>76462</xdr:rowOff>
    </xdr:to>
    <xdr:sp macro="" textlink="">
      <xdr:nvSpPr>
        <xdr:cNvPr id="710" name="円/楕円 709"/>
        <xdr:cNvSpPr/>
      </xdr:nvSpPr>
      <xdr:spPr>
        <a:xfrm>
          <a:off x="15430500" y="1626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92989</xdr:rowOff>
    </xdr:from>
    <xdr:ext cx="534377" cy="259045"/>
    <xdr:sp macro="" textlink="">
      <xdr:nvSpPr>
        <xdr:cNvPr id="711" name="テキスト ボックス 710"/>
        <xdr:cNvSpPr txBox="1"/>
      </xdr:nvSpPr>
      <xdr:spPr>
        <a:xfrm>
          <a:off x="15214111" y="16037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46,484</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162102</xdr:rowOff>
    </xdr:from>
    <xdr:to>
      <xdr:col>21</xdr:col>
      <xdr:colOff>212725</xdr:colOff>
      <xdr:row>95</xdr:row>
      <xdr:rowOff>92252</xdr:rowOff>
    </xdr:to>
    <xdr:sp macro="" textlink="">
      <xdr:nvSpPr>
        <xdr:cNvPr id="712" name="円/楕円 711"/>
        <xdr:cNvSpPr/>
      </xdr:nvSpPr>
      <xdr:spPr>
        <a:xfrm>
          <a:off x="14541500" y="16278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83379</xdr:rowOff>
    </xdr:from>
    <xdr:ext cx="534377" cy="259045"/>
    <xdr:sp macro="" textlink="">
      <xdr:nvSpPr>
        <xdr:cNvPr id="713" name="テキスト ボックス 712"/>
        <xdr:cNvSpPr txBox="1"/>
      </xdr:nvSpPr>
      <xdr:spPr>
        <a:xfrm>
          <a:off x="14325111" y="1637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45,517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161562</xdr:rowOff>
    </xdr:from>
    <xdr:to>
      <xdr:col>20</xdr:col>
      <xdr:colOff>9525</xdr:colOff>
      <xdr:row>95</xdr:row>
      <xdr:rowOff>91712</xdr:rowOff>
    </xdr:to>
    <xdr:sp macro="" textlink="">
      <xdr:nvSpPr>
        <xdr:cNvPr id="714" name="円/楕円 713"/>
        <xdr:cNvSpPr/>
      </xdr:nvSpPr>
      <xdr:spPr>
        <a:xfrm>
          <a:off x="13652500" y="16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82839</xdr:rowOff>
    </xdr:from>
    <xdr:ext cx="534377" cy="259045"/>
    <xdr:sp macro="" textlink="">
      <xdr:nvSpPr>
        <xdr:cNvPr id="715" name="テキスト ボックス 714"/>
        <xdr:cNvSpPr txBox="1"/>
      </xdr:nvSpPr>
      <xdr:spPr>
        <a:xfrm>
          <a:off x="13436111" y="16370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45,550</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84131</xdr:rowOff>
    </xdr:from>
    <xdr:to>
      <xdr:col>18</xdr:col>
      <xdr:colOff>492125</xdr:colOff>
      <xdr:row>95</xdr:row>
      <xdr:rowOff>14281</xdr:rowOff>
    </xdr:to>
    <xdr:sp macro="" textlink="">
      <xdr:nvSpPr>
        <xdr:cNvPr id="716" name="円/楕円 715"/>
        <xdr:cNvSpPr/>
      </xdr:nvSpPr>
      <xdr:spPr>
        <a:xfrm>
          <a:off x="12763500" y="1620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30808</xdr:rowOff>
    </xdr:from>
    <xdr:ext cx="534377" cy="259045"/>
    <xdr:sp macro="" textlink="">
      <xdr:nvSpPr>
        <xdr:cNvPr id="717" name="テキスト ボックス 716"/>
        <xdr:cNvSpPr txBox="1"/>
      </xdr:nvSpPr>
      <xdr:spPr>
        <a:xfrm>
          <a:off x="12547111" y="1597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50,292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159385</xdr:rowOff>
    </xdr:from>
    <xdr:to>
      <xdr:col>29</xdr:col>
      <xdr:colOff>568325</xdr:colOff>
      <xdr:row>39</xdr:row>
      <xdr:rowOff>89535</xdr:rowOff>
    </xdr:to>
    <xdr:sp macro="" textlink="">
      <xdr:nvSpPr>
        <xdr:cNvPr id="753" name="フローチャート : 判断 752"/>
        <xdr:cNvSpPr/>
      </xdr:nvSpPr>
      <xdr:spPr>
        <a:xfrm>
          <a:off x="20383500" y="667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106062</xdr:rowOff>
    </xdr:from>
    <xdr:ext cx="313932" cy="259045"/>
    <xdr:sp macro="" textlink="">
      <xdr:nvSpPr>
        <xdr:cNvPr id="754" name="テキスト ボックス 753"/>
        <xdr:cNvSpPr txBox="1"/>
      </xdr:nvSpPr>
      <xdr:spPr>
        <a:xfrm>
          <a:off x="20277333" y="6449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56" name="フローチャート : 判断 755"/>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37</xdr:row>
      <xdr:rowOff>96537</xdr:rowOff>
    </xdr:from>
    <xdr:ext cx="313932" cy="259045"/>
    <xdr:sp macro="" textlink="">
      <xdr:nvSpPr>
        <xdr:cNvPr id="757" name="テキスト ボックス 756"/>
        <xdr:cNvSpPr txBox="1"/>
      </xdr:nvSpPr>
      <xdr:spPr>
        <a:xfrm>
          <a:off x="19388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156528</xdr:rowOff>
    </xdr:from>
    <xdr:to>
      <xdr:col>27</xdr:col>
      <xdr:colOff>161925</xdr:colOff>
      <xdr:row>39</xdr:row>
      <xdr:rowOff>86678</xdr:rowOff>
    </xdr:to>
    <xdr:sp macro="" textlink="">
      <xdr:nvSpPr>
        <xdr:cNvPr id="758" name="フローチャート : 判断 757"/>
        <xdr:cNvSpPr/>
      </xdr:nvSpPr>
      <xdr:spPr>
        <a:xfrm>
          <a:off x="18605500" y="6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37</xdr:row>
      <xdr:rowOff>103205</xdr:rowOff>
    </xdr:from>
    <xdr:ext cx="313932" cy="259045"/>
    <xdr:sp macro="" textlink="">
      <xdr:nvSpPr>
        <xdr:cNvPr id="759" name="テキスト ボックス 758"/>
        <xdr:cNvSpPr txBox="1"/>
      </xdr:nvSpPr>
      <xdr:spPr>
        <a:xfrm>
          <a:off x="18499333" y="6446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総務費が住民一人あたり</a:t>
          </a:r>
          <a:r>
            <a:rPr kumimoji="1" lang="en-US" altLang="ja-JP" sz="1300">
              <a:latin typeface="ＭＳ Ｐゴシック"/>
            </a:rPr>
            <a:t>105,654</a:t>
          </a:r>
          <a:r>
            <a:rPr kumimoji="1" lang="ja-JP" altLang="en-US" sz="1300">
              <a:latin typeface="ＭＳ Ｐゴシック"/>
            </a:rPr>
            <a:t>円となっている。昨年度からの伸びが顕著であり、また類似団体と比較しても高い状況となっており、主な要因は庁舎整備の事業の本格化（</a:t>
          </a:r>
          <a:r>
            <a:rPr kumimoji="1" lang="en-US" altLang="ja-JP" sz="1300">
              <a:latin typeface="ＭＳ Ｐゴシック"/>
            </a:rPr>
            <a:t>3,993</a:t>
          </a:r>
          <a:r>
            <a:rPr kumimoji="1" lang="ja-JP" altLang="en-US" sz="1300">
              <a:latin typeface="ＭＳ Ｐゴシック"/>
            </a:rPr>
            <a:t>百万円の増）によるものである。教育費は住民一人あたり</a:t>
          </a:r>
          <a:r>
            <a:rPr kumimoji="1" lang="en-US" altLang="ja-JP" sz="1300">
              <a:latin typeface="ＭＳ Ｐゴシック"/>
            </a:rPr>
            <a:t>48,486</a:t>
          </a:r>
          <a:r>
            <a:rPr kumimoji="1" lang="ja-JP" altLang="en-US" sz="1300">
              <a:latin typeface="ＭＳ Ｐゴシック"/>
            </a:rPr>
            <a:t>円となっており、類似団体と比較しても高い状況となっている。主な要因としては、小中学校施設の耐震補強・大規模改造事業などの普通建設費の増（</a:t>
          </a:r>
          <a:r>
            <a:rPr kumimoji="1" lang="en-US" altLang="ja-JP" sz="1300">
              <a:latin typeface="ＭＳ Ｐゴシック"/>
            </a:rPr>
            <a:t>611</a:t>
          </a:r>
          <a:r>
            <a:rPr kumimoji="1" lang="ja-JP" altLang="en-US" sz="1300">
              <a:latin typeface="ＭＳ Ｐゴシック"/>
            </a:rPr>
            <a:t>百万円の増）によるものである。</a:t>
          </a:r>
          <a:endParaRPr kumimoji="1" lang="en-US" altLang="ja-JP" sz="1300">
            <a:latin typeface="ＭＳ Ｐゴシック"/>
          </a:endParaRPr>
        </a:p>
        <a:p>
          <a:r>
            <a:rPr kumimoji="1" lang="ja-JP" altLang="en-US" sz="1300">
              <a:latin typeface="ＭＳ Ｐゴシック"/>
            </a:rPr>
            <a:t>　また、平成</a:t>
          </a:r>
          <a:r>
            <a:rPr kumimoji="1" lang="en-US" altLang="ja-JP" sz="1300">
              <a:latin typeface="ＭＳ Ｐゴシック"/>
            </a:rPr>
            <a:t>25</a:t>
          </a:r>
          <a:r>
            <a:rPr kumimoji="1" lang="ja-JP" altLang="en-US" sz="1300">
              <a:latin typeface="ＭＳ Ｐゴシック"/>
            </a:rPr>
            <a:t>年度から民生費の伸びが顕著であり、平成</a:t>
          </a:r>
          <a:r>
            <a:rPr kumimoji="1" lang="en-US" altLang="ja-JP" sz="1300">
              <a:latin typeface="ＭＳ Ｐゴシック"/>
            </a:rPr>
            <a:t>28</a:t>
          </a:r>
          <a:r>
            <a:rPr kumimoji="1" lang="ja-JP" altLang="en-US" sz="1300">
              <a:latin typeface="ＭＳ Ｐゴシック"/>
            </a:rPr>
            <a:t>年度では歳出全体の構成比が最も高くなっている。扶助費の増加と特別会計（国民健康保険・後期高齢者医療・介護保険）への繰出金の増加が要因となっている。</a:t>
          </a:r>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年度は、実質収支は黒字となっているが、庁舎建設事業等に伴う財政調整基金の取崩しにより実質単年度収支は赤字となっている。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財政調整基金残高については、</a:t>
          </a:r>
          <a:r>
            <a:rPr kumimoji="1" lang="en-US" altLang="ja-JP" sz="1400">
              <a:latin typeface="ＭＳ ゴシック" pitchFamily="49" charset="-128"/>
              <a:ea typeface="ＭＳ ゴシック" pitchFamily="49" charset="-128"/>
            </a:rPr>
            <a:t>269</a:t>
          </a:r>
          <a:r>
            <a:rPr kumimoji="1" lang="ja-JP" altLang="en-US" sz="1400">
              <a:latin typeface="ＭＳ ゴシック" pitchFamily="49" charset="-128"/>
              <a:ea typeface="ＭＳ ゴシック" pitchFamily="49" charset="-128"/>
            </a:rPr>
            <a:t>百万円の取崩しを行ったことにより、目安としている標準財政規模の１割程度を下回ることとなった。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水道事業会計については、安定した経営がなされ、実質収支が比較的高い水準を維持している。今後は施設の更新投資の増大や人口減少に伴う料金収入の減少等も視野に入れ、徹底したコスト管理を行い一層の収支改善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下水道事業会計については、平成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年度より公営企業会計へ移行したことに伴いより効率的な事業運営が可能になった。今後はさらなる経営の安定化や維持管理の効率化、水洗化率の向上の確保が求められる。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病院事業会計については、赤字額は生じていないが、構造的に一般会計繰出金に依存している。歳入の確保、経費の削減などの経営改善が求められる。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特別会計については、赤字額は生じていないが、加入者の個人所得の減少と高齢化に伴う国民健康保険税の減収や医療費の上昇が今後もさらに進展することが見込まれるため、健全化に向けた取り組みが求め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その他の公営事業会計については、平均的な実質収支となっており、安定した経営がなされていると分析できる。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42547692</v>
      </c>
      <c r="BO4" s="381"/>
      <c r="BP4" s="381"/>
      <c r="BQ4" s="381"/>
      <c r="BR4" s="381"/>
      <c r="BS4" s="381"/>
      <c r="BT4" s="381"/>
      <c r="BU4" s="382"/>
      <c r="BV4" s="380">
        <v>38117643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3.1</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41319479</v>
      </c>
      <c r="BO5" s="418"/>
      <c r="BP5" s="418"/>
      <c r="BQ5" s="418"/>
      <c r="BR5" s="418"/>
      <c r="BS5" s="418"/>
      <c r="BT5" s="418"/>
      <c r="BU5" s="419"/>
      <c r="BV5" s="417">
        <v>37168003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87.5</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1228213</v>
      </c>
      <c r="BO6" s="418"/>
      <c r="BP6" s="418"/>
      <c r="BQ6" s="418"/>
      <c r="BR6" s="418"/>
      <c r="BS6" s="418"/>
      <c r="BT6" s="418"/>
      <c r="BU6" s="419"/>
      <c r="BV6" s="417">
        <v>949640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93.3</v>
      </c>
      <c r="CU6" s="455"/>
      <c r="CV6" s="455"/>
      <c r="CW6" s="455"/>
      <c r="CX6" s="455"/>
      <c r="CY6" s="455"/>
      <c r="CZ6" s="455"/>
      <c r="DA6" s="456"/>
      <c r="DB6" s="454">
        <v>95.4</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299473</v>
      </c>
      <c r="BO7" s="418"/>
      <c r="BP7" s="418"/>
      <c r="BQ7" s="418"/>
      <c r="BR7" s="418"/>
      <c r="BS7" s="418"/>
      <c r="BT7" s="418"/>
      <c r="BU7" s="419"/>
      <c r="BV7" s="417">
        <v>187983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24375823</v>
      </c>
      <c r="CU7" s="418"/>
      <c r="CV7" s="418"/>
      <c r="CW7" s="418"/>
      <c r="CX7" s="418"/>
      <c r="CY7" s="418"/>
      <c r="CZ7" s="418"/>
      <c r="DA7" s="419"/>
      <c r="DB7" s="417">
        <v>24699746</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928740</v>
      </c>
      <c r="BO8" s="418"/>
      <c r="BP8" s="418"/>
      <c r="BQ8" s="418"/>
      <c r="BR8" s="418"/>
      <c r="BS8" s="418"/>
      <c r="BT8" s="418"/>
      <c r="BU8" s="419"/>
      <c r="BV8" s="417">
        <v>761657</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0.71</v>
      </c>
      <c r="CU8" s="458"/>
      <c r="CV8" s="458"/>
      <c r="CW8" s="458"/>
      <c r="CX8" s="458"/>
      <c r="CY8" s="458"/>
      <c r="CZ8" s="458"/>
      <c r="DA8" s="459"/>
      <c r="DB8" s="457">
        <v>0.73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90901</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167083</v>
      </c>
      <c r="BO9" s="418"/>
      <c r="BP9" s="418"/>
      <c r="BQ9" s="418"/>
      <c r="BR9" s="418"/>
      <c r="BS9" s="418"/>
      <c r="BT9" s="418"/>
      <c r="BU9" s="419"/>
      <c r="BV9" s="417">
        <v>12720</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15</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92704</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390052</v>
      </c>
      <c r="BO10" s="418"/>
      <c r="BP10" s="418"/>
      <c r="BQ10" s="418"/>
      <c r="BR10" s="418"/>
      <c r="BS10" s="418"/>
      <c r="BT10" s="418"/>
      <c r="BU10" s="419"/>
      <c r="BV10" s="417">
        <v>382232</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111</v>
      </c>
      <c r="AV11" s="450"/>
      <c r="AW11" s="450"/>
      <c r="AX11" s="450"/>
      <c r="AY11" s="451" t="s">
        <v>112</v>
      </c>
      <c r="AZ11" s="452"/>
      <c r="BA11" s="452"/>
      <c r="BB11" s="452"/>
      <c r="BC11" s="452"/>
      <c r="BD11" s="452"/>
      <c r="BE11" s="452"/>
      <c r="BF11" s="452"/>
      <c r="BG11" s="452"/>
      <c r="BH11" s="452"/>
      <c r="BI11" s="452"/>
      <c r="BJ11" s="452"/>
      <c r="BK11" s="452"/>
      <c r="BL11" s="452"/>
      <c r="BM11" s="453"/>
      <c r="BN11" s="417" t="s">
        <v>113</v>
      </c>
      <c r="BO11" s="418"/>
      <c r="BP11" s="418"/>
      <c r="BQ11" s="418"/>
      <c r="BR11" s="418"/>
      <c r="BS11" s="418"/>
      <c r="BT11" s="418"/>
      <c r="BU11" s="419"/>
      <c r="BV11" s="417">
        <v>617660</v>
      </c>
      <c r="BW11" s="418"/>
      <c r="BX11" s="418"/>
      <c r="BY11" s="418"/>
      <c r="BZ11" s="418"/>
      <c r="CA11" s="418"/>
      <c r="CB11" s="418"/>
      <c r="CC11" s="419"/>
      <c r="CD11" s="420" t="s">
        <v>114</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c r="A12" s="140"/>
      <c r="B12" s="477" t="s">
        <v>115</v>
      </c>
      <c r="C12" s="478"/>
      <c r="D12" s="478"/>
      <c r="E12" s="478"/>
      <c r="F12" s="478"/>
      <c r="G12" s="478"/>
      <c r="H12" s="478"/>
      <c r="I12" s="478"/>
      <c r="J12" s="478"/>
      <c r="K12" s="479"/>
      <c r="L12" s="486" t="s">
        <v>116</v>
      </c>
      <c r="M12" s="487"/>
      <c r="N12" s="487"/>
      <c r="O12" s="487"/>
      <c r="P12" s="487"/>
      <c r="Q12" s="488"/>
      <c r="R12" s="489">
        <v>91724</v>
      </c>
      <c r="S12" s="490"/>
      <c r="T12" s="490"/>
      <c r="U12" s="490"/>
      <c r="V12" s="491"/>
      <c r="W12" s="492" t="s">
        <v>1</v>
      </c>
      <c r="X12" s="450"/>
      <c r="Y12" s="450"/>
      <c r="Z12" s="450"/>
      <c r="AA12" s="450"/>
      <c r="AB12" s="493"/>
      <c r="AC12" s="449" t="s">
        <v>117</v>
      </c>
      <c r="AD12" s="450"/>
      <c r="AE12" s="450"/>
      <c r="AF12" s="450"/>
      <c r="AG12" s="493"/>
      <c r="AH12" s="449" t="s">
        <v>118</v>
      </c>
      <c r="AI12" s="450"/>
      <c r="AJ12" s="450"/>
      <c r="AK12" s="450"/>
      <c r="AL12" s="494"/>
      <c r="AM12" s="446" t="s">
        <v>119</v>
      </c>
      <c r="AN12" s="447"/>
      <c r="AO12" s="447"/>
      <c r="AP12" s="447"/>
      <c r="AQ12" s="447"/>
      <c r="AR12" s="447"/>
      <c r="AS12" s="447"/>
      <c r="AT12" s="448"/>
      <c r="AU12" s="449" t="s">
        <v>120</v>
      </c>
      <c r="AV12" s="450"/>
      <c r="AW12" s="450"/>
      <c r="AX12" s="450"/>
      <c r="AY12" s="451" t="s">
        <v>121</v>
      </c>
      <c r="AZ12" s="452"/>
      <c r="BA12" s="452"/>
      <c r="BB12" s="452"/>
      <c r="BC12" s="452"/>
      <c r="BD12" s="452"/>
      <c r="BE12" s="452"/>
      <c r="BF12" s="452"/>
      <c r="BG12" s="452"/>
      <c r="BH12" s="452"/>
      <c r="BI12" s="452"/>
      <c r="BJ12" s="452"/>
      <c r="BK12" s="452"/>
      <c r="BL12" s="452"/>
      <c r="BM12" s="453"/>
      <c r="BN12" s="417">
        <v>659487</v>
      </c>
      <c r="BO12" s="418"/>
      <c r="BP12" s="418"/>
      <c r="BQ12" s="418"/>
      <c r="BR12" s="418"/>
      <c r="BS12" s="418"/>
      <c r="BT12" s="418"/>
      <c r="BU12" s="419"/>
      <c r="BV12" s="417">
        <v>862089</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123</v>
      </c>
      <c r="CU12" s="458"/>
      <c r="CV12" s="458"/>
      <c r="CW12" s="458"/>
      <c r="CX12" s="458"/>
      <c r="CY12" s="458"/>
      <c r="CZ12" s="458"/>
      <c r="DA12" s="459"/>
      <c r="DB12" s="457" t="s">
        <v>123</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124</v>
      </c>
      <c r="N13" s="506"/>
      <c r="O13" s="506"/>
      <c r="P13" s="506"/>
      <c r="Q13" s="507"/>
      <c r="R13" s="498">
        <v>88988</v>
      </c>
      <c r="S13" s="499"/>
      <c r="T13" s="499"/>
      <c r="U13" s="499"/>
      <c r="V13" s="500"/>
      <c r="W13" s="433" t="s">
        <v>125</v>
      </c>
      <c r="X13" s="434"/>
      <c r="Y13" s="434"/>
      <c r="Z13" s="434"/>
      <c r="AA13" s="434"/>
      <c r="AB13" s="424"/>
      <c r="AC13" s="468">
        <v>1782</v>
      </c>
      <c r="AD13" s="469"/>
      <c r="AE13" s="469"/>
      <c r="AF13" s="469"/>
      <c r="AG13" s="508"/>
      <c r="AH13" s="468">
        <v>1753</v>
      </c>
      <c r="AI13" s="469"/>
      <c r="AJ13" s="469"/>
      <c r="AK13" s="469"/>
      <c r="AL13" s="470"/>
      <c r="AM13" s="446" t="s">
        <v>126</v>
      </c>
      <c r="AN13" s="447"/>
      <c r="AO13" s="447"/>
      <c r="AP13" s="447"/>
      <c r="AQ13" s="447"/>
      <c r="AR13" s="447"/>
      <c r="AS13" s="447"/>
      <c r="AT13" s="448"/>
      <c r="AU13" s="449" t="s">
        <v>120</v>
      </c>
      <c r="AV13" s="450"/>
      <c r="AW13" s="450"/>
      <c r="AX13" s="450"/>
      <c r="AY13" s="451" t="s">
        <v>127</v>
      </c>
      <c r="AZ13" s="452"/>
      <c r="BA13" s="452"/>
      <c r="BB13" s="452"/>
      <c r="BC13" s="452"/>
      <c r="BD13" s="452"/>
      <c r="BE13" s="452"/>
      <c r="BF13" s="452"/>
      <c r="BG13" s="452"/>
      <c r="BH13" s="452"/>
      <c r="BI13" s="452"/>
      <c r="BJ13" s="452"/>
      <c r="BK13" s="452"/>
      <c r="BL13" s="452"/>
      <c r="BM13" s="453"/>
      <c r="BN13" s="417">
        <v>-102352</v>
      </c>
      <c r="BO13" s="418"/>
      <c r="BP13" s="418"/>
      <c r="BQ13" s="418"/>
      <c r="BR13" s="418"/>
      <c r="BS13" s="418"/>
      <c r="BT13" s="418"/>
      <c r="BU13" s="419"/>
      <c r="BV13" s="417">
        <v>150523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10.199999999999999</v>
      </c>
      <c r="CU13" s="415"/>
      <c r="CV13" s="415"/>
      <c r="CW13" s="415"/>
      <c r="CX13" s="415"/>
      <c r="CY13" s="415"/>
      <c r="CZ13" s="415"/>
      <c r="DA13" s="416"/>
      <c r="DB13" s="414">
        <v>10.6</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92195</v>
      </c>
      <c r="S14" s="499"/>
      <c r="T14" s="499"/>
      <c r="U14" s="499"/>
      <c r="V14" s="500"/>
      <c r="W14" s="407"/>
      <c r="X14" s="408"/>
      <c r="Y14" s="408"/>
      <c r="Z14" s="408"/>
      <c r="AA14" s="408"/>
      <c r="AB14" s="397"/>
      <c r="AC14" s="501">
        <v>4</v>
      </c>
      <c r="AD14" s="502"/>
      <c r="AE14" s="502"/>
      <c r="AF14" s="502"/>
      <c r="AG14" s="503"/>
      <c r="AH14" s="501">
        <v>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68.8</v>
      </c>
      <c r="CU14" s="513"/>
      <c r="CV14" s="513"/>
      <c r="CW14" s="513"/>
      <c r="CX14" s="513"/>
      <c r="CY14" s="513"/>
      <c r="CZ14" s="513"/>
      <c r="DA14" s="514"/>
      <c r="DB14" s="512">
        <v>60.7</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124</v>
      </c>
      <c r="N15" s="506"/>
      <c r="O15" s="506"/>
      <c r="P15" s="506"/>
      <c r="Q15" s="507"/>
      <c r="R15" s="498">
        <v>89553</v>
      </c>
      <c r="S15" s="499"/>
      <c r="T15" s="499"/>
      <c r="U15" s="499"/>
      <c r="V15" s="500"/>
      <c r="W15" s="433" t="s">
        <v>131</v>
      </c>
      <c r="X15" s="434"/>
      <c r="Y15" s="434"/>
      <c r="Z15" s="434"/>
      <c r="AA15" s="434"/>
      <c r="AB15" s="424"/>
      <c r="AC15" s="468">
        <v>18074</v>
      </c>
      <c r="AD15" s="469"/>
      <c r="AE15" s="469"/>
      <c r="AF15" s="469"/>
      <c r="AG15" s="508"/>
      <c r="AH15" s="468">
        <v>18063</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12281467</v>
      </c>
      <c r="BO15" s="381"/>
      <c r="BP15" s="381"/>
      <c r="BQ15" s="381"/>
      <c r="BR15" s="381"/>
      <c r="BS15" s="381"/>
      <c r="BT15" s="381"/>
      <c r="BU15" s="382"/>
      <c r="BV15" s="380">
        <v>12365851</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40.4</v>
      </c>
      <c r="AD16" s="502"/>
      <c r="AE16" s="502"/>
      <c r="AF16" s="502"/>
      <c r="AG16" s="503"/>
      <c r="AH16" s="501">
        <v>41.1</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18005448</v>
      </c>
      <c r="BO16" s="418"/>
      <c r="BP16" s="418"/>
      <c r="BQ16" s="418"/>
      <c r="BR16" s="418"/>
      <c r="BS16" s="418"/>
      <c r="BT16" s="418"/>
      <c r="BU16" s="419"/>
      <c r="BV16" s="417">
        <v>17424965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24900</v>
      </c>
      <c r="AD17" s="469"/>
      <c r="AE17" s="469"/>
      <c r="AF17" s="469"/>
      <c r="AG17" s="508"/>
      <c r="AH17" s="468">
        <v>24108</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15700254</v>
      </c>
      <c r="BO17" s="418"/>
      <c r="BP17" s="418"/>
      <c r="BQ17" s="418"/>
      <c r="BR17" s="418"/>
      <c r="BS17" s="418"/>
      <c r="BT17" s="418"/>
      <c r="BU17" s="419"/>
      <c r="BV17" s="417">
        <v>15805142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481.62</v>
      </c>
      <c r="M18" s="530"/>
      <c r="N18" s="530"/>
      <c r="O18" s="530"/>
      <c r="P18" s="530"/>
      <c r="Q18" s="530"/>
      <c r="R18" s="531"/>
      <c r="S18" s="531"/>
      <c r="T18" s="531"/>
      <c r="U18" s="531"/>
      <c r="V18" s="532"/>
      <c r="W18" s="435"/>
      <c r="X18" s="436"/>
      <c r="Y18" s="436"/>
      <c r="Z18" s="436"/>
      <c r="AA18" s="436"/>
      <c r="AB18" s="427"/>
      <c r="AC18" s="533">
        <v>55.6</v>
      </c>
      <c r="AD18" s="534"/>
      <c r="AE18" s="534"/>
      <c r="AF18" s="534"/>
      <c r="AG18" s="535"/>
      <c r="AH18" s="533">
        <v>54.9</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22151215</v>
      </c>
      <c r="BO18" s="418"/>
      <c r="BP18" s="418"/>
      <c r="BQ18" s="418"/>
      <c r="BR18" s="418"/>
      <c r="BS18" s="418"/>
      <c r="BT18" s="418"/>
      <c r="BU18" s="419"/>
      <c r="BV18" s="417">
        <v>22170669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189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28255834</v>
      </c>
      <c r="BO19" s="418"/>
      <c r="BP19" s="418"/>
      <c r="BQ19" s="418"/>
      <c r="BR19" s="418"/>
      <c r="BS19" s="418"/>
      <c r="BT19" s="418"/>
      <c r="BU19" s="419"/>
      <c r="BV19" s="417">
        <v>28336423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32366</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38762192</v>
      </c>
      <c r="BO23" s="418"/>
      <c r="BP23" s="418"/>
      <c r="BQ23" s="418"/>
      <c r="BR23" s="418"/>
      <c r="BS23" s="418"/>
      <c r="BT23" s="418"/>
      <c r="BU23" s="419"/>
      <c r="BV23" s="417">
        <v>34518192</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8100</v>
      </c>
      <c r="R24" s="469"/>
      <c r="S24" s="469"/>
      <c r="T24" s="469"/>
      <c r="U24" s="469"/>
      <c r="V24" s="508"/>
      <c r="W24" s="563"/>
      <c r="X24" s="551"/>
      <c r="Y24" s="552"/>
      <c r="Z24" s="467" t="s">
        <v>155</v>
      </c>
      <c r="AA24" s="447"/>
      <c r="AB24" s="447"/>
      <c r="AC24" s="447"/>
      <c r="AD24" s="447"/>
      <c r="AE24" s="447"/>
      <c r="AF24" s="447"/>
      <c r="AG24" s="448"/>
      <c r="AH24" s="468">
        <v>662</v>
      </c>
      <c r="AI24" s="469"/>
      <c r="AJ24" s="469"/>
      <c r="AK24" s="469"/>
      <c r="AL24" s="508"/>
      <c r="AM24" s="468">
        <v>2068750</v>
      </c>
      <c r="AN24" s="469"/>
      <c r="AO24" s="469"/>
      <c r="AP24" s="469"/>
      <c r="AQ24" s="469"/>
      <c r="AR24" s="508"/>
      <c r="AS24" s="468">
        <v>3125</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15644692</v>
      </c>
      <c r="BO24" s="418"/>
      <c r="BP24" s="418"/>
      <c r="BQ24" s="418"/>
      <c r="BR24" s="418"/>
      <c r="BS24" s="418"/>
      <c r="BT24" s="418"/>
      <c r="BU24" s="419"/>
      <c r="BV24" s="417">
        <v>14779997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7500</v>
      </c>
      <c r="R25" s="469"/>
      <c r="S25" s="469"/>
      <c r="T25" s="469"/>
      <c r="U25" s="469"/>
      <c r="V25" s="508"/>
      <c r="W25" s="563"/>
      <c r="X25" s="551"/>
      <c r="Y25" s="552"/>
      <c r="Z25" s="467" t="s">
        <v>158</v>
      </c>
      <c r="AA25" s="447"/>
      <c r="AB25" s="447"/>
      <c r="AC25" s="447"/>
      <c r="AD25" s="447"/>
      <c r="AE25" s="447"/>
      <c r="AF25" s="447"/>
      <c r="AG25" s="448"/>
      <c r="AH25" s="468" t="s">
        <v>123</v>
      </c>
      <c r="AI25" s="469"/>
      <c r="AJ25" s="469"/>
      <c r="AK25" s="469"/>
      <c r="AL25" s="508"/>
      <c r="AM25" s="468" t="s">
        <v>123</v>
      </c>
      <c r="AN25" s="469"/>
      <c r="AO25" s="469"/>
      <c r="AP25" s="469"/>
      <c r="AQ25" s="469"/>
      <c r="AR25" s="508"/>
      <c r="AS25" s="468" t="s">
        <v>123</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8264031</v>
      </c>
      <c r="BO25" s="381"/>
      <c r="BP25" s="381"/>
      <c r="BQ25" s="381"/>
      <c r="BR25" s="381"/>
      <c r="BS25" s="381"/>
      <c r="BT25" s="381"/>
      <c r="BU25" s="382"/>
      <c r="BV25" s="380">
        <v>10427053</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7000</v>
      </c>
      <c r="R26" s="469"/>
      <c r="S26" s="469"/>
      <c r="T26" s="469"/>
      <c r="U26" s="469"/>
      <c r="V26" s="508"/>
      <c r="W26" s="563"/>
      <c r="X26" s="551"/>
      <c r="Y26" s="552"/>
      <c r="Z26" s="467" t="s">
        <v>161</v>
      </c>
      <c r="AA26" s="573"/>
      <c r="AB26" s="573"/>
      <c r="AC26" s="573"/>
      <c r="AD26" s="573"/>
      <c r="AE26" s="573"/>
      <c r="AF26" s="573"/>
      <c r="AG26" s="574"/>
      <c r="AH26" s="468">
        <v>22</v>
      </c>
      <c r="AI26" s="469"/>
      <c r="AJ26" s="469"/>
      <c r="AK26" s="469"/>
      <c r="AL26" s="508"/>
      <c r="AM26" s="468">
        <v>64460</v>
      </c>
      <c r="AN26" s="469"/>
      <c r="AO26" s="469"/>
      <c r="AP26" s="469"/>
      <c r="AQ26" s="469"/>
      <c r="AR26" s="508"/>
      <c r="AS26" s="468">
        <v>2930</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123</v>
      </c>
      <c r="BO26" s="418"/>
      <c r="BP26" s="418"/>
      <c r="BQ26" s="418"/>
      <c r="BR26" s="418"/>
      <c r="BS26" s="418"/>
      <c r="BT26" s="418"/>
      <c r="BU26" s="419"/>
      <c r="BV26" s="417" t="s">
        <v>123</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4500</v>
      </c>
      <c r="R27" s="469"/>
      <c r="S27" s="469"/>
      <c r="T27" s="469"/>
      <c r="U27" s="469"/>
      <c r="V27" s="508"/>
      <c r="W27" s="563"/>
      <c r="X27" s="551"/>
      <c r="Y27" s="552"/>
      <c r="Z27" s="467" t="s">
        <v>164</v>
      </c>
      <c r="AA27" s="447"/>
      <c r="AB27" s="447"/>
      <c r="AC27" s="447"/>
      <c r="AD27" s="447"/>
      <c r="AE27" s="447"/>
      <c r="AF27" s="447"/>
      <c r="AG27" s="448"/>
      <c r="AH27" s="468">
        <v>35</v>
      </c>
      <c r="AI27" s="469"/>
      <c r="AJ27" s="469"/>
      <c r="AK27" s="469"/>
      <c r="AL27" s="508"/>
      <c r="AM27" s="468">
        <v>111623</v>
      </c>
      <c r="AN27" s="469"/>
      <c r="AO27" s="469"/>
      <c r="AP27" s="469"/>
      <c r="AQ27" s="469"/>
      <c r="AR27" s="508"/>
      <c r="AS27" s="468">
        <v>3189</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1617102</v>
      </c>
      <c r="BO27" s="587"/>
      <c r="BP27" s="587"/>
      <c r="BQ27" s="587"/>
      <c r="BR27" s="587"/>
      <c r="BS27" s="587"/>
      <c r="BT27" s="587"/>
      <c r="BU27" s="588"/>
      <c r="BV27" s="586">
        <v>1617102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3900</v>
      </c>
      <c r="R28" s="469"/>
      <c r="S28" s="469"/>
      <c r="T28" s="469"/>
      <c r="U28" s="469"/>
      <c r="V28" s="508"/>
      <c r="W28" s="563"/>
      <c r="X28" s="551"/>
      <c r="Y28" s="552"/>
      <c r="Z28" s="467" t="s">
        <v>167</v>
      </c>
      <c r="AA28" s="447"/>
      <c r="AB28" s="447"/>
      <c r="AC28" s="447"/>
      <c r="AD28" s="447"/>
      <c r="AE28" s="447"/>
      <c r="AF28" s="447"/>
      <c r="AG28" s="448"/>
      <c r="AH28" s="468" t="s">
        <v>123</v>
      </c>
      <c r="AI28" s="469"/>
      <c r="AJ28" s="469"/>
      <c r="AK28" s="469"/>
      <c r="AL28" s="508"/>
      <c r="AM28" s="468" t="s">
        <v>123</v>
      </c>
      <c r="AN28" s="469"/>
      <c r="AO28" s="469"/>
      <c r="AP28" s="469"/>
      <c r="AQ28" s="469"/>
      <c r="AR28" s="508"/>
      <c r="AS28" s="468" t="s">
        <v>123</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2271494</v>
      </c>
      <c r="BO28" s="381"/>
      <c r="BP28" s="381"/>
      <c r="BQ28" s="381"/>
      <c r="BR28" s="381"/>
      <c r="BS28" s="381"/>
      <c r="BT28" s="381"/>
      <c r="BU28" s="382"/>
      <c r="BV28" s="380">
        <v>2540929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25</v>
      </c>
      <c r="M29" s="469"/>
      <c r="N29" s="469"/>
      <c r="O29" s="469"/>
      <c r="P29" s="508"/>
      <c r="Q29" s="468">
        <v>3500</v>
      </c>
      <c r="R29" s="469"/>
      <c r="S29" s="469"/>
      <c r="T29" s="469"/>
      <c r="U29" s="469"/>
      <c r="V29" s="508"/>
      <c r="W29" s="564"/>
      <c r="X29" s="565"/>
      <c r="Y29" s="566"/>
      <c r="Z29" s="467" t="s">
        <v>171</v>
      </c>
      <c r="AA29" s="447"/>
      <c r="AB29" s="447"/>
      <c r="AC29" s="447"/>
      <c r="AD29" s="447"/>
      <c r="AE29" s="447"/>
      <c r="AF29" s="447"/>
      <c r="AG29" s="448"/>
      <c r="AH29" s="468">
        <v>697</v>
      </c>
      <c r="AI29" s="469"/>
      <c r="AJ29" s="469"/>
      <c r="AK29" s="469"/>
      <c r="AL29" s="508"/>
      <c r="AM29" s="468">
        <v>2180373</v>
      </c>
      <c r="AN29" s="469"/>
      <c r="AO29" s="469"/>
      <c r="AP29" s="469"/>
      <c r="AQ29" s="469"/>
      <c r="AR29" s="508"/>
      <c r="AS29" s="468">
        <v>3128</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536931</v>
      </c>
      <c r="BO29" s="418"/>
      <c r="BP29" s="418"/>
      <c r="BQ29" s="418"/>
      <c r="BR29" s="418"/>
      <c r="BS29" s="418"/>
      <c r="BT29" s="418"/>
      <c r="BU29" s="419"/>
      <c r="BV29" s="417">
        <v>536931</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7521606</v>
      </c>
      <c r="BO30" s="587"/>
      <c r="BP30" s="587"/>
      <c r="BQ30" s="587"/>
      <c r="BR30" s="587"/>
      <c r="BS30" s="587"/>
      <c r="BT30" s="587"/>
      <c r="BU30" s="588"/>
      <c r="BV30" s="586">
        <v>7580159</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IF('各会計、関係団体の財政状況及び健全化判断比率'!B31="","",'各会計、関係団体の財政状況及び健全化判断比率'!B31)</f>
        <v>病院事業会計</v>
      </c>
      <c r="AP34" s="599"/>
      <c r="AQ34" s="599"/>
      <c r="AR34" s="599"/>
      <c r="AS34" s="599"/>
      <c r="AT34" s="599"/>
      <c r="AU34" s="599"/>
      <c r="AV34" s="599"/>
      <c r="AW34" s="599"/>
      <c r="AX34" s="599"/>
      <c r="AY34" s="599"/>
      <c r="AZ34" s="599"/>
      <c r="BA34" s="599"/>
      <c r="BB34" s="599"/>
      <c r="BC34" s="599"/>
      <c r="BD34" s="167"/>
      <c r="BE34" s="598" t="str">
        <f>IF(BG34="","",MAX(C34:D43,U34:V43,AM34:AN43)+1)</f>
        <v/>
      </c>
      <c r="BF34" s="598"/>
      <c r="BG34" s="599"/>
      <c r="BH34" s="599"/>
      <c r="BI34" s="599"/>
      <c r="BJ34" s="599"/>
      <c r="BK34" s="599"/>
      <c r="BL34" s="599"/>
      <c r="BM34" s="599"/>
      <c r="BN34" s="599"/>
      <c r="BO34" s="599"/>
      <c r="BP34" s="599"/>
      <c r="BQ34" s="599"/>
      <c r="BR34" s="599"/>
      <c r="BS34" s="599"/>
      <c r="BT34" s="599"/>
      <c r="BU34" s="599"/>
      <c r="BV34" s="167"/>
      <c r="BW34" s="598">
        <f>IF(BY34="","",MAX(C34:D43,U34:V43,AM34:AN43,BE34:BF43)+1)</f>
        <v>12</v>
      </c>
      <c r="BX34" s="598"/>
      <c r="BY34" s="599" t="str">
        <f>IF('各会計、関係団体の財政状況及び健全化判断比率'!B68="","",'各会計、関係団体の財政状況及び健全化判断比率'!B68)</f>
        <v>甲賀広域行政組合</v>
      </c>
      <c r="BZ34" s="599"/>
      <c r="CA34" s="599"/>
      <c r="CB34" s="599"/>
      <c r="CC34" s="599"/>
      <c r="CD34" s="599"/>
      <c r="CE34" s="599"/>
      <c r="CF34" s="599"/>
      <c r="CG34" s="599"/>
      <c r="CH34" s="599"/>
      <c r="CI34" s="599"/>
      <c r="CJ34" s="599"/>
      <c r="CK34" s="599"/>
      <c r="CL34" s="599"/>
      <c r="CM34" s="599"/>
      <c r="CN34" s="167"/>
      <c r="CO34" s="598">
        <f>IF(CQ34="","",MAX(C34:D43,U34:V43,AM34:AN43,BE34:BF43,BW34:BX43)+1)</f>
        <v>21</v>
      </c>
      <c r="CP34" s="598"/>
      <c r="CQ34" s="599" t="str">
        <f>IF('各会計、関係団体の財政状況及び健全化判断比率'!BS7="","",'各会計、関係団体の財政状況及び健全化判断比率'!BS7)</f>
        <v>信楽高原鐵道㈱</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土地取得事業特別会計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f t="shared" ref="AM35:AM43" si="0">IF(AO35="","",AM34+1)</f>
        <v>8</v>
      </c>
      <c r="AN35" s="598"/>
      <c r="AO35" s="599" t="str">
        <f>IF('各会計、関係団体の財政状況及び健全化判断比率'!B32="","",'各会計、関係団体の財政状況及び健全化判断比率'!B32)</f>
        <v>水道事業会計</v>
      </c>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13</v>
      </c>
      <c r="BX35" s="598"/>
      <c r="BY35" s="599" t="str">
        <f>IF('各会計、関係団体の財政状況及び健全化判断比率'!B69="","",'各会計、関係団体の財政状況及び健全化判断比率'!B69)</f>
        <v>公立甲賀病院（一般会計）</v>
      </c>
      <c r="BZ35" s="599"/>
      <c r="CA35" s="599"/>
      <c r="CB35" s="599"/>
      <c r="CC35" s="599"/>
      <c r="CD35" s="599"/>
      <c r="CE35" s="599"/>
      <c r="CF35" s="599"/>
      <c r="CG35" s="599"/>
      <c r="CH35" s="599"/>
      <c r="CI35" s="599"/>
      <c r="CJ35" s="599"/>
      <c r="CK35" s="599"/>
      <c r="CL35" s="599"/>
      <c r="CM35" s="599"/>
      <c r="CN35" s="167"/>
      <c r="CO35" s="598">
        <f t="shared" ref="CO35:CO43" si="3">IF(CQ35="","",CO34+1)</f>
        <v>22</v>
      </c>
      <c r="CP35" s="598"/>
      <c r="CQ35" s="599" t="str">
        <f>IF('各会計、関係団体の財政状況及び健全化判断比率'!BS8="","",'各会計、関係団体の財政状況及び健全化判断比率'!BS8)</f>
        <v>㈱道の駅あいの土山</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野洲川基幹水利施設管理事業特別会計</v>
      </c>
      <c r="F36" s="599"/>
      <c r="G36" s="599"/>
      <c r="H36" s="599"/>
      <c r="I36" s="599"/>
      <c r="J36" s="599"/>
      <c r="K36" s="599"/>
      <c r="L36" s="599"/>
      <c r="M36" s="599"/>
      <c r="N36" s="599"/>
      <c r="O36" s="599"/>
      <c r="P36" s="599"/>
      <c r="Q36" s="599"/>
      <c r="R36" s="599"/>
      <c r="S36" s="599"/>
      <c r="T36" s="167"/>
      <c r="U36" s="598">
        <f t="shared" ref="U36:U43" si="4">IF(W36="","",U35+1)</f>
        <v>6</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f t="shared" si="0"/>
        <v>9</v>
      </c>
      <c r="AN36" s="598"/>
      <c r="AO36" s="599" t="str">
        <f>IF('各会計、関係団体の財政状況及び健全化判断比率'!B33="","",'各会計、関係団体の財政状況及び健全化判断比率'!B33)</f>
        <v>診療所事業会計</v>
      </c>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14</v>
      </c>
      <c r="BX36" s="598"/>
      <c r="BY36" s="599" t="str">
        <f>IF('各会計、関係団体の財政状況及び健全化判断比率'!B70="","",'各会計、関係団体の財政状況及び健全化判断比率'!B70)</f>
        <v>公立甲賀病院（病院事業会計）</v>
      </c>
      <c r="BZ36" s="599"/>
      <c r="CA36" s="599"/>
      <c r="CB36" s="599"/>
      <c r="CC36" s="599"/>
      <c r="CD36" s="599"/>
      <c r="CE36" s="599"/>
      <c r="CF36" s="599"/>
      <c r="CG36" s="599"/>
      <c r="CH36" s="599"/>
      <c r="CI36" s="599"/>
      <c r="CJ36" s="599"/>
      <c r="CK36" s="599"/>
      <c r="CL36" s="599"/>
      <c r="CM36" s="599"/>
      <c r="CN36" s="167"/>
      <c r="CO36" s="598">
        <f t="shared" si="3"/>
        <v>23</v>
      </c>
      <c r="CP36" s="598"/>
      <c r="CQ36" s="599" t="str">
        <f>IF('各会計、関係団体の財政状況及び健全化判断比率'!BS9="","",'各会計、関係団体の財政状況及び健全化判断比率'!BS9)</f>
        <v>㈱土山町緑のふるさと振興会</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f t="shared" si="0"/>
        <v>10</v>
      </c>
      <c r="AN37" s="598"/>
      <c r="AO37" s="599" t="str">
        <f>IF('各会計、関係団体の財政状況及び健全化判断比率'!B34="","",'各会計、関係団体の財政状況及び健全化判断比率'!B34)</f>
        <v>介護老人保健施設事業会計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15</v>
      </c>
      <c r="BX37" s="598"/>
      <c r="BY37" s="599" t="str">
        <f>IF('各会計、関係団体の財政状況及び健全化判断比率'!B71="","",'各会計、関係団体の財政状況及び健全化判断比率'!B71)</f>
        <v>滋賀県市町村交通災害共済組合</v>
      </c>
      <c r="BZ37" s="599"/>
      <c r="CA37" s="599"/>
      <c r="CB37" s="599"/>
      <c r="CC37" s="599"/>
      <c r="CD37" s="599"/>
      <c r="CE37" s="599"/>
      <c r="CF37" s="599"/>
      <c r="CG37" s="599"/>
      <c r="CH37" s="599"/>
      <c r="CI37" s="599"/>
      <c r="CJ37" s="599"/>
      <c r="CK37" s="599"/>
      <c r="CL37" s="599"/>
      <c r="CM37" s="599"/>
      <c r="CN37" s="167"/>
      <c r="CO37" s="598">
        <f t="shared" si="3"/>
        <v>24</v>
      </c>
      <c r="CP37" s="598"/>
      <c r="CQ37" s="599" t="str">
        <f>IF('各会計、関係団体の財政状況及び健全化判断比率'!BS10="","",'各会計、関係団体の財政状況及び健全化判断比率'!BS10)</f>
        <v>㈱グリーンサポートこうか</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f t="shared" si="0"/>
        <v>11</v>
      </c>
      <c r="AN38" s="598"/>
      <c r="AO38" s="599" t="str">
        <f>IF('各会計、関係団体の財政状況及び健全化判断比率'!B35="","",'各会計、関係団体の財政状況及び健全化判断比率'!B35)</f>
        <v>下水道事業会計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16</v>
      </c>
      <c r="BX38" s="598"/>
      <c r="BY38" s="599" t="str">
        <f>IF('各会計、関係団体の財政状況及び健全化判断比率'!B72="","",'各会計、関係団体の財政状況及び健全化判断比率'!B72)</f>
        <v>滋賀県市町村職員研修センター</v>
      </c>
      <c r="BZ38" s="599"/>
      <c r="CA38" s="599"/>
      <c r="CB38" s="599"/>
      <c r="CC38" s="599"/>
      <c r="CD38" s="599"/>
      <c r="CE38" s="599"/>
      <c r="CF38" s="599"/>
      <c r="CG38" s="599"/>
      <c r="CH38" s="599"/>
      <c r="CI38" s="599"/>
      <c r="CJ38" s="599"/>
      <c r="CK38" s="599"/>
      <c r="CL38" s="599"/>
      <c r="CM38" s="599"/>
      <c r="CN38" s="167"/>
      <c r="CO38" s="598">
        <f t="shared" si="3"/>
        <v>25</v>
      </c>
      <c r="CP38" s="598"/>
      <c r="CQ38" s="599" t="str">
        <f>IF('各会計、関係団体の財政状況及び健全化判断比率'!BS11="","",'各会計、関係団体の財政状況及び健全化判断比率'!BS11)</f>
        <v>（財）あいの土山文化体育振興会</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17</v>
      </c>
      <c r="BX39" s="598"/>
      <c r="BY39" s="599" t="str">
        <f>IF('各会計、関係団体の財政状況及び健全化判断比率'!B73="","",'各会計、関係団体の財政状況及び健全化判断比率'!B73)</f>
        <v>滋賀県市町村職員退職手当組合</v>
      </c>
      <c r="BZ39" s="599"/>
      <c r="CA39" s="599"/>
      <c r="CB39" s="599"/>
      <c r="CC39" s="599"/>
      <c r="CD39" s="599"/>
      <c r="CE39" s="599"/>
      <c r="CF39" s="599"/>
      <c r="CG39" s="599"/>
      <c r="CH39" s="599"/>
      <c r="CI39" s="599"/>
      <c r="CJ39" s="599"/>
      <c r="CK39" s="599"/>
      <c r="CL39" s="599"/>
      <c r="CM39" s="599"/>
      <c r="CN39" s="167"/>
      <c r="CO39" s="598">
        <f t="shared" si="3"/>
        <v>26</v>
      </c>
      <c r="CP39" s="598"/>
      <c r="CQ39" s="599" t="str">
        <f>IF('各会計、関係団体の財政状況及び健全化判断比率'!BS12="","",'各会計、関係団体の財政状況及び健全化判断比率'!BS12)</f>
        <v>（財）甲賀創健文化振興事業団</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18</v>
      </c>
      <c r="BX40" s="598"/>
      <c r="BY40" s="599" t="str">
        <f>IF('各会計、関係団体の財政状況及び健全化判断比率'!B74="","",'各会計、関係団体の財政状況及び健全化判断比率'!B74)</f>
        <v>滋賀県後期高齢者医療広域連合（一般会計）</v>
      </c>
      <c r="BZ40" s="599"/>
      <c r="CA40" s="599"/>
      <c r="CB40" s="599"/>
      <c r="CC40" s="599"/>
      <c r="CD40" s="599"/>
      <c r="CE40" s="599"/>
      <c r="CF40" s="599"/>
      <c r="CG40" s="599"/>
      <c r="CH40" s="599"/>
      <c r="CI40" s="599"/>
      <c r="CJ40" s="599"/>
      <c r="CK40" s="599"/>
      <c r="CL40" s="599"/>
      <c r="CM40" s="599"/>
      <c r="CN40" s="167"/>
      <c r="CO40" s="598">
        <f t="shared" si="3"/>
        <v>27</v>
      </c>
      <c r="CP40" s="598"/>
      <c r="CQ40" s="599" t="str">
        <f>IF('各会計、関係団体の財政状況及び健全化判断比率'!BS13="","",'各会計、関係団体の財政状況及び健全化判断比率'!BS13)</f>
        <v>㈱あいコムこうか</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19</v>
      </c>
      <c r="BX41" s="598"/>
      <c r="BY41" s="599" t="str">
        <f>IF('各会計、関係団体の財政状況及び健全化判断比率'!B75="","",'各会計、関係団体の財政状況及び健全化判断比率'!B75)</f>
        <v>滋賀県後期高齢者医療広域連合（後期高齢者特別会計）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20</v>
      </c>
      <c r="BX42" s="598"/>
      <c r="BY42" s="599" t="str">
        <f>IF('各会計、関係団体の財政状況及び健全化判断比率'!B76="","",'各会計、関係団体の財政状況及び健全化判断比率'!B76)</f>
        <v>滋賀県市町村議会議員公務災害補償等組合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528</v>
      </c>
      <c r="D34" s="1184"/>
      <c r="E34" s="1185"/>
      <c r="F34" s="32">
        <v>10.119999999999999</v>
      </c>
      <c r="G34" s="33">
        <v>10.75</v>
      </c>
      <c r="H34" s="33">
        <v>11.96</v>
      </c>
      <c r="I34" s="33">
        <v>12.6</v>
      </c>
      <c r="J34" s="34">
        <v>14.48</v>
      </c>
      <c r="K34" s="22"/>
      <c r="L34" s="22"/>
      <c r="M34" s="22"/>
      <c r="N34" s="22"/>
      <c r="O34" s="22"/>
      <c r="P34" s="22"/>
    </row>
    <row r="35" spans="1:16" ht="39" customHeight="1">
      <c r="A35" s="22"/>
      <c r="B35" s="35"/>
      <c r="C35" s="1178" t="s">
        <v>529</v>
      </c>
      <c r="D35" s="1179"/>
      <c r="E35" s="1180"/>
      <c r="F35" s="36">
        <v>2.57</v>
      </c>
      <c r="G35" s="37">
        <v>2.56</v>
      </c>
      <c r="H35" s="37">
        <v>3.06</v>
      </c>
      <c r="I35" s="37">
        <v>3.07</v>
      </c>
      <c r="J35" s="38">
        <v>3.8</v>
      </c>
      <c r="K35" s="22"/>
      <c r="L35" s="22"/>
      <c r="M35" s="22"/>
      <c r="N35" s="22"/>
      <c r="O35" s="22"/>
      <c r="P35" s="22"/>
    </row>
    <row r="36" spans="1:16" ht="39" customHeight="1">
      <c r="A36" s="22"/>
      <c r="B36" s="35"/>
      <c r="C36" s="1178" t="s">
        <v>530</v>
      </c>
      <c r="D36" s="1179"/>
      <c r="E36" s="1180"/>
      <c r="F36" s="36" t="s">
        <v>482</v>
      </c>
      <c r="G36" s="37" t="s">
        <v>482</v>
      </c>
      <c r="H36" s="37" t="s">
        <v>482</v>
      </c>
      <c r="I36" s="37" t="s">
        <v>482</v>
      </c>
      <c r="J36" s="38">
        <v>1.89</v>
      </c>
      <c r="K36" s="22"/>
      <c r="L36" s="22"/>
      <c r="M36" s="22"/>
      <c r="N36" s="22"/>
      <c r="O36" s="22"/>
      <c r="P36" s="22"/>
    </row>
    <row r="37" spans="1:16" ht="39" customHeight="1">
      <c r="A37" s="22"/>
      <c r="B37" s="35"/>
      <c r="C37" s="1178" t="s">
        <v>531</v>
      </c>
      <c r="D37" s="1179"/>
      <c r="E37" s="1180"/>
      <c r="F37" s="36">
        <v>0.26</v>
      </c>
      <c r="G37" s="37">
        <v>0.42</v>
      </c>
      <c r="H37" s="37">
        <v>0.05</v>
      </c>
      <c r="I37" s="37">
        <v>0.57999999999999996</v>
      </c>
      <c r="J37" s="38">
        <v>1.36</v>
      </c>
      <c r="K37" s="22"/>
      <c r="L37" s="22"/>
      <c r="M37" s="22"/>
      <c r="N37" s="22"/>
      <c r="O37" s="22"/>
      <c r="P37" s="22"/>
    </row>
    <row r="38" spans="1:16" ht="39" customHeight="1">
      <c r="A38" s="22"/>
      <c r="B38" s="35"/>
      <c r="C38" s="1178" t="s">
        <v>532</v>
      </c>
      <c r="D38" s="1179"/>
      <c r="E38" s="1180"/>
      <c r="F38" s="36">
        <v>1.9</v>
      </c>
      <c r="G38" s="37">
        <v>1.88</v>
      </c>
      <c r="H38" s="37">
        <v>1.72</v>
      </c>
      <c r="I38" s="37">
        <v>1.6</v>
      </c>
      <c r="J38" s="38">
        <v>1.32</v>
      </c>
      <c r="K38" s="22"/>
      <c r="L38" s="22"/>
      <c r="M38" s="22"/>
      <c r="N38" s="22"/>
      <c r="O38" s="22"/>
      <c r="P38" s="22"/>
    </row>
    <row r="39" spans="1:16" ht="39" customHeight="1">
      <c r="A39" s="22"/>
      <c r="B39" s="35"/>
      <c r="C39" s="1178" t="s">
        <v>533</v>
      </c>
      <c r="D39" s="1179"/>
      <c r="E39" s="1180"/>
      <c r="F39" s="36">
        <v>3.7</v>
      </c>
      <c r="G39" s="37">
        <v>3.92</v>
      </c>
      <c r="H39" s="37">
        <v>4</v>
      </c>
      <c r="I39" s="37">
        <v>1.48</v>
      </c>
      <c r="J39" s="38">
        <v>1.22</v>
      </c>
      <c r="K39" s="22"/>
      <c r="L39" s="22"/>
      <c r="M39" s="22"/>
      <c r="N39" s="22"/>
      <c r="O39" s="22"/>
      <c r="P39" s="22"/>
    </row>
    <row r="40" spans="1:16" ht="39" customHeight="1">
      <c r="A40" s="22"/>
      <c r="B40" s="35"/>
      <c r="C40" s="1178" t="s">
        <v>534</v>
      </c>
      <c r="D40" s="1179"/>
      <c r="E40" s="1180"/>
      <c r="F40" s="36">
        <v>0.18</v>
      </c>
      <c r="G40" s="37">
        <v>0.37</v>
      </c>
      <c r="H40" s="37">
        <v>0.53</v>
      </c>
      <c r="I40" s="37">
        <v>0.68</v>
      </c>
      <c r="J40" s="38">
        <v>0.75</v>
      </c>
      <c r="K40" s="22"/>
      <c r="L40" s="22"/>
      <c r="M40" s="22"/>
      <c r="N40" s="22"/>
      <c r="O40" s="22"/>
      <c r="P40" s="22"/>
    </row>
    <row r="41" spans="1:16" ht="39" customHeight="1">
      <c r="A41" s="22"/>
      <c r="B41" s="35"/>
      <c r="C41" s="1178" t="s">
        <v>535</v>
      </c>
      <c r="D41" s="1179"/>
      <c r="E41" s="1180"/>
      <c r="F41" s="36">
        <v>0.24</v>
      </c>
      <c r="G41" s="37">
        <v>0.34</v>
      </c>
      <c r="H41" s="37">
        <v>0.43</v>
      </c>
      <c r="I41" s="37">
        <v>0.53</v>
      </c>
      <c r="J41" s="38">
        <v>0.64</v>
      </c>
      <c r="K41" s="22"/>
      <c r="L41" s="22"/>
      <c r="M41" s="22"/>
      <c r="N41" s="22"/>
      <c r="O41" s="22"/>
      <c r="P41" s="22"/>
    </row>
    <row r="42" spans="1:16" ht="39" customHeight="1">
      <c r="A42" s="22"/>
      <c r="B42" s="39"/>
      <c r="C42" s="1178" t="s">
        <v>536</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537</v>
      </c>
      <c r="D43" s="1182"/>
      <c r="E43" s="1183"/>
      <c r="F43" s="41">
        <v>0.64</v>
      </c>
      <c r="G43" s="42">
        <v>0.5</v>
      </c>
      <c r="H43" s="42">
        <v>0.22</v>
      </c>
      <c r="I43" s="42">
        <v>0.75</v>
      </c>
      <c r="J43" s="43">
        <v>0.09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4245</v>
      </c>
      <c r="L45" s="60">
        <v>3871</v>
      </c>
      <c r="M45" s="60">
        <v>3826</v>
      </c>
      <c r="N45" s="60">
        <v>3667</v>
      </c>
      <c r="O45" s="61">
        <v>3558</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1516</v>
      </c>
      <c r="L48" s="64">
        <v>1774</v>
      </c>
      <c r="M48" s="64">
        <v>1813</v>
      </c>
      <c r="N48" s="64">
        <v>1940</v>
      </c>
      <c r="O48" s="65">
        <v>1821</v>
      </c>
      <c r="P48" s="48"/>
      <c r="Q48" s="48"/>
      <c r="R48" s="48"/>
      <c r="S48" s="48"/>
      <c r="T48" s="48"/>
      <c r="U48" s="48"/>
    </row>
    <row r="49" spans="1:21" ht="30.75" customHeight="1">
      <c r="A49" s="48"/>
      <c r="B49" s="1196"/>
      <c r="C49" s="1197"/>
      <c r="D49" s="62"/>
      <c r="E49" s="1188" t="s">
        <v>16</v>
      </c>
      <c r="F49" s="1188"/>
      <c r="G49" s="1188"/>
      <c r="H49" s="1188"/>
      <c r="I49" s="1188"/>
      <c r="J49" s="1189"/>
      <c r="K49" s="63">
        <v>365</v>
      </c>
      <c r="L49" s="64">
        <v>411</v>
      </c>
      <c r="M49" s="64">
        <v>607</v>
      </c>
      <c r="N49" s="64">
        <v>600</v>
      </c>
      <c r="O49" s="65">
        <v>667</v>
      </c>
      <c r="P49" s="48"/>
      <c r="Q49" s="48"/>
      <c r="R49" s="48"/>
      <c r="S49" s="48"/>
      <c r="T49" s="48"/>
      <c r="U49" s="48"/>
    </row>
    <row r="50" spans="1:21" ht="30.75" customHeight="1">
      <c r="A50" s="48"/>
      <c r="B50" s="1196"/>
      <c r="C50" s="1197"/>
      <c r="D50" s="62"/>
      <c r="E50" s="1188" t="s">
        <v>17</v>
      </c>
      <c r="F50" s="1188"/>
      <c r="G50" s="1188"/>
      <c r="H50" s="1188"/>
      <c r="I50" s="1188"/>
      <c r="J50" s="1189"/>
      <c r="K50" s="63">
        <v>74</v>
      </c>
      <c r="L50" s="64">
        <v>60</v>
      </c>
      <c r="M50" s="64">
        <v>56</v>
      </c>
      <c r="N50" s="64">
        <v>58</v>
      </c>
      <c r="O50" s="65">
        <v>33</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3738</v>
      </c>
      <c r="L52" s="64">
        <v>3889</v>
      </c>
      <c r="M52" s="64">
        <v>4146</v>
      </c>
      <c r="N52" s="64">
        <v>4109</v>
      </c>
      <c r="O52" s="65">
        <v>4100</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2462</v>
      </c>
      <c r="L53" s="69">
        <v>2227</v>
      </c>
      <c r="M53" s="69">
        <v>2156</v>
      </c>
      <c r="N53" s="69">
        <v>2156</v>
      </c>
      <c r="O53" s="70">
        <v>1979</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02" t="s">
        <v>24</v>
      </c>
      <c r="C41" s="1203"/>
      <c r="D41" s="81"/>
      <c r="E41" s="1208" t="s">
        <v>25</v>
      </c>
      <c r="F41" s="1208"/>
      <c r="G41" s="1208"/>
      <c r="H41" s="1209"/>
      <c r="I41" s="82">
        <v>35207</v>
      </c>
      <c r="J41" s="83">
        <v>35624</v>
      </c>
      <c r="K41" s="83">
        <v>34986</v>
      </c>
      <c r="L41" s="83">
        <v>34518</v>
      </c>
      <c r="M41" s="84">
        <v>38762</v>
      </c>
    </row>
    <row r="42" spans="2:13" ht="27.75" customHeight="1">
      <c r="B42" s="1204"/>
      <c r="C42" s="1205"/>
      <c r="D42" s="85"/>
      <c r="E42" s="1210" t="s">
        <v>26</v>
      </c>
      <c r="F42" s="1210"/>
      <c r="G42" s="1210"/>
      <c r="H42" s="1211"/>
      <c r="I42" s="86">
        <v>288</v>
      </c>
      <c r="J42" s="87">
        <v>230</v>
      </c>
      <c r="K42" s="87">
        <v>175</v>
      </c>
      <c r="L42" s="87">
        <v>112</v>
      </c>
      <c r="M42" s="88">
        <v>82</v>
      </c>
    </row>
    <row r="43" spans="2:13" ht="27.75" customHeight="1">
      <c r="B43" s="1204"/>
      <c r="C43" s="1205"/>
      <c r="D43" s="85"/>
      <c r="E43" s="1210" t="s">
        <v>27</v>
      </c>
      <c r="F43" s="1210"/>
      <c r="G43" s="1210"/>
      <c r="H43" s="1211"/>
      <c r="I43" s="86">
        <v>21382</v>
      </c>
      <c r="J43" s="87">
        <v>20897</v>
      </c>
      <c r="K43" s="87">
        <v>21060</v>
      </c>
      <c r="L43" s="87">
        <v>21350</v>
      </c>
      <c r="M43" s="88">
        <v>20595</v>
      </c>
    </row>
    <row r="44" spans="2:13" ht="27.75" customHeight="1">
      <c r="B44" s="1204"/>
      <c r="C44" s="1205"/>
      <c r="D44" s="85"/>
      <c r="E44" s="1210" t="s">
        <v>28</v>
      </c>
      <c r="F44" s="1210"/>
      <c r="G44" s="1210"/>
      <c r="H44" s="1211"/>
      <c r="I44" s="86">
        <v>5696</v>
      </c>
      <c r="J44" s="87">
        <v>6502</v>
      </c>
      <c r="K44" s="87">
        <v>6300</v>
      </c>
      <c r="L44" s="87">
        <v>5717</v>
      </c>
      <c r="M44" s="88">
        <v>5187</v>
      </c>
    </row>
    <row r="45" spans="2:13" ht="27.75" customHeight="1">
      <c r="B45" s="1204"/>
      <c r="C45" s="1205"/>
      <c r="D45" s="85"/>
      <c r="E45" s="1210" t="s">
        <v>29</v>
      </c>
      <c r="F45" s="1210"/>
      <c r="G45" s="1210"/>
      <c r="H45" s="1211"/>
      <c r="I45" s="86">
        <v>6986</v>
      </c>
      <c r="J45" s="87">
        <v>6904</v>
      </c>
      <c r="K45" s="87">
        <v>6543</v>
      </c>
      <c r="L45" s="87">
        <v>6200</v>
      </c>
      <c r="M45" s="88">
        <v>6289</v>
      </c>
    </row>
    <row r="46" spans="2:13" ht="27.75" customHeight="1">
      <c r="B46" s="1204"/>
      <c r="C46" s="1205"/>
      <c r="D46" s="89"/>
      <c r="E46" s="1210" t="s">
        <v>30</v>
      </c>
      <c r="F46" s="1210"/>
      <c r="G46" s="1210"/>
      <c r="H46" s="1211"/>
      <c r="I46" s="86">
        <v>0</v>
      </c>
      <c r="J46" s="87">
        <v>0</v>
      </c>
      <c r="K46" s="87">
        <v>3</v>
      </c>
      <c r="L46" s="87">
        <v>0</v>
      </c>
      <c r="M46" s="88" t="s">
        <v>482</v>
      </c>
    </row>
    <row r="47" spans="2:13" ht="27.75" customHeight="1">
      <c r="B47" s="1204"/>
      <c r="C47" s="1205"/>
      <c r="D47" s="90"/>
      <c r="E47" s="1212" t="s">
        <v>31</v>
      </c>
      <c r="F47" s="1213"/>
      <c r="G47" s="1213"/>
      <c r="H47" s="1214"/>
      <c r="I47" s="86" t="s">
        <v>482</v>
      </c>
      <c r="J47" s="87" t="s">
        <v>482</v>
      </c>
      <c r="K47" s="87" t="s">
        <v>482</v>
      </c>
      <c r="L47" s="87" t="s">
        <v>482</v>
      </c>
      <c r="M47" s="88" t="s">
        <v>482</v>
      </c>
    </row>
    <row r="48" spans="2:13" ht="27.75" customHeight="1">
      <c r="B48" s="1204"/>
      <c r="C48" s="1205"/>
      <c r="D48" s="85"/>
      <c r="E48" s="1210" t="s">
        <v>32</v>
      </c>
      <c r="F48" s="1210"/>
      <c r="G48" s="1210"/>
      <c r="H48" s="1211"/>
      <c r="I48" s="86" t="s">
        <v>482</v>
      </c>
      <c r="J48" s="87" t="s">
        <v>482</v>
      </c>
      <c r="K48" s="87" t="s">
        <v>482</v>
      </c>
      <c r="L48" s="87" t="s">
        <v>482</v>
      </c>
      <c r="M48" s="88" t="s">
        <v>482</v>
      </c>
    </row>
    <row r="49" spans="2:13" ht="27.75" customHeight="1">
      <c r="B49" s="1206"/>
      <c r="C49" s="1207"/>
      <c r="D49" s="85"/>
      <c r="E49" s="1210" t="s">
        <v>33</v>
      </c>
      <c r="F49" s="1210"/>
      <c r="G49" s="1210"/>
      <c r="H49" s="1211"/>
      <c r="I49" s="86" t="s">
        <v>482</v>
      </c>
      <c r="J49" s="87" t="s">
        <v>482</v>
      </c>
      <c r="K49" s="87" t="s">
        <v>482</v>
      </c>
      <c r="L49" s="87" t="s">
        <v>482</v>
      </c>
      <c r="M49" s="88" t="s">
        <v>482</v>
      </c>
    </row>
    <row r="50" spans="2:13" ht="27.75" customHeight="1">
      <c r="B50" s="1215" t="s">
        <v>34</v>
      </c>
      <c r="C50" s="1216"/>
      <c r="D50" s="91"/>
      <c r="E50" s="1210" t="s">
        <v>35</v>
      </c>
      <c r="F50" s="1210"/>
      <c r="G50" s="1210"/>
      <c r="H50" s="1211"/>
      <c r="I50" s="86">
        <v>7601</v>
      </c>
      <c r="J50" s="87">
        <v>7883</v>
      </c>
      <c r="K50" s="87">
        <v>7744</v>
      </c>
      <c r="L50" s="87">
        <v>7426</v>
      </c>
      <c r="M50" s="88">
        <v>7161</v>
      </c>
    </row>
    <row r="51" spans="2:13" ht="27.75" customHeight="1">
      <c r="B51" s="1204"/>
      <c r="C51" s="1205"/>
      <c r="D51" s="85"/>
      <c r="E51" s="1210" t="s">
        <v>36</v>
      </c>
      <c r="F51" s="1210"/>
      <c r="G51" s="1210"/>
      <c r="H51" s="1211"/>
      <c r="I51" s="86">
        <v>147</v>
      </c>
      <c r="J51" s="87">
        <v>231</v>
      </c>
      <c r="K51" s="87">
        <v>228</v>
      </c>
      <c r="L51" s="87">
        <v>245</v>
      </c>
      <c r="M51" s="88">
        <v>162</v>
      </c>
    </row>
    <row r="52" spans="2:13" ht="27.75" customHeight="1">
      <c r="B52" s="1206"/>
      <c r="C52" s="1207"/>
      <c r="D52" s="85"/>
      <c r="E52" s="1210" t="s">
        <v>37</v>
      </c>
      <c r="F52" s="1210"/>
      <c r="G52" s="1210"/>
      <c r="H52" s="1211"/>
      <c r="I52" s="86">
        <v>47570</v>
      </c>
      <c r="J52" s="87">
        <v>48364</v>
      </c>
      <c r="K52" s="87">
        <v>47784</v>
      </c>
      <c r="L52" s="87">
        <v>47709</v>
      </c>
      <c r="M52" s="88">
        <v>49629</v>
      </c>
    </row>
    <row r="53" spans="2:13" ht="27.75" customHeight="1" thickBot="1">
      <c r="B53" s="1217" t="s">
        <v>21</v>
      </c>
      <c r="C53" s="1218"/>
      <c r="D53" s="92"/>
      <c r="E53" s="1219" t="s">
        <v>38</v>
      </c>
      <c r="F53" s="1219"/>
      <c r="G53" s="1219"/>
      <c r="H53" s="1220"/>
      <c r="I53" s="93">
        <v>14241</v>
      </c>
      <c r="J53" s="94">
        <v>13679</v>
      </c>
      <c r="K53" s="94">
        <v>13310</v>
      </c>
      <c r="L53" s="94">
        <v>12518</v>
      </c>
      <c r="M53" s="95">
        <v>13963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558</v>
      </c>
      <c r="C41" s="248"/>
      <c r="D41" s="248"/>
      <c r="E41" s="248"/>
      <c r="F41" s="248"/>
      <c r="G41" s="248"/>
      <c r="H41" s="248"/>
      <c r="I41" s="248"/>
      <c r="J41" s="248"/>
      <c r="K41" s="248"/>
      <c r="L41" s="248"/>
      <c r="M41" s="248"/>
      <c r="N41" s="248"/>
      <c r="O41" s="248"/>
      <c r="P41" s="249"/>
    </row>
    <row r="42" spans="2:17">
      <c r="B42" s="250"/>
      <c r="C42" s="246"/>
      <c r="D42" s="246"/>
      <c r="E42" s="246"/>
      <c r="F42" s="246"/>
      <c r="G42" s="353" t="s">
        <v>559</v>
      </c>
      <c r="I42" s="354"/>
      <c r="J42" s="354"/>
      <c r="K42" s="354"/>
      <c r="L42" s="246"/>
      <c r="M42" s="246"/>
      <c r="N42" s="246"/>
      <c r="O42" s="246"/>
    </row>
    <row r="43" spans="2:17">
      <c r="B43" s="250"/>
      <c r="C43" s="246"/>
      <c r="D43" s="246"/>
      <c r="E43" s="246"/>
      <c r="F43" s="246"/>
      <c r="G43" s="1233" t="s">
        <v>560</v>
      </c>
      <c r="H43" s="1234"/>
      <c r="I43" s="1234"/>
      <c r="J43" s="1234"/>
      <c r="K43" s="1234"/>
      <c r="L43" s="1234"/>
      <c r="M43" s="1234"/>
      <c r="N43" s="1234"/>
      <c r="O43" s="1235"/>
    </row>
    <row r="44" spans="2:17">
      <c r="B44" s="250"/>
      <c r="C44" s="246"/>
      <c r="D44" s="246"/>
      <c r="E44" s="246"/>
      <c r="F44" s="246"/>
      <c r="G44" s="1236"/>
      <c r="H44" s="1237"/>
      <c r="I44" s="1237"/>
      <c r="J44" s="1237"/>
      <c r="K44" s="1237"/>
      <c r="L44" s="1237"/>
      <c r="M44" s="1237"/>
      <c r="N44" s="1237"/>
      <c r="O44" s="1238"/>
    </row>
    <row r="45" spans="2:17">
      <c r="B45" s="250"/>
      <c r="C45" s="246"/>
      <c r="D45" s="246"/>
      <c r="E45" s="246"/>
      <c r="F45" s="246"/>
      <c r="G45" s="1236"/>
      <c r="H45" s="1237"/>
      <c r="I45" s="1237"/>
      <c r="J45" s="1237"/>
      <c r="K45" s="1237"/>
      <c r="L45" s="1237"/>
      <c r="M45" s="1237"/>
      <c r="N45" s="1237"/>
      <c r="O45" s="1238"/>
    </row>
    <row r="46" spans="2:17">
      <c r="B46" s="250"/>
      <c r="C46" s="246"/>
      <c r="D46" s="246"/>
      <c r="E46" s="246"/>
      <c r="F46" s="246"/>
      <c r="G46" s="1236"/>
      <c r="H46" s="1237"/>
      <c r="I46" s="1237"/>
      <c r="J46" s="1237"/>
      <c r="K46" s="1237"/>
      <c r="L46" s="1237"/>
      <c r="M46" s="1237"/>
      <c r="N46" s="1237"/>
      <c r="O46" s="1238"/>
    </row>
    <row r="47" spans="2:17">
      <c r="B47" s="250"/>
      <c r="C47" s="246"/>
      <c r="D47" s="246"/>
      <c r="E47" s="246"/>
      <c r="F47" s="246"/>
      <c r="G47" s="1239"/>
      <c r="H47" s="1240"/>
      <c r="I47" s="1240"/>
      <c r="J47" s="1240"/>
      <c r="K47" s="1240"/>
      <c r="L47" s="1240"/>
      <c r="M47" s="1240"/>
      <c r="N47" s="1240"/>
      <c r="O47" s="1241"/>
    </row>
    <row r="48" spans="2:17">
      <c r="B48" s="250"/>
      <c r="C48" s="246"/>
      <c r="D48" s="246"/>
      <c r="E48" s="246"/>
      <c r="F48" s="246"/>
      <c r="G48" s="246"/>
      <c r="H48" s="355"/>
      <c r="I48" s="355"/>
      <c r="J48" s="355"/>
    </row>
    <row r="49" spans="1:17">
      <c r="B49" s="250"/>
      <c r="C49" s="246"/>
      <c r="D49" s="246"/>
      <c r="E49" s="246"/>
      <c r="F49" s="246"/>
      <c r="G49" s="245" t="s">
        <v>561</v>
      </c>
    </row>
    <row r="50" spans="1:17">
      <c r="B50" s="250"/>
      <c r="C50" s="246"/>
      <c r="D50" s="246"/>
      <c r="E50" s="246"/>
      <c r="F50" s="246"/>
      <c r="G50" s="1242"/>
      <c r="H50" s="1243"/>
      <c r="I50" s="1243"/>
      <c r="J50" s="1244"/>
      <c r="K50" s="356" t="s">
        <v>522</v>
      </c>
      <c r="L50" s="356" t="s">
        <v>523</v>
      </c>
      <c r="M50" s="356" t="s">
        <v>524</v>
      </c>
      <c r="N50" s="356" t="s">
        <v>525</v>
      </c>
      <c r="O50" s="356" t="s">
        <v>526</v>
      </c>
    </row>
    <row r="51" spans="1:17">
      <c r="B51" s="250"/>
      <c r="C51" s="246"/>
      <c r="D51" s="246"/>
      <c r="E51" s="246"/>
      <c r="F51" s="246"/>
      <c r="G51" s="1245" t="s">
        <v>562</v>
      </c>
      <c r="H51" s="1246"/>
      <c r="I51" s="1251" t="s">
        <v>563</v>
      </c>
      <c r="J51" s="1251"/>
      <c r="K51" s="1256"/>
      <c r="L51" s="1256"/>
      <c r="M51" s="1256"/>
      <c r="N51" s="1221">
        <v>60.7</v>
      </c>
      <c r="O51" s="1221">
        <v>68.8</v>
      </c>
    </row>
    <row r="52" spans="1:17">
      <c r="B52" s="250"/>
      <c r="C52" s="246"/>
      <c r="D52" s="246"/>
      <c r="E52" s="246"/>
      <c r="F52" s="246"/>
      <c r="G52" s="1247"/>
      <c r="H52" s="1248"/>
      <c r="I52" s="1252"/>
      <c r="J52" s="1252"/>
      <c r="K52" s="1221"/>
      <c r="L52" s="1221"/>
      <c r="M52" s="1221"/>
      <c r="N52" s="1221"/>
      <c r="O52" s="1221"/>
    </row>
    <row r="53" spans="1:17">
      <c r="A53" s="357"/>
      <c r="B53" s="250"/>
      <c r="C53" s="246"/>
      <c r="D53" s="246"/>
      <c r="E53" s="246"/>
      <c r="F53" s="246"/>
      <c r="G53" s="1247"/>
      <c r="H53" s="1248"/>
      <c r="I53" s="1231" t="s">
        <v>564</v>
      </c>
      <c r="J53" s="1231"/>
      <c r="K53" s="1255"/>
      <c r="L53" s="1255"/>
      <c r="M53" s="1255"/>
      <c r="N53" s="1253">
        <v>52</v>
      </c>
      <c r="O53" s="1253">
        <v>52.3</v>
      </c>
    </row>
    <row r="54" spans="1:17">
      <c r="A54" s="357"/>
      <c r="B54" s="250"/>
      <c r="C54" s="246"/>
      <c r="D54" s="246"/>
      <c r="E54" s="246"/>
      <c r="F54" s="246"/>
      <c r="G54" s="1249"/>
      <c r="H54" s="1250"/>
      <c r="I54" s="1231"/>
      <c r="J54" s="1231"/>
      <c r="K54" s="1254"/>
      <c r="L54" s="1254"/>
      <c r="M54" s="1254"/>
      <c r="N54" s="1254"/>
      <c r="O54" s="1254"/>
    </row>
    <row r="55" spans="1:17">
      <c r="A55" s="357"/>
      <c r="B55" s="250"/>
      <c r="C55" s="246"/>
      <c r="D55" s="246"/>
      <c r="E55" s="246"/>
      <c r="F55" s="246"/>
      <c r="G55" s="1225" t="s">
        <v>565</v>
      </c>
      <c r="H55" s="1226"/>
      <c r="I55" s="1231" t="s">
        <v>563</v>
      </c>
      <c r="J55" s="1231"/>
      <c r="K55" s="1256"/>
      <c r="L55" s="1256"/>
      <c r="M55" s="1256"/>
      <c r="N55" s="1221">
        <v>37.299999999999997</v>
      </c>
      <c r="O55" s="1221">
        <v>33.1</v>
      </c>
    </row>
    <row r="56" spans="1:17">
      <c r="A56" s="357"/>
      <c r="B56" s="250"/>
      <c r="C56" s="246"/>
      <c r="D56" s="246"/>
      <c r="E56" s="246"/>
      <c r="F56" s="246"/>
      <c r="G56" s="1227"/>
      <c r="H56" s="1228"/>
      <c r="I56" s="1231"/>
      <c r="J56" s="1231"/>
      <c r="K56" s="1221"/>
      <c r="L56" s="1221"/>
      <c r="M56" s="1221"/>
      <c r="N56" s="1221"/>
      <c r="O56" s="1221"/>
    </row>
    <row r="57" spans="1:17" s="357" customFormat="1">
      <c r="B57" s="358"/>
      <c r="C57" s="354"/>
      <c r="D57" s="354"/>
      <c r="E57" s="354"/>
      <c r="F57" s="354"/>
      <c r="G57" s="1227"/>
      <c r="H57" s="1228"/>
      <c r="I57" s="1223" t="s">
        <v>566</v>
      </c>
      <c r="J57" s="1223"/>
      <c r="K57" s="1255"/>
      <c r="L57" s="1255"/>
      <c r="M57" s="1255"/>
      <c r="N57" s="1253">
        <v>55.2</v>
      </c>
      <c r="O57" s="1253">
        <v>54.5</v>
      </c>
      <c r="P57" s="359"/>
      <c r="Q57" s="358"/>
    </row>
    <row r="58" spans="1:17" s="357" customFormat="1">
      <c r="A58" s="245"/>
      <c r="B58" s="358"/>
      <c r="C58" s="354"/>
      <c r="D58" s="354"/>
      <c r="E58" s="354"/>
      <c r="F58" s="354"/>
      <c r="G58" s="1229"/>
      <c r="H58" s="1230"/>
      <c r="I58" s="1223"/>
      <c r="J58" s="1223"/>
      <c r="K58" s="1254"/>
      <c r="L58" s="1254"/>
      <c r="M58" s="1254"/>
      <c r="N58" s="1254"/>
      <c r="O58" s="1254"/>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567</v>
      </c>
      <c r="C63" s="246"/>
      <c r="D63" s="246"/>
      <c r="E63" s="246"/>
      <c r="F63" s="246"/>
      <c r="G63" s="246"/>
      <c r="H63" s="246"/>
      <c r="I63" s="246"/>
      <c r="J63" s="246"/>
      <c r="K63" s="246"/>
      <c r="L63" s="246"/>
      <c r="M63" s="246"/>
      <c r="N63" s="246"/>
      <c r="O63" s="246"/>
    </row>
    <row r="64" spans="1:17">
      <c r="B64" s="250"/>
      <c r="C64" s="246"/>
      <c r="D64" s="246"/>
      <c r="E64" s="246"/>
      <c r="F64" s="246"/>
      <c r="G64" s="353" t="s">
        <v>559</v>
      </c>
      <c r="I64" s="354"/>
      <c r="J64" s="354"/>
      <c r="K64" s="354"/>
      <c r="L64" s="246"/>
      <c r="M64" s="246"/>
      <c r="N64" s="246"/>
      <c r="O64" s="246"/>
    </row>
    <row r="65" spans="2:30">
      <c r="B65" s="250"/>
      <c r="C65" s="246"/>
      <c r="D65" s="246"/>
      <c r="E65" s="246"/>
      <c r="F65" s="246"/>
      <c r="G65" s="1233" t="s">
        <v>568</v>
      </c>
      <c r="H65" s="1234"/>
      <c r="I65" s="1234"/>
      <c r="J65" s="1234"/>
      <c r="K65" s="1234"/>
      <c r="L65" s="1234"/>
      <c r="M65" s="1234"/>
      <c r="N65" s="1234"/>
      <c r="O65" s="1235"/>
    </row>
    <row r="66" spans="2:30">
      <c r="B66" s="250"/>
      <c r="C66" s="246"/>
      <c r="D66" s="246"/>
      <c r="E66" s="246"/>
      <c r="F66" s="246"/>
      <c r="G66" s="1236"/>
      <c r="H66" s="1237"/>
      <c r="I66" s="1237"/>
      <c r="J66" s="1237"/>
      <c r="K66" s="1237"/>
      <c r="L66" s="1237"/>
      <c r="M66" s="1237"/>
      <c r="N66" s="1237"/>
      <c r="O66" s="1238"/>
    </row>
    <row r="67" spans="2:30">
      <c r="B67" s="250"/>
      <c r="C67" s="246"/>
      <c r="D67" s="246"/>
      <c r="E67" s="246"/>
      <c r="F67" s="246"/>
      <c r="G67" s="1236"/>
      <c r="H67" s="1237"/>
      <c r="I67" s="1237"/>
      <c r="J67" s="1237"/>
      <c r="K67" s="1237"/>
      <c r="L67" s="1237"/>
      <c r="M67" s="1237"/>
      <c r="N67" s="1237"/>
      <c r="O67" s="1238"/>
    </row>
    <row r="68" spans="2:30">
      <c r="B68" s="250"/>
      <c r="C68" s="246"/>
      <c r="D68" s="246"/>
      <c r="E68" s="246"/>
      <c r="F68" s="246"/>
      <c r="G68" s="1236"/>
      <c r="H68" s="1237"/>
      <c r="I68" s="1237"/>
      <c r="J68" s="1237"/>
      <c r="K68" s="1237"/>
      <c r="L68" s="1237"/>
      <c r="M68" s="1237"/>
      <c r="N68" s="1237"/>
      <c r="O68" s="1238"/>
    </row>
    <row r="69" spans="2:30">
      <c r="B69" s="250"/>
      <c r="C69" s="246"/>
      <c r="D69" s="246"/>
      <c r="E69" s="246"/>
      <c r="F69" s="246"/>
      <c r="G69" s="1239"/>
      <c r="H69" s="1240"/>
      <c r="I69" s="1240"/>
      <c r="J69" s="1240"/>
      <c r="K69" s="1240"/>
      <c r="L69" s="1240"/>
      <c r="M69" s="1240"/>
      <c r="N69" s="1240"/>
      <c r="O69" s="124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569</v>
      </c>
      <c r="I71" s="370"/>
      <c r="J71" s="366"/>
      <c r="K71" s="366"/>
      <c r="L71" s="367"/>
      <c r="M71" s="366"/>
      <c r="N71" s="367"/>
      <c r="O71" s="368"/>
    </row>
    <row r="72" spans="2:30">
      <c r="B72" s="250"/>
      <c r="C72" s="246"/>
      <c r="D72" s="246"/>
      <c r="E72" s="246"/>
      <c r="F72" s="246"/>
      <c r="G72" s="1242"/>
      <c r="H72" s="1243"/>
      <c r="I72" s="1243"/>
      <c r="J72" s="1244"/>
      <c r="K72" s="356" t="s">
        <v>522</v>
      </c>
      <c r="L72" s="356" t="s">
        <v>523</v>
      </c>
      <c r="M72" s="356" t="s">
        <v>524</v>
      </c>
      <c r="N72" s="356" t="s">
        <v>525</v>
      </c>
      <c r="O72" s="356" t="s">
        <v>526</v>
      </c>
    </row>
    <row r="73" spans="2:30">
      <c r="B73" s="250"/>
      <c r="C73" s="246"/>
      <c r="D73" s="246"/>
      <c r="E73" s="246"/>
      <c r="F73" s="246"/>
      <c r="G73" s="1245" t="s">
        <v>562</v>
      </c>
      <c r="H73" s="1246"/>
      <c r="I73" s="1251" t="s">
        <v>563</v>
      </c>
      <c r="J73" s="1251"/>
      <c r="K73" s="1232">
        <v>69.2</v>
      </c>
      <c r="L73" s="1232">
        <v>66</v>
      </c>
      <c r="M73" s="1221">
        <v>65.7</v>
      </c>
      <c r="N73" s="1221">
        <v>60.7</v>
      </c>
      <c r="O73" s="1221">
        <v>68.8</v>
      </c>
      <c r="S73" s="245">
        <v>9.9</v>
      </c>
    </row>
    <row r="74" spans="2:30">
      <c r="B74" s="250"/>
      <c r="C74" s="246"/>
      <c r="D74" s="246"/>
      <c r="E74" s="246"/>
      <c r="F74" s="246"/>
      <c r="G74" s="1247"/>
      <c r="H74" s="1248"/>
      <c r="I74" s="1252"/>
      <c r="J74" s="1252"/>
      <c r="K74" s="1232"/>
      <c r="L74" s="1232"/>
      <c r="M74" s="1221"/>
      <c r="N74" s="1221"/>
      <c r="O74" s="1221"/>
    </row>
    <row r="75" spans="2:30">
      <c r="B75" s="250"/>
      <c r="C75" s="246"/>
      <c r="D75" s="246"/>
      <c r="E75" s="246"/>
      <c r="F75" s="246"/>
      <c r="G75" s="1247"/>
      <c r="H75" s="1248"/>
      <c r="I75" s="1231" t="s">
        <v>570</v>
      </c>
      <c r="J75" s="1231"/>
      <c r="K75" s="1253">
        <v>13.1</v>
      </c>
      <c r="L75" s="1253">
        <v>11.8</v>
      </c>
      <c r="M75" s="1253">
        <v>11.1</v>
      </c>
      <c r="N75" s="1253">
        <v>10.6</v>
      </c>
      <c r="O75" s="1253">
        <v>10.199999999999999</v>
      </c>
      <c r="U75" s="245">
        <v>81.2</v>
      </c>
      <c r="W75" s="245">
        <v>87.2</v>
      </c>
      <c r="Y75" s="245">
        <v>99.8</v>
      </c>
      <c r="AA75" s="245">
        <v>109.5</v>
      </c>
      <c r="AC75" s="245">
        <v>115.2</v>
      </c>
    </row>
    <row r="76" spans="2:30">
      <c r="B76" s="250"/>
      <c r="C76" s="246"/>
      <c r="D76" s="246"/>
      <c r="E76" s="246"/>
      <c r="F76" s="246"/>
      <c r="G76" s="1249"/>
      <c r="H76" s="1250"/>
      <c r="I76" s="1231"/>
      <c r="J76" s="1231"/>
      <c r="K76" s="1254"/>
      <c r="L76" s="1254"/>
      <c r="M76" s="1254"/>
      <c r="N76" s="1254"/>
      <c r="O76" s="1254"/>
    </row>
    <row r="77" spans="2:30">
      <c r="B77" s="250"/>
      <c r="C77" s="246"/>
      <c r="D77" s="246"/>
      <c r="E77" s="246"/>
      <c r="F77" s="246"/>
      <c r="G77" s="1225" t="s">
        <v>565</v>
      </c>
      <c r="H77" s="1226"/>
      <c r="I77" s="1231" t="s">
        <v>563</v>
      </c>
      <c r="J77" s="1231"/>
      <c r="K77" s="1232">
        <v>52.6</v>
      </c>
      <c r="L77" s="1232">
        <v>41.3</v>
      </c>
      <c r="M77" s="1221">
        <v>33</v>
      </c>
      <c r="N77" s="1221">
        <v>37.299999999999997</v>
      </c>
      <c r="O77" s="1221">
        <v>33.1</v>
      </c>
      <c r="R77" s="245">
        <v>12.3</v>
      </c>
      <c r="T77" s="245">
        <v>11.1</v>
      </c>
    </row>
    <row r="78" spans="2:30">
      <c r="B78" s="250"/>
      <c r="C78" s="246"/>
      <c r="D78" s="246"/>
      <c r="E78" s="246"/>
      <c r="F78" s="246"/>
      <c r="G78" s="1227"/>
      <c r="H78" s="1228"/>
      <c r="I78" s="1231"/>
      <c r="J78" s="1231"/>
      <c r="K78" s="1232"/>
      <c r="L78" s="1232"/>
      <c r="M78" s="1221"/>
      <c r="N78" s="1221"/>
      <c r="O78" s="1221"/>
    </row>
    <row r="79" spans="2:30">
      <c r="B79" s="250"/>
      <c r="C79" s="246"/>
      <c r="D79" s="246"/>
      <c r="E79" s="246"/>
      <c r="F79" s="246"/>
      <c r="G79" s="1227"/>
      <c r="H79" s="1228"/>
      <c r="I79" s="1222" t="s">
        <v>570</v>
      </c>
      <c r="J79" s="1223"/>
      <c r="K79" s="1224">
        <v>10.4</v>
      </c>
      <c r="L79" s="1224">
        <v>9.6</v>
      </c>
      <c r="M79" s="1224">
        <v>8.5</v>
      </c>
      <c r="N79" s="1224">
        <v>7.8</v>
      </c>
      <c r="O79" s="1224">
        <v>7.5</v>
      </c>
      <c r="V79" s="245">
        <v>53.5</v>
      </c>
      <c r="X79" s="245">
        <v>48.2</v>
      </c>
      <c r="Z79" s="245">
        <v>34.200000000000003</v>
      </c>
      <c r="AB79" s="245">
        <v>30.3</v>
      </c>
      <c r="AD79" s="245">
        <v>28.9</v>
      </c>
    </row>
    <row r="80" spans="2:30">
      <c r="B80" s="250"/>
      <c r="C80" s="246"/>
      <c r="D80" s="246"/>
      <c r="E80" s="246"/>
      <c r="F80" s="246"/>
      <c r="G80" s="1229"/>
      <c r="H80" s="1230"/>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55" zoomScaleNormal="55"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38029</v>
      </c>
      <c r="E3" s="118"/>
      <c r="F3" s="119">
        <v>52678</v>
      </c>
      <c r="G3" s="120"/>
      <c r="H3" s="121"/>
    </row>
    <row r="4" spans="1:8">
      <c r="A4" s="122"/>
      <c r="B4" s="123"/>
      <c r="C4" s="124"/>
      <c r="D4" s="125">
        <v>26329</v>
      </c>
      <c r="E4" s="126"/>
      <c r="F4" s="127">
        <v>30185</v>
      </c>
      <c r="G4" s="128"/>
      <c r="H4" s="129"/>
    </row>
    <row r="5" spans="1:8">
      <c r="A5" s="110" t="s">
        <v>516</v>
      </c>
      <c r="B5" s="115"/>
      <c r="C5" s="116"/>
      <c r="D5" s="117">
        <v>39906</v>
      </c>
      <c r="E5" s="118"/>
      <c r="F5" s="119">
        <v>69560</v>
      </c>
      <c r="G5" s="120"/>
      <c r="H5" s="121"/>
    </row>
    <row r="6" spans="1:8">
      <c r="A6" s="122"/>
      <c r="B6" s="123"/>
      <c r="C6" s="124"/>
      <c r="D6" s="125">
        <v>24043</v>
      </c>
      <c r="E6" s="126"/>
      <c r="F6" s="127">
        <v>35305</v>
      </c>
      <c r="G6" s="128"/>
      <c r="H6" s="129"/>
    </row>
    <row r="7" spans="1:8">
      <c r="A7" s="110" t="s">
        <v>517</v>
      </c>
      <c r="B7" s="115"/>
      <c r="C7" s="116"/>
      <c r="D7" s="117">
        <v>35344</v>
      </c>
      <c r="E7" s="118"/>
      <c r="F7" s="119">
        <v>65988</v>
      </c>
      <c r="G7" s="120"/>
      <c r="H7" s="121"/>
    </row>
    <row r="8" spans="1:8">
      <c r="A8" s="122"/>
      <c r="B8" s="123"/>
      <c r="C8" s="124"/>
      <c r="D8" s="125">
        <v>20301</v>
      </c>
      <c r="E8" s="126"/>
      <c r="F8" s="127">
        <v>36473</v>
      </c>
      <c r="G8" s="128"/>
      <c r="H8" s="129"/>
    </row>
    <row r="9" spans="1:8">
      <c r="A9" s="110" t="s">
        <v>518</v>
      </c>
      <c r="B9" s="115"/>
      <c r="C9" s="116"/>
      <c r="D9" s="117">
        <v>44826</v>
      </c>
      <c r="E9" s="118"/>
      <c r="F9" s="119">
        <v>54227</v>
      </c>
      <c r="G9" s="120"/>
      <c r="H9" s="121"/>
    </row>
    <row r="10" spans="1:8">
      <c r="A10" s="122"/>
      <c r="B10" s="123"/>
      <c r="C10" s="124"/>
      <c r="D10" s="125">
        <v>31593</v>
      </c>
      <c r="E10" s="126"/>
      <c r="F10" s="127">
        <v>29694</v>
      </c>
      <c r="G10" s="128"/>
      <c r="H10" s="129"/>
    </row>
    <row r="11" spans="1:8">
      <c r="A11" s="110" t="s">
        <v>519</v>
      </c>
      <c r="B11" s="115"/>
      <c r="C11" s="116"/>
      <c r="D11" s="117">
        <v>94500</v>
      </c>
      <c r="E11" s="118"/>
      <c r="F11" s="119">
        <v>57295</v>
      </c>
      <c r="G11" s="120"/>
      <c r="H11" s="121"/>
    </row>
    <row r="12" spans="1:8">
      <c r="A12" s="122"/>
      <c r="B12" s="123"/>
      <c r="C12" s="130"/>
      <c r="D12" s="125">
        <v>74166</v>
      </c>
      <c r="E12" s="126"/>
      <c r="F12" s="127">
        <v>32771</v>
      </c>
      <c r="G12" s="128"/>
      <c r="H12" s="129"/>
    </row>
    <row r="13" spans="1:8">
      <c r="A13" s="110"/>
      <c r="B13" s="115"/>
      <c r="C13" s="131"/>
      <c r="D13" s="132">
        <v>50521</v>
      </c>
      <c r="E13" s="133"/>
      <c r="F13" s="134">
        <v>59950</v>
      </c>
      <c r="G13" s="135"/>
      <c r="H13" s="121"/>
    </row>
    <row r="14" spans="1:8">
      <c r="A14" s="122"/>
      <c r="B14" s="123"/>
      <c r="C14" s="124"/>
      <c r="D14" s="125">
        <v>35286</v>
      </c>
      <c r="E14" s="126"/>
      <c r="F14" s="127">
        <v>32886</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2.91</v>
      </c>
      <c r="C19" s="136">
        <f>ROUND(VALUE(SUBSTITUTE(実質収支比率等に係る経年分析!G$48,"▲","-")),2)</f>
        <v>2.68</v>
      </c>
      <c r="D19" s="136">
        <f>ROUND(VALUE(SUBSTITUTE(実質収支比率等に係る経年分析!H$48,"▲","-")),2)</f>
        <v>3.07</v>
      </c>
      <c r="E19" s="136">
        <f>ROUND(VALUE(SUBSTITUTE(実質収支比率等に係る経年分析!I$48,"▲","-")),2)</f>
        <v>3.08</v>
      </c>
      <c r="F19" s="136">
        <f>ROUND(VALUE(SUBSTITUTE(実質収支比率等に係る経年分析!J$48,"▲","-")),2)</f>
        <v>3.81</v>
      </c>
    </row>
    <row r="20" spans="1:11">
      <c r="A20" s="136" t="s">
        <v>43</v>
      </c>
      <c r="B20" s="136">
        <f>ROUND(VALUE(SUBSTITUTE(実質収支比率等に係る経年分析!F$47,"▲","-")),2)</f>
        <v>11.93</v>
      </c>
      <c r="C20" s="136">
        <f>ROUND(VALUE(SUBSTITUTE(実質収支比率等に係る経年分析!G$47,"▲","-")),2)</f>
        <v>13.82</v>
      </c>
      <c r="D20" s="136">
        <f>ROUND(VALUE(SUBSTITUTE(実質収支比率等に係る経年分析!H$47,"▲","-")),2)</f>
        <v>12.4</v>
      </c>
      <c r="E20" s="136">
        <f>ROUND(VALUE(SUBSTITUTE(実質収支比率等に係る経年分析!I$47,"▲","-")),2)</f>
        <v>10.29</v>
      </c>
      <c r="F20" s="136">
        <f>ROUND(VALUE(SUBSTITUTE(実質収支比率等に係る経年分析!J$47,"▲","-")),2)</f>
        <v>9.32</v>
      </c>
    </row>
    <row r="21" spans="1:11">
      <c r="A21" s="136" t="s">
        <v>44</v>
      </c>
      <c r="B21" s="136">
        <f>IF(ISNUMBER(VALUE(SUBSTITUTE(実質収支比率等に係る経年分析!F$49,"▲","-"))),ROUND(VALUE(SUBSTITUTE(実質収支比率等に係る経年分析!F$49,"▲","-")),2),NA())</f>
        <v>2.71</v>
      </c>
      <c r="C21" s="136">
        <f>IF(ISNUMBER(VALUE(SUBSTITUTE(実質収支比率等に係る経年分析!G$49,"▲","-"))),ROUND(VALUE(SUBSTITUTE(実質収支比率等に係る経年分析!G$49,"▲","-")),2),NA())</f>
        <v>3.4</v>
      </c>
      <c r="D21" s="136">
        <f>IF(ISNUMBER(VALUE(SUBSTITUTE(実質収支比率等に係る経年分析!H$49,"▲","-"))),ROUND(VALUE(SUBSTITUTE(実質収支比率等に係る経年分析!H$49,"▲","-")),2),NA())</f>
        <v>0.47</v>
      </c>
      <c r="E21" s="136">
        <f>IF(ISNUMBER(VALUE(SUBSTITUTE(実質収支比率等に係る経年分析!I$49,"▲","-"))),ROUND(VALUE(SUBSTITUTE(実質収支比率等に係る経年分析!I$49,"▲","-")),2),NA())</f>
        <v>0.61</v>
      </c>
      <c r="F21" s="136">
        <f>IF(ISNUMBER(VALUE(SUBSTITUTE(実質収支比率等に係る経年分析!J$49,"▲","-"))),ROUND(VALUE(SUBSTITUTE(実質収支比率等に係る経年分析!J$49,"▲","-")),2),NA())</f>
        <v>-0.42</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0.64</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0.22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0.75</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0.09</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診療所事業会計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0.24</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0.34</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0.43</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0.53</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0.64</v>
      </c>
    </row>
    <row r="30" spans="1:11">
      <c r="A30" s="137" t="str">
        <f>IF(連結実質赤字比率に係る赤字・黒字の構成分析!C$40="",NA(),連結実質赤字比率に係る赤字・黒字の構成分析!C$40)</f>
        <v>介護老人保健施設事業会計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0.18</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0.37</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0.53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0.68</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0.75</v>
      </c>
    </row>
    <row r="31" spans="1:11">
      <c r="A31" s="137" t="str">
        <f>IF(連結実質赤字比率に係る赤字・黒字の構成分析!C$39="",NA(),連結実質赤字比率に係る赤字・黒字の構成分析!C$39)</f>
        <v>国民健康保険特別会計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3.7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3.92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4</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1.48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1.22</v>
      </c>
    </row>
    <row r="32" spans="1:11">
      <c r="A32" s="137" t="str">
        <f>IF(連結実質赤字比率に係る赤字・黒字の構成分析!C$38="",NA(),連結実質赤字比率に係る赤字・黒字の構成分析!C$38)</f>
        <v>病院事業会計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1.9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1.88</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1.72</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1.32</v>
      </c>
    </row>
    <row r="33" spans="1:16">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0.26</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0.57999999999999996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1.36</v>
      </c>
    </row>
    <row r="34" spans="1:16">
      <c r="A34" s="137" t="str">
        <f>IF(連結実質赤字比率に係る赤字・黒字の構成分析!C$36="",NA(),連結実質赤字比率に係る赤字・黒字の構成分析!C$36)</f>
        <v>下水道事業会計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#VALUE!</v>
      </c>
      <c r="I34" s="137" t="e">
        <f>IF(ROUND(VALUE(SUBSTITUTE(連結実質赤字比率に係る赤字・黒字の構成分析!I$36,"▲", "-")), 2) &gt;= 0, ABS(ROUND(VALUE(SUBSTITUTE(連結実質赤字比率に係る赤字・黒字の構成分析!I$36,"▲", "-")), 2)), NA())</f>
        <v>#VALUE!</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1.89</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2.56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3.06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3.07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3.8</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10.119999999999999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10.75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14.48</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3738</v>
      </c>
      <c r="E42" s="138"/>
      <c r="F42" s="138"/>
      <c r="G42" s="138">
        <f>'実質公債費比率（分子）の構造'!L$52</f>
        <v>3889</v>
      </c>
      <c r="H42" s="138"/>
      <c r="I42" s="138"/>
      <c r="J42" s="138">
        <f>'実質公債費比率（分子）の構造'!M$52</f>
        <v>4146</v>
      </c>
      <c r="K42" s="138"/>
      <c r="L42" s="138"/>
      <c r="M42" s="138">
        <f>'実質公債費比率（分子）の構造'!N$52</f>
        <v>4109</v>
      </c>
      <c r="N42" s="138"/>
      <c r="O42" s="138"/>
      <c r="P42" s="138">
        <f>'実質公債費比率（分子）の構造'!O$52</f>
        <v>4100</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74</v>
      </c>
      <c r="C44" s="138"/>
      <c r="D44" s="138"/>
      <c r="E44" s="138">
        <f>'実質公債費比率（分子）の構造'!L$50</f>
        <v>60</v>
      </c>
      <c r="F44" s="138"/>
      <c r="G44" s="138"/>
      <c r="H44" s="138">
        <f>'実質公債費比率（分子）の構造'!M$50</f>
        <v>56</v>
      </c>
      <c r="I44" s="138"/>
      <c r="J44" s="138"/>
      <c r="K44" s="138">
        <f>'実質公債費比率（分子）の構造'!N$50</f>
        <v>58</v>
      </c>
      <c r="L44" s="138"/>
      <c r="M44" s="138"/>
      <c r="N44" s="138">
        <f>'実質公債費比率（分子）の構造'!O$50</f>
        <v>33</v>
      </c>
      <c r="O44" s="138"/>
      <c r="P44" s="138"/>
    </row>
    <row r="45" spans="1:16">
      <c r="A45" s="138" t="s">
        <v>54</v>
      </c>
      <c r="B45" s="138">
        <f>'実質公債費比率（分子）の構造'!K$49</f>
        <v>365</v>
      </c>
      <c r="C45" s="138"/>
      <c r="D45" s="138"/>
      <c r="E45" s="138">
        <f>'実質公債費比率（分子）の構造'!L$49</f>
        <v>411</v>
      </c>
      <c r="F45" s="138"/>
      <c r="G45" s="138"/>
      <c r="H45" s="138">
        <f>'実質公債費比率（分子）の構造'!M$49</f>
        <v>607</v>
      </c>
      <c r="I45" s="138"/>
      <c r="J45" s="138"/>
      <c r="K45" s="138">
        <f>'実質公債費比率（分子）の構造'!N$49</f>
        <v>600</v>
      </c>
      <c r="L45" s="138"/>
      <c r="M45" s="138"/>
      <c r="N45" s="138">
        <f>'実質公債費比率（分子）の構造'!O$49</f>
        <v>667</v>
      </c>
      <c r="O45" s="138"/>
      <c r="P45" s="138"/>
    </row>
    <row r="46" spans="1:16">
      <c r="A46" s="138" t="s">
        <v>55</v>
      </c>
      <c r="B46" s="138">
        <f>'実質公債費比率（分子）の構造'!K$48</f>
        <v>1516</v>
      </c>
      <c r="C46" s="138"/>
      <c r="D46" s="138"/>
      <c r="E46" s="138">
        <f>'実質公債費比率（分子）の構造'!L$48</f>
        <v>1774</v>
      </c>
      <c r="F46" s="138"/>
      <c r="G46" s="138"/>
      <c r="H46" s="138">
        <f>'実質公債費比率（分子）の構造'!M$48</f>
        <v>1813</v>
      </c>
      <c r="I46" s="138"/>
      <c r="J46" s="138"/>
      <c r="K46" s="138">
        <f>'実質公債費比率（分子）の構造'!N$48</f>
        <v>1940</v>
      </c>
      <c r="L46" s="138"/>
      <c r="M46" s="138"/>
      <c r="N46" s="138">
        <f>'実質公債費比率（分子）の構造'!O$48</f>
        <v>1821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4245</v>
      </c>
      <c r="C49" s="138"/>
      <c r="D49" s="138"/>
      <c r="E49" s="138">
        <f>'実質公債費比率（分子）の構造'!L$45</f>
        <v>3871</v>
      </c>
      <c r="F49" s="138"/>
      <c r="G49" s="138"/>
      <c r="H49" s="138">
        <f>'実質公債費比率（分子）の構造'!M$45</f>
        <v>3826</v>
      </c>
      <c r="I49" s="138"/>
      <c r="J49" s="138"/>
      <c r="K49" s="138">
        <f>'実質公債費比率（分子）の構造'!N$45</f>
        <v>3667</v>
      </c>
      <c r="L49" s="138"/>
      <c r="M49" s="138"/>
      <c r="N49" s="138">
        <f>'実質公債費比率（分子）の構造'!O$45</f>
        <v>3558</v>
      </c>
      <c r="O49" s="138"/>
      <c r="P49" s="138"/>
    </row>
    <row r="50" spans="1:16">
      <c r="A50" s="138" t="s">
        <v>59</v>
      </c>
      <c r="B50" s="138" t="e">
        <f>NA()</f>
        <v>#N/A</v>
      </c>
      <c r="C50" s="138">
        <f>IF(ISNUMBER('実質公債費比率（分子）の構造'!K$53),'実質公債費比率（分子）の構造'!K$53,NA())</f>
        <v>2462</v>
      </c>
      <c r="D50" s="138" t="e">
        <f>NA()</f>
        <v>#N/A</v>
      </c>
      <c r="E50" s="138" t="e">
        <f>NA()</f>
        <v>#N/A</v>
      </c>
      <c r="F50" s="138">
        <f>IF(ISNUMBER('実質公債費比率（分子）の構造'!L$53),'実質公債費比率（分子）の構造'!L$53,NA())</f>
        <v>2227</v>
      </c>
      <c r="G50" s="138" t="e">
        <f>NA()</f>
        <v>#N/A</v>
      </c>
      <c r="H50" s="138" t="e">
        <f>NA()</f>
        <v>#N/A</v>
      </c>
      <c r="I50" s="138">
        <f>IF(ISNUMBER('実質公債費比率（分子）の構造'!M$53),'実質公債費比率（分子）の構造'!M$53,NA())</f>
        <v>2156</v>
      </c>
      <c r="J50" s="138" t="e">
        <f>NA()</f>
        <v>#N/A</v>
      </c>
      <c r="K50" s="138" t="e">
        <f>NA()</f>
        <v>#N/A</v>
      </c>
      <c r="L50" s="138">
        <f>IF(ISNUMBER('実質公債費比率（分子）の構造'!N$53),'実質公債費比率（分子）の構造'!N$53,NA())</f>
        <v>2156</v>
      </c>
      <c r="M50" s="138" t="e">
        <f>NA()</f>
        <v>#N/A</v>
      </c>
      <c r="N50" s="138" t="e">
        <f>NA()</f>
        <v>#N/A</v>
      </c>
      <c r="O50" s="138">
        <f>IF(ISNUMBER('実質公債費比率（分子）の構造'!O$53),'実質公債費比率（分子）の構造'!O$53,NA())</f>
        <v>1979</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47570</v>
      </c>
      <c r="E56" s="137"/>
      <c r="F56" s="137"/>
      <c r="G56" s="137">
        <f>'将来負担比率（分子）の構造'!J$52</f>
        <v>48364</v>
      </c>
      <c r="H56" s="137"/>
      <c r="I56" s="137"/>
      <c r="J56" s="137">
        <f>'将来負担比率（分子）の構造'!K$52</f>
        <v>47784</v>
      </c>
      <c r="K56" s="137"/>
      <c r="L56" s="137"/>
      <c r="M56" s="137">
        <f>'将来負担比率（分子）の構造'!L$52</f>
        <v>47709</v>
      </c>
      <c r="N56" s="137"/>
      <c r="O56" s="137"/>
      <c r="P56" s="137">
        <f>'将来負担比率（分子）の構造'!M$52</f>
        <v>49629</v>
      </c>
    </row>
    <row r="57" spans="1:16">
      <c r="A57" s="137" t="s">
        <v>36</v>
      </c>
      <c r="B57" s="137"/>
      <c r="C57" s="137"/>
      <c r="D57" s="137">
        <f>'将来負担比率（分子）の構造'!I$51</f>
        <v>147</v>
      </c>
      <c r="E57" s="137"/>
      <c r="F57" s="137"/>
      <c r="G57" s="137">
        <f>'将来負担比率（分子）の構造'!J$51</f>
        <v>231</v>
      </c>
      <c r="H57" s="137"/>
      <c r="I57" s="137"/>
      <c r="J57" s="137">
        <f>'将来負担比率（分子）の構造'!K$51</f>
        <v>228</v>
      </c>
      <c r="K57" s="137"/>
      <c r="L57" s="137"/>
      <c r="M57" s="137">
        <f>'将来負担比率（分子）の構造'!L$51</f>
        <v>245</v>
      </c>
      <c r="N57" s="137"/>
      <c r="O57" s="137"/>
      <c r="P57" s="137">
        <f>'将来負担比率（分子）の構造'!M$51</f>
        <v>162</v>
      </c>
    </row>
    <row r="58" spans="1:16">
      <c r="A58" s="137" t="s">
        <v>35</v>
      </c>
      <c r="B58" s="137"/>
      <c r="C58" s="137"/>
      <c r="D58" s="137">
        <f>'将来負担比率（分子）の構造'!I$50</f>
        <v>7601</v>
      </c>
      <c r="E58" s="137"/>
      <c r="F58" s="137"/>
      <c r="G58" s="137">
        <f>'将来負担比率（分子）の構造'!J$50</f>
        <v>7883</v>
      </c>
      <c r="H58" s="137"/>
      <c r="I58" s="137"/>
      <c r="J58" s="137">
        <f>'将来負担比率（分子）の構造'!K$50</f>
        <v>7744</v>
      </c>
      <c r="K58" s="137"/>
      <c r="L58" s="137"/>
      <c r="M58" s="137">
        <f>'将来負担比率（分子）の構造'!L$50</f>
        <v>7426</v>
      </c>
      <c r="N58" s="137"/>
      <c r="O58" s="137"/>
      <c r="P58" s="137">
        <f>'将来負担比率（分子）の構造'!M$50</f>
        <v>7161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0</v>
      </c>
      <c r="C61" s="137"/>
      <c r="D61" s="137"/>
      <c r="E61" s="137">
        <f>'将来負担比率（分子）の構造'!J$46</f>
        <v>0</v>
      </c>
      <c r="F61" s="137"/>
      <c r="G61" s="137"/>
      <c r="H61" s="137">
        <f>'将来負担比率（分子）の構造'!K$46</f>
        <v>3</v>
      </c>
      <c r="I61" s="137"/>
      <c r="J61" s="137"/>
      <c r="K61" s="137">
        <f>'将来負担比率（分子）の構造'!L$46</f>
        <v>0</v>
      </c>
      <c r="L61" s="137"/>
      <c r="M61" s="137"/>
      <c r="N61" s="137" t="str">
        <f>'将来負担比率（分子）の構造'!M$46</f>
        <v>-</v>
      </c>
      <c r="O61" s="137"/>
      <c r="P61" s="137"/>
    </row>
    <row r="62" spans="1:16">
      <c r="A62" s="137" t="s">
        <v>29</v>
      </c>
      <c r="B62" s="137">
        <f>'将来負担比率（分子）の構造'!I$45</f>
        <v>6986</v>
      </c>
      <c r="C62" s="137"/>
      <c r="D62" s="137"/>
      <c r="E62" s="137">
        <f>'将来負担比率（分子）の構造'!J$45</f>
        <v>6904</v>
      </c>
      <c r="F62" s="137"/>
      <c r="G62" s="137"/>
      <c r="H62" s="137">
        <f>'将来負担比率（分子）の構造'!K$45</f>
        <v>6543</v>
      </c>
      <c r="I62" s="137"/>
      <c r="J62" s="137"/>
      <c r="K62" s="137">
        <f>'将来負担比率（分子）の構造'!L$45</f>
        <v>6200</v>
      </c>
      <c r="L62" s="137"/>
      <c r="M62" s="137"/>
      <c r="N62" s="137">
        <f>'将来負担比率（分子）の構造'!M$45</f>
        <v>6289</v>
      </c>
      <c r="O62" s="137"/>
      <c r="P62" s="137"/>
    </row>
    <row r="63" spans="1:16">
      <c r="A63" s="137" t="s">
        <v>28</v>
      </c>
      <c r="B63" s="137">
        <f>'将来負担比率（分子）の構造'!I$44</f>
        <v>5696</v>
      </c>
      <c r="C63" s="137"/>
      <c r="D63" s="137"/>
      <c r="E63" s="137">
        <f>'将来負担比率（分子）の構造'!J$44</f>
        <v>6502</v>
      </c>
      <c r="F63" s="137"/>
      <c r="G63" s="137"/>
      <c r="H63" s="137">
        <f>'将来負担比率（分子）の構造'!K$44</f>
        <v>6300</v>
      </c>
      <c r="I63" s="137"/>
      <c r="J63" s="137"/>
      <c r="K63" s="137">
        <f>'将来負担比率（分子）の構造'!L$44</f>
        <v>5717</v>
      </c>
      <c r="L63" s="137"/>
      <c r="M63" s="137"/>
      <c r="N63" s="137">
        <f>'将来負担比率（分子）の構造'!M$44</f>
        <v>5187</v>
      </c>
      <c r="O63" s="137"/>
      <c r="P63" s="137"/>
    </row>
    <row r="64" spans="1:16">
      <c r="A64" s="137" t="s">
        <v>27</v>
      </c>
      <c r="B64" s="137">
        <f>'将来負担比率（分子）の構造'!I$43</f>
        <v>21382</v>
      </c>
      <c r="C64" s="137"/>
      <c r="D64" s="137"/>
      <c r="E64" s="137">
        <f>'将来負担比率（分子）の構造'!J$43</f>
        <v>20897</v>
      </c>
      <c r="F64" s="137"/>
      <c r="G64" s="137"/>
      <c r="H64" s="137">
        <f>'将来負担比率（分子）の構造'!K$43</f>
        <v>21060</v>
      </c>
      <c r="I64" s="137"/>
      <c r="J64" s="137"/>
      <c r="K64" s="137">
        <f>'将来負担比率（分子）の構造'!L$43</f>
        <v>21350</v>
      </c>
      <c r="L64" s="137"/>
      <c r="M64" s="137"/>
      <c r="N64" s="137">
        <f>'将来負担比率（分子）の構造'!M$43</f>
        <v>20595</v>
      </c>
      <c r="O64" s="137"/>
      <c r="P64" s="137"/>
    </row>
    <row r="65" spans="1:16">
      <c r="A65" s="137" t="s">
        <v>26</v>
      </c>
      <c r="B65" s="137">
        <f>'将来負担比率（分子）の構造'!I$42</f>
        <v>288</v>
      </c>
      <c r="C65" s="137"/>
      <c r="D65" s="137"/>
      <c r="E65" s="137">
        <f>'将来負担比率（分子）の構造'!J$42</f>
        <v>230</v>
      </c>
      <c r="F65" s="137"/>
      <c r="G65" s="137"/>
      <c r="H65" s="137">
        <f>'将来負担比率（分子）の構造'!K$42</f>
        <v>175</v>
      </c>
      <c r="I65" s="137"/>
      <c r="J65" s="137"/>
      <c r="K65" s="137">
        <f>'将来負担比率（分子）の構造'!L$42</f>
        <v>112</v>
      </c>
      <c r="L65" s="137"/>
      <c r="M65" s="137"/>
      <c r="N65" s="137">
        <f>'将来負担比率（分子）の構造'!M$42</f>
        <v>82</v>
      </c>
      <c r="O65" s="137"/>
      <c r="P65" s="137"/>
    </row>
    <row r="66" spans="1:16">
      <c r="A66" s="137" t="s">
        <v>25</v>
      </c>
      <c r="B66" s="137">
        <f>'将来負担比率（分子）の構造'!I$41</f>
        <v>35207</v>
      </c>
      <c r="C66" s="137"/>
      <c r="D66" s="137"/>
      <c r="E66" s="137">
        <f>'将来負担比率（分子）の構造'!J$41</f>
        <v>35624</v>
      </c>
      <c r="F66" s="137"/>
      <c r="G66" s="137"/>
      <c r="H66" s="137">
        <f>'将来負担比率（分子）の構造'!K$41</f>
        <v>34986</v>
      </c>
      <c r="I66" s="137"/>
      <c r="J66" s="137"/>
      <c r="K66" s="137">
        <f>'将来負担比率（分子）の構造'!L$41</f>
        <v>34518</v>
      </c>
      <c r="L66" s="137"/>
      <c r="M66" s="137"/>
      <c r="N66" s="137">
        <f>'将来負担比率（分子）の構造'!M$41</f>
        <v>38762</v>
      </c>
      <c r="O66" s="137"/>
      <c r="P66" s="137"/>
    </row>
    <row r="67" spans="1:16">
      <c r="A67" s="137" t="s">
        <v>63</v>
      </c>
      <c r="B67" s="137" t="e">
        <f>NA()</f>
        <v>#N/A</v>
      </c>
      <c r="C67" s="137">
        <f>IF(ISNUMBER('将来負担比率（分子）の構造'!I$53), IF('将来負担比率（分子）の構造'!I$53 &lt; 0, 0, '将来負担比率（分子）の構造'!I$53), NA())</f>
        <v>14241</v>
      </c>
      <c r="D67" s="137" t="e">
        <f>NA()</f>
        <v>#N/A</v>
      </c>
      <c r="E67" s="137" t="e">
        <f>NA()</f>
        <v>#N/A</v>
      </c>
      <c r="F67" s="137">
        <f>IF(ISNUMBER('将来負担比率（分子）の構造'!J$53), IF('将来負担比率（分子）の構造'!J$53 &lt; 0, 0, '将来負担比率（分子）の構造'!J$53), NA())</f>
        <v>13679</v>
      </c>
      <c r="G67" s="137" t="e">
        <f>NA()</f>
        <v>#N/A</v>
      </c>
      <c r="H67" s="137" t="e">
        <f>NA()</f>
        <v>#N/A</v>
      </c>
      <c r="I67" s="137">
        <f>IF(ISNUMBER('将来負担比率（分子）の構造'!K$53), IF('将来負担比率（分子）の構造'!K$53 &lt; 0, 0, '将来負担比率（分子）の構造'!K$53), NA())</f>
        <v>13310</v>
      </c>
      <c r="J67" s="137" t="e">
        <f>NA()</f>
        <v>#N/A</v>
      </c>
      <c r="K67" s="137" t="e">
        <f>NA()</f>
        <v>#N/A</v>
      </c>
      <c r="L67" s="137">
        <f>IF(ISNUMBER('将来負担比率（分子）の構造'!L$53), IF('将来負担比率（分子）の構造'!L$53 &lt; 0, 0, '将来負担比率（分子）の構造'!L$53), NA())</f>
        <v>12518</v>
      </c>
      <c r="M67" s="137" t="e">
        <f>NA()</f>
        <v>#N/A</v>
      </c>
      <c r="N67" s="137" t="e">
        <f>NA()</f>
        <v>#N/A</v>
      </c>
      <c r="O67" s="137">
        <f>IF(ISNUMBER('将来負担比率（分子）の構造'!M$53), IF('将来負担比率（分子）の構造'!M$53 &lt; 0, 0, '将来負担比率（分子）の構造'!M$53), NA())</f>
        <v>13963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14160759</v>
      </c>
      <c r="S5" s="615"/>
      <c r="T5" s="615"/>
      <c r="U5" s="615"/>
      <c r="V5" s="615"/>
      <c r="W5" s="615"/>
      <c r="X5" s="615"/>
      <c r="Y5" s="616"/>
      <c r="Z5" s="617">
        <v>33.299999999999997</v>
      </c>
      <c r="AA5" s="617"/>
      <c r="AB5" s="617"/>
      <c r="AC5" s="617"/>
      <c r="AD5" s="618">
        <v>14160759</v>
      </c>
      <c r="AE5" s="618"/>
      <c r="AF5" s="618"/>
      <c r="AG5" s="618"/>
      <c r="AH5" s="618"/>
      <c r="AI5" s="618"/>
      <c r="AJ5" s="618"/>
      <c r="AK5" s="618"/>
      <c r="AL5" s="619">
        <v>59.6</v>
      </c>
      <c r="AM5" s="620"/>
      <c r="AN5" s="620"/>
      <c r="AO5" s="621"/>
      <c r="AP5" s="611" t="s">
        <v>210</v>
      </c>
      <c r="AQ5" s="612"/>
      <c r="AR5" s="612"/>
      <c r="AS5" s="612"/>
      <c r="AT5" s="612"/>
      <c r="AU5" s="612"/>
      <c r="AV5" s="612"/>
      <c r="AW5" s="612"/>
      <c r="AX5" s="612"/>
      <c r="AY5" s="612"/>
      <c r="AZ5" s="612"/>
      <c r="BA5" s="612"/>
      <c r="BB5" s="612"/>
      <c r="BC5" s="612"/>
      <c r="BD5" s="612"/>
      <c r="BE5" s="612"/>
      <c r="BF5" s="613"/>
      <c r="BG5" s="625">
        <v>14144998</v>
      </c>
      <c r="BH5" s="626"/>
      <c r="BI5" s="626"/>
      <c r="BJ5" s="626"/>
      <c r="BK5" s="626"/>
      <c r="BL5" s="626"/>
      <c r="BM5" s="626"/>
      <c r="BN5" s="627"/>
      <c r="BO5" s="628">
        <v>99.9</v>
      </c>
      <c r="BP5" s="628"/>
      <c r="BQ5" s="628"/>
      <c r="BR5" s="628"/>
      <c r="BS5" s="629">
        <v>253295</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c r="B6" s="622" t="s">
        <v>214</v>
      </c>
      <c r="C6" s="623"/>
      <c r="D6" s="623"/>
      <c r="E6" s="623"/>
      <c r="F6" s="623"/>
      <c r="G6" s="623"/>
      <c r="H6" s="623"/>
      <c r="I6" s="623"/>
      <c r="J6" s="623"/>
      <c r="K6" s="623"/>
      <c r="L6" s="623"/>
      <c r="M6" s="623"/>
      <c r="N6" s="623"/>
      <c r="O6" s="623"/>
      <c r="P6" s="623"/>
      <c r="Q6" s="624"/>
      <c r="R6" s="625">
        <v>366274</v>
      </c>
      <c r="S6" s="626"/>
      <c r="T6" s="626"/>
      <c r="U6" s="626"/>
      <c r="V6" s="626"/>
      <c r="W6" s="626"/>
      <c r="X6" s="626"/>
      <c r="Y6" s="627"/>
      <c r="Z6" s="628">
        <v>0.9</v>
      </c>
      <c r="AA6" s="628"/>
      <c r="AB6" s="628"/>
      <c r="AC6" s="628"/>
      <c r="AD6" s="629">
        <v>366274</v>
      </c>
      <c r="AE6" s="629"/>
      <c r="AF6" s="629"/>
      <c r="AG6" s="629"/>
      <c r="AH6" s="629"/>
      <c r="AI6" s="629"/>
      <c r="AJ6" s="629"/>
      <c r="AK6" s="629"/>
      <c r="AL6" s="630">
        <v>1.5</v>
      </c>
      <c r="AM6" s="631"/>
      <c r="AN6" s="631"/>
      <c r="AO6" s="632"/>
      <c r="AP6" s="622" t="s">
        <v>215</v>
      </c>
      <c r="AQ6" s="623"/>
      <c r="AR6" s="623"/>
      <c r="AS6" s="623"/>
      <c r="AT6" s="623"/>
      <c r="AU6" s="623"/>
      <c r="AV6" s="623"/>
      <c r="AW6" s="623"/>
      <c r="AX6" s="623"/>
      <c r="AY6" s="623"/>
      <c r="AZ6" s="623"/>
      <c r="BA6" s="623"/>
      <c r="BB6" s="623"/>
      <c r="BC6" s="623"/>
      <c r="BD6" s="623"/>
      <c r="BE6" s="623"/>
      <c r="BF6" s="624"/>
      <c r="BG6" s="625">
        <v>14144998</v>
      </c>
      <c r="BH6" s="626"/>
      <c r="BI6" s="626"/>
      <c r="BJ6" s="626"/>
      <c r="BK6" s="626"/>
      <c r="BL6" s="626"/>
      <c r="BM6" s="626"/>
      <c r="BN6" s="627"/>
      <c r="BO6" s="628">
        <v>99.9</v>
      </c>
      <c r="BP6" s="628"/>
      <c r="BQ6" s="628"/>
      <c r="BR6" s="628"/>
      <c r="BS6" s="629">
        <v>253295</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266653</v>
      </c>
      <c r="CS6" s="626"/>
      <c r="CT6" s="626"/>
      <c r="CU6" s="626"/>
      <c r="CV6" s="626"/>
      <c r="CW6" s="626"/>
      <c r="CX6" s="626"/>
      <c r="CY6" s="627"/>
      <c r="CZ6" s="628">
        <v>0.6</v>
      </c>
      <c r="DA6" s="628"/>
      <c r="DB6" s="628"/>
      <c r="DC6" s="628"/>
      <c r="DD6" s="634" t="s">
        <v>217</v>
      </c>
      <c r="DE6" s="626"/>
      <c r="DF6" s="626"/>
      <c r="DG6" s="626"/>
      <c r="DH6" s="626"/>
      <c r="DI6" s="626"/>
      <c r="DJ6" s="626"/>
      <c r="DK6" s="626"/>
      <c r="DL6" s="626"/>
      <c r="DM6" s="626"/>
      <c r="DN6" s="626"/>
      <c r="DO6" s="626"/>
      <c r="DP6" s="627"/>
      <c r="DQ6" s="634">
        <v>266604</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16081</v>
      </c>
      <c r="S7" s="626"/>
      <c r="T7" s="626"/>
      <c r="U7" s="626"/>
      <c r="V7" s="626"/>
      <c r="W7" s="626"/>
      <c r="X7" s="626"/>
      <c r="Y7" s="627"/>
      <c r="Z7" s="628">
        <v>0</v>
      </c>
      <c r="AA7" s="628"/>
      <c r="AB7" s="628"/>
      <c r="AC7" s="628"/>
      <c r="AD7" s="629">
        <v>16081</v>
      </c>
      <c r="AE7" s="629"/>
      <c r="AF7" s="629"/>
      <c r="AG7" s="629"/>
      <c r="AH7" s="629"/>
      <c r="AI7" s="629"/>
      <c r="AJ7" s="629"/>
      <c r="AK7" s="629"/>
      <c r="AL7" s="630">
        <v>0.1</v>
      </c>
      <c r="AM7" s="631"/>
      <c r="AN7" s="631"/>
      <c r="AO7" s="632"/>
      <c r="AP7" s="622" t="s">
        <v>219</v>
      </c>
      <c r="AQ7" s="623"/>
      <c r="AR7" s="623"/>
      <c r="AS7" s="623"/>
      <c r="AT7" s="623"/>
      <c r="AU7" s="623"/>
      <c r="AV7" s="623"/>
      <c r="AW7" s="623"/>
      <c r="AX7" s="623"/>
      <c r="AY7" s="623"/>
      <c r="AZ7" s="623"/>
      <c r="BA7" s="623"/>
      <c r="BB7" s="623"/>
      <c r="BC7" s="623"/>
      <c r="BD7" s="623"/>
      <c r="BE7" s="623"/>
      <c r="BF7" s="624"/>
      <c r="BG7" s="625">
        <v>6268761</v>
      </c>
      <c r="BH7" s="626"/>
      <c r="BI7" s="626"/>
      <c r="BJ7" s="626"/>
      <c r="BK7" s="626"/>
      <c r="BL7" s="626"/>
      <c r="BM7" s="626"/>
      <c r="BN7" s="627"/>
      <c r="BO7" s="628">
        <v>44.3</v>
      </c>
      <c r="BP7" s="628"/>
      <c r="BQ7" s="628"/>
      <c r="BR7" s="628"/>
      <c r="BS7" s="629">
        <v>253295</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9691019</v>
      </c>
      <c r="CS7" s="626"/>
      <c r="CT7" s="626"/>
      <c r="CU7" s="626"/>
      <c r="CV7" s="626"/>
      <c r="CW7" s="626"/>
      <c r="CX7" s="626"/>
      <c r="CY7" s="627"/>
      <c r="CZ7" s="628">
        <v>23.5</v>
      </c>
      <c r="DA7" s="628"/>
      <c r="DB7" s="628"/>
      <c r="DC7" s="628"/>
      <c r="DD7" s="634">
        <v>5204608</v>
      </c>
      <c r="DE7" s="626"/>
      <c r="DF7" s="626"/>
      <c r="DG7" s="626"/>
      <c r="DH7" s="626"/>
      <c r="DI7" s="626"/>
      <c r="DJ7" s="626"/>
      <c r="DK7" s="626"/>
      <c r="DL7" s="626"/>
      <c r="DM7" s="626"/>
      <c r="DN7" s="626"/>
      <c r="DO7" s="626"/>
      <c r="DP7" s="627"/>
      <c r="DQ7" s="634">
        <v>4158422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39501</v>
      </c>
      <c r="S8" s="626"/>
      <c r="T8" s="626"/>
      <c r="U8" s="626"/>
      <c r="V8" s="626"/>
      <c r="W8" s="626"/>
      <c r="X8" s="626"/>
      <c r="Y8" s="627"/>
      <c r="Z8" s="628">
        <v>0.1</v>
      </c>
      <c r="AA8" s="628"/>
      <c r="AB8" s="628"/>
      <c r="AC8" s="628"/>
      <c r="AD8" s="629">
        <v>39501</v>
      </c>
      <c r="AE8" s="629"/>
      <c r="AF8" s="629"/>
      <c r="AG8" s="629"/>
      <c r="AH8" s="629"/>
      <c r="AI8" s="629"/>
      <c r="AJ8" s="629"/>
      <c r="AK8" s="629"/>
      <c r="AL8" s="630">
        <v>0.2</v>
      </c>
      <c r="AM8" s="631"/>
      <c r="AN8" s="631"/>
      <c r="AO8" s="632"/>
      <c r="AP8" s="622" t="s">
        <v>222</v>
      </c>
      <c r="AQ8" s="623"/>
      <c r="AR8" s="623"/>
      <c r="AS8" s="623"/>
      <c r="AT8" s="623"/>
      <c r="AU8" s="623"/>
      <c r="AV8" s="623"/>
      <c r="AW8" s="623"/>
      <c r="AX8" s="623"/>
      <c r="AY8" s="623"/>
      <c r="AZ8" s="623"/>
      <c r="BA8" s="623"/>
      <c r="BB8" s="623"/>
      <c r="BC8" s="623"/>
      <c r="BD8" s="623"/>
      <c r="BE8" s="623"/>
      <c r="BF8" s="624"/>
      <c r="BG8" s="625">
        <v>163380</v>
      </c>
      <c r="BH8" s="626"/>
      <c r="BI8" s="626"/>
      <c r="BJ8" s="626"/>
      <c r="BK8" s="626"/>
      <c r="BL8" s="626"/>
      <c r="BM8" s="626"/>
      <c r="BN8" s="627"/>
      <c r="BO8" s="628">
        <v>1.2</v>
      </c>
      <c r="BP8" s="628"/>
      <c r="BQ8" s="628"/>
      <c r="BR8" s="628"/>
      <c r="BS8" s="634" t="s">
        <v>223</v>
      </c>
      <c r="BT8" s="626"/>
      <c r="BU8" s="626"/>
      <c r="BV8" s="626"/>
      <c r="BW8" s="626"/>
      <c r="BX8" s="626"/>
      <c r="BY8" s="626"/>
      <c r="BZ8" s="626"/>
      <c r="CA8" s="626"/>
      <c r="CB8" s="635"/>
      <c r="CD8" s="639" t="s">
        <v>224</v>
      </c>
      <c r="CE8" s="640"/>
      <c r="CF8" s="640"/>
      <c r="CG8" s="640"/>
      <c r="CH8" s="640"/>
      <c r="CI8" s="640"/>
      <c r="CJ8" s="640"/>
      <c r="CK8" s="640"/>
      <c r="CL8" s="640"/>
      <c r="CM8" s="640"/>
      <c r="CN8" s="640"/>
      <c r="CO8" s="640"/>
      <c r="CP8" s="640"/>
      <c r="CQ8" s="641"/>
      <c r="CR8" s="625">
        <v>12070453</v>
      </c>
      <c r="CS8" s="626"/>
      <c r="CT8" s="626"/>
      <c r="CU8" s="626"/>
      <c r="CV8" s="626"/>
      <c r="CW8" s="626"/>
      <c r="CX8" s="626"/>
      <c r="CY8" s="627"/>
      <c r="CZ8" s="628">
        <v>29.2</v>
      </c>
      <c r="DA8" s="628"/>
      <c r="DB8" s="628"/>
      <c r="DC8" s="628"/>
      <c r="DD8" s="634">
        <v>417935</v>
      </c>
      <c r="DE8" s="626"/>
      <c r="DF8" s="626"/>
      <c r="DG8" s="626"/>
      <c r="DH8" s="626"/>
      <c r="DI8" s="626"/>
      <c r="DJ8" s="626"/>
      <c r="DK8" s="626"/>
      <c r="DL8" s="626"/>
      <c r="DM8" s="626"/>
      <c r="DN8" s="626"/>
      <c r="DO8" s="626"/>
      <c r="DP8" s="627"/>
      <c r="DQ8" s="634">
        <v>6508803</v>
      </c>
      <c r="DR8" s="626"/>
      <c r="DS8" s="626"/>
      <c r="DT8" s="626"/>
      <c r="DU8" s="626"/>
      <c r="DV8" s="626"/>
      <c r="DW8" s="626"/>
      <c r="DX8" s="626"/>
      <c r="DY8" s="626"/>
      <c r="DZ8" s="626"/>
      <c r="EA8" s="626"/>
      <c r="EB8" s="626"/>
      <c r="EC8" s="635"/>
    </row>
    <row r="9" spans="2:143" ht="11.25" customHeight="1">
      <c r="B9" s="622" t="s">
        <v>225</v>
      </c>
      <c r="C9" s="623"/>
      <c r="D9" s="623"/>
      <c r="E9" s="623"/>
      <c r="F9" s="623"/>
      <c r="G9" s="623"/>
      <c r="H9" s="623"/>
      <c r="I9" s="623"/>
      <c r="J9" s="623"/>
      <c r="K9" s="623"/>
      <c r="L9" s="623"/>
      <c r="M9" s="623"/>
      <c r="N9" s="623"/>
      <c r="O9" s="623"/>
      <c r="P9" s="623"/>
      <c r="Q9" s="624"/>
      <c r="R9" s="625">
        <v>25445</v>
      </c>
      <c r="S9" s="626"/>
      <c r="T9" s="626"/>
      <c r="U9" s="626"/>
      <c r="V9" s="626"/>
      <c r="W9" s="626"/>
      <c r="X9" s="626"/>
      <c r="Y9" s="627"/>
      <c r="Z9" s="628">
        <v>0.1</v>
      </c>
      <c r="AA9" s="628"/>
      <c r="AB9" s="628"/>
      <c r="AC9" s="628"/>
      <c r="AD9" s="629">
        <v>25445</v>
      </c>
      <c r="AE9" s="629"/>
      <c r="AF9" s="629"/>
      <c r="AG9" s="629"/>
      <c r="AH9" s="629"/>
      <c r="AI9" s="629"/>
      <c r="AJ9" s="629"/>
      <c r="AK9" s="629"/>
      <c r="AL9" s="630">
        <v>0.1</v>
      </c>
      <c r="AM9" s="631"/>
      <c r="AN9" s="631"/>
      <c r="AO9" s="632"/>
      <c r="AP9" s="622" t="s">
        <v>226</v>
      </c>
      <c r="AQ9" s="623"/>
      <c r="AR9" s="623"/>
      <c r="AS9" s="623"/>
      <c r="AT9" s="623"/>
      <c r="AU9" s="623"/>
      <c r="AV9" s="623"/>
      <c r="AW9" s="623"/>
      <c r="AX9" s="623"/>
      <c r="AY9" s="623"/>
      <c r="AZ9" s="623"/>
      <c r="BA9" s="623"/>
      <c r="BB9" s="623"/>
      <c r="BC9" s="623"/>
      <c r="BD9" s="623"/>
      <c r="BE9" s="623"/>
      <c r="BF9" s="624"/>
      <c r="BG9" s="625">
        <v>4179515</v>
      </c>
      <c r="BH9" s="626"/>
      <c r="BI9" s="626"/>
      <c r="BJ9" s="626"/>
      <c r="BK9" s="626"/>
      <c r="BL9" s="626"/>
      <c r="BM9" s="626"/>
      <c r="BN9" s="627"/>
      <c r="BO9" s="628">
        <v>29.5</v>
      </c>
      <c r="BP9" s="628"/>
      <c r="BQ9" s="628"/>
      <c r="BR9" s="628"/>
      <c r="BS9" s="634" t="s">
        <v>223</v>
      </c>
      <c r="BT9" s="626"/>
      <c r="BU9" s="626"/>
      <c r="BV9" s="626"/>
      <c r="BW9" s="626"/>
      <c r="BX9" s="626"/>
      <c r="BY9" s="626"/>
      <c r="BZ9" s="626"/>
      <c r="CA9" s="626"/>
      <c r="CB9" s="635"/>
      <c r="CD9" s="639" t="s">
        <v>227</v>
      </c>
      <c r="CE9" s="640"/>
      <c r="CF9" s="640"/>
      <c r="CG9" s="640"/>
      <c r="CH9" s="640"/>
      <c r="CI9" s="640"/>
      <c r="CJ9" s="640"/>
      <c r="CK9" s="640"/>
      <c r="CL9" s="640"/>
      <c r="CM9" s="640"/>
      <c r="CN9" s="640"/>
      <c r="CO9" s="640"/>
      <c r="CP9" s="640"/>
      <c r="CQ9" s="641"/>
      <c r="CR9" s="625">
        <v>3757617</v>
      </c>
      <c r="CS9" s="626"/>
      <c r="CT9" s="626"/>
      <c r="CU9" s="626"/>
      <c r="CV9" s="626"/>
      <c r="CW9" s="626"/>
      <c r="CX9" s="626"/>
      <c r="CY9" s="627"/>
      <c r="CZ9" s="628">
        <v>9.1</v>
      </c>
      <c r="DA9" s="628"/>
      <c r="DB9" s="628"/>
      <c r="DC9" s="628"/>
      <c r="DD9" s="634">
        <v>56428</v>
      </c>
      <c r="DE9" s="626"/>
      <c r="DF9" s="626"/>
      <c r="DG9" s="626"/>
      <c r="DH9" s="626"/>
      <c r="DI9" s="626"/>
      <c r="DJ9" s="626"/>
      <c r="DK9" s="626"/>
      <c r="DL9" s="626"/>
      <c r="DM9" s="626"/>
      <c r="DN9" s="626"/>
      <c r="DO9" s="626"/>
      <c r="DP9" s="627"/>
      <c r="DQ9" s="634">
        <v>3515311</v>
      </c>
      <c r="DR9" s="626"/>
      <c r="DS9" s="626"/>
      <c r="DT9" s="626"/>
      <c r="DU9" s="626"/>
      <c r="DV9" s="626"/>
      <c r="DW9" s="626"/>
      <c r="DX9" s="626"/>
      <c r="DY9" s="626"/>
      <c r="DZ9" s="626"/>
      <c r="EA9" s="626"/>
      <c r="EB9" s="626"/>
      <c r="EC9" s="635"/>
    </row>
    <row r="10" spans="2:143" ht="11.25" customHeight="1">
      <c r="B10" s="622" t="s">
        <v>228</v>
      </c>
      <c r="C10" s="623"/>
      <c r="D10" s="623"/>
      <c r="E10" s="623"/>
      <c r="F10" s="623"/>
      <c r="G10" s="623"/>
      <c r="H10" s="623"/>
      <c r="I10" s="623"/>
      <c r="J10" s="623"/>
      <c r="K10" s="623"/>
      <c r="L10" s="623"/>
      <c r="M10" s="623"/>
      <c r="N10" s="623"/>
      <c r="O10" s="623"/>
      <c r="P10" s="623"/>
      <c r="Q10" s="624"/>
      <c r="R10" s="625">
        <v>1462704</v>
      </c>
      <c r="S10" s="626"/>
      <c r="T10" s="626"/>
      <c r="U10" s="626"/>
      <c r="V10" s="626"/>
      <c r="W10" s="626"/>
      <c r="X10" s="626"/>
      <c r="Y10" s="627"/>
      <c r="Z10" s="628">
        <v>3.4</v>
      </c>
      <c r="AA10" s="628"/>
      <c r="AB10" s="628"/>
      <c r="AC10" s="628"/>
      <c r="AD10" s="629">
        <v>1462704</v>
      </c>
      <c r="AE10" s="629"/>
      <c r="AF10" s="629"/>
      <c r="AG10" s="629"/>
      <c r="AH10" s="629"/>
      <c r="AI10" s="629"/>
      <c r="AJ10" s="629"/>
      <c r="AK10" s="629"/>
      <c r="AL10" s="630">
        <v>6.2</v>
      </c>
      <c r="AM10" s="631"/>
      <c r="AN10" s="631"/>
      <c r="AO10" s="632"/>
      <c r="AP10" s="622" t="s">
        <v>229</v>
      </c>
      <c r="AQ10" s="623"/>
      <c r="AR10" s="623"/>
      <c r="AS10" s="623"/>
      <c r="AT10" s="623"/>
      <c r="AU10" s="623"/>
      <c r="AV10" s="623"/>
      <c r="AW10" s="623"/>
      <c r="AX10" s="623"/>
      <c r="AY10" s="623"/>
      <c r="AZ10" s="623"/>
      <c r="BA10" s="623"/>
      <c r="BB10" s="623"/>
      <c r="BC10" s="623"/>
      <c r="BD10" s="623"/>
      <c r="BE10" s="623"/>
      <c r="BF10" s="624"/>
      <c r="BG10" s="625">
        <v>286759</v>
      </c>
      <c r="BH10" s="626"/>
      <c r="BI10" s="626"/>
      <c r="BJ10" s="626"/>
      <c r="BK10" s="626"/>
      <c r="BL10" s="626"/>
      <c r="BM10" s="626"/>
      <c r="BN10" s="627"/>
      <c r="BO10" s="628">
        <v>2</v>
      </c>
      <c r="BP10" s="628"/>
      <c r="BQ10" s="628"/>
      <c r="BR10" s="628"/>
      <c r="BS10" s="634" t="s">
        <v>223</v>
      </c>
      <c r="BT10" s="626"/>
      <c r="BU10" s="626"/>
      <c r="BV10" s="626"/>
      <c r="BW10" s="626"/>
      <c r="BX10" s="626"/>
      <c r="BY10" s="626"/>
      <c r="BZ10" s="626"/>
      <c r="CA10" s="626"/>
      <c r="CB10" s="635"/>
      <c r="CD10" s="639" t="s">
        <v>230</v>
      </c>
      <c r="CE10" s="640"/>
      <c r="CF10" s="640"/>
      <c r="CG10" s="640"/>
      <c r="CH10" s="640"/>
      <c r="CI10" s="640"/>
      <c r="CJ10" s="640"/>
      <c r="CK10" s="640"/>
      <c r="CL10" s="640"/>
      <c r="CM10" s="640"/>
      <c r="CN10" s="640"/>
      <c r="CO10" s="640"/>
      <c r="CP10" s="640"/>
      <c r="CQ10" s="641"/>
      <c r="CR10" s="625">
        <v>86502</v>
      </c>
      <c r="CS10" s="626"/>
      <c r="CT10" s="626"/>
      <c r="CU10" s="626"/>
      <c r="CV10" s="626"/>
      <c r="CW10" s="626"/>
      <c r="CX10" s="626"/>
      <c r="CY10" s="627"/>
      <c r="CZ10" s="628">
        <v>0.2</v>
      </c>
      <c r="DA10" s="628"/>
      <c r="DB10" s="628"/>
      <c r="DC10" s="628"/>
      <c r="DD10" s="634">
        <v>6928</v>
      </c>
      <c r="DE10" s="626"/>
      <c r="DF10" s="626"/>
      <c r="DG10" s="626"/>
      <c r="DH10" s="626"/>
      <c r="DI10" s="626"/>
      <c r="DJ10" s="626"/>
      <c r="DK10" s="626"/>
      <c r="DL10" s="626"/>
      <c r="DM10" s="626"/>
      <c r="DN10" s="626"/>
      <c r="DO10" s="626"/>
      <c r="DP10" s="627"/>
      <c r="DQ10" s="634">
        <v>75073</v>
      </c>
      <c r="DR10" s="626"/>
      <c r="DS10" s="626"/>
      <c r="DT10" s="626"/>
      <c r="DU10" s="626"/>
      <c r="DV10" s="626"/>
      <c r="DW10" s="626"/>
      <c r="DX10" s="626"/>
      <c r="DY10" s="626"/>
      <c r="DZ10" s="626"/>
      <c r="EA10" s="626"/>
      <c r="EB10" s="626"/>
      <c r="EC10" s="635"/>
    </row>
    <row r="11" spans="2:143" ht="11.25" customHeight="1">
      <c r="B11" s="622" t="s">
        <v>231</v>
      </c>
      <c r="C11" s="623"/>
      <c r="D11" s="623"/>
      <c r="E11" s="623"/>
      <c r="F11" s="623"/>
      <c r="G11" s="623"/>
      <c r="H11" s="623"/>
      <c r="I11" s="623"/>
      <c r="J11" s="623"/>
      <c r="K11" s="623"/>
      <c r="L11" s="623"/>
      <c r="M11" s="623"/>
      <c r="N11" s="623"/>
      <c r="O11" s="623"/>
      <c r="P11" s="623"/>
      <c r="Q11" s="624"/>
      <c r="R11" s="625">
        <v>359930</v>
      </c>
      <c r="S11" s="626"/>
      <c r="T11" s="626"/>
      <c r="U11" s="626"/>
      <c r="V11" s="626"/>
      <c r="W11" s="626"/>
      <c r="X11" s="626"/>
      <c r="Y11" s="627"/>
      <c r="Z11" s="628">
        <v>0.8</v>
      </c>
      <c r="AA11" s="628"/>
      <c r="AB11" s="628"/>
      <c r="AC11" s="628"/>
      <c r="AD11" s="629">
        <v>359930</v>
      </c>
      <c r="AE11" s="629"/>
      <c r="AF11" s="629"/>
      <c r="AG11" s="629"/>
      <c r="AH11" s="629"/>
      <c r="AI11" s="629"/>
      <c r="AJ11" s="629"/>
      <c r="AK11" s="629"/>
      <c r="AL11" s="630">
        <v>1.5</v>
      </c>
      <c r="AM11" s="631"/>
      <c r="AN11" s="631"/>
      <c r="AO11" s="632"/>
      <c r="AP11" s="622" t="s">
        <v>232</v>
      </c>
      <c r="AQ11" s="623"/>
      <c r="AR11" s="623"/>
      <c r="AS11" s="623"/>
      <c r="AT11" s="623"/>
      <c r="AU11" s="623"/>
      <c r="AV11" s="623"/>
      <c r="AW11" s="623"/>
      <c r="AX11" s="623"/>
      <c r="AY11" s="623"/>
      <c r="AZ11" s="623"/>
      <c r="BA11" s="623"/>
      <c r="BB11" s="623"/>
      <c r="BC11" s="623"/>
      <c r="BD11" s="623"/>
      <c r="BE11" s="623"/>
      <c r="BF11" s="624"/>
      <c r="BG11" s="625">
        <v>1639107</v>
      </c>
      <c r="BH11" s="626"/>
      <c r="BI11" s="626"/>
      <c r="BJ11" s="626"/>
      <c r="BK11" s="626"/>
      <c r="BL11" s="626"/>
      <c r="BM11" s="626"/>
      <c r="BN11" s="627"/>
      <c r="BO11" s="628">
        <v>11.6</v>
      </c>
      <c r="BP11" s="628"/>
      <c r="BQ11" s="628"/>
      <c r="BR11" s="628"/>
      <c r="BS11" s="634">
        <v>253295</v>
      </c>
      <c r="BT11" s="626"/>
      <c r="BU11" s="626"/>
      <c r="BV11" s="626"/>
      <c r="BW11" s="626"/>
      <c r="BX11" s="626"/>
      <c r="BY11" s="626"/>
      <c r="BZ11" s="626"/>
      <c r="CA11" s="626"/>
      <c r="CB11" s="635"/>
      <c r="CD11" s="639" t="s">
        <v>233</v>
      </c>
      <c r="CE11" s="640"/>
      <c r="CF11" s="640"/>
      <c r="CG11" s="640"/>
      <c r="CH11" s="640"/>
      <c r="CI11" s="640"/>
      <c r="CJ11" s="640"/>
      <c r="CK11" s="640"/>
      <c r="CL11" s="640"/>
      <c r="CM11" s="640"/>
      <c r="CN11" s="640"/>
      <c r="CO11" s="640"/>
      <c r="CP11" s="640"/>
      <c r="CQ11" s="641"/>
      <c r="CR11" s="625">
        <v>1659305</v>
      </c>
      <c r="CS11" s="626"/>
      <c r="CT11" s="626"/>
      <c r="CU11" s="626"/>
      <c r="CV11" s="626"/>
      <c r="CW11" s="626"/>
      <c r="CX11" s="626"/>
      <c r="CY11" s="627"/>
      <c r="CZ11" s="628">
        <v>4</v>
      </c>
      <c r="DA11" s="628"/>
      <c r="DB11" s="628"/>
      <c r="DC11" s="628"/>
      <c r="DD11" s="634">
        <v>281805</v>
      </c>
      <c r="DE11" s="626"/>
      <c r="DF11" s="626"/>
      <c r="DG11" s="626"/>
      <c r="DH11" s="626"/>
      <c r="DI11" s="626"/>
      <c r="DJ11" s="626"/>
      <c r="DK11" s="626"/>
      <c r="DL11" s="626"/>
      <c r="DM11" s="626"/>
      <c r="DN11" s="626"/>
      <c r="DO11" s="626"/>
      <c r="DP11" s="627"/>
      <c r="DQ11" s="634">
        <v>1226539</v>
      </c>
      <c r="DR11" s="626"/>
      <c r="DS11" s="626"/>
      <c r="DT11" s="626"/>
      <c r="DU11" s="626"/>
      <c r="DV11" s="626"/>
      <c r="DW11" s="626"/>
      <c r="DX11" s="626"/>
      <c r="DY11" s="626"/>
      <c r="DZ11" s="626"/>
      <c r="EA11" s="626"/>
      <c r="EB11" s="626"/>
      <c r="EC11" s="635"/>
    </row>
    <row r="12" spans="2:143" ht="11.25" customHeight="1">
      <c r="B12" s="622" t="s">
        <v>234</v>
      </c>
      <c r="C12" s="623"/>
      <c r="D12" s="623"/>
      <c r="E12" s="623"/>
      <c r="F12" s="623"/>
      <c r="G12" s="623"/>
      <c r="H12" s="623"/>
      <c r="I12" s="623"/>
      <c r="J12" s="623"/>
      <c r="K12" s="623"/>
      <c r="L12" s="623"/>
      <c r="M12" s="623"/>
      <c r="N12" s="623"/>
      <c r="O12" s="623"/>
      <c r="P12" s="623"/>
      <c r="Q12" s="624"/>
      <c r="R12" s="625" t="s">
        <v>223</v>
      </c>
      <c r="S12" s="626"/>
      <c r="T12" s="626"/>
      <c r="U12" s="626"/>
      <c r="V12" s="626"/>
      <c r="W12" s="626"/>
      <c r="X12" s="626"/>
      <c r="Y12" s="627"/>
      <c r="Z12" s="628" t="s">
        <v>223</v>
      </c>
      <c r="AA12" s="628"/>
      <c r="AB12" s="628"/>
      <c r="AC12" s="628"/>
      <c r="AD12" s="629" t="s">
        <v>223</v>
      </c>
      <c r="AE12" s="629"/>
      <c r="AF12" s="629"/>
      <c r="AG12" s="629"/>
      <c r="AH12" s="629"/>
      <c r="AI12" s="629"/>
      <c r="AJ12" s="629"/>
      <c r="AK12" s="629"/>
      <c r="AL12" s="630" t="s">
        <v>223</v>
      </c>
      <c r="AM12" s="631"/>
      <c r="AN12" s="631"/>
      <c r="AO12" s="632"/>
      <c r="AP12" s="622" t="s">
        <v>235</v>
      </c>
      <c r="AQ12" s="623"/>
      <c r="AR12" s="623"/>
      <c r="AS12" s="623"/>
      <c r="AT12" s="623"/>
      <c r="AU12" s="623"/>
      <c r="AV12" s="623"/>
      <c r="AW12" s="623"/>
      <c r="AX12" s="623"/>
      <c r="AY12" s="623"/>
      <c r="AZ12" s="623"/>
      <c r="BA12" s="623"/>
      <c r="BB12" s="623"/>
      <c r="BC12" s="623"/>
      <c r="BD12" s="623"/>
      <c r="BE12" s="623"/>
      <c r="BF12" s="624"/>
      <c r="BG12" s="625">
        <v>6942571</v>
      </c>
      <c r="BH12" s="626"/>
      <c r="BI12" s="626"/>
      <c r="BJ12" s="626"/>
      <c r="BK12" s="626"/>
      <c r="BL12" s="626"/>
      <c r="BM12" s="626"/>
      <c r="BN12" s="627"/>
      <c r="BO12" s="628">
        <v>49</v>
      </c>
      <c r="BP12" s="628"/>
      <c r="BQ12" s="628"/>
      <c r="BR12" s="628"/>
      <c r="BS12" s="634" t="s">
        <v>223</v>
      </c>
      <c r="BT12" s="626"/>
      <c r="BU12" s="626"/>
      <c r="BV12" s="626"/>
      <c r="BW12" s="626"/>
      <c r="BX12" s="626"/>
      <c r="BY12" s="626"/>
      <c r="BZ12" s="626"/>
      <c r="CA12" s="626"/>
      <c r="CB12" s="635"/>
      <c r="CD12" s="639" t="s">
        <v>236</v>
      </c>
      <c r="CE12" s="640"/>
      <c r="CF12" s="640"/>
      <c r="CG12" s="640"/>
      <c r="CH12" s="640"/>
      <c r="CI12" s="640"/>
      <c r="CJ12" s="640"/>
      <c r="CK12" s="640"/>
      <c r="CL12" s="640"/>
      <c r="CM12" s="640"/>
      <c r="CN12" s="640"/>
      <c r="CO12" s="640"/>
      <c r="CP12" s="640"/>
      <c r="CQ12" s="641"/>
      <c r="CR12" s="625">
        <v>373976</v>
      </c>
      <c r="CS12" s="626"/>
      <c r="CT12" s="626"/>
      <c r="CU12" s="626"/>
      <c r="CV12" s="626"/>
      <c r="CW12" s="626"/>
      <c r="CX12" s="626"/>
      <c r="CY12" s="627"/>
      <c r="CZ12" s="628">
        <v>0.9</v>
      </c>
      <c r="DA12" s="628"/>
      <c r="DB12" s="628"/>
      <c r="DC12" s="628"/>
      <c r="DD12" s="634">
        <v>63458</v>
      </c>
      <c r="DE12" s="626"/>
      <c r="DF12" s="626"/>
      <c r="DG12" s="626"/>
      <c r="DH12" s="626"/>
      <c r="DI12" s="626"/>
      <c r="DJ12" s="626"/>
      <c r="DK12" s="626"/>
      <c r="DL12" s="626"/>
      <c r="DM12" s="626"/>
      <c r="DN12" s="626"/>
      <c r="DO12" s="626"/>
      <c r="DP12" s="627"/>
      <c r="DQ12" s="634">
        <v>336585</v>
      </c>
      <c r="DR12" s="626"/>
      <c r="DS12" s="626"/>
      <c r="DT12" s="626"/>
      <c r="DU12" s="626"/>
      <c r="DV12" s="626"/>
      <c r="DW12" s="626"/>
      <c r="DX12" s="626"/>
      <c r="DY12" s="626"/>
      <c r="DZ12" s="626"/>
      <c r="EA12" s="626"/>
      <c r="EB12" s="626"/>
      <c r="EC12" s="635"/>
    </row>
    <row r="13" spans="2:143" ht="11.25" customHeight="1">
      <c r="B13" s="622" t="s">
        <v>237</v>
      </c>
      <c r="C13" s="623"/>
      <c r="D13" s="623"/>
      <c r="E13" s="623"/>
      <c r="F13" s="623"/>
      <c r="G13" s="623"/>
      <c r="H13" s="623"/>
      <c r="I13" s="623"/>
      <c r="J13" s="623"/>
      <c r="K13" s="623"/>
      <c r="L13" s="623"/>
      <c r="M13" s="623"/>
      <c r="N13" s="623"/>
      <c r="O13" s="623"/>
      <c r="P13" s="623"/>
      <c r="Q13" s="624"/>
      <c r="R13" s="625">
        <v>102147</v>
      </c>
      <c r="S13" s="626"/>
      <c r="T13" s="626"/>
      <c r="U13" s="626"/>
      <c r="V13" s="626"/>
      <c r="W13" s="626"/>
      <c r="X13" s="626"/>
      <c r="Y13" s="627"/>
      <c r="Z13" s="628">
        <v>0.2</v>
      </c>
      <c r="AA13" s="628"/>
      <c r="AB13" s="628"/>
      <c r="AC13" s="628"/>
      <c r="AD13" s="629">
        <v>102147</v>
      </c>
      <c r="AE13" s="629"/>
      <c r="AF13" s="629"/>
      <c r="AG13" s="629"/>
      <c r="AH13" s="629"/>
      <c r="AI13" s="629"/>
      <c r="AJ13" s="629"/>
      <c r="AK13" s="629"/>
      <c r="AL13" s="630">
        <v>0.4</v>
      </c>
      <c r="AM13" s="631"/>
      <c r="AN13" s="631"/>
      <c r="AO13" s="632"/>
      <c r="AP13" s="622" t="s">
        <v>238</v>
      </c>
      <c r="AQ13" s="623"/>
      <c r="AR13" s="623"/>
      <c r="AS13" s="623"/>
      <c r="AT13" s="623"/>
      <c r="AU13" s="623"/>
      <c r="AV13" s="623"/>
      <c r="AW13" s="623"/>
      <c r="AX13" s="623"/>
      <c r="AY13" s="623"/>
      <c r="AZ13" s="623"/>
      <c r="BA13" s="623"/>
      <c r="BB13" s="623"/>
      <c r="BC13" s="623"/>
      <c r="BD13" s="623"/>
      <c r="BE13" s="623"/>
      <c r="BF13" s="624"/>
      <c r="BG13" s="625">
        <v>6934744</v>
      </c>
      <c r="BH13" s="626"/>
      <c r="BI13" s="626"/>
      <c r="BJ13" s="626"/>
      <c r="BK13" s="626"/>
      <c r="BL13" s="626"/>
      <c r="BM13" s="626"/>
      <c r="BN13" s="627"/>
      <c r="BO13" s="628">
        <v>49</v>
      </c>
      <c r="BP13" s="628"/>
      <c r="BQ13" s="628"/>
      <c r="BR13" s="628"/>
      <c r="BS13" s="634" t="s">
        <v>223</v>
      </c>
      <c r="BT13" s="626"/>
      <c r="BU13" s="626"/>
      <c r="BV13" s="626"/>
      <c r="BW13" s="626"/>
      <c r="BX13" s="626"/>
      <c r="BY13" s="626"/>
      <c r="BZ13" s="626"/>
      <c r="CA13" s="626"/>
      <c r="CB13" s="635"/>
      <c r="CD13" s="639" t="s">
        <v>239</v>
      </c>
      <c r="CE13" s="640"/>
      <c r="CF13" s="640"/>
      <c r="CG13" s="640"/>
      <c r="CH13" s="640"/>
      <c r="CI13" s="640"/>
      <c r="CJ13" s="640"/>
      <c r="CK13" s="640"/>
      <c r="CL13" s="640"/>
      <c r="CM13" s="640"/>
      <c r="CN13" s="640"/>
      <c r="CO13" s="640"/>
      <c r="CP13" s="640"/>
      <c r="CQ13" s="641"/>
      <c r="CR13" s="625">
        <v>3846182</v>
      </c>
      <c r="CS13" s="626"/>
      <c r="CT13" s="626"/>
      <c r="CU13" s="626"/>
      <c r="CV13" s="626"/>
      <c r="CW13" s="626"/>
      <c r="CX13" s="626"/>
      <c r="CY13" s="627"/>
      <c r="CZ13" s="628">
        <v>9.3000000000000007</v>
      </c>
      <c r="DA13" s="628"/>
      <c r="DB13" s="628"/>
      <c r="DC13" s="628"/>
      <c r="DD13" s="634">
        <v>1465972</v>
      </c>
      <c r="DE13" s="626"/>
      <c r="DF13" s="626"/>
      <c r="DG13" s="626"/>
      <c r="DH13" s="626"/>
      <c r="DI13" s="626"/>
      <c r="DJ13" s="626"/>
      <c r="DK13" s="626"/>
      <c r="DL13" s="626"/>
      <c r="DM13" s="626"/>
      <c r="DN13" s="626"/>
      <c r="DO13" s="626"/>
      <c r="DP13" s="627"/>
      <c r="DQ13" s="634">
        <v>2951160</v>
      </c>
      <c r="DR13" s="626"/>
      <c r="DS13" s="626"/>
      <c r="DT13" s="626"/>
      <c r="DU13" s="626"/>
      <c r="DV13" s="626"/>
      <c r="DW13" s="626"/>
      <c r="DX13" s="626"/>
      <c r="DY13" s="626"/>
      <c r="DZ13" s="626"/>
      <c r="EA13" s="626"/>
      <c r="EB13" s="626"/>
      <c r="EC13" s="635"/>
    </row>
    <row r="14" spans="2:143" ht="11.25" customHeight="1">
      <c r="B14" s="622" t="s">
        <v>240</v>
      </c>
      <c r="C14" s="623"/>
      <c r="D14" s="623"/>
      <c r="E14" s="623"/>
      <c r="F14" s="623"/>
      <c r="G14" s="623"/>
      <c r="H14" s="623"/>
      <c r="I14" s="623"/>
      <c r="J14" s="623"/>
      <c r="K14" s="623"/>
      <c r="L14" s="623"/>
      <c r="M14" s="623"/>
      <c r="N14" s="623"/>
      <c r="O14" s="623"/>
      <c r="P14" s="623"/>
      <c r="Q14" s="624"/>
      <c r="R14" s="625" t="s">
        <v>223</v>
      </c>
      <c r="S14" s="626"/>
      <c r="T14" s="626"/>
      <c r="U14" s="626"/>
      <c r="V14" s="626"/>
      <c r="W14" s="626"/>
      <c r="X14" s="626"/>
      <c r="Y14" s="627"/>
      <c r="Z14" s="628" t="s">
        <v>223</v>
      </c>
      <c r="AA14" s="628"/>
      <c r="AB14" s="628"/>
      <c r="AC14" s="628"/>
      <c r="AD14" s="629" t="s">
        <v>223</v>
      </c>
      <c r="AE14" s="629"/>
      <c r="AF14" s="629"/>
      <c r="AG14" s="629"/>
      <c r="AH14" s="629"/>
      <c r="AI14" s="629"/>
      <c r="AJ14" s="629"/>
      <c r="AK14" s="629"/>
      <c r="AL14" s="630" t="s">
        <v>223</v>
      </c>
      <c r="AM14" s="631"/>
      <c r="AN14" s="631"/>
      <c r="AO14" s="632"/>
      <c r="AP14" s="622" t="s">
        <v>241</v>
      </c>
      <c r="AQ14" s="623"/>
      <c r="AR14" s="623"/>
      <c r="AS14" s="623"/>
      <c r="AT14" s="623"/>
      <c r="AU14" s="623"/>
      <c r="AV14" s="623"/>
      <c r="AW14" s="623"/>
      <c r="AX14" s="623"/>
      <c r="AY14" s="623"/>
      <c r="AZ14" s="623"/>
      <c r="BA14" s="623"/>
      <c r="BB14" s="623"/>
      <c r="BC14" s="623"/>
      <c r="BD14" s="623"/>
      <c r="BE14" s="623"/>
      <c r="BF14" s="624"/>
      <c r="BG14" s="625">
        <v>270998</v>
      </c>
      <c r="BH14" s="626"/>
      <c r="BI14" s="626"/>
      <c r="BJ14" s="626"/>
      <c r="BK14" s="626"/>
      <c r="BL14" s="626"/>
      <c r="BM14" s="626"/>
      <c r="BN14" s="627"/>
      <c r="BO14" s="628">
        <v>1.9</v>
      </c>
      <c r="BP14" s="628"/>
      <c r="BQ14" s="628"/>
      <c r="BR14" s="628"/>
      <c r="BS14" s="634" t="s">
        <v>223</v>
      </c>
      <c r="BT14" s="626"/>
      <c r="BU14" s="626"/>
      <c r="BV14" s="626"/>
      <c r="BW14" s="626"/>
      <c r="BX14" s="626"/>
      <c r="BY14" s="626"/>
      <c r="BZ14" s="626"/>
      <c r="CA14" s="626"/>
      <c r="CB14" s="635"/>
      <c r="CD14" s="639" t="s">
        <v>242</v>
      </c>
      <c r="CE14" s="640"/>
      <c r="CF14" s="640"/>
      <c r="CG14" s="640"/>
      <c r="CH14" s="640"/>
      <c r="CI14" s="640"/>
      <c r="CJ14" s="640"/>
      <c r="CK14" s="640"/>
      <c r="CL14" s="640"/>
      <c r="CM14" s="640"/>
      <c r="CN14" s="640"/>
      <c r="CO14" s="640"/>
      <c r="CP14" s="640"/>
      <c r="CQ14" s="641"/>
      <c r="CR14" s="625">
        <v>1530384</v>
      </c>
      <c r="CS14" s="626"/>
      <c r="CT14" s="626"/>
      <c r="CU14" s="626"/>
      <c r="CV14" s="626"/>
      <c r="CW14" s="626"/>
      <c r="CX14" s="626"/>
      <c r="CY14" s="627"/>
      <c r="CZ14" s="628">
        <v>3.7</v>
      </c>
      <c r="DA14" s="628"/>
      <c r="DB14" s="628"/>
      <c r="DC14" s="628"/>
      <c r="DD14" s="634">
        <v>59646</v>
      </c>
      <c r="DE14" s="626"/>
      <c r="DF14" s="626"/>
      <c r="DG14" s="626"/>
      <c r="DH14" s="626"/>
      <c r="DI14" s="626"/>
      <c r="DJ14" s="626"/>
      <c r="DK14" s="626"/>
      <c r="DL14" s="626"/>
      <c r="DM14" s="626"/>
      <c r="DN14" s="626"/>
      <c r="DO14" s="626"/>
      <c r="DP14" s="627"/>
      <c r="DQ14" s="634">
        <v>1493884</v>
      </c>
      <c r="DR14" s="626"/>
      <c r="DS14" s="626"/>
      <c r="DT14" s="626"/>
      <c r="DU14" s="626"/>
      <c r="DV14" s="626"/>
      <c r="DW14" s="626"/>
      <c r="DX14" s="626"/>
      <c r="DY14" s="626"/>
      <c r="DZ14" s="626"/>
      <c r="EA14" s="626"/>
      <c r="EB14" s="626"/>
      <c r="EC14" s="635"/>
    </row>
    <row r="15" spans="2:143" ht="11.25" customHeight="1">
      <c r="B15" s="622" t="s">
        <v>243</v>
      </c>
      <c r="C15" s="623"/>
      <c r="D15" s="623"/>
      <c r="E15" s="623"/>
      <c r="F15" s="623"/>
      <c r="G15" s="623"/>
      <c r="H15" s="623"/>
      <c r="I15" s="623"/>
      <c r="J15" s="623"/>
      <c r="K15" s="623"/>
      <c r="L15" s="623"/>
      <c r="M15" s="623"/>
      <c r="N15" s="623"/>
      <c r="O15" s="623"/>
      <c r="P15" s="623"/>
      <c r="Q15" s="624"/>
      <c r="R15" s="625">
        <v>60066</v>
      </c>
      <c r="S15" s="626"/>
      <c r="T15" s="626"/>
      <c r="U15" s="626"/>
      <c r="V15" s="626"/>
      <c r="W15" s="626"/>
      <c r="X15" s="626"/>
      <c r="Y15" s="627"/>
      <c r="Z15" s="628">
        <v>0.1</v>
      </c>
      <c r="AA15" s="628"/>
      <c r="AB15" s="628"/>
      <c r="AC15" s="628"/>
      <c r="AD15" s="629">
        <v>60066</v>
      </c>
      <c r="AE15" s="629"/>
      <c r="AF15" s="629"/>
      <c r="AG15" s="629"/>
      <c r="AH15" s="629"/>
      <c r="AI15" s="629"/>
      <c r="AJ15" s="629"/>
      <c r="AK15" s="629"/>
      <c r="AL15" s="630">
        <v>0.3</v>
      </c>
      <c r="AM15" s="631"/>
      <c r="AN15" s="631"/>
      <c r="AO15" s="632"/>
      <c r="AP15" s="622" t="s">
        <v>244</v>
      </c>
      <c r="AQ15" s="623"/>
      <c r="AR15" s="623"/>
      <c r="AS15" s="623"/>
      <c r="AT15" s="623"/>
      <c r="AU15" s="623"/>
      <c r="AV15" s="623"/>
      <c r="AW15" s="623"/>
      <c r="AX15" s="623"/>
      <c r="AY15" s="623"/>
      <c r="AZ15" s="623"/>
      <c r="BA15" s="623"/>
      <c r="BB15" s="623"/>
      <c r="BC15" s="623"/>
      <c r="BD15" s="623"/>
      <c r="BE15" s="623"/>
      <c r="BF15" s="624"/>
      <c r="BG15" s="625">
        <v>661913</v>
      </c>
      <c r="BH15" s="626"/>
      <c r="BI15" s="626"/>
      <c r="BJ15" s="626"/>
      <c r="BK15" s="626"/>
      <c r="BL15" s="626"/>
      <c r="BM15" s="626"/>
      <c r="BN15" s="627"/>
      <c r="BO15" s="628">
        <v>4.7</v>
      </c>
      <c r="BP15" s="628"/>
      <c r="BQ15" s="628"/>
      <c r="BR15" s="628"/>
      <c r="BS15" s="634" t="s">
        <v>223</v>
      </c>
      <c r="BT15" s="626"/>
      <c r="BU15" s="626"/>
      <c r="BV15" s="626"/>
      <c r="BW15" s="626"/>
      <c r="BX15" s="626"/>
      <c r="BY15" s="626"/>
      <c r="BZ15" s="626"/>
      <c r="CA15" s="626"/>
      <c r="CB15" s="635"/>
      <c r="CD15" s="639" t="s">
        <v>245</v>
      </c>
      <c r="CE15" s="640"/>
      <c r="CF15" s="640"/>
      <c r="CG15" s="640"/>
      <c r="CH15" s="640"/>
      <c r="CI15" s="640"/>
      <c r="CJ15" s="640"/>
      <c r="CK15" s="640"/>
      <c r="CL15" s="640"/>
      <c r="CM15" s="640"/>
      <c r="CN15" s="640"/>
      <c r="CO15" s="640"/>
      <c r="CP15" s="640"/>
      <c r="CQ15" s="641"/>
      <c r="CR15" s="625">
        <v>4447355</v>
      </c>
      <c r="CS15" s="626"/>
      <c r="CT15" s="626"/>
      <c r="CU15" s="626"/>
      <c r="CV15" s="626"/>
      <c r="CW15" s="626"/>
      <c r="CX15" s="626"/>
      <c r="CY15" s="627"/>
      <c r="CZ15" s="628">
        <v>10.8</v>
      </c>
      <c r="DA15" s="628"/>
      <c r="DB15" s="628"/>
      <c r="DC15" s="628"/>
      <c r="DD15" s="634">
        <v>1111164</v>
      </c>
      <c r="DE15" s="626"/>
      <c r="DF15" s="626"/>
      <c r="DG15" s="626"/>
      <c r="DH15" s="626"/>
      <c r="DI15" s="626"/>
      <c r="DJ15" s="626"/>
      <c r="DK15" s="626"/>
      <c r="DL15" s="626"/>
      <c r="DM15" s="626"/>
      <c r="DN15" s="626"/>
      <c r="DO15" s="626"/>
      <c r="DP15" s="627"/>
      <c r="DQ15" s="634">
        <v>2922127</v>
      </c>
      <c r="DR15" s="626"/>
      <c r="DS15" s="626"/>
      <c r="DT15" s="626"/>
      <c r="DU15" s="626"/>
      <c r="DV15" s="626"/>
      <c r="DW15" s="626"/>
      <c r="DX15" s="626"/>
      <c r="DY15" s="626"/>
      <c r="DZ15" s="626"/>
      <c r="EA15" s="626"/>
      <c r="EB15" s="626"/>
      <c r="EC15" s="635"/>
    </row>
    <row r="16" spans="2:143" ht="11.25" customHeight="1">
      <c r="B16" s="622" t="s">
        <v>246</v>
      </c>
      <c r="C16" s="623"/>
      <c r="D16" s="623"/>
      <c r="E16" s="623"/>
      <c r="F16" s="623"/>
      <c r="G16" s="623"/>
      <c r="H16" s="623"/>
      <c r="I16" s="623"/>
      <c r="J16" s="623"/>
      <c r="K16" s="623"/>
      <c r="L16" s="623"/>
      <c r="M16" s="623"/>
      <c r="N16" s="623"/>
      <c r="O16" s="623"/>
      <c r="P16" s="623"/>
      <c r="Q16" s="624"/>
      <c r="R16" s="625">
        <v>8096651</v>
      </c>
      <c r="S16" s="626"/>
      <c r="T16" s="626"/>
      <c r="U16" s="626"/>
      <c r="V16" s="626"/>
      <c r="W16" s="626"/>
      <c r="X16" s="626"/>
      <c r="Y16" s="627"/>
      <c r="Z16" s="628">
        <v>19</v>
      </c>
      <c r="AA16" s="628"/>
      <c r="AB16" s="628"/>
      <c r="AC16" s="628"/>
      <c r="AD16" s="629">
        <v>7104155</v>
      </c>
      <c r="AE16" s="629"/>
      <c r="AF16" s="629"/>
      <c r="AG16" s="629"/>
      <c r="AH16" s="629"/>
      <c r="AI16" s="629"/>
      <c r="AJ16" s="629"/>
      <c r="AK16" s="629"/>
      <c r="AL16" s="630">
        <v>29.9</v>
      </c>
      <c r="AM16" s="631"/>
      <c r="AN16" s="631"/>
      <c r="AO16" s="632"/>
      <c r="AP16" s="622" t="s">
        <v>247</v>
      </c>
      <c r="AQ16" s="623"/>
      <c r="AR16" s="623"/>
      <c r="AS16" s="623"/>
      <c r="AT16" s="623"/>
      <c r="AU16" s="623"/>
      <c r="AV16" s="623"/>
      <c r="AW16" s="623"/>
      <c r="AX16" s="623"/>
      <c r="AY16" s="623"/>
      <c r="AZ16" s="623"/>
      <c r="BA16" s="623"/>
      <c r="BB16" s="623"/>
      <c r="BC16" s="623"/>
      <c r="BD16" s="623"/>
      <c r="BE16" s="623"/>
      <c r="BF16" s="624"/>
      <c r="BG16" s="625">
        <v>755</v>
      </c>
      <c r="BH16" s="626"/>
      <c r="BI16" s="626"/>
      <c r="BJ16" s="626"/>
      <c r="BK16" s="626"/>
      <c r="BL16" s="626"/>
      <c r="BM16" s="626"/>
      <c r="BN16" s="627"/>
      <c r="BO16" s="628">
        <v>0</v>
      </c>
      <c r="BP16" s="628"/>
      <c r="BQ16" s="628"/>
      <c r="BR16" s="628"/>
      <c r="BS16" s="634" t="s">
        <v>223</v>
      </c>
      <c r="BT16" s="626"/>
      <c r="BU16" s="626"/>
      <c r="BV16" s="626"/>
      <c r="BW16" s="626"/>
      <c r="BX16" s="626"/>
      <c r="BY16" s="626"/>
      <c r="BZ16" s="626"/>
      <c r="CA16" s="626"/>
      <c r="CB16" s="635"/>
      <c r="CD16" s="639" t="s">
        <v>248</v>
      </c>
      <c r="CE16" s="640"/>
      <c r="CF16" s="640"/>
      <c r="CG16" s="640"/>
      <c r="CH16" s="640"/>
      <c r="CI16" s="640"/>
      <c r="CJ16" s="640"/>
      <c r="CK16" s="640"/>
      <c r="CL16" s="640"/>
      <c r="CM16" s="640"/>
      <c r="CN16" s="640"/>
      <c r="CO16" s="640"/>
      <c r="CP16" s="640"/>
      <c r="CQ16" s="641"/>
      <c r="CR16" s="625">
        <v>31437</v>
      </c>
      <c r="CS16" s="626"/>
      <c r="CT16" s="626"/>
      <c r="CU16" s="626"/>
      <c r="CV16" s="626"/>
      <c r="CW16" s="626"/>
      <c r="CX16" s="626"/>
      <c r="CY16" s="627"/>
      <c r="CZ16" s="628">
        <v>0.1</v>
      </c>
      <c r="DA16" s="628"/>
      <c r="DB16" s="628"/>
      <c r="DC16" s="628"/>
      <c r="DD16" s="634" t="s">
        <v>223</v>
      </c>
      <c r="DE16" s="626"/>
      <c r="DF16" s="626"/>
      <c r="DG16" s="626"/>
      <c r="DH16" s="626"/>
      <c r="DI16" s="626"/>
      <c r="DJ16" s="626"/>
      <c r="DK16" s="626"/>
      <c r="DL16" s="626"/>
      <c r="DM16" s="626"/>
      <c r="DN16" s="626"/>
      <c r="DO16" s="626"/>
      <c r="DP16" s="627"/>
      <c r="DQ16" s="634">
        <v>19927</v>
      </c>
      <c r="DR16" s="626"/>
      <c r="DS16" s="626"/>
      <c r="DT16" s="626"/>
      <c r="DU16" s="626"/>
      <c r="DV16" s="626"/>
      <c r="DW16" s="626"/>
      <c r="DX16" s="626"/>
      <c r="DY16" s="626"/>
      <c r="DZ16" s="626"/>
      <c r="EA16" s="626"/>
      <c r="EB16" s="626"/>
      <c r="EC16" s="635"/>
    </row>
    <row r="17" spans="2:133" ht="11.25" customHeight="1">
      <c r="B17" s="622" t="s">
        <v>249</v>
      </c>
      <c r="C17" s="623"/>
      <c r="D17" s="623"/>
      <c r="E17" s="623"/>
      <c r="F17" s="623"/>
      <c r="G17" s="623"/>
      <c r="H17" s="623"/>
      <c r="I17" s="623"/>
      <c r="J17" s="623"/>
      <c r="K17" s="623"/>
      <c r="L17" s="623"/>
      <c r="M17" s="623"/>
      <c r="N17" s="623"/>
      <c r="O17" s="623"/>
      <c r="P17" s="623"/>
      <c r="Q17" s="624"/>
      <c r="R17" s="625">
        <v>7104155</v>
      </c>
      <c r="S17" s="626"/>
      <c r="T17" s="626"/>
      <c r="U17" s="626"/>
      <c r="V17" s="626"/>
      <c r="W17" s="626"/>
      <c r="X17" s="626"/>
      <c r="Y17" s="627"/>
      <c r="Z17" s="628">
        <v>16.7</v>
      </c>
      <c r="AA17" s="628"/>
      <c r="AB17" s="628"/>
      <c r="AC17" s="628"/>
      <c r="AD17" s="629">
        <v>7104155</v>
      </c>
      <c r="AE17" s="629"/>
      <c r="AF17" s="629"/>
      <c r="AG17" s="629"/>
      <c r="AH17" s="629"/>
      <c r="AI17" s="629"/>
      <c r="AJ17" s="629"/>
      <c r="AK17" s="629"/>
      <c r="AL17" s="630">
        <v>29.9</v>
      </c>
      <c r="AM17" s="631"/>
      <c r="AN17" s="631"/>
      <c r="AO17" s="632"/>
      <c r="AP17" s="622" t="s">
        <v>250</v>
      </c>
      <c r="AQ17" s="623"/>
      <c r="AR17" s="623"/>
      <c r="AS17" s="623"/>
      <c r="AT17" s="623"/>
      <c r="AU17" s="623"/>
      <c r="AV17" s="623"/>
      <c r="AW17" s="623"/>
      <c r="AX17" s="623"/>
      <c r="AY17" s="623"/>
      <c r="AZ17" s="623"/>
      <c r="BA17" s="623"/>
      <c r="BB17" s="623"/>
      <c r="BC17" s="623"/>
      <c r="BD17" s="623"/>
      <c r="BE17" s="623"/>
      <c r="BF17" s="624"/>
      <c r="BG17" s="625" t="s">
        <v>223</v>
      </c>
      <c r="BH17" s="626"/>
      <c r="BI17" s="626"/>
      <c r="BJ17" s="626"/>
      <c r="BK17" s="626"/>
      <c r="BL17" s="626"/>
      <c r="BM17" s="626"/>
      <c r="BN17" s="627"/>
      <c r="BO17" s="628" t="s">
        <v>223</v>
      </c>
      <c r="BP17" s="628"/>
      <c r="BQ17" s="628"/>
      <c r="BR17" s="628"/>
      <c r="BS17" s="634" t="s">
        <v>223</v>
      </c>
      <c r="BT17" s="626"/>
      <c r="BU17" s="626"/>
      <c r="BV17" s="626"/>
      <c r="BW17" s="626"/>
      <c r="BX17" s="626"/>
      <c r="BY17" s="626"/>
      <c r="BZ17" s="626"/>
      <c r="CA17" s="626"/>
      <c r="CB17" s="635"/>
      <c r="CD17" s="639" t="s">
        <v>251</v>
      </c>
      <c r="CE17" s="640"/>
      <c r="CF17" s="640"/>
      <c r="CG17" s="640"/>
      <c r="CH17" s="640"/>
      <c r="CI17" s="640"/>
      <c r="CJ17" s="640"/>
      <c r="CK17" s="640"/>
      <c r="CL17" s="640"/>
      <c r="CM17" s="640"/>
      <c r="CN17" s="640"/>
      <c r="CO17" s="640"/>
      <c r="CP17" s="640"/>
      <c r="CQ17" s="641"/>
      <c r="CR17" s="625">
        <v>3558596</v>
      </c>
      <c r="CS17" s="626"/>
      <c r="CT17" s="626"/>
      <c r="CU17" s="626"/>
      <c r="CV17" s="626"/>
      <c r="CW17" s="626"/>
      <c r="CX17" s="626"/>
      <c r="CY17" s="627"/>
      <c r="CZ17" s="628">
        <v>8.6</v>
      </c>
      <c r="DA17" s="628"/>
      <c r="DB17" s="628"/>
      <c r="DC17" s="628"/>
      <c r="DD17" s="634" t="s">
        <v>223</v>
      </c>
      <c r="DE17" s="626"/>
      <c r="DF17" s="626"/>
      <c r="DG17" s="626"/>
      <c r="DH17" s="626"/>
      <c r="DI17" s="626"/>
      <c r="DJ17" s="626"/>
      <c r="DK17" s="626"/>
      <c r="DL17" s="626"/>
      <c r="DM17" s="626"/>
      <c r="DN17" s="626"/>
      <c r="DO17" s="626"/>
      <c r="DP17" s="627"/>
      <c r="DQ17" s="634">
        <v>3553186</v>
      </c>
      <c r="DR17" s="626"/>
      <c r="DS17" s="626"/>
      <c r="DT17" s="626"/>
      <c r="DU17" s="626"/>
      <c r="DV17" s="626"/>
      <c r="DW17" s="626"/>
      <c r="DX17" s="626"/>
      <c r="DY17" s="626"/>
      <c r="DZ17" s="626"/>
      <c r="EA17" s="626"/>
      <c r="EB17" s="626"/>
      <c r="EC17" s="635"/>
    </row>
    <row r="18" spans="2:133" ht="11.25" customHeight="1">
      <c r="B18" s="622" t="s">
        <v>252</v>
      </c>
      <c r="C18" s="623"/>
      <c r="D18" s="623"/>
      <c r="E18" s="623"/>
      <c r="F18" s="623"/>
      <c r="G18" s="623"/>
      <c r="H18" s="623"/>
      <c r="I18" s="623"/>
      <c r="J18" s="623"/>
      <c r="K18" s="623"/>
      <c r="L18" s="623"/>
      <c r="M18" s="623"/>
      <c r="N18" s="623"/>
      <c r="O18" s="623"/>
      <c r="P18" s="623"/>
      <c r="Q18" s="624"/>
      <c r="R18" s="625">
        <v>992496</v>
      </c>
      <c r="S18" s="626"/>
      <c r="T18" s="626"/>
      <c r="U18" s="626"/>
      <c r="V18" s="626"/>
      <c r="W18" s="626"/>
      <c r="X18" s="626"/>
      <c r="Y18" s="627"/>
      <c r="Z18" s="628">
        <v>2.2999999999999998</v>
      </c>
      <c r="AA18" s="628"/>
      <c r="AB18" s="628"/>
      <c r="AC18" s="628"/>
      <c r="AD18" s="629" t="s">
        <v>223</v>
      </c>
      <c r="AE18" s="629"/>
      <c r="AF18" s="629"/>
      <c r="AG18" s="629"/>
      <c r="AH18" s="629"/>
      <c r="AI18" s="629"/>
      <c r="AJ18" s="629"/>
      <c r="AK18" s="629"/>
      <c r="AL18" s="630" t="s">
        <v>223</v>
      </c>
      <c r="AM18" s="631"/>
      <c r="AN18" s="631"/>
      <c r="AO18" s="632"/>
      <c r="AP18" s="622" t="s">
        <v>253</v>
      </c>
      <c r="AQ18" s="623"/>
      <c r="AR18" s="623"/>
      <c r="AS18" s="623"/>
      <c r="AT18" s="623"/>
      <c r="AU18" s="623"/>
      <c r="AV18" s="623"/>
      <c r="AW18" s="623"/>
      <c r="AX18" s="623"/>
      <c r="AY18" s="623"/>
      <c r="AZ18" s="623"/>
      <c r="BA18" s="623"/>
      <c r="BB18" s="623"/>
      <c r="BC18" s="623"/>
      <c r="BD18" s="623"/>
      <c r="BE18" s="623"/>
      <c r="BF18" s="624"/>
      <c r="BG18" s="625" t="s">
        <v>223</v>
      </c>
      <c r="BH18" s="626"/>
      <c r="BI18" s="626"/>
      <c r="BJ18" s="626"/>
      <c r="BK18" s="626"/>
      <c r="BL18" s="626"/>
      <c r="BM18" s="626"/>
      <c r="BN18" s="627"/>
      <c r="BO18" s="628" t="s">
        <v>223</v>
      </c>
      <c r="BP18" s="628"/>
      <c r="BQ18" s="628"/>
      <c r="BR18" s="628"/>
      <c r="BS18" s="634" t="s">
        <v>223</v>
      </c>
      <c r="BT18" s="626"/>
      <c r="BU18" s="626"/>
      <c r="BV18" s="626"/>
      <c r="BW18" s="626"/>
      <c r="BX18" s="626"/>
      <c r="BY18" s="626"/>
      <c r="BZ18" s="626"/>
      <c r="CA18" s="626"/>
      <c r="CB18" s="635"/>
      <c r="CD18" s="639" t="s">
        <v>254</v>
      </c>
      <c r="CE18" s="640"/>
      <c r="CF18" s="640"/>
      <c r="CG18" s="640"/>
      <c r="CH18" s="640"/>
      <c r="CI18" s="640"/>
      <c r="CJ18" s="640"/>
      <c r="CK18" s="640"/>
      <c r="CL18" s="640"/>
      <c r="CM18" s="640"/>
      <c r="CN18" s="640"/>
      <c r="CO18" s="640"/>
      <c r="CP18" s="640"/>
      <c r="CQ18" s="641"/>
      <c r="CR18" s="625" t="s">
        <v>223</v>
      </c>
      <c r="CS18" s="626"/>
      <c r="CT18" s="626"/>
      <c r="CU18" s="626"/>
      <c r="CV18" s="626"/>
      <c r="CW18" s="626"/>
      <c r="CX18" s="626"/>
      <c r="CY18" s="627"/>
      <c r="CZ18" s="628" t="s">
        <v>223</v>
      </c>
      <c r="DA18" s="628"/>
      <c r="DB18" s="628"/>
      <c r="DC18" s="628"/>
      <c r="DD18" s="634" t="s">
        <v>223</v>
      </c>
      <c r="DE18" s="626"/>
      <c r="DF18" s="626"/>
      <c r="DG18" s="626"/>
      <c r="DH18" s="626"/>
      <c r="DI18" s="626"/>
      <c r="DJ18" s="626"/>
      <c r="DK18" s="626"/>
      <c r="DL18" s="626"/>
      <c r="DM18" s="626"/>
      <c r="DN18" s="626"/>
      <c r="DO18" s="626"/>
      <c r="DP18" s="627"/>
      <c r="DQ18" s="634" t="s">
        <v>223</v>
      </c>
      <c r="DR18" s="626"/>
      <c r="DS18" s="626"/>
      <c r="DT18" s="626"/>
      <c r="DU18" s="626"/>
      <c r="DV18" s="626"/>
      <c r="DW18" s="626"/>
      <c r="DX18" s="626"/>
      <c r="DY18" s="626"/>
      <c r="DZ18" s="626"/>
      <c r="EA18" s="626"/>
      <c r="EB18" s="626"/>
      <c r="EC18" s="635"/>
    </row>
    <row r="19" spans="2:133" ht="11.25" customHeight="1">
      <c r="B19" s="622" t="s">
        <v>255</v>
      </c>
      <c r="C19" s="623"/>
      <c r="D19" s="623"/>
      <c r="E19" s="623"/>
      <c r="F19" s="623"/>
      <c r="G19" s="623"/>
      <c r="H19" s="623"/>
      <c r="I19" s="623"/>
      <c r="J19" s="623"/>
      <c r="K19" s="623"/>
      <c r="L19" s="623"/>
      <c r="M19" s="623"/>
      <c r="N19" s="623"/>
      <c r="O19" s="623"/>
      <c r="P19" s="623"/>
      <c r="Q19" s="624"/>
      <c r="R19" s="625" t="s">
        <v>223</v>
      </c>
      <c r="S19" s="626"/>
      <c r="T19" s="626"/>
      <c r="U19" s="626"/>
      <c r="V19" s="626"/>
      <c r="W19" s="626"/>
      <c r="X19" s="626"/>
      <c r="Y19" s="627"/>
      <c r="Z19" s="628" t="s">
        <v>223</v>
      </c>
      <c r="AA19" s="628"/>
      <c r="AB19" s="628"/>
      <c r="AC19" s="628"/>
      <c r="AD19" s="629" t="s">
        <v>223</v>
      </c>
      <c r="AE19" s="629"/>
      <c r="AF19" s="629"/>
      <c r="AG19" s="629"/>
      <c r="AH19" s="629"/>
      <c r="AI19" s="629"/>
      <c r="AJ19" s="629"/>
      <c r="AK19" s="629"/>
      <c r="AL19" s="630" t="s">
        <v>223</v>
      </c>
      <c r="AM19" s="631"/>
      <c r="AN19" s="631"/>
      <c r="AO19" s="632"/>
      <c r="AP19" s="622" t="s">
        <v>256</v>
      </c>
      <c r="AQ19" s="623"/>
      <c r="AR19" s="623"/>
      <c r="AS19" s="623"/>
      <c r="AT19" s="623"/>
      <c r="AU19" s="623"/>
      <c r="AV19" s="623"/>
      <c r="AW19" s="623"/>
      <c r="AX19" s="623"/>
      <c r="AY19" s="623"/>
      <c r="AZ19" s="623"/>
      <c r="BA19" s="623"/>
      <c r="BB19" s="623"/>
      <c r="BC19" s="623"/>
      <c r="BD19" s="623"/>
      <c r="BE19" s="623"/>
      <c r="BF19" s="624"/>
      <c r="BG19" s="625">
        <v>15761</v>
      </c>
      <c r="BH19" s="626"/>
      <c r="BI19" s="626"/>
      <c r="BJ19" s="626"/>
      <c r="BK19" s="626"/>
      <c r="BL19" s="626"/>
      <c r="BM19" s="626"/>
      <c r="BN19" s="627"/>
      <c r="BO19" s="628">
        <v>0.1</v>
      </c>
      <c r="BP19" s="628"/>
      <c r="BQ19" s="628"/>
      <c r="BR19" s="628"/>
      <c r="BS19" s="634" t="s">
        <v>223</v>
      </c>
      <c r="BT19" s="626"/>
      <c r="BU19" s="626"/>
      <c r="BV19" s="626"/>
      <c r="BW19" s="626"/>
      <c r="BX19" s="626"/>
      <c r="BY19" s="626"/>
      <c r="BZ19" s="626"/>
      <c r="CA19" s="626"/>
      <c r="CB19" s="635"/>
      <c r="CD19" s="639" t="s">
        <v>257</v>
      </c>
      <c r="CE19" s="640"/>
      <c r="CF19" s="640"/>
      <c r="CG19" s="640"/>
      <c r="CH19" s="640"/>
      <c r="CI19" s="640"/>
      <c r="CJ19" s="640"/>
      <c r="CK19" s="640"/>
      <c r="CL19" s="640"/>
      <c r="CM19" s="640"/>
      <c r="CN19" s="640"/>
      <c r="CO19" s="640"/>
      <c r="CP19" s="640"/>
      <c r="CQ19" s="641"/>
      <c r="CR19" s="625" t="s">
        <v>223</v>
      </c>
      <c r="CS19" s="626"/>
      <c r="CT19" s="626"/>
      <c r="CU19" s="626"/>
      <c r="CV19" s="626"/>
      <c r="CW19" s="626"/>
      <c r="CX19" s="626"/>
      <c r="CY19" s="627"/>
      <c r="CZ19" s="628" t="s">
        <v>223</v>
      </c>
      <c r="DA19" s="628"/>
      <c r="DB19" s="628"/>
      <c r="DC19" s="628"/>
      <c r="DD19" s="634" t="s">
        <v>223</v>
      </c>
      <c r="DE19" s="626"/>
      <c r="DF19" s="626"/>
      <c r="DG19" s="626"/>
      <c r="DH19" s="626"/>
      <c r="DI19" s="626"/>
      <c r="DJ19" s="626"/>
      <c r="DK19" s="626"/>
      <c r="DL19" s="626"/>
      <c r="DM19" s="626"/>
      <c r="DN19" s="626"/>
      <c r="DO19" s="626"/>
      <c r="DP19" s="627"/>
      <c r="DQ19" s="634" t="s">
        <v>223</v>
      </c>
      <c r="DR19" s="626"/>
      <c r="DS19" s="626"/>
      <c r="DT19" s="626"/>
      <c r="DU19" s="626"/>
      <c r="DV19" s="626"/>
      <c r="DW19" s="626"/>
      <c r="DX19" s="626"/>
      <c r="DY19" s="626"/>
      <c r="DZ19" s="626"/>
      <c r="EA19" s="626"/>
      <c r="EB19" s="626"/>
      <c r="EC19" s="635"/>
    </row>
    <row r="20" spans="2:133" ht="11.25" customHeight="1">
      <c r="B20" s="622" t="s">
        <v>258</v>
      </c>
      <c r="C20" s="623"/>
      <c r="D20" s="623"/>
      <c r="E20" s="623"/>
      <c r="F20" s="623"/>
      <c r="G20" s="623"/>
      <c r="H20" s="623"/>
      <c r="I20" s="623"/>
      <c r="J20" s="623"/>
      <c r="K20" s="623"/>
      <c r="L20" s="623"/>
      <c r="M20" s="623"/>
      <c r="N20" s="623"/>
      <c r="O20" s="623"/>
      <c r="P20" s="623"/>
      <c r="Q20" s="624"/>
      <c r="R20" s="625">
        <v>24689558</v>
      </c>
      <c r="S20" s="626"/>
      <c r="T20" s="626"/>
      <c r="U20" s="626"/>
      <c r="V20" s="626"/>
      <c r="W20" s="626"/>
      <c r="X20" s="626"/>
      <c r="Y20" s="627"/>
      <c r="Z20" s="628">
        <v>58</v>
      </c>
      <c r="AA20" s="628"/>
      <c r="AB20" s="628"/>
      <c r="AC20" s="628"/>
      <c r="AD20" s="629">
        <v>23697062</v>
      </c>
      <c r="AE20" s="629"/>
      <c r="AF20" s="629"/>
      <c r="AG20" s="629"/>
      <c r="AH20" s="629"/>
      <c r="AI20" s="629"/>
      <c r="AJ20" s="629"/>
      <c r="AK20" s="629"/>
      <c r="AL20" s="630">
        <v>99.8</v>
      </c>
      <c r="AM20" s="631"/>
      <c r="AN20" s="631"/>
      <c r="AO20" s="632"/>
      <c r="AP20" s="622" t="s">
        <v>259</v>
      </c>
      <c r="AQ20" s="623"/>
      <c r="AR20" s="623"/>
      <c r="AS20" s="623"/>
      <c r="AT20" s="623"/>
      <c r="AU20" s="623"/>
      <c r="AV20" s="623"/>
      <c r="AW20" s="623"/>
      <c r="AX20" s="623"/>
      <c r="AY20" s="623"/>
      <c r="AZ20" s="623"/>
      <c r="BA20" s="623"/>
      <c r="BB20" s="623"/>
      <c r="BC20" s="623"/>
      <c r="BD20" s="623"/>
      <c r="BE20" s="623"/>
      <c r="BF20" s="624"/>
      <c r="BG20" s="625">
        <v>15761</v>
      </c>
      <c r="BH20" s="626"/>
      <c r="BI20" s="626"/>
      <c r="BJ20" s="626"/>
      <c r="BK20" s="626"/>
      <c r="BL20" s="626"/>
      <c r="BM20" s="626"/>
      <c r="BN20" s="627"/>
      <c r="BO20" s="628">
        <v>0.1</v>
      </c>
      <c r="BP20" s="628"/>
      <c r="BQ20" s="628"/>
      <c r="BR20" s="628"/>
      <c r="BS20" s="634" t="s">
        <v>223</v>
      </c>
      <c r="BT20" s="626"/>
      <c r="BU20" s="626"/>
      <c r="BV20" s="626"/>
      <c r="BW20" s="626"/>
      <c r="BX20" s="626"/>
      <c r="BY20" s="626"/>
      <c r="BZ20" s="626"/>
      <c r="CA20" s="626"/>
      <c r="CB20" s="635"/>
      <c r="CD20" s="639" t="s">
        <v>260</v>
      </c>
      <c r="CE20" s="640"/>
      <c r="CF20" s="640"/>
      <c r="CG20" s="640"/>
      <c r="CH20" s="640"/>
      <c r="CI20" s="640"/>
      <c r="CJ20" s="640"/>
      <c r="CK20" s="640"/>
      <c r="CL20" s="640"/>
      <c r="CM20" s="640"/>
      <c r="CN20" s="640"/>
      <c r="CO20" s="640"/>
      <c r="CP20" s="640"/>
      <c r="CQ20" s="641"/>
      <c r="CR20" s="625">
        <v>41319479</v>
      </c>
      <c r="CS20" s="626"/>
      <c r="CT20" s="626"/>
      <c r="CU20" s="626"/>
      <c r="CV20" s="626"/>
      <c r="CW20" s="626"/>
      <c r="CX20" s="626"/>
      <c r="CY20" s="627"/>
      <c r="CZ20" s="628">
        <v>100</v>
      </c>
      <c r="DA20" s="628"/>
      <c r="DB20" s="628"/>
      <c r="DC20" s="628"/>
      <c r="DD20" s="634">
        <v>8667944</v>
      </c>
      <c r="DE20" s="626"/>
      <c r="DF20" s="626"/>
      <c r="DG20" s="626"/>
      <c r="DH20" s="626"/>
      <c r="DI20" s="626"/>
      <c r="DJ20" s="626"/>
      <c r="DK20" s="626"/>
      <c r="DL20" s="626"/>
      <c r="DM20" s="626"/>
      <c r="DN20" s="626"/>
      <c r="DO20" s="626"/>
      <c r="DP20" s="627"/>
      <c r="DQ20" s="634">
        <v>27027621</v>
      </c>
      <c r="DR20" s="626"/>
      <c r="DS20" s="626"/>
      <c r="DT20" s="626"/>
      <c r="DU20" s="626"/>
      <c r="DV20" s="626"/>
      <c r="DW20" s="626"/>
      <c r="DX20" s="626"/>
      <c r="DY20" s="626"/>
      <c r="DZ20" s="626"/>
      <c r="EA20" s="626"/>
      <c r="EB20" s="626"/>
      <c r="EC20" s="635"/>
    </row>
    <row r="21" spans="2:133" ht="11.25" customHeight="1">
      <c r="B21" s="622" t="s">
        <v>261</v>
      </c>
      <c r="C21" s="623"/>
      <c r="D21" s="623"/>
      <c r="E21" s="623"/>
      <c r="F21" s="623"/>
      <c r="G21" s="623"/>
      <c r="H21" s="623"/>
      <c r="I21" s="623"/>
      <c r="J21" s="623"/>
      <c r="K21" s="623"/>
      <c r="L21" s="623"/>
      <c r="M21" s="623"/>
      <c r="N21" s="623"/>
      <c r="O21" s="623"/>
      <c r="P21" s="623"/>
      <c r="Q21" s="624"/>
      <c r="R21" s="625">
        <v>10288</v>
      </c>
      <c r="S21" s="626"/>
      <c r="T21" s="626"/>
      <c r="U21" s="626"/>
      <c r="V21" s="626"/>
      <c r="W21" s="626"/>
      <c r="X21" s="626"/>
      <c r="Y21" s="627"/>
      <c r="Z21" s="628">
        <v>0</v>
      </c>
      <c r="AA21" s="628"/>
      <c r="AB21" s="628"/>
      <c r="AC21" s="628"/>
      <c r="AD21" s="629">
        <v>10288</v>
      </c>
      <c r="AE21" s="629"/>
      <c r="AF21" s="629"/>
      <c r="AG21" s="629"/>
      <c r="AH21" s="629"/>
      <c r="AI21" s="629"/>
      <c r="AJ21" s="629"/>
      <c r="AK21" s="629"/>
      <c r="AL21" s="630">
        <v>0</v>
      </c>
      <c r="AM21" s="631"/>
      <c r="AN21" s="631"/>
      <c r="AO21" s="632"/>
      <c r="AP21" s="642" t="s">
        <v>262</v>
      </c>
      <c r="AQ21" s="643"/>
      <c r="AR21" s="643"/>
      <c r="AS21" s="643"/>
      <c r="AT21" s="643"/>
      <c r="AU21" s="643"/>
      <c r="AV21" s="643"/>
      <c r="AW21" s="643"/>
      <c r="AX21" s="643"/>
      <c r="AY21" s="643"/>
      <c r="AZ21" s="643"/>
      <c r="BA21" s="643"/>
      <c r="BB21" s="643"/>
      <c r="BC21" s="643"/>
      <c r="BD21" s="643"/>
      <c r="BE21" s="643"/>
      <c r="BF21" s="644"/>
      <c r="BG21" s="625">
        <v>15761</v>
      </c>
      <c r="BH21" s="626"/>
      <c r="BI21" s="626"/>
      <c r="BJ21" s="626"/>
      <c r="BK21" s="626"/>
      <c r="BL21" s="626"/>
      <c r="BM21" s="626"/>
      <c r="BN21" s="627"/>
      <c r="BO21" s="628">
        <v>0.1</v>
      </c>
      <c r="BP21" s="628"/>
      <c r="BQ21" s="628"/>
      <c r="BR21" s="628"/>
      <c r="BS21" s="634" t="s">
        <v>223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263</v>
      </c>
      <c r="C22" s="623"/>
      <c r="D22" s="623"/>
      <c r="E22" s="623"/>
      <c r="F22" s="623"/>
      <c r="G22" s="623"/>
      <c r="H22" s="623"/>
      <c r="I22" s="623"/>
      <c r="J22" s="623"/>
      <c r="K22" s="623"/>
      <c r="L22" s="623"/>
      <c r="M22" s="623"/>
      <c r="N22" s="623"/>
      <c r="O22" s="623"/>
      <c r="P22" s="623"/>
      <c r="Q22" s="624"/>
      <c r="R22" s="625">
        <v>456594</v>
      </c>
      <c r="S22" s="626"/>
      <c r="T22" s="626"/>
      <c r="U22" s="626"/>
      <c r="V22" s="626"/>
      <c r="W22" s="626"/>
      <c r="X22" s="626"/>
      <c r="Y22" s="627"/>
      <c r="Z22" s="628">
        <v>1.1000000000000001</v>
      </c>
      <c r="AA22" s="628"/>
      <c r="AB22" s="628"/>
      <c r="AC22" s="628"/>
      <c r="AD22" s="629" t="s">
        <v>223</v>
      </c>
      <c r="AE22" s="629"/>
      <c r="AF22" s="629"/>
      <c r="AG22" s="629"/>
      <c r="AH22" s="629"/>
      <c r="AI22" s="629"/>
      <c r="AJ22" s="629"/>
      <c r="AK22" s="629"/>
      <c r="AL22" s="630" t="s">
        <v>223</v>
      </c>
      <c r="AM22" s="631"/>
      <c r="AN22" s="631"/>
      <c r="AO22" s="632"/>
      <c r="AP22" s="642" t="s">
        <v>264</v>
      </c>
      <c r="AQ22" s="643"/>
      <c r="AR22" s="643"/>
      <c r="AS22" s="643"/>
      <c r="AT22" s="643"/>
      <c r="AU22" s="643"/>
      <c r="AV22" s="643"/>
      <c r="AW22" s="643"/>
      <c r="AX22" s="643"/>
      <c r="AY22" s="643"/>
      <c r="AZ22" s="643"/>
      <c r="BA22" s="643"/>
      <c r="BB22" s="643"/>
      <c r="BC22" s="643"/>
      <c r="BD22" s="643"/>
      <c r="BE22" s="643"/>
      <c r="BF22" s="644"/>
      <c r="BG22" s="625" t="s">
        <v>223</v>
      </c>
      <c r="BH22" s="626"/>
      <c r="BI22" s="626"/>
      <c r="BJ22" s="626"/>
      <c r="BK22" s="626"/>
      <c r="BL22" s="626"/>
      <c r="BM22" s="626"/>
      <c r="BN22" s="627"/>
      <c r="BO22" s="628" t="s">
        <v>223</v>
      </c>
      <c r="BP22" s="628"/>
      <c r="BQ22" s="628"/>
      <c r="BR22" s="628"/>
      <c r="BS22" s="634" t="s">
        <v>223</v>
      </c>
      <c r="BT22" s="626"/>
      <c r="BU22" s="626"/>
      <c r="BV22" s="626"/>
      <c r="BW22" s="626"/>
      <c r="BX22" s="626"/>
      <c r="BY22" s="626"/>
      <c r="BZ22" s="626"/>
      <c r="CA22" s="626"/>
      <c r="CB22" s="635"/>
      <c r="CD22" s="607" t="s">
        <v>265</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266</v>
      </c>
      <c r="C23" s="623"/>
      <c r="D23" s="623"/>
      <c r="E23" s="623"/>
      <c r="F23" s="623"/>
      <c r="G23" s="623"/>
      <c r="H23" s="623"/>
      <c r="I23" s="623"/>
      <c r="J23" s="623"/>
      <c r="K23" s="623"/>
      <c r="L23" s="623"/>
      <c r="M23" s="623"/>
      <c r="N23" s="623"/>
      <c r="O23" s="623"/>
      <c r="P23" s="623"/>
      <c r="Q23" s="624"/>
      <c r="R23" s="625">
        <v>756723</v>
      </c>
      <c r="S23" s="626"/>
      <c r="T23" s="626"/>
      <c r="U23" s="626"/>
      <c r="V23" s="626"/>
      <c r="W23" s="626"/>
      <c r="X23" s="626"/>
      <c r="Y23" s="627"/>
      <c r="Z23" s="628">
        <v>1.8</v>
      </c>
      <c r="AA23" s="628"/>
      <c r="AB23" s="628"/>
      <c r="AC23" s="628"/>
      <c r="AD23" s="629">
        <v>40010</v>
      </c>
      <c r="AE23" s="629"/>
      <c r="AF23" s="629"/>
      <c r="AG23" s="629"/>
      <c r="AH23" s="629"/>
      <c r="AI23" s="629"/>
      <c r="AJ23" s="629"/>
      <c r="AK23" s="629"/>
      <c r="AL23" s="630">
        <v>0.2</v>
      </c>
      <c r="AM23" s="631"/>
      <c r="AN23" s="631"/>
      <c r="AO23" s="632"/>
      <c r="AP23" s="642" t="s">
        <v>267</v>
      </c>
      <c r="AQ23" s="643"/>
      <c r="AR23" s="643"/>
      <c r="AS23" s="643"/>
      <c r="AT23" s="643"/>
      <c r="AU23" s="643"/>
      <c r="AV23" s="643"/>
      <c r="AW23" s="643"/>
      <c r="AX23" s="643"/>
      <c r="AY23" s="643"/>
      <c r="AZ23" s="643"/>
      <c r="BA23" s="643"/>
      <c r="BB23" s="643"/>
      <c r="BC23" s="643"/>
      <c r="BD23" s="643"/>
      <c r="BE23" s="643"/>
      <c r="BF23" s="644"/>
      <c r="BG23" s="625" t="s">
        <v>223</v>
      </c>
      <c r="BH23" s="626"/>
      <c r="BI23" s="626"/>
      <c r="BJ23" s="626"/>
      <c r="BK23" s="626"/>
      <c r="BL23" s="626"/>
      <c r="BM23" s="626"/>
      <c r="BN23" s="627"/>
      <c r="BO23" s="628" t="s">
        <v>223</v>
      </c>
      <c r="BP23" s="628"/>
      <c r="BQ23" s="628"/>
      <c r="BR23" s="628"/>
      <c r="BS23" s="634" t="s">
        <v>223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268</v>
      </c>
      <c r="CS23" s="608"/>
      <c r="CT23" s="608"/>
      <c r="CU23" s="608"/>
      <c r="CV23" s="608"/>
      <c r="CW23" s="608"/>
      <c r="CX23" s="608"/>
      <c r="CY23" s="609"/>
      <c r="CZ23" s="607" t="s">
        <v>269</v>
      </c>
      <c r="DA23" s="608"/>
      <c r="DB23" s="608"/>
      <c r="DC23" s="609"/>
      <c r="DD23" s="607" t="s">
        <v>270</v>
      </c>
      <c r="DE23" s="608"/>
      <c r="DF23" s="608"/>
      <c r="DG23" s="608"/>
      <c r="DH23" s="608"/>
      <c r="DI23" s="608"/>
      <c r="DJ23" s="608"/>
      <c r="DK23" s="609"/>
      <c r="DL23" s="648" t="s">
        <v>271</v>
      </c>
      <c r="DM23" s="649"/>
      <c r="DN23" s="649"/>
      <c r="DO23" s="649"/>
      <c r="DP23" s="649"/>
      <c r="DQ23" s="649"/>
      <c r="DR23" s="649"/>
      <c r="DS23" s="649"/>
      <c r="DT23" s="649"/>
      <c r="DU23" s="649"/>
      <c r="DV23" s="650"/>
      <c r="DW23" s="607" t="s">
        <v>272</v>
      </c>
      <c r="DX23" s="608"/>
      <c r="DY23" s="608"/>
      <c r="DZ23" s="608"/>
      <c r="EA23" s="608"/>
      <c r="EB23" s="608"/>
      <c r="EC23" s="609"/>
    </row>
    <row r="24" spans="2:133" ht="11.25" customHeight="1">
      <c r="B24" s="622" t="s">
        <v>273</v>
      </c>
      <c r="C24" s="623"/>
      <c r="D24" s="623"/>
      <c r="E24" s="623"/>
      <c r="F24" s="623"/>
      <c r="G24" s="623"/>
      <c r="H24" s="623"/>
      <c r="I24" s="623"/>
      <c r="J24" s="623"/>
      <c r="K24" s="623"/>
      <c r="L24" s="623"/>
      <c r="M24" s="623"/>
      <c r="N24" s="623"/>
      <c r="O24" s="623"/>
      <c r="P24" s="623"/>
      <c r="Q24" s="624"/>
      <c r="R24" s="625">
        <v>200614</v>
      </c>
      <c r="S24" s="626"/>
      <c r="T24" s="626"/>
      <c r="U24" s="626"/>
      <c r="V24" s="626"/>
      <c r="W24" s="626"/>
      <c r="X24" s="626"/>
      <c r="Y24" s="627"/>
      <c r="Z24" s="628">
        <v>0.5</v>
      </c>
      <c r="AA24" s="628"/>
      <c r="AB24" s="628"/>
      <c r="AC24" s="628"/>
      <c r="AD24" s="629" t="s">
        <v>223</v>
      </c>
      <c r="AE24" s="629"/>
      <c r="AF24" s="629"/>
      <c r="AG24" s="629"/>
      <c r="AH24" s="629"/>
      <c r="AI24" s="629"/>
      <c r="AJ24" s="629"/>
      <c r="AK24" s="629"/>
      <c r="AL24" s="630" t="s">
        <v>223</v>
      </c>
      <c r="AM24" s="631"/>
      <c r="AN24" s="631"/>
      <c r="AO24" s="632"/>
      <c r="AP24" s="642" t="s">
        <v>274</v>
      </c>
      <c r="AQ24" s="643"/>
      <c r="AR24" s="643"/>
      <c r="AS24" s="643"/>
      <c r="AT24" s="643"/>
      <c r="AU24" s="643"/>
      <c r="AV24" s="643"/>
      <c r="AW24" s="643"/>
      <c r="AX24" s="643"/>
      <c r="AY24" s="643"/>
      <c r="AZ24" s="643"/>
      <c r="BA24" s="643"/>
      <c r="BB24" s="643"/>
      <c r="BC24" s="643"/>
      <c r="BD24" s="643"/>
      <c r="BE24" s="643"/>
      <c r="BF24" s="644"/>
      <c r="BG24" s="625" t="s">
        <v>223</v>
      </c>
      <c r="BH24" s="626"/>
      <c r="BI24" s="626"/>
      <c r="BJ24" s="626"/>
      <c r="BK24" s="626"/>
      <c r="BL24" s="626"/>
      <c r="BM24" s="626"/>
      <c r="BN24" s="627"/>
      <c r="BO24" s="628" t="s">
        <v>223</v>
      </c>
      <c r="BP24" s="628"/>
      <c r="BQ24" s="628"/>
      <c r="BR24" s="628"/>
      <c r="BS24" s="634" t="s">
        <v>223</v>
      </c>
      <c r="BT24" s="626"/>
      <c r="BU24" s="626"/>
      <c r="BV24" s="626"/>
      <c r="BW24" s="626"/>
      <c r="BX24" s="626"/>
      <c r="BY24" s="626"/>
      <c r="BZ24" s="626"/>
      <c r="CA24" s="626"/>
      <c r="CB24" s="635"/>
      <c r="CD24" s="636" t="s">
        <v>275</v>
      </c>
      <c r="CE24" s="637"/>
      <c r="CF24" s="637"/>
      <c r="CG24" s="637"/>
      <c r="CH24" s="637"/>
      <c r="CI24" s="637"/>
      <c r="CJ24" s="637"/>
      <c r="CK24" s="637"/>
      <c r="CL24" s="637"/>
      <c r="CM24" s="637"/>
      <c r="CN24" s="637"/>
      <c r="CO24" s="637"/>
      <c r="CP24" s="637"/>
      <c r="CQ24" s="638"/>
      <c r="CR24" s="614">
        <v>15596110</v>
      </c>
      <c r="CS24" s="615"/>
      <c r="CT24" s="615"/>
      <c r="CU24" s="615"/>
      <c r="CV24" s="615"/>
      <c r="CW24" s="615"/>
      <c r="CX24" s="615"/>
      <c r="CY24" s="616"/>
      <c r="CZ24" s="652">
        <v>37.700000000000003</v>
      </c>
      <c r="DA24" s="653"/>
      <c r="DB24" s="653"/>
      <c r="DC24" s="654"/>
      <c r="DD24" s="651">
        <v>11330016</v>
      </c>
      <c r="DE24" s="615"/>
      <c r="DF24" s="615"/>
      <c r="DG24" s="615"/>
      <c r="DH24" s="615"/>
      <c r="DI24" s="615"/>
      <c r="DJ24" s="615"/>
      <c r="DK24" s="616"/>
      <c r="DL24" s="651">
        <v>11032242</v>
      </c>
      <c r="DM24" s="615"/>
      <c r="DN24" s="615"/>
      <c r="DO24" s="615"/>
      <c r="DP24" s="615"/>
      <c r="DQ24" s="615"/>
      <c r="DR24" s="615"/>
      <c r="DS24" s="615"/>
      <c r="DT24" s="615"/>
      <c r="DU24" s="615"/>
      <c r="DV24" s="616"/>
      <c r="DW24" s="619">
        <v>43.6</v>
      </c>
      <c r="DX24" s="620"/>
      <c r="DY24" s="620"/>
      <c r="DZ24" s="620"/>
      <c r="EA24" s="620"/>
      <c r="EB24" s="620"/>
      <c r="EC24" s="621"/>
    </row>
    <row r="25" spans="2:133" ht="11.25" customHeight="1">
      <c r="B25" s="622" t="s">
        <v>276</v>
      </c>
      <c r="C25" s="623"/>
      <c r="D25" s="623"/>
      <c r="E25" s="623"/>
      <c r="F25" s="623"/>
      <c r="G25" s="623"/>
      <c r="H25" s="623"/>
      <c r="I25" s="623"/>
      <c r="J25" s="623"/>
      <c r="K25" s="623"/>
      <c r="L25" s="623"/>
      <c r="M25" s="623"/>
      <c r="N25" s="623"/>
      <c r="O25" s="623"/>
      <c r="P25" s="623"/>
      <c r="Q25" s="624"/>
      <c r="R25" s="625">
        <v>3975438</v>
      </c>
      <c r="S25" s="626"/>
      <c r="T25" s="626"/>
      <c r="U25" s="626"/>
      <c r="V25" s="626"/>
      <c r="W25" s="626"/>
      <c r="X25" s="626"/>
      <c r="Y25" s="627"/>
      <c r="Z25" s="628">
        <v>9.3000000000000007</v>
      </c>
      <c r="AA25" s="628"/>
      <c r="AB25" s="628"/>
      <c r="AC25" s="628"/>
      <c r="AD25" s="629" t="s">
        <v>223</v>
      </c>
      <c r="AE25" s="629"/>
      <c r="AF25" s="629"/>
      <c r="AG25" s="629"/>
      <c r="AH25" s="629"/>
      <c r="AI25" s="629"/>
      <c r="AJ25" s="629"/>
      <c r="AK25" s="629"/>
      <c r="AL25" s="630" t="s">
        <v>223</v>
      </c>
      <c r="AM25" s="631"/>
      <c r="AN25" s="631"/>
      <c r="AO25" s="632"/>
      <c r="AP25" s="642" t="s">
        <v>277</v>
      </c>
      <c r="AQ25" s="643"/>
      <c r="AR25" s="643"/>
      <c r="AS25" s="643"/>
      <c r="AT25" s="643"/>
      <c r="AU25" s="643"/>
      <c r="AV25" s="643"/>
      <c r="AW25" s="643"/>
      <c r="AX25" s="643"/>
      <c r="AY25" s="643"/>
      <c r="AZ25" s="643"/>
      <c r="BA25" s="643"/>
      <c r="BB25" s="643"/>
      <c r="BC25" s="643"/>
      <c r="BD25" s="643"/>
      <c r="BE25" s="643"/>
      <c r="BF25" s="644"/>
      <c r="BG25" s="625" t="s">
        <v>223</v>
      </c>
      <c r="BH25" s="626"/>
      <c r="BI25" s="626"/>
      <c r="BJ25" s="626"/>
      <c r="BK25" s="626"/>
      <c r="BL25" s="626"/>
      <c r="BM25" s="626"/>
      <c r="BN25" s="627"/>
      <c r="BO25" s="628" t="s">
        <v>223</v>
      </c>
      <c r="BP25" s="628"/>
      <c r="BQ25" s="628"/>
      <c r="BR25" s="628"/>
      <c r="BS25" s="634" t="s">
        <v>223</v>
      </c>
      <c r="BT25" s="626"/>
      <c r="BU25" s="626"/>
      <c r="BV25" s="626"/>
      <c r="BW25" s="626"/>
      <c r="BX25" s="626"/>
      <c r="BY25" s="626"/>
      <c r="BZ25" s="626"/>
      <c r="CA25" s="626"/>
      <c r="CB25" s="635"/>
      <c r="CD25" s="639" t="s">
        <v>278</v>
      </c>
      <c r="CE25" s="640"/>
      <c r="CF25" s="640"/>
      <c r="CG25" s="640"/>
      <c r="CH25" s="640"/>
      <c r="CI25" s="640"/>
      <c r="CJ25" s="640"/>
      <c r="CK25" s="640"/>
      <c r="CL25" s="640"/>
      <c r="CM25" s="640"/>
      <c r="CN25" s="640"/>
      <c r="CO25" s="640"/>
      <c r="CP25" s="640"/>
      <c r="CQ25" s="641"/>
      <c r="CR25" s="625">
        <v>6328264</v>
      </c>
      <c r="CS25" s="657"/>
      <c r="CT25" s="657"/>
      <c r="CU25" s="657"/>
      <c r="CV25" s="657"/>
      <c r="CW25" s="657"/>
      <c r="CX25" s="657"/>
      <c r="CY25" s="658"/>
      <c r="CZ25" s="659">
        <v>15.3</v>
      </c>
      <c r="DA25" s="660"/>
      <c r="DB25" s="660"/>
      <c r="DC25" s="661"/>
      <c r="DD25" s="634">
        <v>5996118</v>
      </c>
      <c r="DE25" s="657"/>
      <c r="DF25" s="657"/>
      <c r="DG25" s="657"/>
      <c r="DH25" s="657"/>
      <c r="DI25" s="657"/>
      <c r="DJ25" s="657"/>
      <c r="DK25" s="658"/>
      <c r="DL25" s="634">
        <v>5731054</v>
      </c>
      <c r="DM25" s="657"/>
      <c r="DN25" s="657"/>
      <c r="DO25" s="657"/>
      <c r="DP25" s="657"/>
      <c r="DQ25" s="657"/>
      <c r="DR25" s="657"/>
      <c r="DS25" s="657"/>
      <c r="DT25" s="657"/>
      <c r="DU25" s="657"/>
      <c r="DV25" s="658"/>
      <c r="DW25" s="630">
        <v>22.6</v>
      </c>
      <c r="DX25" s="655"/>
      <c r="DY25" s="655"/>
      <c r="DZ25" s="655"/>
      <c r="EA25" s="655"/>
      <c r="EB25" s="655"/>
      <c r="EC25" s="656"/>
    </row>
    <row r="26" spans="2:133" ht="11.25" customHeight="1">
      <c r="B26" s="662" t="s">
        <v>279</v>
      </c>
      <c r="C26" s="663"/>
      <c r="D26" s="663"/>
      <c r="E26" s="663"/>
      <c r="F26" s="663"/>
      <c r="G26" s="663"/>
      <c r="H26" s="663"/>
      <c r="I26" s="663"/>
      <c r="J26" s="663"/>
      <c r="K26" s="663"/>
      <c r="L26" s="663"/>
      <c r="M26" s="663"/>
      <c r="N26" s="663"/>
      <c r="O26" s="663"/>
      <c r="P26" s="663"/>
      <c r="Q26" s="664"/>
      <c r="R26" s="625" t="s">
        <v>223</v>
      </c>
      <c r="S26" s="626"/>
      <c r="T26" s="626"/>
      <c r="U26" s="626"/>
      <c r="V26" s="626"/>
      <c r="W26" s="626"/>
      <c r="X26" s="626"/>
      <c r="Y26" s="627"/>
      <c r="Z26" s="628" t="s">
        <v>223</v>
      </c>
      <c r="AA26" s="628"/>
      <c r="AB26" s="628"/>
      <c r="AC26" s="628"/>
      <c r="AD26" s="629" t="s">
        <v>223</v>
      </c>
      <c r="AE26" s="629"/>
      <c r="AF26" s="629"/>
      <c r="AG26" s="629"/>
      <c r="AH26" s="629"/>
      <c r="AI26" s="629"/>
      <c r="AJ26" s="629"/>
      <c r="AK26" s="629"/>
      <c r="AL26" s="630" t="s">
        <v>223</v>
      </c>
      <c r="AM26" s="631"/>
      <c r="AN26" s="631"/>
      <c r="AO26" s="632"/>
      <c r="AP26" s="642" t="s">
        <v>280</v>
      </c>
      <c r="AQ26" s="665"/>
      <c r="AR26" s="665"/>
      <c r="AS26" s="665"/>
      <c r="AT26" s="665"/>
      <c r="AU26" s="665"/>
      <c r="AV26" s="665"/>
      <c r="AW26" s="665"/>
      <c r="AX26" s="665"/>
      <c r="AY26" s="665"/>
      <c r="AZ26" s="665"/>
      <c r="BA26" s="665"/>
      <c r="BB26" s="665"/>
      <c r="BC26" s="665"/>
      <c r="BD26" s="665"/>
      <c r="BE26" s="665"/>
      <c r="BF26" s="644"/>
      <c r="BG26" s="625" t="s">
        <v>223</v>
      </c>
      <c r="BH26" s="626"/>
      <c r="BI26" s="626"/>
      <c r="BJ26" s="626"/>
      <c r="BK26" s="626"/>
      <c r="BL26" s="626"/>
      <c r="BM26" s="626"/>
      <c r="BN26" s="627"/>
      <c r="BO26" s="628" t="s">
        <v>223</v>
      </c>
      <c r="BP26" s="628"/>
      <c r="BQ26" s="628"/>
      <c r="BR26" s="628"/>
      <c r="BS26" s="634" t="s">
        <v>223</v>
      </c>
      <c r="BT26" s="626"/>
      <c r="BU26" s="626"/>
      <c r="BV26" s="626"/>
      <c r="BW26" s="626"/>
      <c r="BX26" s="626"/>
      <c r="BY26" s="626"/>
      <c r="BZ26" s="626"/>
      <c r="CA26" s="626"/>
      <c r="CB26" s="635"/>
      <c r="CD26" s="639" t="s">
        <v>281</v>
      </c>
      <c r="CE26" s="640"/>
      <c r="CF26" s="640"/>
      <c r="CG26" s="640"/>
      <c r="CH26" s="640"/>
      <c r="CI26" s="640"/>
      <c r="CJ26" s="640"/>
      <c r="CK26" s="640"/>
      <c r="CL26" s="640"/>
      <c r="CM26" s="640"/>
      <c r="CN26" s="640"/>
      <c r="CO26" s="640"/>
      <c r="CP26" s="640"/>
      <c r="CQ26" s="641"/>
      <c r="CR26" s="625">
        <v>4107894</v>
      </c>
      <c r="CS26" s="626"/>
      <c r="CT26" s="626"/>
      <c r="CU26" s="626"/>
      <c r="CV26" s="626"/>
      <c r="CW26" s="626"/>
      <c r="CX26" s="626"/>
      <c r="CY26" s="627"/>
      <c r="CZ26" s="659">
        <v>9.9</v>
      </c>
      <c r="DA26" s="660"/>
      <c r="DB26" s="660"/>
      <c r="DC26" s="661"/>
      <c r="DD26" s="634">
        <v>3872995</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c r="B27" s="622" t="s">
        <v>282</v>
      </c>
      <c r="C27" s="623"/>
      <c r="D27" s="623"/>
      <c r="E27" s="623"/>
      <c r="F27" s="623"/>
      <c r="G27" s="623"/>
      <c r="H27" s="623"/>
      <c r="I27" s="623"/>
      <c r="J27" s="623"/>
      <c r="K27" s="623"/>
      <c r="L27" s="623"/>
      <c r="M27" s="623"/>
      <c r="N27" s="623"/>
      <c r="O27" s="623"/>
      <c r="P27" s="623"/>
      <c r="Q27" s="624"/>
      <c r="R27" s="625">
        <v>2474849</v>
      </c>
      <c r="S27" s="626"/>
      <c r="T27" s="626"/>
      <c r="U27" s="626"/>
      <c r="V27" s="626"/>
      <c r="W27" s="626"/>
      <c r="X27" s="626"/>
      <c r="Y27" s="627"/>
      <c r="Z27" s="628">
        <v>5.8</v>
      </c>
      <c r="AA27" s="628"/>
      <c r="AB27" s="628"/>
      <c r="AC27" s="628"/>
      <c r="AD27" s="629" t="s">
        <v>223</v>
      </c>
      <c r="AE27" s="629"/>
      <c r="AF27" s="629"/>
      <c r="AG27" s="629"/>
      <c r="AH27" s="629"/>
      <c r="AI27" s="629"/>
      <c r="AJ27" s="629"/>
      <c r="AK27" s="629"/>
      <c r="AL27" s="630" t="s">
        <v>223</v>
      </c>
      <c r="AM27" s="631"/>
      <c r="AN27" s="631"/>
      <c r="AO27" s="632"/>
      <c r="AP27" s="622" t="s">
        <v>283</v>
      </c>
      <c r="AQ27" s="623"/>
      <c r="AR27" s="623"/>
      <c r="AS27" s="623"/>
      <c r="AT27" s="623"/>
      <c r="AU27" s="623"/>
      <c r="AV27" s="623"/>
      <c r="AW27" s="623"/>
      <c r="AX27" s="623"/>
      <c r="AY27" s="623"/>
      <c r="AZ27" s="623"/>
      <c r="BA27" s="623"/>
      <c r="BB27" s="623"/>
      <c r="BC27" s="623"/>
      <c r="BD27" s="623"/>
      <c r="BE27" s="623"/>
      <c r="BF27" s="624"/>
      <c r="BG27" s="625">
        <v>14160759</v>
      </c>
      <c r="BH27" s="626"/>
      <c r="BI27" s="626"/>
      <c r="BJ27" s="626"/>
      <c r="BK27" s="626"/>
      <c r="BL27" s="626"/>
      <c r="BM27" s="626"/>
      <c r="BN27" s="627"/>
      <c r="BO27" s="628">
        <v>100</v>
      </c>
      <c r="BP27" s="628"/>
      <c r="BQ27" s="628"/>
      <c r="BR27" s="628"/>
      <c r="BS27" s="634">
        <v>253295</v>
      </c>
      <c r="BT27" s="626"/>
      <c r="BU27" s="626"/>
      <c r="BV27" s="626"/>
      <c r="BW27" s="626"/>
      <c r="BX27" s="626"/>
      <c r="BY27" s="626"/>
      <c r="BZ27" s="626"/>
      <c r="CA27" s="626"/>
      <c r="CB27" s="635"/>
      <c r="CD27" s="639" t="s">
        <v>284</v>
      </c>
      <c r="CE27" s="640"/>
      <c r="CF27" s="640"/>
      <c r="CG27" s="640"/>
      <c r="CH27" s="640"/>
      <c r="CI27" s="640"/>
      <c r="CJ27" s="640"/>
      <c r="CK27" s="640"/>
      <c r="CL27" s="640"/>
      <c r="CM27" s="640"/>
      <c r="CN27" s="640"/>
      <c r="CO27" s="640"/>
      <c r="CP27" s="640"/>
      <c r="CQ27" s="641"/>
      <c r="CR27" s="625">
        <v>5709250</v>
      </c>
      <c r="CS27" s="657"/>
      <c r="CT27" s="657"/>
      <c r="CU27" s="657"/>
      <c r="CV27" s="657"/>
      <c r="CW27" s="657"/>
      <c r="CX27" s="657"/>
      <c r="CY27" s="658"/>
      <c r="CZ27" s="659">
        <v>13.8</v>
      </c>
      <c r="DA27" s="660"/>
      <c r="DB27" s="660"/>
      <c r="DC27" s="661"/>
      <c r="DD27" s="634">
        <v>1780712</v>
      </c>
      <c r="DE27" s="657"/>
      <c r="DF27" s="657"/>
      <c r="DG27" s="657"/>
      <c r="DH27" s="657"/>
      <c r="DI27" s="657"/>
      <c r="DJ27" s="657"/>
      <c r="DK27" s="658"/>
      <c r="DL27" s="634">
        <v>1748002</v>
      </c>
      <c r="DM27" s="657"/>
      <c r="DN27" s="657"/>
      <c r="DO27" s="657"/>
      <c r="DP27" s="657"/>
      <c r="DQ27" s="657"/>
      <c r="DR27" s="657"/>
      <c r="DS27" s="657"/>
      <c r="DT27" s="657"/>
      <c r="DU27" s="657"/>
      <c r="DV27" s="658"/>
      <c r="DW27" s="630">
        <v>6.9</v>
      </c>
      <c r="DX27" s="655"/>
      <c r="DY27" s="655"/>
      <c r="DZ27" s="655"/>
      <c r="EA27" s="655"/>
      <c r="EB27" s="655"/>
      <c r="EC27" s="656"/>
    </row>
    <row r="28" spans="2:133" ht="11.25" customHeight="1">
      <c r="B28" s="622" t="s">
        <v>285</v>
      </c>
      <c r="C28" s="623"/>
      <c r="D28" s="623"/>
      <c r="E28" s="623"/>
      <c r="F28" s="623"/>
      <c r="G28" s="623"/>
      <c r="H28" s="623"/>
      <c r="I28" s="623"/>
      <c r="J28" s="623"/>
      <c r="K28" s="623"/>
      <c r="L28" s="623"/>
      <c r="M28" s="623"/>
      <c r="N28" s="623"/>
      <c r="O28" s="623"/>
      <c r="P28" s="623"/>
      <c r="Q28" s="624"/>
      <c r="R28" s="625">
        <v>87897</v>
      </c>
      <c r="S28" s="626"/>
      <c r="T28" s="626"/>
      <c r="U28" s="626"/>
      <c r="V28" s="626"/>
      <c r="W28" s="626"/>
      <c r="X28" s="626"/>
      <c r="Y28" s="627"/>
      <c r="Z28" s="628">
        <v>0.2</v>
      </c>
      <c r="AA28" s="628"/>
      <c r="AB28" s="628"/>
      <c r="AC28" s="628"/>
      <c r="AD28" s="629" t="s">
        <v>223</v>
      </c>
      <c r="AE28" s="629"/>
      <c r="AF28" s="629"/>
      <c r="AG28" s="629"/>
      <c r="AH28" s="629"/>
      <c r="AI28" s="629"/>
      <c r="AJ28" s="629"/>
      <c r="AK28" s="629"/>
      <c r="AL28" s="630" t="s">
        <v>223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286</v>
      </c>
      <c r="CE28" s="640"/>
      <c r="CF28" s="640"/>
      <c r="CG28" s="640"/>
      <c r="CH28" s="640"/>
      <c r="CI28" s="640"/>
      <c r="CJ28" s="640"/>
      <c r="CK28" s="640"/>
      <c r="CL28" s="640"/>
      <c r="CM28" s="640"/>
      <c r="CN28" s="640"/>
      <c r="CO28" s="640"/>
      <c r="CP28" s="640"/>
      <c r="CQ28" s="641"/>
      <c r="CR28" s="625">
        <v>3558596</v>
      </c>
      <c r="CS28" s="626"/>
      <c r="CT28" s="626"/>
      <c r="CU28" s="626"/>
      <c r="CV28" s="626"/>
      <c r="CW28" s="626"/>
      <c r="CX28" s="626"/>
      <c r="CY28" s="627"/>
      <c r="CZ28" s="659">
        <v>8.6</v>
      </c>
      <c r="DA28" s="660"/>
      <c r="DB28" s="660"/>
      <c r="DC28" s="661"/>
      <c r="DD28" s="634">
        <v>3553186</v>
      </c>
      <c r="DE28" s="626"/>
      <c r="DF28" s="626"/>
      <c r="DG28" s="626"/>
      <c r="DH28" s="626"/>
      <c r="DI28" s="626"/>
      <c r="DJ28" s="626"/>
      <c r="DK28" s="627"/>
      <c r="DL28" s="634">
        <v>3553186</v>
      </c>
      <c r="DM28" s="626"/>
      <c r="DN28" s="626"/>
      <c r="DO28" s="626"/>
      <c r="DP28" s="626"/>
      <c r="DQ28" s="626"/>
      <c r="DR28" s="626"/>
      <c r="DS28" s="626"/>
      <c r="DT28" s="626"/>
      <c r="DU28" s="626"/>
      <c r="DV28" s="627"/>
      <c r="DW28" s="630">
        <v>14</v>
      </c>
      <c r="DX28" s="655"/>
      <c r="DY28" s="655"/>
      <c r="DZ28" s="655"/>
      <c r="EA28" s="655"/>
      <c r="EB28" s="655"/>
      <c r="EC28" s="656"/>
    </row>
    <row r="29" spans="2:133" ht="11.25" customHeight="1">
      <c r="B29" s="622" t="s">
        <v>287</v>
      </c>
      <c r="C29" s="623"/>
      <c r="D29" s="623"/>
      <c r="E29" s="623"/>
      <c r="F29" s="623"/>
      <c r="G29" s="623"/>
      <c r="H29" s="623"/>
      <c r="I29" s="623"/>
      <c r="J29" s="623"/>
      <c r="K29" s="623"/>
      <c r="L29" s="623"/>
      <c r="M29" s="623"/>
      <c r="N29" s="623"/>
      <c r="O29" s="623"/>
      <c r="P29" s="623"/>
      <c r="Q29" s="624"/>
      <c r="R29" s="625">
        <v>9446</v>
      </c>
      <c r="S29" s="626"/>
      <c r="T29" s="626"/>
      <c r="U29" s="626"/>
      <c r="V29" s="626"/>
      <c r="W29" s="626"/>
      <c r="X29" s="626"/>
      <c r="Y29" s="627"/>
      <c r="Z29" s="628">
        <v>0</v>
      </c>
      <c r="AA29" s="628"/>
      <c r="AB29" s="628"/>
      <c r="AC29" s="628"/>
      <c r="AD29" s="629" t="s">
        <v>223</v>
      </c>
      <c r="AE29" s="629"/>
      <c r="AF29" s="629"/>
      <c r="AG29" s="629"/>
      <c r="AH29" s="629"/>
      <c r="AI29" s="629"/>
      <c r="AJ29" s="629"/>
      <c r="AK29" s="629"/>
      <c r="AL29" s="630" t="s">
        <v>223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288</v>
      </c>
      <c r="BH29" s="666"/>
      <c r="BI29" s="666"/>
      <c r="BJ29" s="666"/>
      <c r="BK29" s="666"/>
      <c r="BL29" s="666"/>
      <c r="BM29" s="666"/>
      <c r="BN29" s="666"/>
      <c r="BO29" s="666"/>
      <c r="BP29" s="666"/>
      <c r="BQ29" s="667"/>
      <c r="BR29" s="604" t="s">
        <v>289</v>
      </c>
      <c r="BS29" s="666"/>
      <c r="BT29" s="666"/>
      <c r="BU29" s="666"/>
      <c r="BV29" s="666"/>
      <c r="BW29" s="666"/>
      <c r="BX29" s="666"/>
      <c r="BY29" s="666"/>
      <c r="BZ29" s="666"/>
      <c r="CA29" s="666"/>
      <c r="CB29" s="667"/>
      <c r="CD29" s="686" t="s">
        <v>290</v>
      </c>
      <c r="CE29" s="687"/>
      <c r="CF29" s="639" t="s">
        <v>58</v>
      </c>
      <c r="CG29" s="640"/>
      <c r="CH29" s="640"/>
      <c r="CI29" s="640"/>
      <c r="CJ29" s="640"/>
      <c r="CK29" s="640"/>
      <c r="CL29" s="640"/>
      <c r="CM29" s="640"/>
      <c r="CN29" s="640"/>
      <c r="CO29" s="640"/>
      <c r="CP29" s="640"/>
      <c r="CQ29" s="641"/>
      <c r="CR29" s="625">
        <v>3558594</v>
      </c>
      <c r="CS29" s="657"/>
      <c r="CT29" s="657"/>
      <c r="CU29" s="657"/>
      <c r="CV29" s="657"/>
      <c r="CW29" s="657"/>
      <c r="CX29" s="657"/>
      <c r="CY29" s="658"/>
      <c r="CZ29" s="659">
        <v>8.6</v>
      </c>
      <c r="DA29" s="660"/>
      <c r="DB29" s="660"/>
      <c r="DC29" s="661"/>
      <c r="DD29" s="634">
        <v>3553184</v>
      </c>
      <c r="DE29" s="657"/>
      <c r="DF29" s="657"/>
      <c r="DG29" s="657"/>
      <c r="DH29" s="657"/>
      <c r="DI29" s="657"/>
      <c r="DJ29" s="657"/>
      <c r="DK29" s="658"/>
      <c r="DL29" s="634">
        <v>3553184</v>
      </c>
      <c r="DM29" s="657"/>
      <c r="DN29" s="657"/>
      <c r="DO29" s="657"/>
      <c r="DP29" s="657"/>
      <c r="DQ29" s="657"/>
      <c r="DR29" s="657"/>
      <c r="DS29" s="657"/>
      <c r="DT29" s="657"/>
      <c r="DU29" s="657"/>
      <c r="DV29" s="658"/>
      <c r="DW29" s="630">
        <v>14</v>
      </c>
      <c r="DX29" s="655"/>
      <c r="DY29" s="655"/>
      <c r="DZ29" s="655"/>
      <c r="EA29" s="655"/>
      <c r="EB29" s="655"/>
      <c r="EC29" s="656"/>
    </row>
    <row r="30" spans="2:133" ht="11.25" customHeight="1">
      <c r="B30" s="622" t="s">
        <v>291</v>
      </c>
      <c r="C30" s="623"/>
      <c r="D30" s="623"/>
      <c r="E30" s="623"/>
      <c r="F30" s="623"/>
      <c r="G30" s="623"/>
      <c r="H30" s="623"/>
      <c r="I30" s="623"/>
      <c r="J30" s="623"/>
      <c r="K30" s="623"/>
      <c r="L30" s="623"/>
      <c r="M30" s="623"/>
      <c r="N30" s="623"/>
      <c r="O30" s="623"/>
      <c r="P30" s="623"/>
      <c r="Q30" s="624"/>
      <c r="R30" s="625">
        <v>975567</v>
      </c>
      <c r="S30" s="626"/>
      <c r="T30" s="626"/>
      <c r="U30" s="626"/>
      <c r="V30" s="626"/>
      <c r="W30" s="626"/>
      <c r="X30" s="626"/>
      <c r="Y30" s="627"/>
      <c r="Z30" s="628">
        <v>2.2999999999999998</v>
      </c>
      <c r="AA30" s="628"/>
      <c r="AB30" s="628"/>
      <c r="AC30" s="628"/>
      <c r="AD30" s="629" t="s">
        <v>223</v>
      </c>
      <c r="AE30" s="629"/>
      <c r="AF30" s="629"/>
      <c r="AG30" s="629"/>
      <c r="AH30" s="629"/>
      <c r="AI30" s="629"/>
      <c r="AJ30" s="629"/>
      <c r="AK30" s="629"/>
      <c r="AL30" s="630" t="s">
        <v>223</v>
      </c>
      <c r="AM30" s="631"/>
      <c r="AN30" s="631"/>
      <c r="AO30" s="632"/>
      <c r="AP30" s="671" t="s">
        <v>292</v>
      </c>
      <c r="AQ30" s="672"/>
      <c r="AR30" s="672"/>
      <c r="AS30" s="672"/>
      <c r="AT30" s="677" t="s">
        <v>293</v>
      </c>
      <c r="AU30" s="184"/>
      <c r="AV30" s="184"/>
      <c r="AW30" s="184"/>
      <c r="AX30" s="611" t="s">
        <v>171</v>
      </c>
      <c r="AY30" s="612"/>
      <c r="AZ30" s="612"/>
      <c r="BA30" s="612"/>
      <c r="BB30" s="612"/>
      <c r="BC30" s="612"/>
      <c r="BD30" s="612"/>
      <c r="BE30" s="612"/>
      <c r="BF30" s="613"/>
      <c r="BG30" s="683">
        <v>99.1</v>
      </c>
      <c r="BH30" s="684"/>
      <c r="BI30" s="684"/>
      <c r="BJ30" s="684"/>
      <c r="BK30" s="684"/>
      <c r="BL30" s="684"/>
      <c r="BM30" s="620">
        <v>95.4</v>
      </c>
      <c r="BN30" s="684"/>
      <c r="BO30" s="684"/>
      <c r="BP30" s="684"/>
      <c r="BQ30" s="685"/>
      <c r="BR30" s="683">
        <v>99</v>
      </c>
      <c r="BS30" s="684"/>
      <c r="BT30" s="684"/>
      <c r="BU30" s="684"/>
      <c r="BV30" s="684"/>
      <c r="BW30" s="684"/>
      <c r="BX30" s="620">
        <v>95.2</v>
      </c>
      <c r="BY30" s="684"/>
      <c r="BZ30" s="684"/>
      <c r="CA30" s="684"/>
      <c r="CB30" s="685"/>
      <c r="CD30" s="688"/>
      <c r="CE30" s="689"/>
      <c r="CF30" s="639" t="s">
        <v>294</v>
      </c>
      <c r="CG30" s="640"/>
      <c r="CH30" s="640"/>
      <c r="CI30" s="640"/>
      <c r="CJ30" s="640"/>
      <c r="CK30" s="640"/>
      <c r="CL30" s="640"/>
      <c r="CM30" s="640"/>
      <c r="CN30" s="640"/>
      <c r="CO30" s="640"/>
      <c r="CP30" s="640"/>
      <c r="CQ30" s="641"/>
      <c r="CR30" s="625">
        <v>3234314</v>
      </c>
      <c r="CS30" s="626"/>
      <c r="CT30" s="626"/>
      <c r="CU30" s="626"/>
      <c r="CV30" s="626"/>
      <c r="CW30" s="626"/>
      <c r="CX30" s="626"/>
      <c r="CY30" s="627"/>
      <c r="CZ30" s="659">
        <v>7.8</v>
      </c>
      <c r="DA30" s="660"/>
      <c r="DB30" s="660"/>
      <c r="DC30" s="661"/>
      <c r="DD30" s="634">
        <v>3228993</v>
      </c>
      <c r="DE30" s="626"/>
      <c r="DF30" s="626"/>
      <c r="DG30" s="626"/>
      <c r="DH30" s="626"/>
      <c r="DI30" s="626"/>
      <c r="DJ30" s="626"/>
      <c r="DK30" s="627"/>
      <c r="DL30" s="634">
        <v>3228993</v>
      </c>
      <c r="DM30" s="626"/>
      <c r="DN30" s="626"/>
      <c r="DO30" s="626"/>
      <c r="DP30" s="626"/>
      <c r="DQ30" s="626"/>
      <c r="DR30" s="626"/>
      <c r="DS30" s="626"/>
      <c r="DT30" s="626"/>
      <c r="DU30" s="626"/>
      <c r="DV30" s="627"/>
      <c r="DW30" s="630">
        <v>12.8</v>
      </c>
      <c r="DX30" s="655"/>
      <c r="DY30" s="655"/>
      <c r="DZ30" s="655"/>
      <c r="EA30" s="655"/>
      <c r="EB30" s="655"/>
      <c r="EC30" s="656"/>
    </row>
    <row r="31" spans="2:133" ht="11.25" customHeight="1">
      <c r="B31" s="622" t="s">
        <v>295</v>
      </c>
      <c r="C31" s="623"/>
      <c r="D31" s="623"/>
      <c r="E31" s="623"/>
      <c r="F31" s="623"/>
      <c r="G31" s="623"/>
      <c r="H31" s="623"/>
      <c r="I31" s="623"/>
      <c r="J31" s="623"/>
      <c r="K31" s="623"/>
      <c r="L31" s="623"/>
      <c r="M31" s="623"/>
      <c r="N31" s="623"/>
      <c r="O31" s="623"/>
      <c r="P31" s="623"/>
      <c r="Q31" s="624"/>
      <c r="R31" s="625">
        <v>949640</v>
      </c>
      <c r="S31" s="626"/>
      <c r="T31" s="626"/>
      <c r="U31" s="626"/>
      <c r="V31" s="626"/>
      <c r="W31" s="626"/>
      <c r="X31" s="626"/>
      <c r="Y31" s="627"/>
      <c r="Z31" s="628">
        <v>2.2000000000000002</v>
      </c>
      <c r="AA31" s="628"/>
      <c r="AB31" s="628"/>
      <c r="AC31" s="628"/>
      <c r="AD31" s="629" t="s">
        <v>223</v>
      </c>
      <c r="AE31" s="629"/>
      <c r="AF31" s="629"/>
      <c r="AG31" s="629"/>
      <c r="AH31" s="629"/>
      <c r="AI31" s="629"/>
      <c r="AJ31" s="629"/>
      <c r="AK31" s="629"/>
      <c r="AL31" s="630" t="s">
        <v>223</v>
      </c>
      <c r="AM31" s="631"/>
      <c r="AN31" s="631"/>
      <c r="AO31" s="632"/>
      <c r="AP31" s="673"/>
      <c r="AQ31" s="674"/>
      <c r="AR31" s="674"/>
      <c r="AS31" s="674"/>
      <c r="AT31" s="678"/>
      <c r="AU31" s="183" t="s">
        <v>296</v>
      </c>
      <c r="AV31" s="183"/>
      <c r="AW31" s="183"/>
      <c r="AX31" s="622" t="s">
        <v>297</v>
      </c>
      <c r="AY31" s="623"/>
      <c r="AZ31" s="623"/>
      <c r="BA31" s="623"/>
      <c r="BB31" s="623"/>
      <c r="BC31" s="623"/>
      <c r="BD31" s="623"/>
      <c r="BE31" s="623"/>
      <c r="BF31" s="624"/>
      <c r="BG31" s="680">
        <v>99.2</v>
      </c>
      <c r="BH31" s="657"/>
      <c r="BI31" s="657"/>
      <c r="BJ31" s="657"/>
      <c r="BK31" s="657"/>
      <c r="BL31" s="657"/>
      <c r="BM31" s="631">
        <v>95.6</v>
      </c>
      <c r="BN31" s="681"/>
      <c r="BO31" s="681"/>
      <c r="BP31" s="681"/>
      <c r="BQ31" s="682"/>
      <c r="BR31" s="680">
        <v>98.9</v>
      </c>
      <c r="BS31" s="657"/>
      <c r="BT31" s="657"/>
      <c r="BU31" s="657"/>
      <c r="BV31" s="657"/>
      <c r="BW31" s="657"/>
      <c r="BX31" s="631">
        <v>95</v>
      </c>
      <c r="BY31" s="681"/>
      <c r="BZ31" s="681"/>
      <c r="CA31" s="681"/>
      <c r="CB31" s="682"/>
      <c r="CD31" s="688"/>
      <c r="CE31" s="689"/>
      <c r="CF31" s="639" t="s">
        <v>298</v>
      </c>
      <c r="CG31" s="640"/>
      <c r="CH31" s="640"/>
      <c r="CI31" s="640"/>
      <c r="CJ31" s="640"/>
      <c r="CK31" s="640"/>
      <c r="CL31" s="640"/>
      <c r="CM31" s="640"/>
      <c r="CN31" s="640"/>
      <c r="CO31" s="640"/>
      <c r="CP31" s="640"/>
      <c r="CQ31" s="641"/>
      <c r="CR31" s="625">
        <v>324280</v>
      </c>
      <c r="CS31" s="657"/>
      <c r="CT31" s="657"/>
      <c r="CU31" s="657"/>
      <c r="CV31" s="657"/>
      <c r="CW31" s="657"/>
      <c r="CX31" s="657"/>
      <c r="CY31" s="658"/>
      <c r="CZ31" s="659">
        <v>0.8</v>
      </c>
      <c r="DA31" s="660"/>
      <c r="DB31" s="660"/>
      <c r="DC31" s="661"/>
      <c r="DD31" s="634">
        <v>324191</v>
      </c>
      <c r="DE31" s="657"/>
      <c r="DF31" s="657"/>
      <c r="DG31" s="657"/>
      <c r="DH31" s="657"/>
      <c r="DI31" s="657"/>
      <c r="DJ31" s="657"/>
      <c r="DK31" s="658"/>
      <c r="DL31" s="634">
        <v>324191</v>
      </c>
      <c r="DM31" s="657"/>
      <c r="DN31" s="657"/>
      <c r="DO31" s="657"/>
      <c r="DP31" s="657"/>
      <c r="DQ31" s="657"/>
      <c r="DR31" s="657"/>
      <c r="DS31" s="657"/>
      <c r="DT31" s="657"/>
      <c r="DU31" s="657"/>
      <c r="DV31" s="658"/>
      <c r="DW31" s="630">
        <v>1.3</v>
      </c>
      <c r="DX31" s="655"/>
      <c r="DY31" s="655"/>
      <c r="DZ31" s="655"/>
      <c r="EA31" s="655"/>
      <c r="EB31" s="655"/>
      <c r="EC31" s="656"/>
    </row>
    <row r="32" spans="2:133" ht="11.25" customHeight="1">
      <c r="B32" s="622" t="s">
        <v>299</v>
      </c>
      <c r="C32" s="623"/>
      <c r="D32" s="623"/>
      <c r="E32" s="623"/>
      <c r="F32" s="623"/>
      <c r="G32" s="623"/>
      <c r="H32" s="623"/>
      <c r="I32" s="623"/>
      <c r="J32" s="623"/>
      <c r="K32" s="623"/>
      <c r="L32" s="623"/>
      <c r="M32" s="623"/>
      <c r="N32" s="623"/>
      <c r="O32" s="623"/>
      <c r="P32" s="623"/>
      <c r="Q32" s="624"/>
      <c r="R32" s="625">
        <v>482764</v>
      </c>
      <c r="S32" s="626"/>
      <c r="T32" s="626"/>
      <c r="U32" s="626"/>
      <c r="V32" s="626"/>
      <c r="W32" s="626"/>
      <c r="X32" s="626"/>
      <c r="Y32" s="627"/>
      <c r="Z32" s="628">
        <v>1.1000000000000001</v>
      </c>
      <c r="AA32" s="628"/>
      <c r="AB32" s="628"/>
      <c r="AC32" s="628"/>
      <c r="AD32" s="629">
        <v>3261</v>
      </c>
      <c r="AE32" s="629"/>
      <c r="AF32" s="629"/>
      <c r="AG32" s="629"/>
      <c r="AH32" s="629"/>
      <c r="AI32" s="629"/>
      <c r="AJ32" s="629"/>
      <c r="AK32" s="629"/>
      <c r="AL32" s="630">
        <v>0</v>
      </c>
      <c r="AM32" s="631"/>
      <c r="AN32" s="631"/>
      <c r="AO32" s="632"/>
      <c r="AP32" s="675"/>
      <c r="AQ32" s="676"/>
      <c r="AR32" s="676"/>
      <c r="AS32" s="676"/>
      <c r="AT32" s="679"/>
      <c r="AU32" s="185"/>
      <c r="AV32" s="185"/>
      <c r="AW32" s="185"/>
      <c r="AX32" s="668" t="s">
        <v>300</v>
      </c>
      <c r="AY32" s="669"/>
      <c r="AZ32" s="669"/>
      <c r="BA32" s="669"/>
      <c r="BB32" s="669"/>
      <c r="BC32" s="669"/>
      <c r="BD32" s="669"/>
      <c r="BE32" s="669"/>
      <c r="BF32" s="670"/>
      <c r="BG32" s="692">
        <v>98.9</v>
      </c>
      <c r="BH32" s="693"/>
      <c r="BI32" s="693"/>
      <c r="BJ32" s="693"/>
      <c r="BK32" s="693"/>
      <c r="BL32" s="693"/>
      <c r="BM32" s="694">
        <v>94.8</v>
      </c>
      <c r="BN32" s="693"/>
      <c r="BO32" s="693"/>
      <c r="BP32" s="693"/>
      <c r="BQ32" s="695"/>
      <c r="BR32" s="692">
        <v>99.1</v>
      </c>
      <c r="BS32" s="693"/>
      <c r="BT32" s="693"/>
      <c r="BU32" s="693"/>
      <c r="BV32" s="693"/>
      <c r="BW32" s="693"/>
      <c r="BX32" s="694">
        <v>95</v>
      </c>
      <c r="BY32" s="693"/>
      <c r="BZ32" s="693"/>
      <c r="CA32" s="693"/>
      <c r="CB32" s="695"/>
      <c r="CD32" s="690"/>
      <c r="CE32" s="691"/>
      <c r="CF32" s="639" t="s">
        <v>301</v>
      </c>
      <c r="CG32" s="640"/>
      <c r="CH32" s="640"/>
      <c r="CI32" s="640"/>
      <c r="CJ32" s="640"/>
      <c r="CK32" s="640"/>
      <c r="CL32" s="640"/>
      <c r="CM32" s="640"/>
      <c r="CN32" s="640"/>
      <c r="CO32" s="640"/>
      <c r="CP32" s="640"/>
      <c r="CQ32" s="641"/>
      <c r="CR32" s="625">
        <v>2</v>
      </c>
      <c r="CS32" s="626"/>
      <c r="CT32" s="626"/>
      <c r="CU32" s="626"/>
      <c r="CV32" s="626"/>
      <c r="CW32" s="626"/>
      <c r="CX32" s="626"/>
      <c r="CY32" s="627"/>
      <c r="CZ32" s="659">
        <v>0</v>
      </c>
      <c r="DA32" s="660"/>
      <c r="DB32" s="660"/>
      <c r="DC32" s="661"/>
      <c r="DD32" s="634">
        <v>2</v>
      </c>
      <c r="DE32" s="626"/>
      <c r="DF32" s="626"/>
      <c r="DG32" s="626"/>
      <c r="DH32" s="626"/>
      <c r="DI32" s="626"/>
      <c r="DJ32" s="626"/>
      <c r="DK32" s="627"/>
      <c r="DL32" s="634">
        <v>2</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302</v>
      </c>
      <c r="C33" s="623"/>
      <c r="D33" s="623"/>
      <c r="E33" s="623"/>
      <c r="F33" s="623"/>
      <c r="G33" s="623"/>
      <c r="H33" s="623"/>
      <c r="I33" s="623"/>
      <c r="J33" s="623"/>
      <c r="K33" s="623"/>
      <c r="L33" s="623"/>
      <c r="M33" s="623"/>
      <c r="N33" s="623"/>
      <c r="O33" s="623"/>
      <c r="P33" s="623"/>
      <c r="Q33" s="624"/>
      <c r="R33" s="625">
        <v>7478314</v>
      </c>
      <c r="S33" s="626"/>
      <c r="T33" s="626"/>
      <c r="U33" s="626"/>
      <c r="V33" s="626"/>
      <c r="W33" s="626"/>
      <c r="X33" s="626"/>
      <c r="Y33" s="627"/>
      <c r="Z33" s="628">
        <v>17.600000000000001</v>
      </c>
      <c r="AA33" s="628"/>
      <c r="AB33" s="628"/>
      <c r="AC33" s="628"/>
      <c r="AD33" s="629" t="s">
        <v>223</v>
      </c>
      <c r="AE33" s="629"/>
      <c r="AF33" s="629"/>
      <c r="AG33" s="629"/>
      <c r="AH33" s="629"/>
      <c r="AI33" s="629"/>
      <c r="AJ33" s="629"/>
      <c r="AK33" s="629"/>
      <c r="AL33" s="630" t="s">
        <v>223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303</v>
      </c>
      <c r="CE33" s="640"/>
      <c r="CF33" s="640"/>
      <c r="CG33" s="640"/>
      <c r="CH33" s="640"/>
      <c r="CI33" s="640"/>
      <c r="CJ33" s="640"/>
      <c r="CK33" s="640"/>
      <c r="CL33" s="640"/>
      <c r="CM33" s="640"/>
      <c r="CN33" s="640"/>
      <c r="CO33" s="640"/>
      <c r="CP33" s="640"/>
      <c r="CQ33" s="641"/>
      <c r="CR33" s="625">
        <v>17023988</v>
      </c>
      <c r="CS33" s="657"/>
      <c r="CT33" s="657"/>
      <c r="CU33" s="657"/>
      <c r="CV33" s="657"/>
      <c r="CW33" s="657"/>
      <c r="CX33" s="657"/>
      <c r="CY33" s="658"/>
      <c r="CZ33" s="659">
        <v>41.2</v>
      </c>
      <c r="DA33" s="660"/>
      <c r="DB33" s="660"/>
      <c r="DC33" s="661"/>
      <c r="DD33" s="634">
        <v>13987223</v>
      </c>
      <c r="DE33" s="657"/>
      <c r="DF33" s="657"/>
      <c r="DG33" s="657"/>
      <c r="DH33" s="657"/>
      <c r="DI33" s="657"/>
      <c r="DJ33" s="657"/>
      <c r="DK33" s="658"/>
      <c r="DL33" s="634">
        <v>11118973</v>
      </c>
      <c r="DM33" s="657"/>
      <c r="DN33" s="657"/>
      <c r="DO33" s="657"/>
      <c r="DP33" s="657"/>
      <c r="DQ33" s="657"/>
      <c r="DR33" s="657"/>
      <c r="DS33" s="657"/>
      <c r="DT33" s="657"/>
      <c r="DU33" s="657"/>
      <c r="DV33" s="658"/>
      <c r="DW33" s="630">
        <v>43.9</v>
      </c>
      <c r="DX33" s="655"/>
      <c r="DY33" s="655"/>
      <c r="DZ33" s="655"/>
      <c r="EA33" s="655"/>
      <c r="EB33" s="655"/>
      <c r="EC33" s="656"/>
    </row>
    <row r="34" spans="2:133" ht="11.25" customHeight="1">
      <c r="B34" s="622" t="s">
        <v>304</v>
      </c>
      <c r="C34" s="623"/>
      <c r="D34" s="623"/>
      <c r="E34" s="623"/>
      <c r="F34" s="623"/>
      <c r="G34" s="623"/>
      <c r="H34" s="623"/>
      <c r="I34" s="623"/>
      <c r="J34" s="623"/>
      <c r="K34" s="623"/>
      <c r="L34" s="623"/>
      <c r="M34" s="623"/>
      <c r="N34" s="623"/>
      <c r="O34" s="623"/>
      <c r="P34" s="623"/>
      <c r="Q34" s="624"/>
      <c r="R34" s="625" t="s">
        <v>223</v>
      </c>
      <c r="S34" s="626"/>
      <c r="T34" s="626"/>
      <c r="U34" s="626"/>
      <c r="V34" s="626"/>
      <c r="W34" s="626"/>
      <c r="X34" s="626"/>
      <c r="Y34" s="627"/>
      <c r="Z34" s="628" t="s">
        <v>223</v>
      </c>
      <c r="AA34" s="628"/>
      <c r="AB34" s="628"/>
      <c r="AC34" s="628"/>
      <c r="AD34" s="629" t="s">
        <v>223</v>
      </c>
      <c r="AE34" s="629"/>
      <c r="AF34" s="629"/>
      <c r="AG34" s="629"/>
      <c r="AH34" s="629"/>
      <c r="AI34" s="629"/>
      <c r="AJ34" s="629"/>
      <c r="AK34" s="629"/>
      <c r="AL34" s="630" t="s">
        <v>223</v>
      </c>
      <c r="AM34" s="631"/>
      <c r="AN34" s="631"/>
      <c r="AO34" s="632"/>
      <c r="AP34" s="188"/>
      <c r="AQ34" s="604" t="s">
        <v>305</v>
      </c>
      <c r="AR34" s="605"/>
      <c r="AS34" s="605"/>
      <c r="AT34" s="605"/>
      <c r="AU34" s="605"/>
      <c r="AV34" s="605"/>
      <c r="AW34" s="605"/>
      <c r="AX34" s="605"/>
      <c r="AY34" s="605"/>
      <c r="AZ34" s="605"/>
      <c r="BA34" s="605"/>
      <c r="BB34" s="605"/>
      <c r="BC34" s="605"/>
      <c r="BD34" s="605"/>
      <c r="BE34" s="605"/>
      <c r="BF34" s="606"/>
      <c r="BG34" s="604" t="s">
        <v>306</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307</v>
      </c>
      <c r="CE34" s="640"/>
      <c r="CF34" s="640"/>
      <c r="CG34" s="640"/>
      <c r="CH34" s="640"/>
      <c r="CI34" s="640"/>
      <c r="CJ34" s="640"/>
      <c r="CK34" s="640"/>
      <c r="CL34" s="640"/>
      <c r="CM34" s="640"/>
      <c r="CN34" s="640"/>
      <c r="CO34" s="640"/>
      <c r="CP34" s="640"/>
      <c r="CQ34" s="641"/>
      <c r="CR34" s="625">
        <v>5976291</v>
      </c>
      <c r="CS34" s="626"/>
      <c r="CT34" s="626"/>
      <c r="CU34" s="626"/>
      <c r="CV34" s="626"/>
      <c r="CW34" s="626"/>
      <c r="CX34" s="626"/>
      <c r="CY34" s="627"/>
      <c r="CZ34" s="659">
        <v>14.5</v>
      </c>
      <c r="DA34" s="660"/>
      <c r="DB34" s="660"/>
      <c r="DC34" s="661"/>
      <c r="DD34" s="634">
        <v>4134302</v>
      </c>
      <c r="DE34" s="626"/>
      <c r="DF34" s="626"/>
      <c r="DG34" s="626"/>
      <c r="DH34" s="626"/>
      <c r="DI34" s="626"/>
      <c r="DJ34" s="626"/>
      <c r="DK34" s="627"/>
      <c r="DL34" s="634">
        <v>3745436</v>
      </c>
      <c r="DM34" s="626"/>
      <c r="DN34" s="626"/>
      <c r="DO34" s="626"/>
      <c r="DP34" s="626"/>
      <c r="DQ34" s="626"/>
      <c r="DR34" s="626"/>
      <c r="DS34" s="626"/>
      <c r="DT34" s="626"/>
      <c r="DU34" s="626"/>
      <c r="DV34" s="627"/>
      <c r="DW34" s="630">
        <v>14.8</v>
      </c>
      <c r="DX34" s="655"/>
      <c r="DY34" s="655"/>
      <c r="DZ34" s="655"/>
      <c r="EA34" s="655"/>
      <c r="EB34" s="655"/>
      <c r="EC34" s="656"/>
    </row>
    <row r="35" spans="2:133" ht="11.25" customHeight="1">
      <c r="B35" s="622" t="s">
        <v>308</v>
      </c>
      <c r="C35" s="623"/>
      <c r="D35" s="623"/>
      <c r="E35" s="623"/>
      <c r="F35" s="623"/>
      <c r="G35" s="623"/>
      <c r="H35" s="623"/>
      <c r="I35" s="623"/>
      <c r="J35" s="623"/>
      <c r="K35" s="623"/>
      <c r="L35" s="623"/>
      <c r="M35" s="623"/>
      <c r="N35" s="623"/>
      <c r="O35" s="623"/>
      <c r="P35" s="623"/>
      <c r="Q35" s="624"/>
      <c r="R35" s="625">
        <v>1571414</v>
      </c>
      <c r="S35" s="626"/>
      <c r="T35" s="626"/>
      <c r="U35" s="626"/>
      <c r="V35" s="626"/>
      <c r="W35" s="626"/>
      <c r="X35" s="626"/>
      <c r="Y35" s="627"/>
      <c r="Z35" s="628">
        <v>3.7</v>
      </c>
      <c r="AA35" s="628"/>
      <c r="AB35" s="628"/>
      <c r="AC35" s="628"/>
      <c r="AD35" s="629" t="s">
        <v>223</v>
      </c>
      <c r="AE35" s="629"/>
      <c r="AF35" s="629"/>
      <c r="AG35" s="629"/>
      <c r="AH35" s="629"/>
      <c r="AI35" s="629"/>
      <c r="AJ35" s="629"/>
      <c r="AK35" s="629"/>
      <c r="AL35" s="630" t="s">
        <v>223</v>
      </c>
      <c r="AM35" s="631"/>
      <c r="AN35" s="631"/>
      <c r="AO35" s="632"/>
      <c r="AP35" s="188"/>
      <c r="AQ35" s="636" t="s">
        <v>309</v>
      </c>
      <c r="AR35" s="637"/>
      <c r="AS35" s="637"/>
      <c r="AT35" s="637"/>
      <c r="AU35" s="637"/>
      <c r="AV35" s="637"/>
      <c r="AW35" s="637"/>
      <c r="AX35" s="637"/>
      <c r="AY35" s="638"/>
      <c r="AZ35" s="614">
        <v>6264618</v>
      </c>
      <c r="BA35" s="615"/>
      <c r="BB35" s="615"/>
      <c r="BC35" s="615"/>
      <c r="BD35" s="615"/>
      <c r="BE35" s="615"/>
      <c r="BF35" s="696"/>
      <c r="BG35" s="636" t="s">
        <v>310</v>
      </c>
      <c r="BH35" s="637"/>
      <c r="BI35" s="637"/>
      <c r="BJ35" s="637"/>
      <c r="BK35" s="637"/>
      <c r="BL35" s="637"/>
      <c r="BM35" s="637"/>
      <c r="BN35" s="637"/>
      <c r="BO35" s="637"/>
      <c r="BP35" s="637"/>
      <c r="BQ35" s="637"/>
      <c r="BR35" s="637"/>
      <c r="BS35" s="637"/>
      <c r="BT35" s="637"/>
      <c r="BU35" s="638"/>
      <c r="BV35" s="614">
        <v>297942</v>
      </c>
      <c r="BW35" s="615"/>
      <c r="BX35" s="615"/>
      <c r="BY35" s="615"/>
      <c r="BZ35" s="615"/>
      <c r="CA35" s="615"/>
      <c r="CB35" s="696"/>
      <c r="CD35" s="639" t="s">
        <v>311</v>
      </c>
      <c r="CE35" s="640"/>
      <c r="CF35" s="640"/>
      <c r="CG35" s="640"/>
      <c r="CH35" s="640"/>
      <c r="CI35" s="640"/>
      <c r="CJ35" s="640"/>
      <c r="CK35" s="640"/>
      <c r="CL35" s="640"/>
      <c r="CM35" s="640"/>
      <c r="CN35" s="640"/>
      <c r="CO35" s="640"/>
      <c r="CP35" s="640"/>
      <c r="CQ35" s="641"/>
      <c r="CR35" s="625">
        <v>329697</v>
      </c>
      <c r="CS35" s="657"/>
      <c r="CT35" s="657"/>
      <c r="CU35" s="657"/>
      <c r="CV35" s="657"/>
      <c r="CW35" s="657"/>
      <c r="CX35" s="657"/>
      <c r="CY35" s="658"/>
      <c r="CZ35" s="659">
        <v>0.8</v>
      </c>
      <c r="DA35" s="660"/>
      <c r="DB35" s="660"/>
      <c r="DC35" s="661"/>
      <c r="DD35" s="634">
        <v>302053</v>
      </c>
      <c r="DE35" s="657"/>
      <c r="DF35" s="657"/>
      <c r="DG35" s="657"/>
      <c r="DH35" s="657"/>
      <c r="DI35" s="657"/>
      <c r="DJ35" s="657"/>
      <c r="DK35" s="658"/>
      <c r="DL35" s="634">
        <v>302053</v>
      </c>
      <c r="DM35" s="657"/>
      <c r="DN35" s="657"/>
      <c r="DO35" s="657"/>
      <c r="DP35" s="657"/>
      <c r="DQ35" s="657"/>
      <c r="DR35" s="657"/>
      <c r="DS35" s="657"/>
      <c r="DT35" s="657"/>
      <c r="DU35" s="657"/>
      <c r="DV35" s="658"/>
      <c r="DW35" s="630">
        <v>1.2</v>
      </c>
      <c r="DX35" s="655"/>
      <c r="DY35" s="655"/>
      <c r="DZ35" s="655"/>
      <c r="EA35" s="655"/>
      <c r="EB35" s="655"/>
      <c r="EC35" s="656"/>
    </row>
    <row r="36" spans="2:133" ht="11.25" customHeight="1">
      <c r="B36" s="668" t="s">
        <v>312</v>
      </c>
      <c r="C36" s="669"/>
      <c r="D36" s="669"/>
      <c r="E36" s="669"/>
      <c r="F36" s="669"/>
      <c r="G36" s="669"/>
      <c r="H36" s="669"/>
      <c r="I36" s="669"/>
      <c r="J36" s="669"/>
      <c r="K36" s="669"/>
      <c r="L36" s="669"/>
      <c r="M36" s="669"/>
      <c r="N36" s="669"/>
      <c r="O36" s="669"/>
      <c r="P36" s="669"/>
      <c r="Q36" s="670"/>
      <c r="R36" s="697">
        <v>42547692</v>
      </c>
      <c r="S36" s="698"/>
      <c r="T36" s="698"/>
      <c r="U36" s="698"/>
      <c r="V36" s="698"/>
      <c r="W36" s="698"/>
      <c r="X36" s="698"/>
      <c r="Y36" s="699"/>
      <c r="Z36" s="700">
        <v>100</v>
      </c>
      <c r="AA36" s="700"/>
      <c r="AB36" s="700"/>
      <c r="AC36" s="700"/>
      <c r="AD36" s="701">
        <v>23750621</v>
      </c>
      <c r="AE36" s="701"/>
      <c r="AF36" s="701"/>
      <c r="AG36" s="701"/>
      <c r="AH36" s="701"/>
      <c r="AI36" s="701"/>
      <c r="AJ36" s="701"/>
      <c r="AK36" s="701"/>
      <c r="AL36" s="702">
        <v>100</v>
      </c>
      <c r="AM36" s="694"/>
      <c r="AN36" s="694"/>
      <c r="AO36" s="703"/>
      <c r="AQ36" s="704" t="s">
        <v>313</v>
      </c>
      <c r="AR36" s="705"/>
      <c r="AS36" s="705"/>
      <c r="AT36" s="705"/>
      <c r="AU36" s="705"/>
      <c r="AV36" s="705"/>
      <c r="AW36" s="705"/>
      <c r="AX36" s="705"/>
      <c r="AY36" s="706"/>
      <c r="AZ36" s="625">
        <v>2107261</v>
      </c>
      <c r="BA36" s="626"/>
      <c r="BB36" s="626"/>
      <c r="BC36" s="626"/>
      <c r="BD36" s="657"/>
      <c r="BE36" s="657"/>
      <c r="BF36" s="682"/>
      <c r="BG36" s="639" t="s">
        <v>314</v>
      </c>
      <c r="BH36" s="640"/>
      <c r="BI36" s="640"/>
      <c r="BJ36" s="640"/>
      <c r="BK36" s="640"/>
      <c r="BL36" s="640"/>
      <c r="BM36" s="640"/>
      <c r="BN36" s="640"/>
      <c r="BO36" s="640"/>
      <c r="BP36" s="640"/>
      <c r="BQ36" s="640"/>
      <c r="BR36" s="640"/>
      <c r="BS36" s="640"/>
      <c r="BT36" s="640"/>
      <c r="BU36" s="641"/>
      <c r="BV36" s="625">
        <v>236529</v>
      </c>
      <c r="BW36" s="626"/>
      <c r="BX36" s="626"/>
      <c r="BY36" s="626"/>
      <c r="BZ36" s="626"/>
      <c r="CA36" s="626"/>
      <c r="CB36" s="635"/>
      <c r="CD36" s="639" t="s">
        <v>315</v>
      </c>
      <c r="CE36" s="640"/>
      <c r="CF36" s="640"/>
      <c r="CG36" s="640"/>
      <c r="CH36" s="640"/>
      <c r="CI36" s="640"/>
      <c r="CJ36" s="640"/>
      <c r="CK36" s="640"/>
      <c r="CL36" s="640"/>
      <c r="CM36" s="640"/>
      <c r="CN36" s="640"/>
      <c r="CO36" s="640"/>
      <c r="CP36" s="640"/>
      <c r="CQ36" s="641"/>
      <c r="CR36" s="625">
        <v>6602451</v>
      </c>
      <c r="CS36" s="626"/>
      <c r="CT36" s="626"/>
      <c r="CU36" s="626"/>
      <c r="CV36" s="626"/>
      <c r="CW36" s="626"/>
      <c r="CX36" s="626"/>
      <c r="CY36" s="627"/>
      <c r="CZ36" s="659">
        <v>16</v>
      </c>
      <c r="DA36" s="660"/>
      <c r="DB36" s="660"/>
      <c r="DC36" s="661"/>
      <c r="DD36" s="634">
        <v>5905165</v>
      </c>
      <c r="DE36" s="626"/>
      <c r="DF36" s="626"/>
      <c r="DG36" s="626"/>
      <c r="DH36" s="626"/>
      <c r="DI36" s="626"/>
      <c r="DJ36" s="626"/>
      <c r="DK36" s="627"/>
      <c r="DL36" s="634">
        <v>4929032</v>
      </c>
      <c r="DM36" s="626"/>
      <c r="DN36" s="626"/>
      <c r="DO36" s="626"/>
      <c r="DP36" s="626"/>
      <c r="DQ36" s="626"/>
      <c r="DR36" s="626"/>
      <c r="DS36" s="626"/>
      <c r="DT36" s="626"/>
      <c r="DU36" s="626"/>
      <c r="DV36" s="627"/>
      <c r="DW36" s="630">
        <v>19.5</v>
      </c>
      <c r="DX36" s="655"/>
      <c r="DY36" s="655"/>
      <c r="DZ36" s="655"/>
      <c r="EA36" s="655"/>
      <c r="EB36" s="655"/>
      <c r="EC36" s="656"/>
    </row>
    <row r="37" spans="2:133" ht="11.25" customHeight="1">
      <c r="AQ37" s="704" t="s">
        <v>316</v>
      </c>
      <c r="AR37" s="705"/>
      <c r="AS37" s="705"/>
      <c r="AT37" s="705"/>
      <c r="AU37" s="705"/>
      <c r="AV37" s="705"/>
      <c r="AW37" s="705"/>
      <c r="AX37" s="705"/>
      <c r="AY37" s="706"/>
      <c r="AZ37" s="625">
        <v>1042517</v>
      </c>
      <c r="BA37" s="626"/>
      <c r="BB37" s="626"/>
      <c r="BC37" s="626"/>
      <c r="BD37" s="657"/>
      <c r="BE37" s="657"/>
      <c r="BF37" s="682"/>
      <c r="BG37" s="639" t="s">
        <v>317</v>
      </c>
      <c r="BH37" s="640"/>
      <c r="BI37" s="640"/>
      <c r="BJ37" s="640"/>
      <c r="BK37" s="640"/>
      <c r="BL37" s="640"/>
      <c r="BM37" s="640"/>
      <c r="BN37" s="640"/>
      <c r="BO37" s="640"/>
      <c r="BP37" s="640"/>
      <c r="BQ37" s="640"/>
      <c r="BR37" s="640"/>
      <c r="BS37" s="640"/>
      <c r="BT37" s="640"/>
      <c r="BU37" s="641"/>
      <c r="BV37" s="625">
        <v>11487</v>
      </c>
      <c r="BW37" s="626"/>
      <c r="BX37" s="626"/>
      <c r="BY37" s="626"/>
      <c r="BZ37" s="626"/>
      <c r="CA37" s="626"/>
      <c r="CB37" s="635"/>
      <c r="CD37" s="639" t="s">
        <v>318</v>
      </c>
      <c r="CE37" s="640"/>
      <c r="CF37" s="640"/>
      <c r="CG37" s="640"/>
      <c r="CH37" s="640"/>
      <c r="CI37" s="640"/>
      <c r="CJ37" s="640"/>
      <c r="CK37" s="640"/>
      <c r="CL37" s="640"/>
      <c r="CM37" s="640"/>
      <c r="CN37" s="640"/>
      <c r="CO37" s="640"/>
      <c r="CP37" s="640"/>
      <c r="CQ37" s="641"/>
      <c r="CR37" s="625">
        <v>1900699</v>
      </c>
      <c r="CS37" s="657"/>
      <c r="CT37" s="657"/>
      <c r="CU37" s="657"/>
      <c r="CV37" s="657"/>
      <c r="CW37" s="657"/>
      <c r="CX37" s="657"/>
      <c r="CY37" s="658"/>
      <c r="CZ37" s="659">
        <v>4.5999999999999996</v>
      </c>
      <c r="DA37" s="660"/>
      <c r="DB37" s="660"/>
      <c r="DC37" s="661"/>
      <c r="DD37" s="634">
        <v>1898924</v>
      </c>
      <c r="DE37" s="657"/>
      <c r="DF37" s="657"/>
      <c r="DG37" s="657"/>
      <c r="DH37" s="657"/>
      <c r="DI37" s="657"/>
      <c r="DJ37" s="657"/>
      <c r="DK37" s="658"/>
      <c r="DL37" s="634">
        <v>1835199</v>
      </c>
      <c r="DM37" s="657"/>
      <c r="DN37" s="657"/>
      <c r="DO37" s="657"/>
      <c r="DP37" s="657"/>
      <c r="DQ37" s="657"/>
      <c r="DR37" s="657"/>
      <c r="DS37" s="657"/>
      <c r="DT37" s="657"/>
      <c r="DU37" s="657"/>
      <c r="DV37" s="658"/>
      <c r="DW37" s="630">
        <v>7.2</v>
      </c>
      <c r="DX37" s="655"/>
      <c r="DY37" s="655"/>
      <c r="DZ37" s="655"/>
      <c r="EA37" s="655"/>
      <c r="EB37" s="655"/>
      <c r="EC37" s="656"/>
    </row>
    <row r="38" spans="2:133" ht="11.25" customHeight="1">
      <c r="AQ38" s="704" t="s">
        <v>319</v>
      </c>
      <c r="AR38" s="705"/>
      <c r="AS38" s="705"/>
      <c r="AT38" s="705"/>
      <c r="AU38" s="705"/>
      <c r="AV38" s="705"/>
      <c r="AW38" s="705"/>
      <c r="AX38" s="705"/>
      <c r="AY38" s="706"/>
      <c r="AZ38" s="625">
        <v>155146</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19264</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2738694</v>
      </c>
      <c r="CS38" s="626"/>
      <c r="CT38" s="626"/>
      <c r="CU38" s="626"/>
      <c r="CV38" s="626"/>
      <c r="CW38" s="626"/>
      <c r="CX38" s="626"/>
      <c r="CY38" s="627"/>
      <c r="CZ38" s="659">
        <v>6.6</v>
      </c>
      <c r="DA38" s="660"/>
      <c r="DB38" s="660"/>
      <c r="DC38" s="661"/>
      <c r="DD38" s="634">
        <v>2308829</v>
      </c>
      <c r="DE38" s="626"/>
      <c r="DF38" s="626"/>
      <c r="DG38" s="626"/>
      <c r="DH38" s="626"/>
      <c r="DI38" s="626"/>
      <c r="DJ38" s="626"/>
      <c r="DK38" s="627"/>
      <c r="DL38" s="634">
        <v>2142452</v>
      </c>
      <c r="DM38" s="626"/>
      <c r="DN38" s="626"/>
      <c r="DO38" s="626"/>
      <c r="DP38" s="626"/>
      <c r="DQ38" s="626"/>
      <c r="DR38" s="626"/>
      <c r="DS38" s="626"/>
      <c r="DT38" s="626"/>
      <c r="DU38" s="626"/>
      <c r="DV38" s="627"/>
      <c r="DW38" s="630">
        <v>8.5</v>
      </c>
      <c r="DX38" s="655"/>
      <c r="DY38" s="655"/>
      <c r="DZ38" s="655"/>
      <c r="EA38" s="655"/>
      <c r="EB38" s="655"/>
      <c r="EC38" s="656"/>
    </row>
    <row r="39" spans="2:133" ht="11.25" customHeight="1">
      <c r="AQ39" s="704" t="s">
        <v>322</v>
      </c>
      <c r="AR39" s="705"/>
      <c r="AS39" s="705"/>
      <c r="AT39" s="705"/>
      <c r="AU39" s="705"/>
      <c r="AV39" s="705"/>
      <c r="AW39" s="705"/>
      <c r="AX39" s="705"/>
      <c r="AY39" s="706"/>
      <c r="AZ39" s="625">
        <v>136000</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95</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576080</v>
      </c>
      <c r="CS39" s="657"/>
      <c r="CT39" s="657"/>
      <c r="CU39" s="657"/>
      <c r="CV39" s="657"/>
      <c r="CW39" s="657"/>
      <c r="CX39" s="657"/>
      <c r="CY39" s="658"/>
      <c r="CZ39" s="659">
        <v>1.4</v>
      </c>
      <c r="DA39" s="660"/>
      <c r="DB39" s="660"/>
      <c r="DC39" s="661"/>
      <c r="DD39" s="634">
        <v>560524</v>
      </c>
      <c r="DE39" s="657"/>
      <c r="DF39" s="657"/>
      <c r="DG39" s="657"/>
      <c r="DH39" s="657"/>
      <c r="DI39" s="657"/>
      <c r="DJ39" s="657"/>
      <c r="DK39" s="658"/>
      <c r="DL39" s="634" t="s">
        <v>326</v>
      </c>
      <c r="DM39" s="657"/>
      <c r="DN39" s="657"/>
      <c r="DO39" s="657"/>
      <c r="DP39" s="657"/>
      <c r="DQ39" s="657"/>
      <c r="DR39" s="657"/>
      <c r="DS39" s="657"/>
      <c r="DT39" s="657"/>
      <c r="DU39" s="657"/>
      <c r="DV39" s="658"/>
      <c r="DW39" s="630" t="s">
        <v>326</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327</v>
      </c>
      <c r="AR40" s="705"/>
      <c r="AS40" s="705"/>
      <c r="AT40" s="705"/>
      <c r="AU40" s="705"/>
      <c r="AV40" s="705"/>
      <c r="AW40" s="705"/>
      <c r="AX40" s="705"/>
      <c r="AY40" s="706"/>
      <c r="AZ40" s="625">
        <v>575751</v>
      </c>
      <c r="BA40" s="626"/>
      <c r="BB40" s="626"/>
      <c r="BC40" s="626"/>
      <c r="BD40" s="657"/>
      <c r="BE40" s="657"/>
      <c r="BF40" s="682"/>
      <c r="BG40" s="710"/>
      <c r="BH40" s="711"/>
      <c r="BI40" s="711"/>
      <c r="BJ40" s="711"/>
      <c r="BK40" s="711"/>
      <c r="BL40" s="189"/>
      <c r="BM40" s="640" t="s">
        <v>328</v>
      </c>
      <c r="BN40" s="640"/>
      <c r="BO40" s="640"/>
      <c r="BP40" s="640"/>
      <c r="BQ40" s="640"/>
      <c r="BR40" s="640"/>
      <c r="BS40" s="640"/>
      <c r="BT40" s="640"/>
      <c r="BU40" s="641"/>
      <c r="BV40" s="625">
        <v>98</v>
      </c>
      <c r="BW40" s="626"/>
      <c r="BX40" s="626"/>
      <c r="BY40" s="626"/>
      <c r="BZ40" s="626"/>
      <c r="CA40" s="626"/>
      <c r="CB40" s="635"/>
      <c r="CD40" s="639" t="s">
        <v>329</v>
      </c>
      <c r="CE40" s="640"/>
      <c r="CF40" s="640"/>
      <c r="CG40" s="640"/>
      <c r="CH40" s="640"/>
      <c r="CI40" s="640"/>
      <c r="CJ40" s="640"/>
      <c r="CK40" s="640"/>
      <c r="CL40" s="640"/>
      <c r="CM40" s="640"/>
      <c r="CN40" s="640"/>
      <c r="CO40" s="640"/>
      <c r="CP40" s="640"/>
      <c r="CQ40" s="641"/>
      <c r="CR40" s="625">
        <v>800775</v>
      </c>
      <c r="CS40" s="626"/>
      <c r="CT40" s="626"/>
      <c r="CU40" s="626"/>
      <c r="CV40" s="626"/>
      <c r="CW40" s="626"/>
      <c r="CX40" s="626"/>
      <c r="CY40" s="627"/>
      <c r="CZ40" s="659">
        <v>1.9</v>
      </c>
      <c r="DA40" s="660"/>
      <c r="DB40" s="660"/>
      <c r="DC40" s="661"/>
      <c r="DD40" s="634">
        <v>776350</v>
      </c>
      <c r="DE40" s="626"/>
      <c r="DF40" s="626"/>
      <c r="DG40" s="626"/>
      <c r="DH40" s="626"/>
      <c r="DI40" s="626"/>
      <c r="DJ40" s="626"/>
      <c r="DK40" s="627"/>
      <c r="DL40" s="634" t="s">
        <v>326</v>
      </c>
      <c r="DM40" s="626"/>
      <c r="DN40" s="626"/>
      <c r="DO40" s="626"/>
      <c r="DP40" s="626"/>
      <c r="DQ40" s="626"/>
      <c r="DR40" s="626"/>
      <c r="DS40" s="626"/>
      <c r="DT40" s="626"/>
      <c r="DU40" s="626"/>
      <c r="DV40" s="627"/>
      <c r="DW40" s="630" t="s">
        <v>326</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330</v>
      </c>
      <c r="AR41" s="646"/>
      <c r="AS41" s="646"/>
      <c r="AT41" s="646"/>
      <c r="AU41" s="646"/>
      <c r="AV41" s="646"/>
      <c r="AW41" s="646"/>
      <c r="AX41" s="646"/>
      <c r="AY41" s="647"/>
      <c r="AZ41" s="697">
        <v>2247943</v>
      </c>
      <c r="BA41" s="698"/>
      <c r="BB41" s="698"/>
      <c r="BC41" s="698"/>
      <c r="BD41" s="693"/>
      <c r="BE41" s="693"/>
      <c r="BF41" s="695"/>
      <c r="BG41" s="712"/>
      <c r="BH41" s="713"/>
      <c r="BI41" s="713"/>
      <c r="BJ41" s="713"/>
      <c r="BK41" s="713"/>
      <c r="BL41" s="191"/>
      <c r="BM41" s="646" t="s">
        <v>331</v>
      </c>
      <c r="BN41" s="646"/>
      <c r="BO41" s="646"/>
      <c r="BP41" s="646"/>
      <c r="BQ41" s="646"/>
      <c r="BR41" s="646"/>
      <c r="BS41" s="646"/>
      <c r="BT41" s="646"/>
      <c r="BU41" s="647"/>
      <c r="BV41" s="697">
        <v>311</v>
      </c>
      <c r="BW41" s="698"/>
      <c r="BX41" s="698"/>
      <c r="BY41" s="698"/>
      <c r="BZ41" s="698"/>
      <c r="CA41" s="698"/>
      <c r="CB41" s="707"/>
      <c r="CD41" s="639" t="s">
        <v>332</v>
      </c>
      <c r="CE41" s="640"/>
      <c r="CF41" s="640"/>
      <c r="CG41" s="640"/>
      <c r="CH41" s="640"/>
      <c r="CI41" s="640"/>
      <c r="CJ41" s="640"/>
      <c r="CK41" s="640"/>
      <c r="CL41" s="640"/>
      <c r="CM41" s="640"/>
      <c r="CN41" s="640"/>
      <c r="CO41" s="640"/>
      <c r="CP41" s="640"/>
      <c r="CQ41" s="641"/>
      <c r="CR41" s="625" t="s">
        <v>333</v>
      </c>
      <c r="CS41" s="657"/>
      <c r="CT41" s="657"/>
      <c r="CU41" s="657"/>
      <c r="CV41" s="657"/>
      <c r="CW41" s="657"/>
      <c r="CX41" s="657"/>
      <c r="CY41" s="658"/>
      <c r="CZ41" s="659" t="s">
        <v>333</v>
      </c>
      <c r="DA41" s="660"/>
      <c r="DB41" s="660"/>
      <c r="DC41" s="661"/>
      <c r="DD41" s="634" t="s">
        <v>333</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334</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335</v>
      </c>
      <c r="CE42" s="623"/>
      <c r="CF42" s="623"/>
      <c r="CG42" s="623"/>
      <c r="CH42" s="623"/>
      <c r="CI42" s="623"/>
      <c r="CJ42" s="623"/>
      <c r="CK42" s="623"/>
      <c r="CL42" s="623"/>
      <c r="CM42" s="623"/>
      <c r="CN42" s="623"/>
      <c r="CO42" s="623"/>
      <c r="CP42" s="623"/>
      <c r="CQ42" s="624"/>
      <c r="CR42" s="625">
        <v>8699381</v>
      </c>
      <c r="CS42" s="626"/>
      <c r="CT42" s="626"/>
      <c r="CU42" s="626"/>
      <c r="CV42" s="626"/>
      <c r="CW42" s="626"/>
      <c r="CX42" s="626"/>
      <c r="CY42" s="627"/>
      <c r="CZ42" s="659">
        <v>21.1</v>
      </c>
      <c r="DA42" s="708"/>
      <c r="DB42" s="708"/>
      <c r="DC42" s="709"/>
      <c r="DD42" s="634">
        <v>1710382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336</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337</v>
      </c>
      <c r="CE43" s="623"/>
      <c r="CF43" s="623"/>
      <c r="CG43" s="623"/>
      <c r="CH43" s="623"/>
      <c r="CI43" s="623"/>
      <c r="CJ43" s="623"/>
      <c r="CK43" s="623"/>
      <c r="CL43" s="623"/>
      <c r="CM43" s="623"/>
      <c r="CN43" s="623"/>
      <c r="CO43" s="623"/>
      <c r="CP43" s="623"/>
      <c r="CQ43" s="624"/>
      <c r="CR43" s="625">
        <v>149412</v>
      </c>
      <c r="CS43" s="657"/>
      <c r="CT43" s="657"/>
      <c r="CU43" s="657"/>
      <c r="CV43" s="657"/>
      <c r="CW43" s="657"/>
      <c r="CX43" s="657"/>
      <c r="CY43" s="658"/>
      <c r="CZ43" s="659">
        <v>0.4</v>
      </c>
      <c r="DA43" s="660"/>
      <c r="DB43" s="660"/>
      <c r="DC43" s="661"/>
      <c r="DD43" s="634">
        <v>149412</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338</v>
      </c>
      <c r="CD44" s="731" t="s">
        <v>290</v>
      </c>
      <c r="CE44" s="732"/>
      <c r="CF44" s="622" t="s">
        <v>339</v>
      </c>
      <c r="CG44" s="623"/>
      <c r="CH44" s="623"/>
      <c r="CI44" s="623"/>
      <c r="CJ44" s="623"/>
      <c r="CK44" s="623"/>
      <c r="CL44" s="623"/>
      <c r="CM44" s="623"/>
      <c r="CN44" s="623"/>
      <c r="CO44" s="623"/>
      <c r="CP44" s="623"/>
      <c r="CQ44" s="624"/>
      <c r="CR44" s="625">
        <v>8667944</v>
      </c>
      <c r="CS44" s="626"/>
      <c r="CT44" s="626"/>
      <c r="CU44" s="626"/>
      <c r="CV44" s="626"/>
      <c r="CW44" s="626"/>
      <c r="CX44" s="626"/>
      <c r="CY44" s="627"/>
      <c r="CZ44" s="659">
        <v>21</v>
      </c>
      <c r="DA44" s="708"/>
      <c r="DB44" s="708"/>
      <c r="DC44" s="709"/>
      <c r="DD44" s="634">
        <v>1690455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340</v>
      </c>
      <c r="CG45" s="623"/>
      <c r="CH45" s="623"/>
      <c r="CI45" s="623"/>
      <c r="CJ45" s="623"/>
      <c r="CK45" s="623"/>
      <c r="CL45" s="623"/>
      <c r="CM45" s="623"/>
      <c r="CN45" s="623"/>
      <c r="CO45" s="623"/>
      <c r="CP45" s="623"/>
      <c r="CQ45" s="624"/>
      <c r="CR45" s="625">
        <v>1644748</v>
      </c>
      <c r="CS45" s="657"/>
      <c r="CT45" s="657"/>
      <c r="CU45" s="657"/>
      <c r="CV45" s="657"/>
      <c r="CW45" s="657"/>
      <c r="CX45" s="657"/>
      <c r="CY45" s="658"/>
      <c r="CZ45" s="659">
        <v>4</v>
      </c>
      <c r="DA45" s="660"/>
      <c r="DB45" s="660"/>
      <c r="DC45" s="661"/>
      <c r="DD45" s="634">
        <v>115628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341</v>
      </c>
      <c r="CG46" s="623"/>
      <c r="CH46" s="623"/>
      <c r="CI46" s="623"/>
      <c r="CJ46" s="623"/>
      <c r="CK46" s="623"/>
      <c r="CL46" s="623"/>
      <c r="CM46" s="623"/>
      <c r="CN46" s="623"/>
      <c r="CO46" s="623"/>
      <c r="CP46" s="623"/>
      <c r="CQ46" s="624"/>
      <c r="CR46" s="625">
        <v>6802765</v>
      </c>
      <c r="CS46" s="626"/>
      <c r="CT46" s="626"/>
      <c r="CU46" s="626"/>
      <c r="CV46" s="626"/>
      <c r="CW46" s="626"/>
      <c r="CX46" s="626"/>
      <c r="CY46" s="627"/>
      <c r="CZ46" s="659">
        <v>16.5</v>
      </c>
      <c r="DA46" s="708"/>
      <c r="DB46" s="708"/>
      <c r="DC46" s="709"/>
      <c r="DD46" s="634">
        <v>1369408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342</v>
      </c>
      <c r="CG47" s="623"/>
      <c r="CH47" s="623"/>
      <c r="CI47" s="623"/>
      <c r="CJ47" s="623"/>
      <c r="CK47" s="623"/>
      <c r="CL47" s="623"/>
      <c r="CM47" s="623"/>
      <c r="CN47" s="623"/>
      <c r="CO47" s="623"/>
      <c r="CP47" s="623"/>
      <c r="CQ47" s="624"/>
      <c r="CR47" s="625">
        <v>31437</v>
      </c>
      <c r="CS47" s="657"/>
      <c r="CT47" s="657"/>
      <c r="CU47" s="657"/>
      <c r="CV47" s="657"/>
      <c r="CW47" s="657"/>
      <c r="CX47" s="657"/>
      <c r="CY47" s="658"/>
      <c r="CZ47" s="659">
        <v>0.1</v>
      </c>
      <c r="DA47" s="660"/>
      <c r="DB47" s="660"/>
      <c r="DC47" s="661"/>
      <c r="DD47" s="634">
        <v>19927</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343</v>
      </c>
      <c r="CG48" s="623"/>
      <c r="CH48" s="623"/>
      <c r="CI48" s="623"/>
      <c r="CJ48" s="623"/>
      <c r="CK48" s="623"/>
      <c r="CL48" s="623"/>
      <c r="CM48" s="623"/>
      <c r="CN48" s="623"/>
      <c r="CO48" s="623"/>
      <c r="CP48" s="623"/>
      <c r="CQ48" s="624"/>
      <c r="CR48" s="625" t="s">
        <v>223</v>
      </c>
      <c r="CS48" s="626"/>
      <c r="CT48" s="626"/>
      <c r="CU48" s="626"/>
      <c r="CV48" s="626"/>
      <c r="CW48" s="626"/>
      <c r="CX48" s="626"/>
      <c r="CY48" s="627"/>
      <c r="CZ48" s="659" t="s">
        <v>223</v>
      </c>
      <c r="DA48" s="708"/>
      <c r="DB48" s="708"/>
      <c r="DC48" s="709"/>
      <c r="DD48" s="634" t="s">
        <v>223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344</v>
      </c>
      <c r="CE49" s="669"/>
      <c r="CF49" s="669"/>
      <c r="CG49" s="669"/>
      <c r="CH49" s="669"/>
      <c r="CI49" s="669"/>
      <c r="CJ49" s="669"/>
      <c r="CK49" s="669"/>
      <c r="CL49" s="669"/>
      <c r="CM49" s="669"/>
      <c r="CN49" s="669"/>
      <c r="CO49" s="669"/>
      <c r="CP49" s="669"/>
      <c r="CQ49" s="670"/>
      <c r="CR49" s="697">
        <v>41319479</v>
      </c>
      <c r="CS49" s="693"/>
      <c r="CT49" s="693"/>
      <c r="CU49" s="693"/>
      <c r="CV49" s="693"/>
      <c r="CW49" s="693"/>
      <c r="CX49" s="693"/>
      <c r="CY49" s="720"/>
      <c r="CZ49" s="721">
        <v>100</v>
      </c>
      <c r="DA49" s="722"/>
      <c r="DB49" s="722"/>
      <c r="DC49" s="723"/>
      <c r="DD49" s="724">
        <v>27027621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345</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346</v>
      </c>
      <c r="DK2" s="767"/>
      <c r="DL2" s="767"/>
      <c r="DM2" s="767"/>
      <c r="DN2" s="767"/>
      <c r="DO2" s="768"/>
      <c r="DP2" s="202"/>
      <c r="DQ2" s="766" t="s">
        <v>347</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348</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349</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350</v>
      </c>
      <c r="B5" s="761"/>
      <c r="C5" s="761"/>
      <c r="D5" s="761"/>
      <c r="E5" s="761"/>
      <c r="F5" s="761"/>
      <c r="G5" s="761"/>
      <c r="H5" s="761"/>
      <c r="I5" s="761"/>
      <c r="J5" s="761"/>
      <c r="K5" s="761"/>
      <c r="L5" s="761"/>
      <c r="M5" s="761"/>
      <c r="N5" s="761"/>
      <c r="O5" s="761"/>
      <c r="P5" s="762"/>
      <c r="Q5" s="737" t="s">
        <v>351</v>
      </c>
      <c r="R5" s="738"/>
      <c r="S5" s="738"/>
      <c r="T5" s="738"/>
      <c r="U5" s="739"/>
      <c r="V5" s="737" t="s">
        <v>352</v>
      </c>
      <c r="W5" s="738"/>
      <c r="X5" s="738"/>
      <c r="Y5" s="738"/>
      <c r="Z5" s="739"/>
      <c r="AA5" s="737" t="s">
        <v>353</v>
      </c>
      <c r="AB5" s="738"/>
      <c r="AC5" s="738"/>
      <c r="AD5" s="738"/>
      <c r="AE5" s="738"/>
      <c r="AF5" s="770" t="s">
        <v>354</v>
      </c>
      <c r="AG5" s="738"/>
      <c r="AH5" s="738"/>
      <c r="AI5" s="738"/>
      <c r="AJ5" s="749"/>
      <c r="AK5" s="738" t="s">
        <v>355</v>
      </c>
      <c r="AL5" s="738"/>
      <c r="AM5" s="738"/>
      <c r="AN5" s="738"/>
      <c r="AO5" s="739"/>
      <c r="AP5" s="737" t="s">
        <v>356</v>
      </c>
      <c r="AQ5" s="738"/>
      <c r="AR5" s="738"/>
      <c r="AS5" s="738"/>
      <c r="AT5" s="739"/>
      <c r="AU5" s="737" t="s">
        <v>357</v>
      </c>
      <c r="AV5" s="738"/>
      <c r="AW5" s="738"/>
      <c r="AX5" s="738"/>
      <c r="AY5" s="749"/>
      <c r="AZ5" s="209"/>
      <c r="BA5" s="209"/>
      <c r="BB5" s="209"/>
      <c r="BC5" s="209"/>
      <c r="BD5" s="209"/>
      <c r="BE5" s="210"/>
      <c r="BF5" s="210"/>
      <c r="BG5" s="210"/>
      <c r="BH5" s="210"/>
      <c r="BI5" s="210"/>
      <c r="BJ5" s="210"/>
      <c r="BK5" s="210"/>
      <c r="BL5" s="210"/>
      <c r="BM5" s="210"/>
      <c r="BN5" s="210"/>
      <c r="BO5" s="210"/>
      <c r="BP5" s="210"/>
      <c r="BQ5" s="760" t="s">
        <v>358</v>
      </c>
      <c r="BR5" s="761"/>
      <c r="BS5" s="761"/>
      <c r="BT5" s="761"/>
      <c r="BU5" s="761"/>
      <c r="BV5" s="761"/>
      <c r="BW5" s="761"/>
      <c r="BX5" s="761"/>
      <c r="BY5" s="761"/>
      <c r="BZ5" s="761"/>
      <c r="CA5" s="761"/>
      <c r="CB5" s="761"/>
      <c r="CC5" s="761"/>
      <c r="CD5" s="761"/>
      <c r="CE5" s="761"/>
      <c r="CF5" s="761"/>
      <c r="CG5" s="762"/>
      <c r="CH5" s="737" t="s">
        <v>359</v>
      </c>
      <c r="CI5" s="738"/>
      <c r="CJ5" s="738"/>
      <c r="CK5" s="738"/>
      <c r="CL5" s="739"/>
      <c r="CM5" s="737" t="s">
        <v>360</v>
      </c>
      <c r="CN5" s="738"/>
      <c r="CO5" s="738"/>
      <c r="CP5" s="738"/>
      <c r="CQ5" s="739"/>
      <c r="CR5" s="737" t="s">
        <v>361</v>
      </c>
      <c r="CS5" s="738"/>
      <c r="CT5" s="738"/>
      <c r="CU5" s="738"/>
      <c r="CV5" s="739"/>
      <c r="CW5" s="737" t="s">
        <v>362</v>
      </c>
      <c r="CX5" s="738"/>
      <c r="CY5" s="738"/>
      <c r="CZ5" s="738"/>
      <c r="DA5" s="739"/>
      <c r="DB5" s="737" t="s">
        <v>363</v>
      </c>
      <c r="DC5" s="738"/>
      <c r="DD5" s="738"/>
      <c r="DE5" s="738"/>
      <c r="DF5" s="739"/>
      <c r="DG5" s="743" t="s">
        <v>364</v>
      </c>
      <c r="DH5" s="744"/>
      <c r="DI5" s="744"/>
      <c r="DJ5" s="744"/>
      <c r="DK5" s="745"/>
      <c r="DL5" s="743" t="s">
        <v>365</v>
      </c>
      <c r="DM5" s="744"/>
      <c r="DN5" s="744"/>
      <c r="DO5" s="744"/>
      <c r="DP5" s="745"/>
      <c r="DQ5" s="737" t="s">
        <v>366</v>
      </c>
      <c r="DR5" s="738"/>
      <c r="DS5" s="738"/>
      <c r="DT5" s="738"/>
      <c r="DU5" s="739"/>
      <c r="DV5" s="737" t="s">
        <v>357</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367</v>
      </c>
      <c r="C7" s="752"/>
      <c r="D7" s="752"/>
      <c r="E7" s="752"/>
      <c r="F7" s="752"/>
      <c r="G7" s="752"/>
      <c r="H7" s="752"/>
      <c r="I7" s="752"/>
      <c r="J7" s="752"/>
      <c r="K7" s="752"/>
      <c r="L7" s="752"/>
      <c r="M7" s="752"/>
      <c r="N7" s="752"/>
      <c r="O7" s="752"/>
      <c r="P7" s="753"/>
      <c r="Q7" s="754">
        <v>42533</v>
      </c>
      <c r="R7" s="755"/>
      <c r="S7" s="755"/>
      <c r="T7" s="755"/>
      <c r="U7" s="755"/>
      <c r="V7" s="755">
        <v>41307</v>
      </c>
      <c r="W7" s="755"/>
      <c r="X7" s="755"/>
      <c r="Y7" s="755"/>
      <c r="Z7" s="755"/>
      <c r="AA7" s="755">
        <v>1226</v>
      </c>
      <c r="AB7" s="755"/>
      <c r="AC7" s="755"/>
      <c r="AD7" s="755"/>
      <c r="AE7" s="756"/>
      <c r="AF7" s="757">
        <v>926</v>
      </c>
      <c r="AG7" s="758"/>
      <c r="AH7" s="758"/>
      <c r="AI7" s="758"/>
      <c r="AJ7" s="759"/>
      <c r="AK7" s="794">
        <v>74</v>
      </c>
      <c r="AL7" s="795"/>
      <c r="AM7" s="795"/>
      <c r="AN7" s="795"/>
      <c r="AO7" s="795"/>
      <c r="AP7" s="795">
        <v>38762</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7</v>
      </c>
      <c r="CI7" s="792"/>
      <c r="CJ7" s="792"/>
      <c r="CK7" s="792"/>
      <c r="CL7" s="793"/>
      <c r="CM7" s="791">
        <v>136</v>
      </c>
      <c r="CN7" s="792"/>
      <c r="CO7" s="792"/>
      <c r="CP7" s="792"/>
      <c r="CQ7" s="793"/>
      <c r="CR7" s="791">
        <v>238</v>
      </c>
      <c r="CS7" s="792"/>
      <c r="CT7" s="792"/>
      <c r="CU7" s="792"/>
      <c r="CV7" s="793"/>
      <c r="CW7" s="791">
        <v>0</v>
      </c>
      <c r="CX7" s="792"/>
      <c r="CY7" s="792"/>
      <c r="CZ7" s="792"/>
      <c r="DA7" s="793"/>
      <c r="DB7" s="791">
        <v>0</v>
      </c>
      <c r="DC7" s="792"/>
      <c r="DD7" s="792"/>
      <c r="DE7" s="792"/>
      <c r="DF7" s="793"/>
      <c r="DG7" s="791">
        <v>0</v>
      </c>
      <c r="DH7" s="792"/>
      <c r="DI7" s="792"/>
      <c r="DJ7" s="792"/>
      <c r="DK7" s="793"/>
      <c r="DL7" s="791">
        <v>0</v>
      </c>
      <c r="DM7" s="792"/>
      <c r="DN7" s="792"/>
      <c r="DO7" s="792"/>
      <c r="DP7" s="793"/>
      <c r="DQ7" s="791">
        <v>0</v>
      </c>
      <c r="DR7" s="792"/>
      <c r="DS7" s="792"/>
      <c r="DT7" s="792"/>
      <c r="DU7" s="793"/>
      <c r="DV7" s="772"/>
      <c r="DW7" s="773"/>
      <c r="DX7" s="773"/>
      <c r="DY7" s="773"/>
      <c r="DZ7" s="774"/>
      <c r="EA7" s="207"/>
    </row>
    <row r="8" spans="1:131" s="208" customFormat="1" ht="26.25" customHeight="1">
      <c r="A8" s="214">
        <v>2</v>
      </c>
      <c r="B8" s="775" t="s">
        <v>368</v>
      </c>
      <c r="C8" s="776"/>
      <c r="D8" s="776"/>
      <c r="E8" s="776"/>
      <c r="F8" s="776"/>
      <c r="G8" s="776"/>
      <c r="H8" s="776"/>
      <c r="I8" s="776"/>
      <c r="J8" s="776"/>
      <c r="K8" s="776"/>
      <c r="L8" s="776"/>
      <c r="M8" s="776"/>
      <c r="N8" s="776"/>
      <c r="O8" s="776"/>
      <c r="P8" s="777"/>
      <c r="Q8" s="778">
        <v>6</v>
      </c>
      <c r="R8" s="779"/>
      <c r="S8" s="779"/>
      <c r="T8" s="779"/>
      <c r="U8" s="779"/>
      <c r="V8" s="779">
        <v>3</v>
      </c>
      <c r="W8" s="779"/>
      <c r="X8" s="779"/>
      <c r="Y8" s="779"/>
      <c r="Z8" s="779"/>
      <c r="AA8" s="779">
        <v>2</v>
      </c>
      <c r="AB8" s="779"/>
      <c r="AC8" s="779"/>
      <c r="AD8" s="779"/>
      <c r="AE8" s="780"/>
      <c r="AF8" s="781">
        <v>2</v>
      </c>
      <c r="AG8" s="782"/>
      <c r="AH8" s="782"/>
      <c r="AI8" s="782"/>
      <c r="AJ8" s="783"/>
      <c r="AK8" s="784" t="s">
        <v>553</v>
      </c>
      <c r="AL8" s="785"/>
      <c r="AM8" s="785"/>
      <c r="AN8" s="785"/>
      <c r="AO8" s="785"/>
      <c r="AP8" s="785" t="s">
        <v>553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548</v>
      </c>
      <c r="BT8" s="789"/>
      <c r="BU8" s="789"/>
      <c r="BV8" s="789"/>
      <c r="BW8" s="789"/>
      <c r="BX8" s="789"/>
      <c r="BY8" s="789"/>
      <c r="BZ8" s="789"/>
      <c r="CA8" s="789"/>
      <c r="CB8" s="789"/>
      <c r="CC8" s="789"/>
      <c r="CD8" s="789"/>
      <c r="CE8" s="789"/>
      <c r="CF8" s="789"/>
      <c r="CG8" s="790"/>
      <c r="CH8" s="801">
        <v>3</v>
      </c>
      <c r="CI8" s="802"/>
      <c r="CJ8" s="802"/>
      <c r="CK8" s="802"/>
      <c r="CL8" s="803"/>
      <c r="CM8" s="801">
        <v>55</v>
      </c>
      <c r="CN8" s="802"/>
      <c r="CO8" s="802"/>
      <c r="CP8" s="802"/>
      <c r="CQ8" s="803"/>
      <c r="CR8" s="801">
        <v>5</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c r="A9" s="214">
        <v>3</v>
      </c>
      <c r="B9" s="775" t="s">
        <v>369</v>
      </c>
      <c r="C9" s="776"/>
      <c r="D9" s="776"/>
      <c r="E9" s="776"/>
      <c r="F9" s="776"/>
      <c r="G9" s="776"/>
      <c r="H9" s="776"/>
      <c r="I9" s="776"/>
      <c r="J9" s="776"/>
      <c r="K9" s="776"/>
      <c r="L9" s="776"/>
      <c r="M9" s="776"/>
      <c r="N9" s="776"/>
      <c r="O9" s="776"/>
      <c r="P9" s="777"/>
      <c r="Q9" s="778">
        <v>21</v>
      </c>
      <c r="R9" s="779"/>
      <c r="S9" s="779"/>
      <c r="T9" s="779"/>
      <c r="U9" s="779"/>
      <c r="V9" s="779">
        <v>21</v>
      </c>
      <c r="W9" s="779"/>
      <c r="X9" s="779"/>
      <c r="Y9" s="779"/>
      <c r="Z9" s="779"/>
      <c r="AA9" s="779">
        <v>0</v>
      </c>
      <c r="AB9" s="779"/>
      <c r="AC9" s="779"/>
      <c r="AD9" s="779"/>
      <c r="AE9" s="780"/>
      <c r="AF9" s="781">
        <v>0</v>
      </c>
      <c r="AG9" s="782"/>
      <c r="AH9" s="782"/>
      <c r="AI9" s="782"/>
      <c r="AJ9" s="783"/>
      <c r="AK9" s="784">
        <v>3</v>
      </c>
      <c r="AL9" s="785"/>
      <c r="AM9" s="785"/>
      <c r="AN9" s="785"/>
      <c r="AO9" s="785"/>
      <c r="AP9" s="785" t="s">
        <v>555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549</v>
      </c>
      <c r="BT9" s="789"/>
      <c r="BU9" s="789"/>
      <c r="BV9" s="789"/>
      <c r="BW9" s="789"/>
      <c r="BX9" s="789"/>
      <c r="BY9" s="789"/>
      <c r="BZ9" s="789"/>
      <c r="CA9" s="789"/>
      <c r="CB9" s="789"/>
      <c r="CC9" s="789"/>
      <c r="CD9" s="789"/>
      <c r="CE9" s="789"/>
      <c r="CF9" s="789"/>
      <c r="CG9" s="790"/>
      <c r="CH9" s="801">
        <v>5</v>
      </c>
      <c r="CI9" s="802"/>
      <c r="CJ9" s="802"/>
      <c r="CK9" s="802"/>
      <c r="CL9" s="803"/>
      <c r="CM9" s="801">
        <v>89</v>
      </c>
      <c r="CN9" s="802"/>
      <c r="CO9" s="802"/>
      <c r="CP9" s="802"/>
      <c r="CQ9" s="803"/>
      <c r="CR9" s="801">
        <v>50</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550</v>
      </c>
      <c r="BT10" s="789"/>
      <c r="BU10" s="789"/>
      <c r="BV10" s="789"/>
      <c r="BW10" s="789"/>
      <c r="BX10" s="789"/>
      <c r="BY10" s="789"/>
      <c r="BZ10" s="789"/>
      <c r="CA10" s="789"/>
      <c r="CB10" s="789"/>
      <c r="CC10" s="789"/>
      <c r="CD10" s="789"/>
      <c r="CE10" s="789"/>
      <c r="CF10" s="789"/>
      <c r="CG10" s="790"/>
      <c r="CH10" s="801">
        <v>2</v>
      </c>
      <c r="CI10" s="802"/>
      <c r="CJ10" s="802"/>
      <c r="CK10" s="802"/>
      <c r="CL10" s="803"/>
      <c r="CM10" s="801">
        <v>52</v>
      </c>
      <c r="CN10" s="802"/>
      <c r="CO10" s="802"/>
      <c r="CP10" s="802"/>
      <c r="CQ10" s="803"/>
      <c r="CR10" s="801">
        <v>30</v>
      </c>
      <c r="CS10" s="802"/>
      <c r="CT10" s="802"/>
      <c r="CU10" s="802"/>
      <c r="CV10" s="803"/>
      <c r="CW10" s="801">
        <v>0</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551</v>
      </c>
      <c r="BT11" s="789"/>
      <c r="BU11" s="789"/>
      <c r="BV11" s="789"/>
      <c r="BW11" s="789"/>
      <c r="BX11" s="789"/>
      <c r="BY11" s="789"/>
      <c r="BZ11" s="789"/>
      <c r="CA11" s="789"/>
      <c r="CB11" s="789"/>
      <c r="CC11" s="789"/>
      <c r="CD11" s="789"/>
      <c r="CE11" s="789"/>
      <c r="CF11" s="789"/>
      <c r="CG11" s="790"/>
      <c r="CH11" s="801">
        <v>2</v>
      </c>
      <c r="CI11" s="802"/>
      <c r="CJ11" s="802"/>
      <c r="CK11" s="802"/>
      <c r="CL11" s="803"/>
      <c r="CM11" s="801">
        <v>78</v>
      </c>
      <c r="CN11" s="802"/>
      <c r="CO11" s="802"/>
      <c r="CP11" s="802"/>
      <c r="CQ11" s="803"/>
      <c r="CR11" s="801">
        <v>75</v>
      </c>
      <c r="CS11" s="802"/>
      <c r="CT11" s="802"/>
      <c r="CU11" s="802"/>
      <c r="CV11" s="803"/>
      <c r="CW11" s="801">
        <v>5</v>
      </c>
      <c r="CX11" s="802"/>
      <c r="CY11" s="802"/>
      <c r="CZ11" s="802"/>
      <c r="DA11" s="803"/>
      <c r="DB11" s="801">
        <v>0</v>
      </c>
      <c r="DC11" s="802"/>
      <c r="DD11" s="802"/>
      <c r="DE11" s="802"/>
      <c r="DF11" s="803"/>
      <c r="DG11" s="801">
        <v>0</v>
      </c>
      <c r="DH11" s="802"/>
      <c r="DI11" s="802"/>
      <c r="DJ11" s="802"/>
      <c r="DK11" s="803"/>
      <c r="DL11" s="801">
        <v>0</v>
      </c>
      <c r="DM11" s="802"/>
      <c r="DN11" s="802"/>
      <c r="DO11" s="802"/>
      <c r="DP11" s="803"/>
      <c r="DQ11" s="801">
        <v>0</v>
      </c>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552</v>
      </c>
      <c r="BT12" s="789"/>
      <c r="BU12" s="789"/>
      <c r="BV12" s="789"/>
      <c r="BW12" s="789"/>
      <c r="BX12" s="789"/>
      <c r="BY12" s="789"/>
      <c r="BZ12" s="789"/>
      <c r="CA12" s="789"/>
      <c r="CB12" s="789"/>
      <c r="CC12" s="789"/>
      <c r="CD12" s="789"/>
      <c r="CE12" s="789"/>
      <c r="CF12" s="789"/>
      <c r="CG12" s="790"/>
      <c r="CH12" s="801">
        <v>3</v>
      </c>
      <c r="CI12" s="802"/>
      <c r="CJ12" s="802"/>
      <c r="CK12" s="802"/>
      <c r="CL12" s="803"/>
      <c r="CM12" s="801">
        <v>56</v>
      </c>
      <c r="CN12" s="802"/>
      <c r="CO12" s="802"/>
      <c r="CP12" s="802"/>
      <c r="CQ12" s="803"/>
      <c r="CR12" s="801">
        <v>50</v>
      </c>
      <c r="CS12" s="802"/>
      <c r="CT12" s="802"/>
      <c r="CU12" s="802"/>
      <c r="CV12" s="803"/>
      <c r="CW12" s="801">
        <v>1</v>
      </c>
      <c r="CX12" s="802"/>
      <c r="CY12" s="802"/>
      <c r="CZ12" s="802"/>
      <c r="DA12" s="803"/>
      <c r="DB12" s="801">
        <v>0</v>
      </c>
      <c r="DC12" s="802"/>
      <c r="DD12" s="802"/>
      <c r="DE12" s="802"/>
      <c r="DF12" s="803"/>
      <c r="DG12" s="801">
        <v>0</v>
      </c>
      <c r="DH12" s="802"/>
      <c r="DI12" s="802"/>
      <c r="DJ12" s="802"/>
      <c r="DK12" s="803"/>
      <c r="DL12" s="801">
        <v>0</v>
      </c>
      <c r="DM12" s="802"/>
      <c r="DN12" s="802"/>
      <c r="DO12" s="802"/>
      <c r="DP12" s="803"/>
      <c r="DQ12" s="801">
        <v>0</v>
      </c>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t="s">
        <v>556</v>
      </c>
      <c r="BT13" s="789"/>
      <c r="BU13" s="789"/>
      <c r="BV13" s="789"/>
      <c r="BW13" s="789"/>
      <c r="BX13" s="789"/>
      <c r="BY13" s="789"/>
      <c r="BZ13" s="789"/>
      <c r="CA13" s="789"/>
      <c r="CB13" s="789"/>
      <c r="CC13" s="789"/>
      <c r="CD13" s="789"/>
      <c r="CE13" s="789"/>
      <c r="CF13" s="789"/>
      <c r="CG13" s="790"/>
      <c r="CH13" s="801">
        <v>19</v>
      </c>
      <c r="CI13" s="802"/>
      <c r="CJ13" s="802"/>
      <c r="CK13" s="802"/>
      <c r="CL13" s="803"/>
      <c r="CM13" s="801">
        <v>-588</v>
      </c>
      <c r="CN13" s="802"/>
      <c r="CO13" s="802"/>
      <c r="CP13" s="802"/>
      <c r="CQ13" s="803"/>
      <c r="CR13" s="801">
        <v>10</v>
      </c>
      <c r="CS13" s="802"/>
      <c r="CT13" s="802"/>
      <c r="CU13" s="802"/>
      <c r="CV13" s="803"/>
      <c r="CW13" s="801">
        <v>0</v>
      </c>
      <c r="CX13" s="802"/>
      <c r="CY13" s="802"/>
      <c r="CZ13" s="802"/>
      <c r="DA13" s="803"/>
      <c r="DB13" s="801">
        <v>740</v>
      </c>
      <c r="DC13" s="802"/>
      <c r="DD13" s="802"/>
      <c r="DE13" s="802"/>
      <c r="DF13" s="803"/>
      <c r="DG13" s="801">
        <v>0</v>
      </c>
      <c r="DH13" s="802"/>
      <c r="DI13" s="802"/>
      <c r="DJ13" s="802"/>
      <c r="DK13" s="803"/>
      <c r="DL13" s="801">
        <v>0</v>
      </c>
      <c r="DM13" s="802"/>
      <c r="DN13" s="802"/>
      <c r="DO13" s="802"/>
      <c r="DP13" s="803"/>
      <c r="DQ13" s="801">
        <v>0</v>
      </c>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370</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371</v>
      </c>
      <c r="B23" s="810" t="s">
        <v>372</v>
      </c>
      <c r="C23" s="811"/>
      <c r="D23" s="811"/>
      <c r="E23" s="811"/>
      <c r="F23" s="811"/>
      <c r="G23" s="811"/>
      <c r="H23" s="811"/>
      <c r="I23" s="811"/>
      <c r="J23" s="811"/>
      <c r="K23" s="811"/>
      <c r="L23" s="811"/>
      <c r="M23" s="811"/>
      <c r="N23" s="811"/>
      <c r="O23" s="811"/>
      <c r="P23" s="812"/>
      <c r="Q23" s="813">
        <v>42554</v>
      </c>
      <c r="R23" s="814"/>
      <c r="S23" s="814"/>
      <c r="T23" s="814"/>
      <c r="U23" s="814"/>
      <c r="V23" s="814">
        <v>41325</v>
      </c>
      <c r="W23" s="814"/>
      <c r="X23" s="814"/>
      <c r="Y23" s="814"/>
      <c r="Z23" s="814"/>
      <c r="AA23" s="814">
        <v>1228</v>
      </c>
      <c r="AB23" s="814"/>
      <c r="AC23" s="814"/>
      <c r="AD23" s="814"/>
      <c r="AE23" s="815"/>
      <c r="AF23" s="816">
        <v>929</v>
      </c>
      <c r="AG23" s="814"/>
      <c r="AH23" s="814"/>
      <c r="AI23" s="814"/>
      <c r="AJ23" s="817"/>
      <c r="AK23" s="818"/>
      <c r="AL23" s="819"/>
      <c r="AM23" s="819"/>
      <c r="AN23" s="819"/>
      <c r="AO23" s="819"/>
      <c r="AP23" s="814">
        <v>38762</v>
      </c>
      <c r="AQ23" s="814"/>
      <c r="AR23" s="814"/>
      <c r="AS23" s="814"/>
      <c r="AT23" s="814"/>
      <c r="AU23" s="820"/>
      <c r="AV23" s="820"/>
      <c r="AW23" s="820"/>
      <c r="AX23" s="820"/>
      <c r="AY23" s="821"/>
      <c r="AZ23" s="829" t="s">
        <v>223</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373</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374</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350</v>
      </c>
      <c r="B26" s="761"/>
      <c r="C26" s="761"/>
      <c r="D26" s="761"/>
      <c r="E26" s="761"/>
      <c r="F26" s="761"/>
      <c r="G26" s="761"/>
      <c r="H26" s="761"/>
      <c r="I26" s="761"/>
      <c r="J26" s="761"/>
      <c r="K26" s="761"/>
      <c r="L26" s="761"/>
      <c r="M26" s="761"/>
      <c r="N26" s="761"/>
      <c r="O26" s="761"/>
      <c r="P26" s="762"/>
      <c r="Q26" s="737" t="s">
        <v>375</v>
      </c>
      <c r="R26" s="738"/>
      <c r="S26" s="738"/>
      <c r="T26" s="738"/>
      <c r="U26" s="739"/>
      <c r="V26" s="737" t="s">
        <v>376</v>
      </c>
      <c r="W26" s="738"/>
      <c r="X26" s="738"/>
      <c r="Y26" s="738"/>
      <c r="Z26" s="739"/>
      <c r="AA26" s="737" t="s">
        <v>377</v>
      </c>
      <c r="AB26" s="738"/>
      <c r="AC26" s="738"/>
      <c r="AD26" s="738"/>
      <c r="AE26" s="738"/>
      <c r="AF26" s="832" t="s">
        <v>378</v>
      </c>
      <c r="AG26" s="833"/>
      <c r="AH26" s="833"/>
      <c r="AI26" s="833"/>
      <c r="AJ26" s="834"/>
      <c r="AK26" s="738" t="s">
        <v>379</v>
      </c>
      <c r="AL26" s="738"/>
      <c r="AM26" s="738"/>
      <c r="AN26" s="738"/>
      <c r="AO26" s="739"/>
      <c r="AP26" s="737" t="s">
        <v>380</v>
      </c>
      <c r="AQ26" s="738"/>
      <c r="AR26" s="738"/>
      <c r="AS26" s="738"/>
      <c r="AT26" s="739"/>
      <c r="AU26" s="737" t="s">
        <v>381</v>
      </c>
      <c r="AV26" s="738"/>
      <c r="AW26" s="738"/>
      <c r="AX26" s="738"/>
      <c r="AY26" s="739"/>
      <c r="AZ26" s="737" t="s">
        <v>382</v>
      </c>
      <c r="BA26" s="738"/>
      <c r="BB26" s="738"/>
      <c r="BC26" s="738"/>
      <c r="BD26" s="739"/>
      <c r="BE26" s="737" t="s">
        <v>357</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383</v>
      </c>
      <c r="C28" s="752"/>
      <c r="D28" s="752"/>
      <c r="E28" s="752"/>
      <c r="F28" s="752"/>
      <c r="G28" s="752"/>
      <c r="H28" s="752"/>
      <c r="I28" s="752"/>
      <c r="J28" s="752"/>
      <c r="K28" s="752"/>
      <c r="L28" s="752"/>
      <c r="M28" s="752"/>
      <c r="N28" s="752"/>
      <c r="O28" s="752"/>
      <c r="P28" s="753"/>
      <c r="Q28" s="842">
        <v>10021</v>
      </c>
      <c r="R28" s="843"/>
      <c r="S28" s="843"/>
      <c r="T28" s="843"/>
      <c r="U28" s="843"/>
      <c r="V28" s="843">
        <v>9723</v>
      </c>
      <c r="W28" s="843"/>
      <c r="X28" s="843"/>
      <c r="Y28" s="843"/>
      <c r="Z28" s="843"/>
      <c r="AA28" s="843">
        <v>298</v>
      </c>
      <c r="AB28" s="843"/>
      <c r="AC28" s="843"/>
      <c r="AD28" s="843"/>
      <c r="AE28" s="844"/>
      <c r="AF28" s="845">
        <v>298</v>
      </c>
      <c r="AG28" s="843"/>
      <c r="AH28" s="843"/>
      <c r="AI28" s="843"/>
      <c r="AJ28" s="846"/>
      <c r="AK28" s="847">
        <v>541</v>
      </c>
      <c r="AL28" s="838"/>
      <c r="AM28" s="838"/>
      <c r="AN28" s="838"/>
      <c r="AO28" s="838"/>
      <c r="AP28" s="838" t="s">
        <v>553</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384</v>
      </c>
      <c r="C29" s="776"/>
      <c r="D29" s="776"/>
      <c r="E29" s="776"/>
      <c r="F29" s="776"/>
      <c r="G29" s="776"/>
      <c r="H29" s="776"/>
      <c r="I29" s="776"/>
      <c r="J29" s="776"/>
      <c r="K29" s="776"/>
      <c r="L29" s="776"/>
      <c r="M29" s="776"/>
      <c r="N29" s="776"/>
      <c r="O29" s="776"/>
      <c r="P29" s="777"/>
      <c r="Q29" s="778">
        <v>1839</v>
      </c>
      <c r="R29" s="779"/>
      <c r="S29" s="779"/>
      <c r="T29" s="779"/>
      <c r="U29" s="779"/>
      <c r="V29" s="779">
        <v>1819</v>
      </c>
      <c r="W29" s="779"/>
      <c r="X29" s="779"/>
      <c r="Y29" s="779"/>
      <c r="Z29" s="779"/>
      <c r="AA29" s="779">
        <v>20</v>
      </c>
      <c r="AB29" s="779"/>
      <c r="AC29" s="779"/>
      <c r="AD29" s="779"/>
      <c r="AE29" s="780"/>
      <c r="AF29" s="781">
        <v>20</v>
      </c>
      <c r="AG29" s="782"/>
      <c r="AH29" s="782"/>
      <c r="AI29" s="782"/>
      <c r="AJ29" s="783"/>
      <c r="AK29" s="850">
        <v>1100</v>
      </c>
      <c r="AL29" s="851"/>
      <c r="AM29" s="851"/>
      <c r="AN29" s="851"/>
      <c r="AO29" s="851"/>
      <c r="AP29" s="851" t="s">
        <v>553</v>
      </c>
      <c r="AQ29" s="851"/>
      <c r="AR29" s="851"/>
      <c r="AS29" s="851"/>
      <c r="AT29" s="851"/>
      <c r="AU29" s="851" t="s">
        <v>553</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385</v>
      </c>
      <c r="C30" s="776"/>
      <c r="D30" s="776"/>
      <c r="E30" s="776"/>
      <c r="F30" s="776"/>
      <c r="G30" s="776"/>
      <c r="H30" s="776"/>
      <c r="I30" s="776"/>
      <c r="J30" s="776"/>
      <c r="K30" s="776"/>
      <c r="L30" s="776"/>
      <c r="M30" s="776"/>
      <c r="N30" s="776"/>
      <c r="O30" s="776"/>
      <c r="P30" s="777"/>
      <c r="Q30" s="778">
        <v>6969</v>
      </c>
      <c r="R30" s="779"/>
      <c r="S30" s="779"/>
      <c r="T30" s="779"/>
      <c r="U30" s="779"/>
      <c r="V30" s="779">
        <v>6637</v>
      </c>
      <c r="W30" s="779"/>
      <c r="X30" s="779"/>
      <c r="Y30" s="779"/>
      <c r="Z30" s="779"/>
      <c r="AA30" s="779">
        <v>332</v>
      </c>
      <c r="AB30" s="779"/>
      <c r="AC30" s="779"/>
      <c r="AD30" s="779"/>
      <c r="AE30" s="780"/>
      <c r="AF30" s="781">
        <v>332</v>
      </c>
      <c r="AG30" s="782"/>
      <c r="AH30" s="782"/>
      <c r="AI30" s="782"/>
      <c r="AJ30" s="783"/>
      <c r="AK30" s="850">
        <v>984</v>
      </c>
      <c r="AL30" s="851"/>
      <c r="AM30" s="851"/>
      <c r="AN30" s="851"/>
      <c r="AO30" s="851"/>
      <c r="AP30" s="851" t="s">
        <v>553</v>
      </c>
      <c r="AQ30" s="851"/>
      <c r="AR30" s="851"/>
      <c r="AS30" s="851"/>
      <c r="AT30" s="851"/>
      <c r="AU30" s="851" t="s">
        <v>553</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386</v>
      </c>
      <c r="C31" s="776"/>
      <c r="D31" s="776"/>
      <c r="E31" s="776"/>
      <c r="F31" s="776"/>
      <c r="G31" s="776"/>
      <c r="H31" s="776"/>
      <c r="I31" s="776"/>
      <c r="J31" s="776"/>
      <c r="K31" s="776"/>
      <c r="L31" s="776"/>
      <c r="M31" s="776"/>
      <c r="N31" s="776"/>
      <c r="O31" s="776"/>
      <c r="P31" s="777"/>
      <c r="Q31" s="778">
        <v>826</v>
      </c>
      <c r="R31" s="779"/>
      <c r="S31" s="779"/>
      <c r="T31" s="779"/>
      <c r="U31" s="779"/>
      <c r="V31" s="779">
        <v>907</v>
      </c>
      <c r="W31" s="779"/>
      <c r="X31" s="779"/>
      <c r="Y31" s="779"/>
      <c r="Z31" s="779"/>
      <c r="AA31" s="779">
        <v>-81</v>
      </c>
      <c r="AB31" s="779"/>
      <c r="AC31" s="779"/>
      <c r="AD31" s="779"/>
      <c r="AE31" s="780"/>
      <c r="AF31" s="781">
        <v>323</v>
      </c>
      <c r="AG31" s="782"/>
      <c r="AH31" s="782"/>
      <c r="AI31" s="782"/>
      <c r="AJ31" s="783"/>
      <c r="AK31" s="850">
        <v>195</v>
      </c>
      <c r="AL31" s="851"/>
      <c r="AM31" s="851"/>
      <c r="AN31" s="851"/>
      <c r="AO31" s="851"/>
      <c r="AP31" s="851">
        <v>661</v>
      </c>
      <c r="AQ31" s="851"/>
      <c r="AR31" s="851"/>
      <c r="AS31" s="851"/>
      <c r="AT31" s="851"/>
      <c r="AU31" s="851">
        <v>503</v>
      </c>
      <c r="AV31" s="851"/>
      <c r="AW31" s="851"/>
      <c r="AX31" s="851"/>
      <c r="AY31" s="851"/>
      <c r="AZ31" s="852" t="s">
        <v>482</v>
      </c>
      <c r="BA31" s="852"/>
      <c r="BB31" s="852"/>
      <c r="BC31" s="852"/>
      <c r="BD31" s="852"/>
      <c r="BE31" s="848" t="s">
        <v>387</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388</v>
      </c>
      <c r="C32" s="776"/>
      <c r="D32" s="776"/>
      <c r="E32" s="776"/>
      <c r="F32" s="776"/>
      <c r="G32" s="776"/>
      <c r="H32" s="776"/>
      <c r="I32" s="776"/>
      <c r="J32" s="776"/>
      <c r="K32" s="776"/>
      <c r="L32" s="776"/>
      <c r="M32" s="776"/>
      <c r="N32" s="776"/>
      <c r="O32" s="776"/>
      <c r="P32" s="777"/>
      <c r="Q32" s="778">
        <v>2921</v>
      </c>
      <c r="R32" s="779"/>
      <c r="S32" s="779"/>
      <c r="T32" s="779"/>
      <c r="U32" s="779"/>
      <c r="V32" s="779">
        <v>2528</v>
      </c>
      <c r="W32" s="779"/>
      <c r="X32" s="779"/>
      <c r="Y32" s="779"/>
      <c r="Z32" s="779"/>
      <c r="AA32" s="779">
        <v>392</v>
      </c>
      <c r="AB32" s="779"/>
      <c r="AC32" s="779"/>
      <c r="AD32" s="779"/>
      <c r="AE32" s="780"/>
      <c r="AF32" s="781">
        <v>3531</v>
      </c>
      <c r="AG32" s="782"/>
      <c r="AH32" s="782"/>
      <c r="AI32" s="782"/>
      <c r="AJ32" s="783"/>
      <c r="AK32" s="850" t="s">
        <v>482</v>
      </c>
      <c r="AL32" s="851"/>
      <c r="AM32" s="851"/>
      <c r="AN32" s="851"/>
      <c r="AO32" s="851"/>
      <c r="AP32" s="851">
        <v>6909</v>
      </c>
      <c r="AQ32" s="851"/>
      <c r="AR32" s="851"/>
      <c r="AS32" s="851"/>
      <c r="AT32" s="851"/>
      <c r="AU32" s="851">
        <v>1092</v>
      </c>
      <c r="AV32" s="851"/>
      <c r="AW32" s="851"/>
      <c r="AX32" s="851"/>
      <c r="AY32" s="851"/>
      <c r="AZ32" s="852" t="s">
        <v>482</v>
      </c>
      <c r="BA32" s="852"/>
      <c r="BB32" s="852"/>
      <c r="BC32" s="852"/>
      <c r="BD32" s="852"/>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389</v>
      </c>
      <c r="C33" s="776"/>
      <c r="D33" s="776"/>
      <c r="E33" s="776"/>
      <c r="F33" s="776"/>
      <c r="G33" s="776"/>
      <c r="H33" s="776"/>
      <c r="I33" s="776"/>
      <c r="J33" s="776"/>
      <c r="K33" s="776"/>
      <c r="L33" s="776"/>
      <c r="M33" s="776"/>
      <c r="N33" s="776"/>
      <c r="O33" s="776"/>
      <c r="P33" s="777"/>
      <c r="Q33" s="778">
        <v>210</v>
      </c>
      <c r="R33" s="779"/>
      <c r="S33" s="779"/>
      <c r="T33" s="779"/>
      <c r="U33" s="779"/>
      <c r="V33" s="779">
        <v>203</v>
      </c>
      <c r="W33" s="779"/>
      <c r="X33" s="779"/>
      <c r="Y33" s="779"/>
      <c r="Z33" s="779"/>
      <c r="AA33" s="779">
        <v>7</v>
      </c>
      <c r="AB33" s="779"/>
      <c r="AC33" s="779"/>
      <c r="AD33" s="779"/>
      <c r="AE33" s="780"/>
      <c r="AF33" s="781">
        <v>157</v>
      </c>
      <c r="AG33" s="782"/>
      <c r="AH33" s="782"/>
      <c r="AI33" s="782"/>
      <c r="AJ33" s="783"/>
      <c r="AK33" s="850" t="s">
        <v>482</v>
      </c>
      <c r="AL33" s="851"/>
      <c r="AM33" s="851"/>
      <c r="AN33" s="851"/>
      <c r="AO33" s="851"/>
      <c r="AP33" s="851">
        <v>144</v>
      </c>
      <c r="AQ33" s="851"/>
      <c r="AR33" s="851"/>
      <c r="AS33" s="851"/>
      <c r="AT33" s="851"/>
      <c r="AU33" s="851">
        <v>77</v>
      </c>
      <c r="AV33" s="851"/>
      <c r="AW33" s="851"/>
      <c r="AX33" s="851"/>
      <c r="AY33" s="851"/>
      <c r="AZ33" s="852" t="s">
        <v>482</v>
      </c>
      <c r="BA33" s="852"/>
      <c r="BB33" s="852"/>
      <c r="BC33" s="852"/>
      <c r="BD33" s="852"/>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390</v>
      </c>
      <c r="C34" s="776"/>
      <c r="D34" s="776"/>
      <c r="E34" s="776"/>
      <c r="F34" s="776"/>
      <c r="G34" s="776"/>
      <c r="H34" s="776"/>
      <c r="I34" s="776"/>
      <c r="J34" s="776"/>
      <c r="K34" s="776"/>
      <c r="L34" s="776"/>
      <c r="M34" s="776"/>
      <c r="N34" s="776"/>
      <c r="O34" s="776"/>
      <c r="P34" s="777"/>
      <c r="Q34" s="778">
        <v>298</v>
      </c>
      <c r="R34" s="779"/>
      <c r="S34" s="779"/>
      <c r="T34" s="779"/>
      <c r="U34" s="779"/>
      <c r="V34" s="779">
        <v>300</v>
      </c>
      <c r="W34" s="779"/>
      <c r="X34" s="779"/>
      <c r="Y34" s="779"/>
      <c r="Z34" s="779"/>
      <c r="AA34" s="779">
        <v>-2</v>
      </c>
      <c r="AB34" s="779"/>
      <c r="AC34" s="779"/>
      <c r="AD34" s="779"/>
      <c r="AE34" s="780"/>
      <c r="AF34" s="781">
        <v>184</v>
      </c>
      <c r="AG34" s="782"/>
      <c r="AH34" s="782"/>
      <c r="AI34" s="782"/>
      <c r="AJ34" s="783"/>
      <c r="AK34" s="850" t="s">
        <v>482</v>
      </c>
      <c r="AL34" s="851"/>
      <c r="AM34" s="851"/>
      <c r="AN34" s="851"/>
      <c r="AO34" s="851"/>
      <c r="AP34" s="851">
        <v>381</v>
      </c>
      <c r="AQ34" s="851"/>
      <c r="AR34" s="851"/>
      <c r="AS34" s="851"/>
      <c r="AT34" s="851"/>
      <c r="AU34" s="851">
        <v>202</v>
      </c>
      <c r="AV34" s="851"/>
      <c r="AW34" s="851"/>
      <c r="AX34" s="851"/>
      <c r="AY34" s="851"/>
      <c r="AZ34" s="852" t="s">
        <v>482</v>
      </c>
      <c r="BA34" s="852"/>
      <c r="BB34" s="852"/>
      <c r="BC34" s="852"/>
      <c r="BD34" s="852"/>
      <c r="BE34" s="848" t="s">
        <v>387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391</v>
      </c>
      <c r="C35" s="776"/>
      <c r="D35" s="776"/>
      <c r="E35" s="776"/>
      <c r="F35" s="776"/>
      <c r="G35" s="776"/>
      <c r="H35" s="776"/>
      <c r="I35" s="776"/>
      <c r="J35" s="776"/>
      <c r="K35" s="776"/>
      <c r="L35" s="776"/>
      <c r="M35" s="776"/>
      <c r="N35" s="776"/>
      <c r="O35" s="776"/>
      <c r="P35" s="777"/>
      <c r="Q35" s="778">
        <v>4039</v>
      </c>
      <c r="R35" s="779"/>
      <c r="S35" s="779"/>
      <c r="T35" s="779"/>
      <c r="U35" s="779"/>
      <c r="V35" s="779">
        <v>3831</v>
      </c>
      <c r="W35" s="779"/>
      <c r="X35" s="779"/>
      <c r="Y35" s="779"/>
      <c r="Z35" s="779"/>
      <c r="AA35" s="779">
        <v>208</v>
      </c>
      <c r="AB35" s="779"/>
      <c r="AC35" s="779"/>
      <c r="AD35" s="779"/>
      <c r="AE35" s="780"/>
      <c r="AF35" s="781">
        <v>462</v>
      </c>
      <c r="AG35" s="782"/>
      <c r="AH35" s="782"/>
      <c r="AI35" s="782"/>
      <c r="AJ35" s="783"/>
      <c r="AK35" s="850">
        <v>1428</v>
      </c>
      <c r="AL35" s="851"/>
      <c r="AM35" s="851"/>
      <c r="AN35" s="851"/>
      <c r="AO35" s="851"/>
      <c r="AP35" s="851">
        <v>26406</v>
      </c>
      <c r="AQ35" s="851"/>
      <c r="AR35" s="851"/>
      <c r="AS35" s="851"/>
      <c r="AT35" s="851"/>
      <c r="AU35" s="851">
        <v>18722</v>
      </c>
      <c r="AV35" s="851"/>
      <c r="AW35" s="851"/>
      <c r="AX35" s="851"/>
      <c r="AY35" s="851"/>
      <c r="AZ35" s="852" t="s">
        <v>482</v>
      </c>
      <c r="BA35" s="852"/>
      <c r="BB35" s="852"/>
      <c r="BC35" s="852"/>
      <c r="BD35" s="852"/>
      <c r="BE35" s="848" t="s">
        <v>387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392</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371</v>
      </c>
      <c r="B63" s="810" t="s">
        <v>393</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5307</v>
      </c>
      <c r="AG63" s="862"/>
      <c r="AH63" s="862"/>
      <c r="AI63" s="862"/>
      <c r="AJ63" s="863"/>
      <c r="AK63" s="864"/>
      <c r="AL63" s="859"/>
      <c r="AM63" s="859"/>
      <c r="AN63" s="859"/>
      <c r="AO63" s="859"/>
      <c r="AP63" s="862">
        <v>34500</v>
      </c>
      <c r="AQ63" s="862"/>
      <c r="AR63" s="862"/>
      <c r="AS63" s="862"/>
      <c r="AT63" s="862"/>
      <c r="AU63" s="862">
        <v>20595</v>
      </c>
      <c r="AV63" s="862"/>
      <c r="AW63" s="862"/>
      <c r="AX63" s="862"/>
      <c r="AY63" s="862"/>
      <c r="AZ63" s="866"/>
      <c r="BA63" s="866"/>
      <c r="BB63" s="866"/>
      <c r="BC63" s="866"/>
      <c r="BD63" s="866"/>
      <c r="BE63" s="867"/>
      <c r="BF63" s="867"/>
      <c r="BG63" s="867"/>
      <c r="BH63" s="867"/>
      <c r="BI63" s="868"/>
      <c r="BJ63" s="869" t="s">
        <v>223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395</v>
      </c>
      <c r="B66" s="761"/>
      <c r="C66" s="761"/>
      <c r="D66" s="761"/>
      <c r="E66" s="761"/>
      <c r="F66" s="761"/>
      <c r="G66" s="761"/>
      <c r="H66" s="761"/>
      <c r="I66" s="761"/>
      <c r="J66" s="761"/>
      <c r="K66" s="761"/>
      <c r="L66" s="761"/>
      <c r="M66" s="761"/>
      <c r="N66" s="761"/>
      <c r="O66" s="761"/>
      <c r="P66" s="762"/>
      <c r="Q66" s="737" t="s">
        <v>375</v>
      </c>
      <c r="R66" s="738"/>
      <c r="S66" s="738"/>
      <c r="T66" s="738"/>
      <c r="U66" s="739"/>
      <c r="V66" s="737" t="s">
        <v>376</v>
      </c>
      <c r="W66" s="738"/>
      <c r="X66" s="738"/>
      <c r="Y66" s="738"/>
      <c r="Z66" s="739"/>
      <c r="AA66" s="737" t="s">
        <v>377</v>
      </c>
      <c r="AB66" s="738"/>
      <c r="AC66" s="738"/>
      <c r="AD66" s="738"/>
      <c r="AE66" s="739"/>
      <c r="AF66" s="872" t="s">
        <v>378</v>
      </c>
      <c r="AG66" s="833"/>
      <c r="AH66" s="833"/>
      <c r="AI66" s="833"/>
      <c r="AJ66" s="873"/>
      <c r="AK66" s="737" t="s">
        <v>379</v>
      </c>
      <c r="AL66" s="761"/>
      <c r="AM66" s="761"/>
      <c r="AN66" s="761"/>
      <c r="AO66" s="762"/>
      <c r="AP66" s="737" t="s">
        <v>380</v>
      </c>
      <c r="AQ66" s="738"/>
      <c r="AR66" s="738"/>
      <c r="AS66" s="738"/>
      <c r="AT66" s="739"/>
      <c r="AU66" s="737" t="s">
        <v>396</v>
      </c>
      <c r="AV66" s="738"/>
      <c r="AW66" s="738"/>
      <c r="AX66" s="738"/>
      <c r="AY66" s="739"/>
      <c r="AZ66" s="737" t="s">
        <v>357</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3714</v>
      </c>
      <c r="R68" s="886"/>
      <c r="S68" s="886"/>
      <c r="T68" s="886"/>
      <c r="U68" s="886"/>
      <c r="V68" s="886">
        <v>3655</v>
      </c>
      <c r="W68" s="886"/>
      <c r="X68" s="886"/>
      <c r="Y68" s="886"/>
      <c r="Z68" s="886"/>
      <c r="AA68" s="886">
        <v>59</v>
      </c>
      <c r="AB68" s="886"/>
      <c r="AC68" s="886"/>
      <c r="AD68" s="886"/>
      <c r="AE68" s="886"/>
      <c r="AF68" s="886">
        <v>59</v>
      </c>
      <c r="AG68" s="886"/>
      <c r="AH68" s="886"/>
      <c r="AI68" s="886"/>
      <c r="AJ68" s="886"/>
      <c r="AK68" s="886" t="s">
        <v>553</v>
      </c>
      <c r="AL68" s="886"/>
      <c r="AM68" s="886"/>
      <c r="AN68" s="886"/>
      <c r="AO68" s="886"/>
      <c r="AP68" s="886">
        <v>2558</v>
      </c>
      <c r="AQ68" s="886"/>
      <c r="AR68" s="886"/>
      <c r="AS68" s="886"/>
      <c r="AT68" s="886"/>
      <c r="AU68" s="886">
        <v>1684</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539</v>
      </c>
      <c r="C69" s="894"/>
      <c r="D69" s="894"/>
      <c r="E69" s="894"/>
      <c r="F69" s="894"/>
      <c r="G69" s="894"/>
      <c r="H69" s="894"/>
      <c r="I69" s="894"/>
      <c r="J69" s="894"/>
      <c r="K69" s="894"/>
      <c r="L69" s="894"/>
      <c r="M69" s="894"/>
      <c r="N69" s="894"/>
      <c r="O69" s="894"/>
      <c r="P69" s="895"/>
      <c r="Q69" s="896">
        <v>24</v>
      </c>
      <c r="R69" s="851"/>
      <c r="S69" s="851"/>
      <c r="T69" s="851"/>
      <c r="U69" s="851"/>
      <c r="V69" s="851">
        <v>24</v>
      </c>
      <c r="W69" s="851"/>
      <c r="X69" s="851"/>
      <c r="Y69" s="851"/>
      <c r="Z69" s="851"/>
      <c r="AA69" s="851">
        <v>0</v>
      </c>
      <c r="AB69" s="851"/>
      <c r="AC69" s="851"/>
      <c r="AD69" s="851"/>
      <c r="AE69" s="851"/>
      <c r="AF69" s="851">
        <v>0</v>
      </c>
      <c r="AG69" s="851"/>
      <c r="AH69" s="851"/>
      <c r="AI69" s="851"/>
      <c r="AJ69" s="851"/>
      <c r="AK69" s="851" t="s">
        <v>553</v>
      </c>
      <c r="AL69" s="851"/>
      <c r="AM69" s="851"/>
      <c r="AN69" s="851"/>
      <c r="AO69" s="851"/>
      <c r="AP69" s="851" t="s">
        <v>554</v>
      </c>
      <c r="AQ69" s="851"/>
      <c r="AR69" s="851"/>
      <c r="AS69" s="851"/>
      <c r="AT69" s="851"/>
      <c r="AU69" s="851" t="s">
        <v>553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540</v>
      </c>
      <c r="C70" s="894"/>
      <c r="D70" s="894"/>
      <c r="E70" s="894"/>
      <c r="F70" s="894"/>
      <c r="G70" s="894"/>
      <c r="H70" s="894"/>
      <c r="I70" s="894"/>
      <c r="J70" s="894"/>
      <c r="K70" s="894"/>
      <c r="L70" s="894"/>
      <c r="M70" s="894"/>
      <c r="N70" s="894"/>
      <c r="O70" s="894"/>
      <c r="P70" s="895"/>
      <c r="Q70" s="896">
        <v>10708</v>
      </c>
      <c r="R70" s="851"/>
      <c r="S70" s="851"/>
      <c r="T70" s="851"/>
      <c r="U70" s="851"/>
      <c r="V70" s="851">
        <v>10964</v>
      </c>
      <c r="W70" s="851"/>
      <c r="X70" s="851"/>
      <c r="Y70" s="851"/>
      <c r="Z70" s="851"/>
      <c r="AA70" s="851">
        <v>-256</v>
      </c>
      <c r="AB70" s="851"/>
      <c r="AC70" s="851"/>
      <c r="AD70" s="851"/>
      <c r="AE70" s="851"/>
      <c r="AF70" s="851">
        <v>-256</v>
      </c>
      <c r="AG70" s="851"/>
      <c r="AH70" s="851"/>
      <c r="AI70" s="851"/>
      <c r="AJ70" s="851"/>
      <c r="AK70" s="851" t="s">
        <v>553</v>
      </c>
      <c r="AL70" s="851"/>
      <c r="AM70" s="851"/>
      <c r="AN70" s="851"/>
      <c r="AO70" s="851"/>
      <c r="AP70" s="851">
        <v>8866</v>
      </c>
      <c r="AQ70" s="851"/>
      <c r="AR70" s="851"/>
      <c r="AS70" s="851"/>
      <c r="AT70" s="851"/>
      <c r="AU70" s="851">
        <v>3502</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541</v>
      </c>
      <c r="C71" s="894"/>
      <c r="D71" s="894"/>
      <c r="E71" s="894"/>
      <c r="F71" s="894"/>
      <c r="G71" s="894"/>
      <c r="H71" s="894"/>
      <c r="I71" s="894"/>
      <c r="J71" s="894"/>
      <c r="K71" s="894"/>
      <c r="L71" s="894"/>
      <c r="M71" s="894"/>
      <c r="N71" s="894"/>
      <c r="O71" s="894"/>
      <c r="P71" s="895"/>
      <c r="Q71" s="896" t="s">
        <v>482</v>
      </c>
      <c r="R71" s="851"/>
      <c r="S71" s="851"/>
      <c r="T71" s="851"/>
      <c r="U71" s="851"/>
      <c r="V71" s="851" t="s">
        <v>482</v>
      </c>
      <c r="W71" s="851"/>
      <c r="X71" s="851"/>
      <c r="Y71" s="851"/>
      <c r="Z71" s="851"/>
      <c r="AA71" s="851" t="s">
        <v>482</v>
      </c>
      <c r="AB71" s="851"/>
      <c r="AC71" s="851"/>
      <c r="AD71" s="851"/>
      <c r="AE71" s="851"/>
      <c r="AF71" s="851" t="s">
        <v>482</v>
      </c>
      <c r="AG71" s="851"/>
      <c r="AH71" s="851"/>
      <c r="AI71" s="851"/>
      <c r="AJ71" s="851"/>
      <c r="AK71" s="851" t="s">
        <v>482</v>
      </c>
      <c r="AL71" s="851"/>
      <c r="AM71" s="851"/>
      <c r="AN71" s="851"/>
      <c r="AO71" s="851"/>
      <c r="AP71" s="851" t="s">
        <v>553</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542</v>
      </c>
      <c r="C72" s="894"/>
      <c r="D72" s="894"/>
      <c r="E72" s="894"/>
      <c r="F72" s="894"/>
      <c r="G72" s="894"/>
      <c r="H72" s="894"/>
      <c r="I72" s="894"/>
      <c r="J72" s="894"/>
      <c r="K72" s="894"/>
      <c r="L72" s="894"/>
      <c r="M72" s="894"/>
      <c r="N72" s="894"/>
      <c r="O72" s="894"/>
      <c r="P72" s="895"/>
      <c r="Q72" s="896">
        <v>84</v>
      </c>
      <c r="R72" s="851"/>
      <c r="S72" s="851"/>
      <c r="T72" s="851"/>
      <c r="U72" s="851"/>
      <c r="V72" s="851">
        <v>77</v>
      </c>
      <c r="W72" s="851"/>
      <c r="X72" s="851"/>
      <c r="Y72" s="851"/>
      <c r="Z72" s="851"/>
      <c r="AA72" s="851">
        <v>7</v>
      </c>
      <c r="AB72" s="851"/>
      <c r="AC72" s="851"/>
      <c r="AD72" s="851"/>
      <c r="AE72" s="851"/>
      <c r="AF72" s="851">
        <v>7</v>
      </c>
      <c r="AG72" s="851"/>
      <c r="AH72" s="851"/>
      <c r="AI72" s="851"/>
      <c r="AJ72" s="851"/>
      <c r="AK72" s="851" t="s">
        <v>553</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543</v>
      </c>
      <c r="C73" s="894"/>
      <c r="D73" s="894"/>
      <c r="E73" s="894"/>
      <c r="F73" s="894"/>
      <c r="G73" s="894"/>
      <c r="H73" s="894"/>
      <c r="I73" s="894"/>
      <c r="J73" s="894"/>
      <c r="K73" s="894"/>
      <c r="L73" s="894"/>
      <c r="M73" s="894"/>
      <c r="N73" s="894"/>
      <c r="O73" s="894"/>
      <c r="P73" s="895"/>
      <c r="Q73" s="896">
        <v>3853</v>
      </c>
      <c r="R73" s="851"/>
      <c r="S73" s="851"/>
      <c r="T73" s="851"/>
      <c r="U73" s="851"/>
      <c r="V73" s="851">
        <v>3819</v>
      </c>
      <c r="W73" s="851"/>
      <c r="X73" s="851"/>
      <c r="Y73" s="851"/>
      <c r="Z73" s="851"/>
      <c r="AA73" s="851">
        <v>35</v>
      </c>
      <c r="AB73" s="851"/>
      <c r="AC73" s="851"/>
      <c r="AD73" s="851"/>
      <c r="AE73" s="851"/>
      <c r="AF73" s="851">
        <v>35</v>
      </c>
      <c r="AG73" s="851"/>
      <c r="AH73" s="851"/>
      <c r="AI73" s="851"/>
      <c r="AJ73" s="851"/>
      <c r="AK73" s="851">
        <v>440</v>
      </c>
      <c r="AL73" s="851"/>
      <c r="AM73" s="851"/>
      <c r="AN73" s="851"/>
      <c r="AO73" s="851"/>
      <c r="AP73" s="851" t="s">
        <v>553</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544</v>
      </c>
      <c r="C74" s="894"/>
      <c r="D74" s="894"/>
      <c r="E74" s="894"/>
      <c r="F74" s="894"/>
      <c r="G74" s="894"/>
      <c r="H74" s="894"/>
      <c r="I74" s="894"/>
      <c r="J74" s="894"/>
      <c r="K74" s="894"/>
      <c r="L74" s="894"/>
      <c r="M74" s="894"/>
      <c r="N74" s="894"/>
      <c r="O74" s="894"/>
      <c r="P74" s="895"/>
      <c r="Q74" s="896">
        <v>146</v>
      </c>
      <c r="R74" s="851"/>
      <c r="S74" s="851"/>
      <c r="T74" s="851"/>
      <c r="U74" s="851"/>
      <c r="V74" s="851">
        <v>138</v>
      </c>
      <c r="W74" s="851"/>
      <c r="X74" s="851"/>
      <c r="Y74" s="851"/>
      <c r="Z74" s="851"/>
      <c r="AA74" s="851">
        <v>7</v>
      </c>
      <c r="AB74" s="851"/>
      <c r="AC74" s="851"/>
      <c r="AD74" s="851"/>
      <c r="AE74" s="851"/>
      <c r="AF74" s="851">
        <v>7</v>
      </c>
      <c r="AG74" s="851"/>
      <c r="AH74" s="851"/>
      <c r="AI74" s="851"/>
      <c r="AJ74" s="851"/>
      <c r="AK74" s="851" t="s">
        <v>553</v>
      </c>
      <c r="AL74" s="851"/>
      <c r="AM74" s="851"/>
      <c r="AN74" s="851"/>
      <c r="AO74" s="851"/>
      <c r="AP74" s="851" t="s">
        <v>553</v>
      </c>
      <c r="AQ74" s="851"/>
      <c r="AR74" s="851"/>
      <c r="AS74" s="851"/>
      <c r="AT74" s="851"/>
      <c r="AU74" s="851" t="s">
        <v>553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545</v>
      </c>
      <c r="C75" s="894"/>
      <c r="D75" s="894"/>
      <c r="E75" s="894"/>
      <c r="F75" s="894"/>
      <c r="G75" s="894"/>
      <c r="H75" s="894"/>
      <c r="I75" s="894"/>
      <c r="J75" s="894"/>
      <c r="K75" s="894"/>
      <c r="L75" s="894"/>
      <c r="M75" s="894"/>
      <c r="N75" s="894"/>
      <c r="O75" s="894"/>
      <c r="P75" s="895"/>
      <c r="Q75" s="899">
        <v>155566</v>
      </c>
      <c r="R75" s="900"/>
      <c r="S75" s="900"/>
      <c r="T75" s="900"/>
      <c r="U75" s="850"/>
      <c r="V75" s="901">
        <v>148928</v>
      </c>
      <c r="W75" s="900"/>
      <c r="X75" s="900"/>
      <c r="Y75" s="900"/>
      <c r="Z75" s="850"/>
      <c r="AA75" s="901">
        <v>6639</v>
      </c>
      <c r="AB75" s="900"/>
      <c r="AC75" s="900"/>
      <c r="AD75" s="900"/>
      <c r="AE75" s="850"/>
      <c r="AF75" s="901">
        <v>6639</v>
      </c>
      <c r="AG75" s="900"/>
      <c r="AH75" s="900"/>
      <c r="AI75" s="900"/>
      <c r="AJ75" s="850"/>
      <c r="AK75" s="901" t="s">
        <v>553</v>
      </c>
      <c r="AL75" s="900"/>
      <c r="AM75" s="900"/>
      <c r="AN75" s="900"/>
      <c r="AO75" s="850"/>
      <c r="AP75" s="901" t="s">
        <v>555</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546</v>
      </c>
      <c r="C76" s="894"/>
      <c r="D76" s="894"/>
      <c r="E76" s="894"/>
      <c r="F76" s="894"/>
      <c r="G76" s="894"/>
      <c r="H76" s="894"/>
      <c r="I76" s="894"/>
      <c r="J76" s="894"/>
      <c r="K76" s="894"/>
      <c r="L76" s="894"/>
      <c r="M76" s="894"/>
      <c r="N76" s="894"/>
      <c r="O76" s="894"/>
      <c r="P76" s="895"/>
      <c r="Q76" s="899">
        <v>29</v>
      </c>
      <c r="R76" s="900"/>
      <c r="S76" s="900"/>
      <c r="T76" s="900"/>
      <c r="U76" s="850"/>
      <c r="V76" s="901">
        <v>28</v>
      </c>
      <c r="W76" s="900"/>
      <c r="X76" s="900"/>
      <c r="Y76" s="900"/>
      <c r="Z76" s="850"/>
      <c r="AA76" s="901">
        <v>1</v>
      </c>
      <c r="AB76" s="900"/>
      <c r="AC76" s="900"/>
      <c r="AD76" s="900"/>
      <c r="AE76" s="850"/>
      <c r="AF76" s="901">
        <v>1</v>
      </c>
      <c r="AG76" s="900"/>
      <c r="AH76" s="900"/>
      <c r="AI76" s="900"/>
      <c r="AJ76" s="850"/>
      <c r="AK76" s="901">
        <v>1</v>
      </c>
      <c r="AL76" s="900"/>
      <c r="AM76" s="900"/>
      <c r="AN76" s="900"/>
      <c r="AO76" s="850"/>
      <c r="AP76" s="901" t="s">
        <v>553</v>
      </c>
      <c r="AQ76" s="900"/>
      <c r="AR76" s="900"/>
      <c r="AS76" s="900"/>
      <c r="AT76" s="850"/>
      <c r="AU76" s="901" t="s">
        <v>553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371</v>
      </c>
      <c r="B88" s="810" t="s">
        <v>397</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6492</v>
      </c>
      <c r="AG88" s="862"/>
      <c r="AH88" s="862"/>
      <c r="AI88" s="862"/>
      <c r="AJ88" s="862"/>
      <c r="AK88" s="859"/>
      <c r="AL88" s="859"/>
      <c r="AM88" s="859"/>
      <c r="AN88" s="859"/>
      <c r="AO88" s="859"/>
      <c r="AP88" s="862">
        <v>11424</v>
      </c>
      <c r="AQ88" s="862"/>
      <c r="AR88" s="862"/>
      <c r="AS88" s="862"/>
      <c r="AT88" s="862"/>
      <c r="AU88" s="862">
        <v>5187</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810" t="s">
        <v>398</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458</v>
      </c>
      <c r="CS102" s="870"/>
      <c r="CT102" s="870"/>
      <c r="CU102" s="870"/>
      <c r="CV102" s="913"/>
      <c r="CW102" s="912">
        <v>5</v>
      </c>
      <c r="CX102" s="870"/>
      <c r="CY102" s="870"/>
      <c r="CZ102" s="870"/>
      <c r="DA102" s="913"/>
      <c r="DB102" s="912">
        <v>740</v>
      </c>
      <c r="DC102" s="870"/>
      <c r="DD102" s="870"/>
      <c r="DE102" s="870"/>
      <c r="DF102" s="913"/>
      <c r="DG102" s="912">
        <v>0</v>
      </c>
      <c r="DH102" s="870"/>
      <c r="DI102" s="870"/>
      <c r="DJ102" s="870"/>
      <c r="DK102" s="913"/>
      <c r="DL102" s="912">
        <v>0</v>
      </c>
      <c r="DM102" s="870"/>
      <c r="DN102" s="870"/>
      <c r="DO102" s="870"/>
      <c r="DP102" s="913"/>
      <c r="DQ102" s="912">
        <v>0</v>
      </c>
      <c r="DR102" s="870"/>
      <c r="DS102" s="870"/>
      <c r="DT102" s="870"/>
      <c r="DU102" s="913"/>
      <c r="DV102" s="936">
        <v>0</v>
      </c>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399</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400</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403</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404</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405</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406</v>
      </c>
      <c r="AB109" s="915"/>
      <c r="AC109" s="915"/>
      <c r="AD109" s="915"/>
      <c r="AE109" s="916"/>
      <c r="AF109" s="914" t="s">
        <v>289</v>
      </c>
      <c r="AG109" s="915"/>
      <c r="AH109" s="915"/>
      <c r="AI109" s="915"/>
      <c r="AJ109" s="916"/>
      <c r="AK109" s="914" t="s">
        <v>288</v>
      </c>
      <c r="AL109" s="915"/>
      <c r="AM109" s="915"/>
      <c r="AN109" s="915"/>
      <c r="AO109" s="916"/>
      <c r="AP109" s="914" t="s">
        <v>407</v>
      </c>
      <c r="AQ109" s="915"/>
      <c r="AR109" s="915"/>
      <c r="AS109" s="915"/>
      <c r="AT109" s="917"/>
      <c r="AU109" s="934" t="s">
        <v>405</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406</v>
      </c>
      <c r="BR109" s="915"/>
      <c r="BS109" s="915"/>
      <c r="BT109" s="915"/>
      <c r="BU109" s="916"/>
      <c r="BV109" s="914" t="s">
        <v>289</v>
      </c>
      <c r="BW109" s="915"/>
      <c r="BX109" s="915"/>
      <c r="BY109" s="915"/>
      <c r="BZ109" s="916"/>
      <c r="CA109" s="914" t="s">
        <v>288</v>
      </c>
      <c r="CB109" s="915"/>
      <c r="CC109" s="915"/>
      <c r="CD109" s="915"/>
      <c r="CE109" s="916"/>
      <c r="CF109" s="935" t="s">
        <v>407</v>
      </c>
      <c r="CG109" s="935"/>
      <c r="CH109" s="935"/>
      <c r="CI109" s="935"/>
      <c r="CJ109" s="935"/>
      <c r="CK109" s="914" t="s">
        <v>408</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406</v>
      </c>
      <c r="DH109" s="915"/>
      <c r="DI109" s="915"/>
      <c r="DJ109" s="915"/>
      <c r="DK109" s="916"/>
      <c r="DL109" s="914" t="s">
        <v>289</v>
      </c>
      <c r="DM109" s="915"/>
      <c r="DN109" s="915"/>
      <c r="DO109" s="915"/>
      <c r="DP109" s="916"/>
      <c r="DQ109" s="914" t="s">
        <v>288</v>
      </c>
      <c r="DR109" s="915"/>
      <c r="DS109" s="915"/>
      <c r="DT109" s="915"/>
      <c r="DU109" s="916"/>
      <c r="DV109" s="914" t="s">
        <v>407</v>
      </c>
      <c r="DW109" s="915"/>
      <c r="DX109" s="915"/>
      <c r="DY109" s="915"/>
      <c r="DZ109" s="917"/>
    </row>
    <row r="110" spans="1:131" s="199" customFormat="1" ht="26.25" customHeight="1">
      <c r="A110" s="918" t="s">
        <v>409</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3825637</v>
      </c>
      <c r="AB110" s="922"/>
      <c r="AC110" s="922"/>
      <c r="AD110" s="922"/>
      <c r="AE110" s="923"/>
      <c r="AF110" s="924">
        <v>3667395</v>
      </c>
      <c r="AG110" s="922"/>
      <c r="AH110" s="922"/>
      <c r="AI110" s="922"/>
      <c r="AJ110" s="923"/>
      <c r="AK110" s="924">
        <v>3558350</v>
      </c>
      <c r="AL110" s="922"/>
      <c r="AM110" s="922"/>
      <c r="AN110" s="922"/>
      <c r="AO110" s="923"/>
      <c r="AP110" s="925">
        <v>17.5</v>
      </c>
      <c r="AQ110" s="926"/>
      <c r="AR110" s="926"/>
      <c r="AS110" s="926"/>
      <c r="AT110" s="927"/>
      <c r="AU110" s="928" t="s">
        <v>61</v>
      </c>
      <c r="AV110" s="929"/>
      <c r="AW110" s="929"/>
      <c r="AX110" s="929"/>
      <c r="AY110" s="929"/>
      <c r="AZ110" s="970" t="s">
        <v>410</v>
      </c>
      <c r="BA110" s="919"/>
      <c r="BB110" s="919"/>
      <c r="BC110" s="919"/>
      <c r="BD110" s="919"/>
      <c r="BE110" s="919"/>
      <c r="BF110" s="919"/>
      <c r="BG110" s="919"/>
      <c r="BH110" s="919"/>
      <c r="BI110" s="919"/>
      <c r="BJ110" s="919"/>
      <c r="BK110" s="919"/>
      <c r="BL110" s="919"/>
      <c r="BM110" s="919"/>
      <c r="BN110" s="919"/>
      <c r="BO110" s="919"/>
      <c r="BP110" s="920"/>
      <c r="BQ110" s="956">
        <v>34985764</v>
      </c>
      <c r="BR110" s="957"/>
      <c r="BS110" s="957"/>
      <c r="BT110" s="957"/>
      <c r="BU110" s="957"/>
      <c r="BV110" s="957">
        <v>34518192</v>
      </c>
      <c r="BW110" s="957"/>
      <c r="BX110" s="957"/>
      <c r="BY110" s="957"/>
      <c r="BZ110" s="957"/>
      <c r="CA110" s="957">
        <v>38762192</v>
      </c>
      <c r="CB110" s="957"/>
      <c r="CC110" s="957"/>
      <c r="CD110" s="957"/>
      <c r="CE110" s="957"/>
      <c r="CF110" s="971">
        <v>191.1</v>
      </c>
      <c r="CG110" s="972"/>
      <c r="CH110" s="972"/>
      <c r="CI110" s="972"/>
      <c r="CJ110" s="972"/>
      <c r="CK110" s="973" t="s">
        <v>411</v>
      </c>
      <c r="CL110" s="974"/>
      <c r="CM110" s="953" t="s">
        <v>412</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223</v>
      </c>
      <c r="DH110" s="957"/>
      <c r="DI110" s="957"/>
      <c r="DJ110" s="957"/>
      <c r="DK110" s="957"/>
      <c r="DL110" s="957" t="s">
        <v>223</v>
      </c>
      <c r="DM110" s="957"/>
      <c r="DN110" s="957"/>
      <c r="DO110" s="957"/>
      <c r="DP110" s="957"/>
      <c r="DQ110" s="957" t="s">
        <v>223</v>
      </c>
      <c r="DR110" s="957"/>
      <c r="DS110" s="957"/>
      <c r="DT110" s="957"/>
      <c r="DU110" s="957"/>
      <c r="DV110" s="958" t="s">
        <v>223</v>
      </c>
      <c r="DW110" s="958"/>
      <c r="DX110" s="958"/>
      <c r="DY110" s="958"/>
      <c r="DZ110" s="959"/>
    </row>
    <row r="111" spans="1:131" s="199" customFormat="1" ht="26.25" customHeight="1">
      <c r="A111" s="960" t="s">
        <v>413</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223</v>
      </c>
      <c r="AB111" s="964"/>
      <c r="AC111" s="964"/>
      <c r="AD111" s="964"/>
      <c r="AE111" s="965"/>
      <c r="AF111" s="966" t="s">
        <v>223</v>
      </c>
      <c r="AG111" s="964"/>
      <c r="AH111" s="964"/>
      <c r="AI111" s="964"/>
      <c r="AJ111" s="965"/>
      <c r="AK111" s="966" t="s">
        <v>223</v>
      </c>
      <c r="AL111" s="964"/>
      <c r="AM111" s="964"/>
      <c r="AN111" s="964"/>
      <c r="AO111" s="965"/>
      <c r="AP111" s="967" t="s">
        <v>223</v>
      </c>
      <c r="AQ111" s="968"/>
      <c r="AR111" s="968"/>
      <c r="AS111" s="968"/>
      <c r="AT111" s="969"/>
      <c r="AU111" s="930"/>
      <c r="AV111" s="931"/>
      <c r="AW111" s="931"/>
      <c r="AX111" s="931"/>
      <c r="AY111" s="931"/>
      <c r="AZ111" s="979" t="s">
        <v>414</v>
      </c>
      <c r="BA111" s="980"/>
      <c r="BB111" s="980"/>
      <c r="BC111" s="980"/>
      <c r="BD111" s="980"/>
      <c r="BE111" s="980"/>
      <c r="BF111" s="980"/>
      <c r="BG111" s="980"/>
      <c r="BH111" s="980"/>
      <c r="BI111" s="980"/>
      <c r="BJ111" s="980"/>
      <c r="BK111" s="980"/>
      <c r="BL111" s="980"/>
      <c r="BM111" s="980"/>
      <c r="BN111" s="980"/>
      <c r="BO111" s="980"/>
      <c r="BP111" s="981"/>
      <c r="BQ111" s="949">
        <v>174578</v>
      </c>
      <c r="BR111" s="950"/>
      <c r="BS111" s="950"/>
      <c r="BT111" s="950"/>
      <c r="BU111" s="950"/>
      <c r="BV111" s="950">
        <v>112191</v>
      </c>
      <c r="BW111" s="950"/>
      <c r="BX111" s="950"/>
      <c r="BY111" s="950"/>
      <c r="BZ111" s="950"/>
      <c r="CA111" s="950">
        <v>81860</v>
      </c>
      <c r="CB111" s="950"/>
      <c r="CC111" s="950"/>
      <c r="CD111" s="950"/>
      <c r="CE111" s="950"/>
      <c r="CF111" s="944">
        <v>0.4</v>
      </c>
      <c r="CG111" s="945"/>
      <c r="CH111" s="945"/>
      <c r="CI111" s="945"/>
      <c r="CJ111" s="945"/>
      <c r="CK111" s="975"/>
      <c r="CL111" s="976"/>
      <c r="CM111" s="946" t="s">
        <v>415</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223</v>
      </c>
      <c r="DH111" s="950"/>
      <c r="DI111" s="950"/>
      <c r="DJ111" s="950"/>
      <c r="DK111" s="950"/>
      <c r="DL111" s="950" t="s">
        <v>223</v>
      </c>
      <c r="DM111" s="950"/>
      <c r="DN111" s="950"/>
      <c r="DO111" s="950"/>
      <c r="DP111" s="950"/>
      <c r="DQ111" s="950" t="s">
        <v>223</v>
      </c>
      <c r="DR111" s="950"/>
      <c r="DS111" s="950"/>
      <c r="DT111" s="950"/>
      <c r="DU111" s="950"/>
      <c r="DV111" s="951" t="s">
        <v>223</v>
      </c>
      <c r="DW111" s="951"/>
      <c r="DX111" s="951"/>
      <c r="DY111" s="951"/>
      <c r="DZ111" s="952"/>
    </row>
    <row r="112" spans="1:131" s="199" customFormat="1" ht="26.25" customHeight="1">
      <c r="A112" s="982" t="s">
        <v>416</v>
      </c>
      <c r="B112" s="983"/>
      <c r="C112" s="980" t="s">
        <v>417</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223</v>
      </c>
      <c r="AB112" s="989"/>
      <c r="AC112" s="989"/>
      <c r="AD112" s="989"/>
      <c r="AE112" s="990"/>
      <c r="AF112" s="991" t="s">
        <v>223</v>
      </c>
      <c r="AG112" s="989"/>
      <c r="AH112" s="989"/>
      <c r="AI112" s="989"/>
      <c r="AJ112" s="990"/>
      <c r="AK112" s="991" t="s">
        <v>223</v>
      </c>
      <c r="AL112" s="989"/>
      <c r="AM112" s="989"/>
      <c r="AN112" s="989"/>
      <c r="AO112" s="990"/>
      <c r="AP112" s="992" t="s">
        <v>223</v>
      </c>
      <c r="AQ112" s="993"/>
      <c r="AR112" s="993"/>
      <c r="AS112" s="993"/>
      <c r="AT112" s="994"/>
      <c r="AU112" s="930"/>
      <c r="AV112" s="931"/>
      <c r="AW112" s="931"/>
      <c r="AX112" s="931"/>
      <c r="AY112" s="931"/>
      <c r="AZ112" s="979" t="s">
        <v>418</v>
      </c>
      <c r="BA112" s="980"/>
      <c r="BB112" s="980"/>
      <c r="BC112" s="980"/>
      <c r="BD112" s="980"/>
      <c r="BE112" s="980"/>
      <c r="BF112" s="980"/>
      <c r="BG112" s="980"/>
      <c r="BH112" s="980"/>
      <c r="BI112" s="980"/>
      <c r="BJ112" s="980"/>
      <c r="BK112" s="980"/>
      <c r="BL112" s="980"/>
      <c r="BM112" s="980"/>
      <c r="BN112" s="980"/>
      <c r="BO112" s="980"/>
      <c r="BP112" s="981"/>
      <c r="BQ112" s="949">
        <v>21059690</v>
      </c>
      <c r="BR112" s="950"/>
      <c r="BS112" s="950"/>
      <c r="BT112" s="950"/>
      <c r="BU112" s="950"/>
      <c r="BV112" s="950">
        <v>21350150</v>
      </c>
      <c r="BW112" s="950"/>
      <c r="BX112" s="950"/>
      <c r="BY112" s="950"/>
      <c r="BZ112" s="950"/>
      <c r="CA112" s="950">
        <v>20595418</v>
      </c>
      <c r="CB112" s="950"/>
      <c r="CC112" s="950"/>
      <c r="CD112" s="950"/>
      <c r="CE112" s="950"/>
      <c r="CF112" s="944">
        <v>101.6</v>
      </c>
      <c r="CG112" s="945"/>
      <c r="CH112" s="945"/>
      <c r="CI112" s="945"/>
      <c r="CJ112" s="945"/>
      <c r="CK112" s="975"/>
      <c r="CL112" s="976"/>
      <c r="CM112" s="946" t="s">
        <v>419</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223</v>
      </c>
      <c r="DH112" s="950"/>
      <c r="DI112" s="950"/>
      <c r="DJ112" s="950"/>
      <c r="DK112" s="950"/>
      <c r="DL112" s="950" t="s">
        <v>223</v>
      </c>
      <c r="DM112" s="950"/>
      <c r="DN112" s="950"/>
      <c r="DO112" s="950"/>
      <c r="DP112" s="950"/>
      <c r="DQ112" s="950" t="s">
        <v>223</v>
      </c>
      <c r="DR112" s="950"/>
      <c r="DS112" s="950"/>
      <c r="DT112" s="950"/>
      <c r="DU112" s="950"/>
      <c r="DV112" s="951" t="s">
        <v>223</v>
      </c>
      <c r="DW112" s="951"/>
      <c r="DX112" s="951"/>
      <c r="DY112" s="951"/>
      <c r="DZ112" s="952"/>
    </row>
    <row r="113" spans="1:130" s="199" customFormat="1" ht="26.25" customHeight="1">
      <c r="A113" s="984"/>
      <c r="B113" s="985"/>
      <c r="C113" s="980" t="s">
        <v>420</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1812678</v>
      </c>
      <c r="AB113" s="964"/>
      <c r="AC113" s="964"/>
      <c r="AD113" s="964"/>
      <c r="AE113" s="965"/>
      <c r="AF113" s="966">
        <v>1940263</v>
      </c>
      <c r="AG113" s="964"/>
      <c r="AH113" s="964"/>
      <c r="AI113" s="964"/>
      <c r="AJ113" s="965"/>
      <c r="AK113" s="966">
        <v>1820671</v>
      </c>
      <c r="AL113" s="964"/>
      <c r="AM113" s="964"/>
      <c r="AN113" s="964"/>
      <c r="AO113" s="965"/>
      <c r="AP113" s="967">
        <v>9</v>
      </c>
      <c r="AQ113" s="968"/>
      <c r="AR113" s="968"/>
      <c r="AS113" s="968"/>
      <c r="AT113" s="969"/>
      <c r="AU113" s="930"/>
      <c r="AV113" s="931"/>
      <c r="AW113" s="931"/>
      <c r="AX113" s="931"/>
      <c r="AY113" s="931"/>
      <c r="AZ113" s="979" t="s">
        <v>421</v>
      </c>
      <c r="BA113" s="980"/>
      <c r="BB113" s="980"/>
      <c r="BC113" s="980"/>
      <c r="BD113" s="980"/>
      <c r="BE113" s="980"/>
      <c r="BF113" s="980"/>
      <c r="BG113" s="980"/>
      <c r="BH113" s="980"/>
      <c r="BI113" s="980"/>
      <c r="BJ113" s="980"/>
      <c r="BK113" s="980"/>
      <c r="BL113" s="980"/>
      <c r="BM113" s="980"/>
      <c r="BN113" s="980"/>
      <c r="BO113" s="980"/>
      <c r="BP113" s="981"/>
      <c r="BQ113" s="949">
        <v>6299827</v>
      </c>
      <c r="BR113" s="950"/>
      <c r="BS113" s="950"/>
      <c r="BT113" s="950"/>
      <c r="BU113" s="950"/>
      <c r="BV113" s="950">
        <v>5717433</v>
      </c>
      <c r="BW113" s="950"/>
      <c r="BX113" s="950"/>
      <c r="BY113" s="950"/>
      <c r="BZ113" s="950"/>
      <c r="CA113" s="950">
        <v>5186561</v>
      </c>
      <c r="CB113" s="950"/>
      <c r="CC113" s="950"/>
      <c r="CD113" s="950"/>
      <c r="CE113" s="950"/>
      <c r="CF113" s="944">
        <v>25.6</v>
      </c>
      <c r="CG113" s="945"/>
      <c r="CH113" s="945"/>
      <c r="CI113" s="945"/>
      <c r="CJ113" s="945"/>
      <c r="CK113" s="975"/>
      <c r="CL113" s="976"/>
      <c r="CM113" s="946" t="s">
        <v>422</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223</v>
      </c>
      <c r="DH113" s="989"/>
      <c r="DI113" s="989"/>
      <c r="DJ113" s="989"/>
      <c r="DK113" s="990"/>
      <c r="DL113" s="991" t="s">
        <v>223</v>
      </c>
      <c r="DM113" s="989"/>
      <c r="DN113" s="989"/>
      <c r="DO113" s="989"/>
      <c r="DP113" s="990"/>
      <c r="DQ113" s="991" t="s">
        <v>223</v>
      </c>
      <c r="DR113" s="989"/>
      <c r="DS113" s="989"/>
      <c r="DT113" s="989"/>
      <c r="DU113" s="990"/>
      <c r="DV113" s="992" t="s">
        <v>223</v>
      </c>
      <c r="DW113" s="993"/>
      <c r="DX113" s="993"/>
      <c r="DY113" s="993"/>
      <c r="DZ113" s="994"/>
    </row>
    <row r="114" spans="1:130" s="199" customFormat="1" ht="26.25" customHeight="1">
      <c r="A114" s="984"/>
      <c r="B114" s="985"/>
      <c r="C114" s="980" t="s">
        <v>423</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606925</v>
      </c>
      <c r="AB114" s="989"/>
      <c r="AC114" s="989"/>
      <c r="AD114" s="989"/>
      <c r="AE114" s="990"/>
      <c r="AF114" s="991">
        <v>599720</v>
      </c>
      <c r="AG114" s="989"/>
      <c r="AH114" s="989"/>
      <c r="AI114" s="989"/>
      <c r="AJ114" s="990"/>
      <c r="AK114" s="991">
        <v>666858</v>
      </c>
      <c r="AL114" s="989"/>
      <c r="AM114" s="989"/>
      <c r="AN114" s="989"/>
      <c r="AO114" s="990"/>
      <c r="AP114" s="992">
        <v>3.3</v>
      </c>
      <c r="AQ114" s="993"/>
      <c r="AR114" s="993"/>
      <c r="AS114" s="993"/>
      <c r="AT114" s="994"/>
      <c r="AU114" s="930"/>
      <c r="AV114" s="931"/>
      <c r="AW114" s="931"/>
      <c r="AX114" s="931"/>
      <c r="AY114" s="931"/>
      <c r="AZ114" s="979" t="s">
        <v>424</v>
      </c>
      <c r="BA114" s="980"/>
      <c r="BB114" s="980"/>
      <c r="BC114" s="980"/>
      <c r="BD114" s="980"/>
      <c r="BE114" s="980"/>
      <c r="BF114" s="980"/>
      <c r="BG114" s="980"/>
      <c r="BH114" s="980"/>
      <c r="BI114" s="980"/>
      <c r="BJ114" s="980"/>
      <c r="BK114" s="980"/>
      <c r="BL114" s="980"/>
      <c r="BM114" s="980"/>
      <c r="BN114" s="980"/>
      <c r="BO114" s="980"/>
      <c r="BP114" s="981"/>
      <c r="BQ114" s="949">
        <v>6542917</v>
      </c>
      <c r="BR114" s="950"/>
      <c r="BS114" s="950"/>
      <c r="BT114" s="950"/>
      <c r="BU114" s="950"/>
      <c r="BV114" s="950">
        <v>6199971</v>
      </c>
      <c r="BW114" s="950"/>
      <c r="BX114" s="950"/>
      <c r="BY114" s="950"/>
      <c r="BZ114" s="950"/>
      <c r="CA114" s="950">
        <v>6289417</v>
      </c>
      <c r="CB114" s="950"/>
      <c r="CC114" s="950"/>
      <c r="CD114" s="950"/>
      <c r="CE114" s="950"/>
      <c r="CF114" s="944">
        <v>31</v>
      </c>
      <c r="CG114" s="945"/>
      <c r="CH114" s="945"/>
      <c r="CI114" s="945"/>
      <c r="CJ114" s="945"/>
      <c r="CK114" s="975"/>
      <c r="CL114" s="976"/>
      <c r="CM114" s="946" t="s">
        <v>425</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223</v>
      </c>
      <c r="DH114" s="989"/>
      <c r="DI114" s="989"/>
      <c r="DJ114" s="989"/>
      <c r="DK114" s="990"/>
      <c r="DL114" s="991" t="s">
        <v>223</v>
      </c>
      <c r="DM114" s="989"/>
      <c r="DN114" s="989"/>
      <c r="DO114" s="989"/>
      <c r="DP114" s="990"/>
      <c r="DQ114" s="991" t="s">
        <v>223</v>
      </c>
      <c r="DR114" s="989"/>
      <c r="DS114" s="989"/>
      <c r="DT114" s="989"/>
      <c r="DU114" s="990"/>
      <c r="DV114" s="992" t="s">
        <v>223</v>
      </c>
      <c r="DW114" s="993"/>
      <c r="DX114" s="993"/>
      <c r="DY114" s="993"/>
      <c r="DZ114" s="994"/>
    </row>
    <row r="115" spans="1:130" s="199" customFormat="1" ht="26.25" customHeight="1">
      <c r="A115" s="984"/>
      <c r="B115" s="985"/>
      <c r="C115" s="980" t="s">
        <v>426</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56376</v>
      </c>
      <c r="AB115" s="964"/>
      <c r="AC115" s="964"/>
      <c r="AD115" s="964"/>
      <c r="AE115" s="965"/>
      <c r="AF115" s="966">
        <v>58087</v>
      </c>
      <c r="AG115" s="964"/>
      <c r="AH115" s="964"/>
      <c r="AI115" s="964"/>
      <c r="AJ115" s="965"/>
      <c r="AK115" s="966">
        <v>32637</v>
      </c>
      <c r="AL115" s="964"/>
      <c r="AM115" s="964"/>
      <c r="AN115" s="964"/>
      <c r="AO115" s="965"/>
      <c r="AP115" s="967">
        <v>0.2</v>
      </c>
      <c r="AQ115" s="968"/>
      <c r="AR115" s="968"/>
      <c r="AS115" s="968"/>
      <c r="AT115" s="969"/>
      <c r="AU115" s="930"/>
      <c r="AV115" s="931"/>
      <c r="AW115" s="931"/>
      <c r="AX115" s="931"/>
      <c r="AY115" s="931"/>
      <c r="AZ115" s="979" t="s">
        <v>427</v>
      </c>
      <c r="BA115" s="980"/>
      <c r="BB115" s="980"/>
      <c r="BC115" s="980"/>
      <c r="BD115" s="980"/>
      <c r="BE115" s="980"/>
      <c r="BF115" s="980"/>
      <c r="BG115" s="980"/>
      <c r="BH115" s="980"/>
      <c r="BI115" s="980"/>
      <c r="BJ115" s="980"/>
      <c r="BK115" s="980"/>
      <c r="BL115" s="980"/>
      <c r="BM115" s="980"/>
      <c r="BN115" s="980"/>
      <c r="BO115" s="980"/>
      <c r="BP115" s="981"/>
      <c r="BQ115" s="949">
        <v>2516</v>
      </c>
      <c r="BR115" s="950"/>
      <c r="BS115" s="950"/>
      <c r="BT115" s="950"/>
      <c r="BU115" s="950"/>
      <c r="BV115" s="950">
        <v>231</v>
      </c>
      <c r="BW115" s="950"/>
      <c r="BX115" s="950"/>
      <c r="BY115" s="950"/>
      <c r="BZ115" s="950"/>
      <c r="CA115" s="950" t="s">
        <v>223</v>
      </c>
      <c r="CB115" s="950"/>
      <c r="CC115" s="950"/>
      <c r="CD115" s="950"/>
      <c r="CE115" s="950"/>
      <c r="CF115" s="944" t="s">
        <v>223</v>
      </c>
      <c r="CG115" s="945"/>
      <c r="CH115" s="945"/>
      <c r="CI115" s="945"/>
      <c r="CJ115" s="945"/>
      <c r="CK115" s="975"/>
      <c r="CL115" s="976"/>
      <c r="CM115" s="979" t="s">
        <v>428</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223</v>
      </c>
      <c r="DH115" s="989"/>
      <c r="DI115" s="989"/>
      <c r="DJ115" s="989"/>
      <c r="DK115" s="990"/>
      <c r="DL115" s="991" t="s">
        <v>223</v>
      </c>
      <c r="DM115" s="989"/>
      <c r="DN115" s="989"/>
      <c r="DO115" s="989"/>
      <c r="DP115" s="990"/>
      <c r="DQ115" s="991" t="s">
        <v>223</v>
      </c>
      <c r="DR115" s="989"/>
      <c r="DS115" s="989"/>
      <c r="DT115" s="989"/>
      <c r="DU115" s="990"/>
      <c r="DV115" s="992" t="s">
        <v>223</v>
      </c>
      <c r="DW115" s="993"/>
      <c r="DX115" s="993"/>
      <c r="DY115" s="993"/>
      <c r="DZ115" s="994"/>
    </row>
    <row r="116" spans="1:130" s="199" customFormat="1" ht="26.25" customHeight="1">
      <c r="A116" s="986"/>
      <c r="B116" s="987"/>
      <c r="C116" s="995" t="s">
        <v>429</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24</v>
      </c>
      <c r="AB116" s="989"/>
      <c r="AC116" s="989"/>
      <c r="AD116" s="989"/>
      <c r="AE116" s="990"/>
      <c r="AF116" s="991">
        <v>15</v>
      </c>
      <c r="AG116" s="989"/>
      <c r="AH116" s="989"/>
      <c r="AI116" s="989"/>
      <c r="AJ116" s="990"/>
      <c r="AK116" s="991">
        <v>2</v>
      </c>
      <c r="AL116" s="989"/>
      <c r="AM116" s="989"/>
      <c r="AN116" s="989"/>
      <c r="AO116" s="990"/>
      <c r="AP116" s="992">
        <v>0</v>
      </c>
      <c r="AQ116" s="993"/>
      <c r="AR116" s="993"/>
      <c r="AS116" s="993"/>
      <c r="AT116" s="994"/>
      <c r="AU116" s="930"/>
      <c r="AV116" s="931"/>
      <c r="AW116" s="931"/>
      <c r="AX116" s="931"/>
      <c r="AY116" s="931"/>
      <c r="AZ116" s="997" t="s">
        <v>430</v>
      </c>
      <c r="BA116" s="998"/>
      <c r="BB116" s="998"/>
      <c r="BC116" s="998"/>
      <c r="BD116" s="998"/>
      <c r="BE116" s="998"/>
      <c r="BF116" s="998"/>
      <c r="BG116" s="998"/>
      <c r="BH116" s="998"/>
      <c r="BI116" s="998"/>
      <c r="BJ116" s="998"/>
      <c r="BK116" s="998"/>
      <c r="BL116" s="998"/>
      <c r="BM116" s="998"/>
      <c r="BN116" s="998"/>
      <c r="BO116" s="998"/>
      <c r="BP116" s="999"/>
      <c r="BQ116" s="949" t="s">
        <v>223</v>
      </c>
      <c r="BR116" s="950"/>
      <c r="BS116" s="950"/>
      <c r="BT116" s="950"/>
      <c r="BU116" s="950"/>
      <c r="BV116" s="950" t="s">
        <v>223</v>
      </c>
      <c r="BW116" s="950"/>
      <c r="BX116" s="950"/>
      <c r="BY116" s="950"/>
      <c r="BZ116" s="950"/>
      <c r="CA116" s="950" t="s">
        <v>223</v>
      </c>
      <c r="CB116" s="950"/>
      <c r="CC116" s="950"/>
      <c r="CD116" s="950"/>
      <c r="CE116" s="950"/>
      <c r="CF116" s="944" t="s">
        <v>223</v>
      </c>
      <c r="CG116" s="945"/>
      <c r="CH116" s="945"/>
      <c r="CI116" s="945"/>
      <c r="CJ116" s="945"/>
      <c r="CK116" s="975"/>
      <c r="CL116" s="976"/>
      <c r="CM116" s="946" t="s">
        <v>431</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170234</v>
      </c>
      <c r="DH116" s="989"/>
      <c r="DI116" s="989"/>
      <c r="DJ116" s="989"/>
      <c r="DK116" s="990"/>
      <c r="DL116" s="991">
        <v>110346</v>
      </c>
      <c r="DM116" s="989"/>
      <c r="DN116" s="989"/>
      <c r="DO116" s="989"/>
      <c r="DP116" s="990"/>
      <c r="DQ116" s="991">
        <v>81302</v>
      </c>
      <c r="DR116" s="989"/>
      <c r="DS116" s="989"/>
      <c r="DT116" s="989"/>
      <c r="DU116" s="990"/>
      <c r="DV116" s="992">
        <v>0.4</v>
      </c>
      <c r="DW116" s="993"/>
      <c r="DX116" s="993"/>
      <c r="DY116" s="993"/>
      <c r="DZ116" s="994"/>
    </row>
    <row r="117" spans="1:130" s="199" customFormat="1" ht="26.25" customHeight="1">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432</v>
      </c>
      <c r="Z117" s="916"/>
      <c r="AA117" s="1006">
        <v>6301640</v>
      </c>
      <c r="AB117" s="1007"/>
      <c r="AC117" s="1007"/>
      <c r="AD117" s="1007"/>
      <c r="AE117" s="1008"/>
      <c r="AF117" s="1009">
        <v>6265480</v>
      </c>
      <c r="AG117" s="1007"/>
      <c r="AH117" s="1007"/>
      <c r="AI117" s="1007"/>
      <c r="AJ117" s="1008"/>
      <c r="AK117" s="1009">
        <v>6078518</v>
      </c>
      <c r="AL117" s="1007"/>
      <c r="AM117" s="1007"/>
      <c r="AN117" s="1007"/>
      <c r="AO117" s="1008"/>
      <c r="AP117" s="1010"/>
      <c r="AQ117" s="1011"/>
      <c r="AR117" s="1011"/>
      <c r="AS117" s="1011"/>
      <c r="AT117" s="1012"/>
      <c r="AU117" s="930"/>
      <c r="AV117" s="931"/>
      <c r="AW117" s="931"/>
      <c r="AX117" s="931"/>
      <c r="AY117" s="931"/>
      <c r="AZ117" s="997" t="s">
        <v>433</v>
      </c>
      <c r="BA117" s="998"/>
      <c r="BB117" s="998"/>
      <c r="BC117" s="998"/>
      <c r="BD117" s="998"/>
      <c r="BE117" s="998"/>
      <c r="BF117" s="998"/>
      <c r="BG117" s="998"/>
      <c r="BH117" s="998"/>
      <c r="BI117" s="998"/>
      <c r="BJ117" s="998"/>
      <c r="BK117" s="998"/>
      <c r="BL117" s="998"/>
      <c r="BM117" s="998"/>
      <c r="BN117" s="998"/>
      <c r="BO117" s="998"/>
      <c r="BP117" s="999"/>
      <c r="BQ117" s="949" t="s">
        <v>223</v>
      </c>
      <c r="BR117" s="950"/>
      <c r="BS117" s="950"/>
      <c r="BT117" s="950"/>
      <c r="BU117" s="950"/>
      <c r="BV117" s="950" t="s">
        <v>223</v>
      </c>
      <c r="BW117" s="950"/>
      <c r="BX117" s="950"/>
      <c r="BY117" s="950"/>
      <c r="BZ117" s="950"/>
      <c r="CA117" s="950" t="s">
        <v>223</v>
      </c>
      <c r="CB117" s="950"/>
      <c r="CC117" s="950"/>
      <c r="CD117" s="950"/>
      <c r="CE117" s="950"/>
      <c r="CF117" s="944" t="s">
        <v>223</v>
      </c>
      <c r="CG117" s="945"/>
      <c r="CH117" s="945"/>
      <c r="CI117" s="945"/>
      <c r="CJ117" s="945"/>
      <c r="CK117" s="975"/>
      <c r="CL117" s="976"/>
      <c r="CM117" s="946" t="s">
        <v>434</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223</v>
      </c>
      <c r="DH117" s="989"/>
      <c r="DI117" s="989"/>
      <c r="DJ117" s="989"/>
      <c r="DK117" s="990"/>
      <c r="DL117" s="991" t="s">
        <v>223</v>
      </c>
      <c r="DM117" s="989"/>
      <c r="DN117" s="989"/>
      <c r="DO117" s="989"/>
      <c r="DP117" s="990"/>
      <c r="DQ117" s="991" t="s">
        <v>223</v>
      </c>
      <c r="DR117" s="989"/>
      <c r="DS117" s="989"/>
      <c r="DT117" s="989"/>
      <c r="DU117" s="990"/>
      <c r="DV117" s="992" t="s">
        <v>223</v>
      </c>
      <c r="DW117" s="993"/>
      <c r="DX117" s="993"/>
      <c r="DY117" s="993"/>
      <c r="DZ117" s="994"/>
    </row>
    <row r="118" spans="1:130" s="199" customFormat="1" ht="26.25" customHeight="1">
      <c r="A118" s="934" t="s">
        <v>408</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406</v>
      </c>
      <c r="AB118" s="915"/>
      <c r="AC118" s="915"/>
      <c r="AD118" s="915"/>
      <c r="AE118" s="916"/>
      <c r="AF118" s="914" t="s">
        <v>289</v>
      </c>
      <c r="AG118" s="915"/>
      <c r="AH118" s="915"/>
      <c r="AI118" s="915"/>
      <c r="AJ118" s="916"/>
      <c r="AK118" s="914" t="s">
        <v>288</v>
      </c>
      <c r="AL118" s="915"/>
      <c r="AM118" s="915"/>
      <c r="AN118" s="915"/>
      <c r="AO118" s="916"/>
      <c r="AP118" s="1001" t="s">
        <v>407</v>
      </c>
      <c r="AQ118" s="1002"/>
      <c r="AR118" s="1002"/>
      <c r="AS118" s="1002"/>
      <c r="AT118" s="1003"/>
      <c r="AU118" s="930"/>
      <c r="AV118" s="931"/>
      <c r="AW118" s="931"/>
      <c r="AX118" s="931"/>
      <c r="AY118" s="931"/>
      <c r="AZ118" s="1004" t="s">
        <v>435</v>
      </c>
      <c r="BA118" s="995"/>
      <c r="BB118" s="995"/>
      <c r="BC118" s="995"/>
      <c r="BD118" s="995"/>
      <c r="BE118" s="995"/>
      <c r="BF118" s="995"/>
      <c r="BG118" s="995"/>
      <c r="BH118" s="995"/>
      <c r="BI118" s="995"/>
      <c r="BJ118" s="995"/>
      <c r="BK118" s="995"/>
      <c r="BL118" s="995"/>
      <c r="BM118" s="995"/>
      <c r="BN118" s="995"/>
      <c r="BO118" s="995"/>
      <c r="BP118" s="996"/>
      <c r="BQ118" s="1027" t="s">
        <v>223</v>
      </c>
      <c r="BR118" s="1028"/>
      <c r="BS118" s="1028"/>
      <c r="BT118" s="1028"/>
      <c r="BU118" s="1028"/>
      <c r="BV118" s="1028" t="s">
        <v>223</v>
      </c>
      <c r="BW118" s="1028"/>
      <c r="BX118" s="1028"/>
      <c r="BY118" s="1028"/>
      <c r="BZ118" s="1028"/>
      <c r="CA118" s="1028" t="s">
        <v>223</v>
      </c>
      <c r="CB118" s="1028"/>
      <c r="CC118" s="1028"/>
      <c r="CD118" s="1028"/>
      <c r="CE118" s="1028"/>
      <c r="CF118" s="944" t="s">
        <v>223</v>
      </c>
      <c r="CG118" s="945"/>
      <c r="CH118" s="945"/>
      <c r="CI118" s="945"/>
      <c r="CJ118" s="945"/>
      <c r="CK118" s="975"/>
      <c r="CL118" s="976"/>
      <c r="CM118" s="946" t="s">
        <v>436</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223</v>
      </c>
      <c r="DH118" s="989"/>
      <c r="DI118" s="989"/>
      <c r="DJ118" s="989"/>
      <c r="DK118" s="990"/>
      <c r="DL118" s="991" t="s">
        <v>223</v>
      </c>
      <c r="DM118" s="989"/>
      <c r="DN118" s="989"/>
      <c r="DO118" s="989"/>
      <c r="DP118" s="990"/>
      <c r="DQ118" s="991" t="s">
        <v>223</v>
      </c>
      <c r="DR118" s="989"/>
      <c r="DS118" s="989"/>
      <c r="DT118" s="989"/>
      <c r="DU118" s="990"/>
      <c r="DV118" s="992" t="s">
        <v>223</v>
      </c>
      <c r="DW118" s="993"/>
      <c r="DX118" s="993"/>
      <c r="DY118" s="993"/>
      <c r="DZ118" s="994"/>
    </row>
    <row r="119" spans="1:130" s="199" customFormat="1" ht="26.25" customHeight="1">
      <c r="A119" s="1088" t="s">
        <v>411</v>
      </c>
      <c r="B119" s="974"/>
      <c r="C119" s="953" t="s">
        <v>412</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223</v>
      </c>
      <c r="AB119" s="922"/>
      <c r="AC119" s="922"/>
      <c r="AD119" s="922"/>
      <c r="AE119" s="923"/>
      <c r="AF119" s="924" t="s">
        <v>223</v>
      </c>
      <c r="AG119" s="922"/>
      <c r="AH119" s="922"/>
      <c r="AI119" s="922"/>
      <c r="AJ119" s="923"/>
      <c r="AK119" s="924" t="s">
        <v>223</v>
      </c>
      <c r="AL119" s="922"/>
      <c r="AM119" s="922"/>
      <c r="AN119" s="922"/>
      <c r="AO119" s="923"/>
      <c r="AP119" s="925" t="s">
        <v>223</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437</v>
      </c>
      <c r="BP119" s="1036"/>
      <c r="BQ119" s="1027">
        <v>69065292</v>
      </c>
      <c r="BR119" s="1028"/>
      <c r="BS119" s="1028"/>
      <c r="BT119" s="1028"/>
      <c r="BU119" s="1028"/>
      <c r="BV119" s="1028">
        <v>67898168</v>
      </c>
      <c r="BW119" s="1028"/>
      <c r="BX119" s="1028"/>
      <c r="BY119" s="1028"/>
      <c r="BZ119" s="1028"/>
      <c r="CA119" s="1028">
        <v>70915448</v>
      </c>
      <c r="CB119" s="1028"/>
      <c r="CC119" s="1028"/>
      <c r="CD119" s="1028"/>
      <c r="CE119" s="1028"/>
      <c r="CF119" s="1029"/>
      <c r="CG119" s="1030"/>
      <c r="CH119" s="1030"/>
      <c r="CI119" s="1030"/>
      <c r="CJ119" s="1031"/>
      <c r="CK119" s="977"/>
      <c r="CL119" s="978"/>
      <c r="CM119" s="1032" t="s">
        <v>438</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4344</v>
      </c>
      <c r="DH119" s="1014"/>
      <c r="DI119" s="1014"/>
      <c r="DJ119" s="1014"/>
      <c r="DK119" s="1015"/>
      <c r="DL119" s="1013">
        <v>1845</v>
      </c>
      <c r="DM119" s="1014"/>
      <c r="DN119" s="1014"/>
      <c r="DO119" s="1014"/>
      <c r="DP119" s="1015"/>
      <c r="DQ119" s="1013">
        <v>558</v>
      </c>
      <c r="DR119" s="1014"/>
      <c r="DS119" s="1014"/>
      <c r="DT119" s="1014"/>
      <c r="DU119" s="1015"/>
      <c r="DV119" s="1016">
        <v>0</v>
      </c>
      <c r="DW119" s="1017"/>
      <c r="DX119" s="1017"/>
      <c r="DY119" s="1017"/>
      <c r="DZ119" s="1018"/>
    </row>
    <row r="120" spans="1:130" s="199" customFormat="1" ht="26.25" customHeight="1">
      <c r="A120" s="1089"/>
      <c r="B120" s="976"/>
      <c r="C120" s="946" t="s">
        <v>415</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223</v>
      </c>
      <c r="AB120" s="989"/>
      <c r="AC120" s="989"/>
      <c r="AD120" s="989"/>
      <c r="AE120" s="990"/>
      <c r="AF120" s="991" t="s">
        <v>223</v>
      </c>
      <c r="AG120" s="989"/>
      <c r="AH120" s="989"/>
      <c r="AI120" s="989"/>
      <c r="AJ120" s="990"/>
      <c r="AK120" s="991" t="s">
        <v>223</v>
      </c>
      <c r="AL120" s="989"/>
      <c r="AM120" s="989"/>
      <c r="AN120" s="989"/>
      <c r="AO120" s="990"/>
      <c r="AP120" s="992" t="s">
        <v>223</v>
      </c>
      <c r="AQ120" s="993"/>
      <c r="AR120" s="993"/>
      <c r="AS120" s="993"/>
      <c r="AT120" s="994"/>
      <c r="AU120" s="1019" t="s">
        <v>439</v>
      </c>
      <c r="AV120" s="1020"/>
      <c r="AW120" s="1020"/>
      <c r="AX120" s="1020"/>
      <c r="AY120" s="1021"/>
      <c r="AZ120" s="970" t="s">
        <v>440</v>
      </c>
      <c r="BA120" s="919"/>
      <c r="BB120" s="919"/>
      <c r="BC120" s="919"/>
      <c r="BD120" s="919"/>
      <c r="BE120" s="919"/>
      <c r="BF120" s="919"/>
      <c r="BG120" s="919"/>
      <c r="BH120" s="919"/>
      <c r="BI120" s="919"/>
      <c r="BJ120" s="919"/>
      <c r="BK120" s="919"/>
      <c r="BL120" s="919"/>
      <c r="BM120" s="919"/>
      <c r="BN120" s="919"/>
      <c r="BO120" s="919"/>
      <c r="BP120" s="920"/>
      <c r="BQ120" s="956">
        <v>7743533</v>
      </c>
      <c r="BR120" s="957"/>
      <c r="BS120" s="957"/>
      <c r="BT120" s="957"/>
      <c r="BU120" s="957"/>
      <c r="BV120" s="957">
        <v>7426119</v>
      </c>
      <c r="BW120" s="957"/>
      <c r="BX120" s="957"/>
      <c r="BY120" s="957"/>
      <c r="BZ120" s="957"/>
      <c r="CA120" s="957">
        <v>7160869</v>
      </c>
      <c r="CB120" s="957"/>
      <c r="CC120" s="957"/>
      <c r="CD120" s="957"/>
      <c r="CE120" s="957"/>
      <c r="CF120" s="971">
        <v>35.299999999999997</v>
      </c>
      <c r="CG120" s="972"/>
      <c r="CH120" s="972"/>
      <c r="CI120" s="972"/>
      <c r="CJ120" s="972"/>
      <c r="CK120" s="1037" t="s">
        <v>441</v>
      </c>
      <c r="CL120" s="1038"/>
      <c r="CM120" s="1038"/>
      <c r="CN120" s="1038"/>
      <c r="CO120" s="1039"/>
      <c r="CP120" s="1045" t="s">
        <v>391</v>
      </c>
      <c r="CQ120" s="1046"/>
      <c r="CR120" s="1046"/>
      <c r="CS120" s="1046"/>
      <c r="CT120" s="1046"/>
      <c r="CU120" s="1046"/>
      <c r="CV120" s="1046"/>
      <c r="CW120" s="1046"/>
      <c r="CX120" s="1046"/>
      <c r="CY120" s="1046"/>
      <c r="CZ120" s="1046"/>
      <c r="DA120" s="1046"/>
      <c r="DB120" s="1046"/>
      <c r="DC120" s="1046"/>
      <c r="DD120" s="1046"/>
      <c r="DE120" s="1046"/>
      <c r="DF120" s="1047"/>
      <c r="DG120" s="956" t="s">
        <v>223</v>
      </c>
      <c r="DH120" s="957"/>
      <c r="DI120" s="957"/>
      <c r="DJ120" s="957"/>
      <c r="DK120" s="957"/>
      <c r="DL120" s="957" t="s">
        <v>223</v>
      </c>
      <c r="DM120" s="957"/>
      <c r="DN120" s="957"/>
      <c r="DO120" s="957"/>
      <c r="DP120" s="957"/>
      <c r="DQ120" s="957">
        <v>18721748</v>
      </c>
      <c r="DR120" s="957"/>
      <c r="DS120" s="957"/>
      <c r="DT120" s="957"/>
      <c r="DU120" s="957"/>
      <c r="DV120" s="958">
        <v>92.3</v>
      </c>
      <c r="DW120" s="958"/>
      <c r="DX120" s="958"/>
      <c r="DY120" s="958"/>
      <c r="DZ120" s="959"/>
    </row>
    <row r="121" spans="1:130" s="199" customFormat="1" ht="26.25" customHeight="1">
      <c r="A121" s="1089"/>
      <c r="B121" s="976"/>
      <c r="C121" s="997" t="s">
        <v>442</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223</v>
      </c>
      <c r="AB121" s="989"/>
      <c r="AC121" s="989"/>
      <c r="AD121" s="989"/>
      <c r="AE121" s="990"/>
      <c r="AF121" s="991" t="s">
        <v>223</v>
      </c>
      <c r="AG121" s="989"/>
      <c r="AH121" s="989"/>
      <c r="AI121" s="989"/>
      <c r="AJ121" s="990"/>
      <c r="AK121" s="991" t="s">
        <v>223</v>
      </c>
      <c r="AL121" s="989"/>
      <c r="AM121" s="989"/>
      <c r="AN121" s="989"/>
      <c r="AO121" s="990"/>
      <c r="AP121" s="992" t="s">
        <v>223</v>
      </c>
      <c r="AQ121" s="993"/>
      <c r="AR121" s="993"/>
      <c r="AS121" s="993"/>
      <c r="AT121" s="994"/>
      <c r="AU121" s="1022"/>
      <c r="AV121" s="1023"/>
      <c r="AW121" s="1023"/>
      <c r="AX121" s="1023"/>
      <c r="AY121" s="1024"/>
      <c r="AZ121" s="979" t="s">
        <v>443</v>
      </c>
      <c r="BA121" s="980"/>
      <c r="BB121" s="980"/>
      <c r="BC121" s="980"/>
      <c r="BD121" s="980"/>
      <c r="BE121" s="980"/>
      <c r="BF121" s="980"/>
      <c r="BG121" s="980"/>
      <c r="BH121" s="980"/>
      <c r="BI121" s="980"/>
      <c r="BJ121" s="980"/>
      <c r="BK121" s="980"/>
      <c r="BL121" s="980"/>
      <c r="BM121" s="980"/>
      <c r="BN121" s="980"/>
      <c r="BO121" s="980"/>
      <c r="BP121" s="981"/>
      <c r="BQ121" s="949">
        <v>227831</v>
      </c>
      <c r="BR121" s="950"/>
      <c r="BS121" s="950"/>
      <c r="BT121" s="950"/>
      <c r="BU121" s="950"/>
      <c r="BV121" s="950">
        <v>244630</v>
      </c>
      <c r="BW121" s="950"/>
      <c r="BX121" s="950"/>
      <c r="BY121" s="950"/>
      <c r="BZ121" s="950"/>
      <c r="CA121" s="950">
        <v>162467</v>
      </c>
      <c r="CB121" s="950"/>
      <c r="CC121" s="950"/>
      <c r="CD121" s="950"/>
      <c r="CE121" s="950"/>
      <c r="CF121" s="944">
        <v>0.8</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1221579</v>
      </c>
      <c r="DH121" s="950"/>
      <c r="DI121" s="950"/>
      <c r="DJ121" s="950"/>
      <c r="DK121" s="950"/>
      <c r="DL121" s="950">
        <v>1197106</v>
      </c>
      <c r="DM121" s="950"/>
      <c r="DN121" s="950"/>
      <c r="DO121" s="950"/>
      <c r="DP121" s="950"/>
      <c r="DQ121" s="950">
        <v>1091572</v>
      </c>
      <c r="DR121" s="950"/>
      <c r="DS121" s="950"/>
      <c r="DT121" s="950"/>
      <c r="DU121" s="950"/>
      <c r="DV121" s="951">
        <v>5.4</v>
      </c>
      <c r="DW121" s="951"/>
      <c r="DX121" s="951"/>
      <c r="DY121" s="951"/>
      <c r="DZ121" s="952"/>
    </row>
    <row r="122" spans="1:130" s="199" customFormat="1" ht="26.25" customHeight="1">
      <c r="A122" s="1089"/>
      <c r="B122" s="976"/>
      <c r="C122" s="946" t="s">
        <v>425</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223</v>
      </c>
      <c r="AB122" s="989"/>
      <c r="AC122" s="989"/>
      <c r="AD122" s="989"/>
      <c r="AE122" s="990"/>
      <c r="AF122" s="991" t="s">
        <v>223</v>
      </c>
      <c r="AG122" s="989"/>
      <c r="AH122" s="989"/>
      <c r="AI122" s="989"/>
      <c r="AJ122" s="990"/>
      <c r="AK122" s="991" t="s">
        <v>223</v>
      </c>
      <c r="AL122" s="989"/>
      <c r="AM122" s="989"/>
      <c r="AN122" s="989"/>
      <c r="AO122" s="990"/>
      <c r="AP122" s="992" t="s">
        <v>223</v>
      </c>
      <c r="AQ122" s="993"/>
      <c r="AR122" s="993"/>
      <c r="AS122" s="993"/>
      <c r="AT122" s="994"/>
      <c r="AU122" s="1022"/>
      <c r="AV122" s="1023"/>
      <c r="AW122" s="1023"/>
      <c r="AX122" s="1023"/>
      <c r="AY122" s="1024"/>
      <c r="AZ122" s="1004" t="s">
        <v>444</v>
      </c>
      <c r="BA122" s="995"/>
      <c r="BB122" s="995"/>
      <c r="BC122" s="995"/>
      <c r="BD122" s="995"/>
      <c r="BE122" s="995"/>
      <c r="BF122" s="995"/>
      <c r="BG122" s="995"/>
      <c r="BH122" s="995"/>
      <c r="BI122" s="995"/>
      <c r="BJ122" s="995"/>
      <c r="BK122" s="995"/>
      <c r="BL122" s="995"/>
      <c r="BM122" s="995"/>
      <c r="BN122" s="995"/>
      <c r="BO122" s="995"/>
      <c r="BP122" s="996"/>
      <c r="BQ122" s="1027">
        <v>47783676</v>
      </c>
      <c r="BR122" s="1028"/>
      <c r="BS122" s="1028"/>
      <c r="BT122" s="1028"/>
      <c r="BU122" s="1028"/>
      <c r="BV122" s="1028">
        <v>47709112</v>
      </c>
      <c r="BW122" s="1028"/>
      <c r="BX122" s="1028"/>
      <c r="BY122" s="1028"/>
      <c r="BZ122" s="1028"/>
      <c r="CA122" s="1028">
        <v>49629012</v>
      </c>
      <c r="CB122" s="1028"/>
      <c r="CC122" s="1028"/>
      <c r="CD122" s="1028"/>
      <c r="CE122" s="1028"/>
      <c r="CF122" s="1048">
        <v>244.7</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502882</v>
      </c>
      <c r="DH122" s="950"/>
      <c r="DI122" s="950"/>
      <c r="DJ122" s="950"/>
      <c r="DK122" s="950"/>
      <c r="DL122" s="950">
        <v>537304</v>
      </c>
      <c r="DM122" s="950"/>
      <c r="DN122" s="950"/>
      <c r="DO122" s="950"/>
      <c r="DP122" s="950"/>
      <c r="DQ122" s="950">
        <v>503416</v>
      </c>
      <c r="DR122" s="950"/>
      <c r="DS122" s="950"/>
      <c r="DT122" s="950"/>
      <c r="DU122" s="950"/>
      <c r="DV122" s="951">
        <v>2.5</v>
      </c>
      <c r="DW122" s="951"/>
      <c r="DX122" s="951"/>
      <c r="DY122" s="951"/>
      <c r="DZ122" s="952"/>
    </row>
    <row r="123" spans="1:130" s="199" customFormat="1" ht="26.25" customHeight="1">
      <c r="A123" s="1089"/>
      <c r="B123" s="976"/>
      <c r="C123" s="946" t="s">
        <v>431</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49845</v>
      </c>
      <c r="AB123" s="989"/>
      <c r="AC123" s="989"/>
      <c r="AD123" s="989"/>
      <c r="AE123" s="990"/>
      <c r="AF123" s="991">
        <v>54644</v>
      </c>
      <c r="AG123" s="989"/>
      <c r="AH123" s="989"/>
      <c r="AI123" s="989"/>
      <c r="AJ123" s="990"/>
      <c r="AK123" s="991">
        <v>30524</v>
      </c>
      <c r="AL123" s="989"/>
      <c r="AM123" s="989"/>
      <c r="AN123" s="989"/>
      <c r="AO123" s="990"/>
      <c r="AP123" s="992">
        <v>0.2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445</v>
      </c>
      <c r="BP123" s="1036"/>
      <c r="BQ123" s="1095">
        <v>55755040</v>
      </c>
      <c r="BR123" s="1096"/>
      <c r="BS123" s="1096"/>
      <c r="BT123" s="1096"/>
      <c r="BU123" s="1096"/>
      <c r="BV123" s="1096">
        <v>55379861</v>
      </c>
      <c r="BW123" s="1096"/>
      <c r="BX123" s="1096"/>
      <c r="BY123" s="1096"/>
      <c r="BZ123" s="1096"/>
      <c r="CA123" s="1096">
        <v>56952348</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217347</v>
      </c>
      <c r="DH123" s="989"/>
      <c r="DI123" s="989"/>
      <c r="DJ123" s="989"/>
      <c r="DK123" s="990"/>
      <c r="DL123" s="991">
        <v>213860</v>
      </c>
      <c r="DM123" s="989"/>
      <c r="DN123" s="989"/>
      <c r="DO123" s="989"/>
      <c r="DP123" s="990"/>
      <c r="DQ123" s="991">
        <v>202057</v>
      </c>
      <c r="DR123" s="989"/>
      <c r="DS123" s="989"/>
      <c r="DT123" s="989"/>
      <c r="DU123" s="990"/>
      <c r="DV123" s="992">
        <v>1</v>
      </c>
      <c r="DW123" s="993"/>
      <c r="DX123" s="993"/>
      <c r="DY123" s="993"/>
      <c r="DZ123" s="994"/>
    </row>
    <row r="124" spans="1:130" s="199" customFormat="1" ht="26.25" customHeight="1" thickBot="1">
      <c r="A124" s="1089"/>
      <c r="B124" s="976"/>
      <c r="C124" s="946" t="s">
        <v>434</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223</v>
      </c>
      <c r="AB124" s="989"/>
      <c r="AC124" s="989"/>
      <c r="AD124" s="989"/>
      <c r="AE124" s="990"/>
      <c r="AF124" s="991" t="s">
        <v>223</v>
      </c>
      <c r="AG124" s="989"/>
      <c r="AH124" s="989"/>
      <c r="AI124" s="989"/>
      <c r="AJ124" s="990"/>
      <c r="AK124" s="991" t="s">
        <v>223</v>
      </c>
      <c r="AL124" s="989"/>
      <c r="AM124" s="989"/>
      <c r="AN124" s="989"/>
      <c r="AO124" s="990"/>
      <c r="AP124" s="992" t="s">
        <v>223</v>
      </c>
      <c r="AQ124" s="993"/>
      <c r="AR124" s="993"/>
      <c r="AS124" s="993"/>
      <c r="AT124" s="994"/>
      <c r="AU124" s="1091" t="s">
        <v>446</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65.7</v>
      </c>
      <c r="BR124" s="1058"/>
      <c r="BS124" s="1058"/>
      <c r="BT124" s="1058"/>
      <c r="BU124" s="1058"/>
      <c r="BV124" s="1058">
        <v>60.7</v>
      </c>
      <c r="BW124" s="1058"/>
      <c r="BX124" s="1058"/>
      <c r="BY124" s="1058"/>
      <c r="BZ124" s="1058"/>
      <c r="CA124" s="1058">
        <v>68.8</v>
      </c>
      <c r="CB124" s="1058"/>
      <c r="CC124" s="1058"/>
      <c r="CD124" s="1058"/>
      <c r="CE124" s="1058"/>
      <c r="CF124" s="1059"/>
      <c r="CG124" s="1060"/>
      <c r="CH124" s="1060"/>
      <c r="CI124" s="1060"/>
      <c r="CJ124" s="1061"/>
      <c r="CK124" s="1043"/>
      <c r="CL124" s="1043"/>
      <c r="CM124" s="1043"/>
      <c r="CN124" s="1043"/>
      <c r="CO124" s="1044"/>
      <c r="CP124" s="1050" t="s">
        <v>447</v>
      </c>
      <c r="CQ124" s="1051"/>
      <c r="CR124" s="1051"/>
      <c r="CS124" s="1051"/>
      <c r="CT124" s="1051"/>
      <c r="CU124" s="1051"/>
      <c r="CV124" s="1051"/>
      <c r="CW124" s="1051"/>
      <c r="CX124" s="1051"/>
      <c r="CY124" s="1051"/>
      <c r="CZ124" s="1051"/>
      <c r="DA124" s="1051"/>
      <c r="DB124" s="1051"/>
      <c r="DC124" s="1051"/>
      <c r="DD124" s="1051"/>
      <c r="DE124" s="1051"/>
      <c r="DF124" s="1052"/>
      <c r="DG124" s="1035">
        <v>19117882</v>
      </c>
      <c r="DH124" s="1014"/>
      <c r="DI124" s="1014"/>
      <c r="DJ124" s="1014"/>
      <c r="DK124" s="1015"/>
      <c r="DL124" s="1013">
        <v>19401880</v>
      </c>
      <c r="DM124" s="1014"/>
      <c r="DN124" s="1014"/>
      <c r="DO124" s="1014"/>
      <c r="DP124" s="1015"/>
      <c r="DQ124" s="1013">
        <v>76625</v>
      </c>
      <c r="DR124" s="1014"/>
      <c r="DS124" s="1014"/>
      <c r="DT124" s="1014"/>
      <c r="DU124" s="1015"/>
      <c r="DV124" s="1016">
        <v>0.4</v>
      </c>
      <c r="DW124" s="1017"/>
      <c r="DX124" s="1017"/>
      <c r="DY124" s="1017"/>
      <c r="DZ124" s="1018"/>
    </row>
    <row r="125" spans="1:130" s="199" customFormat="1" ht="26.25" customHeight="1">
      <c r="A125" s="1089"/>
      <c r="B125" s="976"/>
      <c r="C125" s="946" t="s">
        <v>436</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223</v>
      </c>
      <c r="AB125" s="989"/>
      <c r="AC125" s="989"/>
      <c r="AD125" s="989"/>
      <c r="AE125" s="990"/>
      <c r="AF125" s="991" t="s">
        <v>223</v>
      </c>
      <c r="AG125" s="989"/>
      <c r="AH125" s="989"/>
      <c r="AI125" s="989"/>
      <c r="AJ125" s="990"/>
      <c r="AK125" s="991" t="s">
        <v>223</v>
      </c>
      <c r="AL125" s="989"/>
      <c r="AM125" s="989"/>
      <c r="AN125" s="989"/>
      <c r="AO125" s="990"/>
      <c r="AP125" s="992" t="s">
        <v>223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448</v>
      </c>
      <c r="CL125" s="1038"/>
      <c r="CM125" s="1038"/>
      <c r="CN125" s="1038"/>
      <c r="CO125" s="1039"/>
      <c r="CP125" s="970" t="s">
        <v>449</v>
      </c>
      <c r="CQ125" s="919"/>
      <c r="CR125" s="919"/>
      <c r="CS125" s="919"/>
      <c r="CT125" s="919"/>
      <c r="CU125" s="919"/>
      <c r="CV125" s="919"/>
      <c r="CW125" s="919"/>
      <c r="CX125" s="919"/>
      <c r="CY125" s="919"/>
      <c r="CZ125" s="919"/>
      <c r="DA125" s="919"/>
      <c r="DB125" s="919"/>
      <c r="DC125" s="919"/>
      <c r="DD125" s="919"/>
      <c r="DE125" s="919"/>
      <c r="DF125" s="920"/>
      <c r="DG125" s="956" t="s">
        <v>223</v>
      </c>
      <c r="DH125" s="957"/>
      <c r="DI125" s="957"/>
      <c r="DJ125" s="957"/>
      <c r="DK125" s="957"/>
      <c r="DL125" s="957" t="s">
        <v>223</v>
      </c>
      <c r="DM125" s="957"/>
      <c r="DN125" s="957"/>
      <c r="DO125" s="957"/>
      <c r="DP125" s="957"/>
      <c r="DQ125" s="957" t="s">
        <v>223</v>
      </c>
      <c r="DR125" s="957"/>
      <c r="DS125" s="957"/>
      <c r="DT125" s="957"/>
      <c r="DU125" s="957"/>
      <c r="DV125" s="958" t="s">
        <v>223</v>
      </c>
      <c r="DW125" s="958"/>
      <c r="DX125" s="958"/>
      <c r="DY125" s="958"/>
      <c r="DZ125" s="959"/>
    </row>
    <row r="126" spans="1:130" s="199" customFormat="1" ht="26.25" customHeight="1" thickBot="1">
      <c r="A126" s="1089"/>
      <c r="B126" s="976"/>
      <c r="C126" s="946" t="s">
        <v>438</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5365</v>
      </c>
      <c r="AB126" s="989"/>
      <c r="AC126" s="989"/>
      <c r="AD126" s="989"/>
      <c r="AE126" s="990"/>
      <c r="AF126" s="991">
        <v>2501</v>
      </c>
      <c r="AG126" s="989"/>
      <c r="AH126" s="989"/>
      <c r="AI126" s="989"/>
      <c r="AJ126" s="990"/>
      <c r="AK126" s="991">
        <v>1289</v>
      </c>
      <c r="AL126" s="989"/>
      <c r="AM126" s="989"/>
      <c r="AN126" s="989"/>
      <c r="AO126" s="990"/>
      <c r="AP126" s="992">
        <v>0</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450</v>
      </c>
      <c r="CQ126" s="980"/>
      <c r="CR126" s="980"/>
      <c r="CS126" s="980"/>
      <c r="CT126" s="980"/>
      <c r="CU126" s="980"/>
      <c r="CV126" s="980"/>
      <c r="CW126" s="980"/>
      <c r="CX126" s="980"/>
      <c r="CY126" s="980"/>
      <c r="CZ126" s="980"/>
      <c r="DA126" s="980"/>
      <c r="DB126" s="980"/>
      <c r="DC126" s="980"/>
      <c r="DD126" s="980"/>
      <c r="DE126" s="980"/>
      <c r="DF126" s="981"/>
      <c r="DG126" s="949" t="s">
        <v>223</v>
      </c>
      <c r="DH126" s="950"/>
      <c r="DI126" s="950"/>
      <c r="DJ126" s="950"/>
      <c r="DK126" s="950"/>
      <c r="DL126" s="950" t="s">
        <v>223</v>
      </c>
      <c r="DM126" s="950"/>
      <c r="DN126" s="950"/>
      <c r="DO126" s="950"/>
      <c r="DP126" s="950"/>
      <c r="DQ126" s="950" t="s">
        <v>223</v>
      </c>
      <c r="DR126" s="950"/>
      <c r="DS126" s="950"/>
      <c r="DT126" s="950"/>
      <c r="DU126" s="950"/>
      <c r="DV126" s="951" t="s">
        <v>223</v>
      </c>
      <c r="DW126" s="951"/>
      <c r="DX126" s="951"/>
      <c r="DY126" s="951"/>
      <c r="DZ126" s="952"/>
    </row>
    <row r="127" spans="1:130" s="199" customFormat="1" ht="26.25" customHeight="1">
      <c r="A127" s="1090"/>
      <c r="B127" s="978"/>
      <c r="C127" s="1032" t="s">
        <v>451</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1166</v>
      </c>
      <c r="AB127" s="989"/>
      <c r="AC127" s="989"/>
      <c r="AD127" s="989"/>
      <c r="AE127" s="990"/>
      <c r="AF127" s="991">
        <v>942</v>
      </c>
      <c r="AG127" s="989"/>
      <c r="AH127" s="989"/>
      <c r="AI127" s="989"/>
      <c r="AJ127" s="990"/>
      <c r="AK127" s="991">
        <v>824</v>
      </c>
      <c r="AL127" s="989"/>
      <c r="AM127" s="989"/>
      <c r="AN127" s="989"/>
      <c r="AO127" s="990"/>
      <c r="AP127" s="992">
        <v>0</v>
      </c>
      <c r="AQ127" s="993"/>
      <c r="AR127" s="993"/>
      <c r="AS127" s="993"/>
      <c r="AT127" s="994"/>
      <c r="AU127" s="235"/>
      <c r="AV127" s="235"/>
      <c r="AW127" s="235"/>
      <c r="AX127" s="1062" t="s">
        <v>452</v>
      </c>
      <c r="AY127" s="1063"/>
      <c r="AZ127" s="1063"/>
      <c r="BA127" s="1063"/>
      <c r="BB127" s="1063"/>
      <c r="BC127" s="1063"/>
      <c r="BD127" s="1063"/>
      <c r="BE127" s="1064"/>
      <c r="BF127" s="1065" t="s">
        <v>453</v>
      </c>
      <c r="BG127" s="1063"/>
      <c r="BH127" s="1063"/>
      <c r="BI127" s="1063"/>
      <c r="BJ127" s="1063"/>
      <c r="BK127" s="1063"/>
      <c r="BL127" s="1064"/>
      <c r="BM127" s="1065" t="s">
        <v>454</v>
      </c>
      <c r="BN127" s="1063"/>
      <c r="BO127" s="1063"/>
      <c r="BP127" s="1063"/>
      <c r="BQ127" s="1063"/>
      <c r="BR127" s="1063"/>
      <c r="BS127" s="1064"/>
      <c r="BT127" s="1065" t="s">
        <v>455</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456</v>
      </c>
      <c r="CQ127" s="980"/>
      <c r="CR127" s="980"/>
      <c r="CS127" s="980"/>
      <c r="CT127" s="980"/>
      <c r="CU127" s="980"/>
      <c r="CV127" s="980"/>
      <c r="CW127" s="980"/>
      <c r="CX127" s="980"/>
      <c r="CY127" s="980"/>
      <c r="CZ127" s="980"/>
      <c r="DA127" s="980"/>
      <c r="DB127" s="980"/>
      <c r="DC127" s="980"/>
      <c r="DD127" s="980"/>
      <c r="DE127" s="980"/>
      <c r="DF127" s="981"/>
      <c r="DG127" s="949" t="s">
        <v>223</v>
      </c>
      <c r="DH127" s="950"/>
      <c r="DI127" s="950"/>
      <c r="DJ127" s="950"/>
      <c r="DK127" s="950"/>
      <c r="DL127" s="950" t="s">
        <v>223</v>
      </c>
      <c r="DM127" s="950"/>
      <c r="DN127" s="950"/>
      <c r="DO127" s="950"/>
      <c r="DP127" s="950"/>
      <c r="DQ127" s="950" t="s">
        <v>223</v>
      </c>
      <c r="DR127" s="950"/>
      <c r="DS127" s="950"/>
      <c r="DT127" s="950"/>
      <c r="DU127" s="950"/>
      <c r="DV127" s="951" t="s">
        <v>223</v>
      </c>
      <c r="DW127" s="951"/>
      <c r="DX127" s="951"/>
      <c r="DY127" s="951"/>
      <c r="DZ127" s="952"/>
    </row>
    <row r="128" spans="1:130" s="199" customFormat="1" ht="26.25" customHeight="1" thickBot="1">
      <c r="A128" s="1073" t="s">
        <v>457</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458</v>
      </c>
      <c r="X128" s="1075"/>
      <c r="Y128" s="1075"/>
      <c r="Z128" s="1076"/>
      <c r="AA128" s="1077">
        <v>20680</v>
      </c>
      <c r="AB128" s="1078"/>
      <c r="AC128" s="1078"/>
      <c r="AD128" s="1078"/>
      <c r="AE128" s="1079"/>
      <c r="AF128" s="1080">
        <v>22002</v>
      </c>
      <c r="AG128" s="1078"/>
      <c r="AH128" s="1078"/>
      <c r="AI128" s="1078"/>
      <c r="AJ128" s="1079"/>
      <c r="AK128" s="1080">
        <v>5410</v>
      </c>
      <c r="AL128" s="1078"/>
      <c r="AM128" s="1078"/>
      <c r="AN128" s="1078"/>
      <c r="AO128" s="1079"/>
      <c r="AP128" s="1081"/>
      <c r="AQ128" s="1082"/>
      <c r="AR128" s="1082"/>
      <c r="AS128" s="1082"/>
      <c r="AT128" s="1083"/>
      <c r="AU128" s="235"/>
      <c r="AV128" s="235"/>
      <c r="AW128" s="235"/>
      <c r="AX128" s="918" t="s">
        <v>459</v>
      </c>
      <c r="AY128" s="919"/>
      <c r="AZ128" s="919"/>
      <c r="BA128" s="919"/>
      <c r="BB128" s="919"/>
      <c r="BC128" s="919"/>
      <c r="BD128" s="919"/>
      <c r="BE128" s="920"/>
      <c r="BF128" s="1084" t="s">
        <v>223</v>
      </c>
      <c r="BG128" s="1085"/>
      <c r="BH128" s="1085"/>
      <c r="BI128" s="1085"/>
      <c r="BJ128" s="1085"/>
      <c r="BK128" s="1085"/>
      <c r="BL128" s="1086"/>
      <c r="BM128" s="1084">
        <v>12.13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460</v>
      </c>
      <c r="CQ128" s="1067"/>
      <c r="CR128" s="1067"/>
      <c r="CS128" s="1067"/>
      <c r="CT128" s="1067"/>
      <c r="CU128" s="1067"/>
      <c r="CV128" s="1067"/>
      <c r="CW128" s="1067"/>
      <c r="CX128" s="1067"/>
      <c r="CY128" s="1067"/>
      <c r="CZ128" s="1067"/>
      <c r="DA128" s="1067"/>
      <c r="DB128" s="1067"/>
      <c r="DC128" s="1067"/>
      <c r="DD128" s="1067"/>
      <c r="DE128" s="1067"/>
      <c r="DF128" s="1068"/>
      <c r="DG128" s="1069">
        <v>2516</v>
      </c>
      <c r="DH128" s="1070"/>
      <c r="DI128" s="1070"/>
      <c r="DJ128" s="1070"/>
      <c r="DK128" s="1070"/>
      <c r="DL128" s="1070">
        <v>231</v>
      </c>
      <c r="DM128" s="1070"/>
      <c r="DN128" s="1070"/>
      <c r="DO128" s="1070"/>
      <c r="DP128" s="1070"/>
      <c r="DQ128" s="1070" t="s">
        <v>223</v>
      </c>
      <c r="DR128" s="1070"/>
      <c r="DS128" s="1070"/>
      <c r="DT128" s="1070"/>
      <c r="DU128" s="1070"/>
      <c r="DV128" s="1071" t="s">
        <v>223</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461</v>
      </c>
      <c r="X129" s="1104"/>
      <c r="Y129" s="1104"/>
      <c r="Z129" s="1105"/>
      <c r="AA129" s="988">
        <v>24358415</v>
      </c>
      <c r="AB129" s="989"/>
      <c r="AC129" s="989"/>
      <c r="AD129" s="989"/>
      <c r="AE129" s="990"/>
      <c r="AF129" s="991">
        <v>24699746</v>
      </c>
      <c r="AG129" s="989"/>
      <c r="AH129" s="989"/>
      <c r="AI129" s="989"/>
      <c r="AJ129" s="990"/>
      <c r="AK129" s="991">
        <v>24375823</v>
      </c>
      <c r="AL129" s="989"/>
      <c r="AM129" s="989"/>
      <c r="AN129" s="989"/>
      <c r="AO129" s="990"/>
      <c r="AP129" s="1106"/>
      <c r="AQ129" s="1107"/>
      <c r="AR129" s="1107"/>
      <c r="AS129" s="1107"/>
      <c r="AT129" s="1108"/>
      <c r="AU129" s="237"/>
      <c r="AV129" s="237"/>
      <c r="AW129" s="237"/>
      <c r="AX129" s="1097" t="s">
        <v>462</v>
      </c>
      <c r="AY129" s="980"/>
      <c r="AZ129" s="980"/>
      <c r="BA129" s="980"/>
      <c r="BB129" s="980"/>
      <c r="BC129" s="980"/>
      <c r="BD129" s="980"/>
      <c r="BE129" s="981"/>
      <c r="BF129" s="1098" t="s">
        <v>223</v>
      </c>
      <c r="BG129" s="1099"/>
      <c r="BH129" s="1099"/>
      <c r="BI129" s="1099"/>
      <c r="BJ129" s="1099"/>
      <c r="BK129" s="1099"/>
      <c r="BL129" s="1100"/>
      <c r="BM129" s="1098">
        <v>17.13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463</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464</v>
      </c>
      <c r="X130" s="1104"/>
      <c r="Y130" s="1104"/>
      <c r="Z130" s="1105"/>
      <c r="AA130" s="988">
        <v>4124896</v>
      </c>
      <c r="AB130" s="989"/>
      <c r="AC130" s="989"/>
      <c r="AD130" s="989"/>
      <c r="AE130" s="990"/>
      <c r="AF130" s="991">
        <v>4087960</v>
      </c>
      <c r="AG130" s="989"/>
      <c r="AH130" s="989"/>
      <c r="AI130" s="989"/>
      <c r="AJ130" s="990"/>
      <c r="AK130" s="991">
        <v>4095025</v>
      </c>
      <c r="AL130" s="989"/>
      <c r="AM130" s="989"/>
      <c r="AN130" s="989"/>
      <c r="AO130" s="990"/>
      <c r="AP130" s="1106"/>
      <c r="AQ130" s="1107"/>
      <c r="AR130" s="1107"/>
      <c r="AS130" s="1107"/>
      <c r="AT130" s="1108"/>
      <c r="AU130" s="237"/>
      <c r="AV130" s="237"/>
      <c r="AW130" s="237"/>
      <c r="AX130" s="1097" t="s">
        <v>465</v>
      </c>
      <c r="AY130" s="980"/>
      <c r="AZ130" s="980"/>
      <c r="BA130" s="980"/>
      <c r="BB130" s="980"/>
      <c r="BC130" s="980"/>
      <c r="BD130" s="980"/>
      <c r="BE130" s="981"/>
      <c r="BF130" s="1134">
        <v>10.199999999999999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466</v>
      </c>
      <c r="X131" s="1142"/>
      <c r="Y131" s="1142"/>
      <c r="Z131" s="1143"/>
      <c r="AA131" s="1035">
        <v>20233519</v>
      </c>
      <c r="AB131" s="1014"/>
      <c r="AC131" s="1014"/>
      <c r="AD131" s="1014"/>
      <c r="AE131" s="1015"/>
      <c r="AF131" s="1013">
        <v>20611786</v>
      </c>
      <c r="AG131" s="1014"/>
      <c r="AH131" s="1014"/>
      <c r="AI131" s="1014"/>
      <c r="AJ131" s="1015"/>
      <c r="AK131" s="1013">
        <v>20280798</v>
      </c>
      <c r="AL131" s="1014"/>
      <c r="AM131" s="1014"/>
      <c r="AN131" s="1014"/>
      <c r="AO131" s="1015"/>
      <c r="AP131" s="1144"/>
      <c r="AQ131" s="1145"/>
      <c r="AR131" s="1145"/>
      <c r="AS131" s="1145"/>
      <c r="AT131" s="1146"/>
      <c r="AU131" s="237"/>
      <c r="AV131" s="237"/>
      <c r="AW131" s="237"/>
      <c r="AX131" s="1116" t="s">
        <v>467</v>
      </c>
      <c r="AY131" s="1067"/>
      <c r="AZ131" s="1067"/>
      <c r="BA131" s="1067"/>
      <c r="BB131" s="1067"/>
      <c r="BC131" s="1067"/>
      <c r="BD131" s="1067"/>
      <c r="BE131" s="1068"/>
      <c r="BF131" s="1117">
        <v>68.8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468</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469</v>
      </c>
      <c r="W132" s="1127"/>
      <c r="X132" s="1127"/>
      <c r="Y132" s="1127"/>
      <c r="Z132" s="1128"/>
      <c r="AA132" s="1129">
        <v>10.65590222</v>
      </c>
      <c r="AB132" s="1130"/>
      <c r="AC132" s="1130"/>
      <c r="AD132" s="1130"/>
      <c r="AE132" s="1131"/>
      <c r="AF132" s="1132">
        <v>10.457696390000001</v>
      </c>
      <c r="AG132" s="1130"/>
      <c r="AH132" s="1130"/>
      <c r="AI132" s="1130"/>
      <c r="AJ132" s="1131"/>
      <c r="AK132" s="1132">
        <v>9.7534771560000006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470</v>
      </c>
      <c r="W133" s="1110"/>
      <c r="X133" s="1110"/>
      <c r="Y133" s="1110"/>
      <c r="Z133" s="1111"/>
      <c r="AA133" s="1112">
        <v>11.1</v>
      </c>
      <c r="AB133" s="1113"/>
      <c r="AC133" s="1113"/>
      <c r="AD133" s="1113"/>
      <c r="AE133" s="1114"/>
      <c r="AF133" s="1112">
        <v>10.6</v>
      </c>
      <c r="AG133" s="1113"/>
      <c r="AH133" s="1113"/>
      <c r="AI133" s="1113"/>
      <c r="AJ133" s="1114"/>
      <c r="AK133" s="1112">
        <v>10.199999999999999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0" t="s">
        <v>473</v>
      </c>
      <c r="L7" s="256"/>
      <c r="M7" s="257" t="s">
        <v>474</v>
      </c>
      <c r="N7" s="258"/>
    </row>
    <row r="8" spans="1:16">
      <c r="A8" s="250"/>
      <c r="B8" s="246"/>
      <c r="C8" s="246"/>
      <c r="D8" s="246"/>
      <c r="E8" s="246"/>
      <c r="F8" s="246"/>
      <c r="G8" s="259"/>
      <c r="H8" s="260"/>
      <c r="I8" s="260"/>
      <c r="J8" s="261"/>
      <c r="K8" s="1151"/>
      <c r="L8" s="262" t="s">
        <v>475</v>
      </c>
      <c r="M8" s="263" t="s">
        <v>476</v>
      </c>
      <c r="N8" s="264" t="s">
        <v>477</v>
      </c>
    </row>
    <row r="9" spans="1:16">
      <c r="A9" s="250"/>
      <c r="B9" s="246"/>
      <c r="C9" s="246"/>
      <c r="D9" s="246"/>
      <c r="E9" s="246"/>
      <c r="F9" s="246"/>
      <c r="G9" s="1152" t="s">
        <v>478</v>
      </c>
      <c r="H9" s="1153"/>
      <c r="I9" s="1153"/>
      <c r="J9" s="1154"/>
      <c r="K9" s="265">
        <v>6328264</v>
      </c>
      <c r="L9" s="266">
        <v>68992</v>
      </c>
      <c r="M9" s="267">
        <v>62051</v>
      </c>
      <c r="N9" s="268">
        <v>11.2</v>
      </c>
    </row>
    <row r="10" spans="1:16">
      <c r="A10" s="250"/>
      <c r="B10" s="246"/>
      <c r="C10" s="246"/>
      <c r="D10" s="246"/>
      <c r="E10" s="246"/>
      <c r="F10" s="246"/>
      <c r="G10" s="1152" t="s">
        <v>479</v>
      </c>
      <c r="H10" s="1153"/>
      <c r="I10" s="1153"/>
      <c r="J10" s="1154"/>
      <c r="K10" s="269">
        <v>681539</v>
      </c>
      <c r="L10" s="270">
        <v>7430</v>
      </c>
      <c r="M10" s="271">
        <v>5713</v>
      </c>
      <c r="N10" s="272">
        <v>30.1</v>
      </c>
    </row>
    <row r="11" spans="1:16" ht="13.5" customHeight="1">
      <c r="A11" s="250"/>
      <c r="B11" s="246"/>
      <c r="C11" s="246"/>
      <c r="D11" s="246"/>
      <c r="E11" s="246"/>
      <c r="F11" s="246"/>
      <c r="G11" s="1152" t="s">
        <v>480</v>
      </c>
      <c r="H11" s="1153"/>
      <c r="I11" s="1153"/>
      <c r="J11" s="1154"/>
      <c r="K11" s="269">
        <v>1124139</v>
      </c>
      <c r="L11" s="270">
        <v>12256</v>
      </c>
      <c r="M11" s="271">
        <v>5796</v>
      </c>
      <c r="N11" s="272">
        <v>111.5</v>
      </c>
    </row>
    <row r="12" spans="1:16" ht="13.5" customHeight="1">
      <c r="A12" s="250"/>
      <c r="B12" s="246"/>
      <c r="C12" s="246"/>
      <c r="D12" s="246"/>
      <c r="E12" s="246"/>
      <c r="F12" s="246"/>
      <c r="G12" s="1152" t="s">
        <v>481</v>
      </c>
      <c r="H12" s="1153"/>
      <c r="I12" s="1153"/>
      <c r="J12" s="1154"/>
      <c r="K12" s="269" t="s">
        <v>482</v>
      </c>
      <c r="L12" s="270" t="s">
        <v>482</v>
      </c>
      <c r="M12" s="271">
        <v>1167</v>
      </c>
      <c r="N12" s="272" t="s">
        <v>482</v>
      </c>
    </row>
    <row r="13" spans="1:16" ht="13.5" customHeight="1">
      <c r="A13" s="250"/>
      <c r="B13" s="246"/>
      <c r="C13" s="246"/>
      <c r="D13" s="246"/>
      <c r="E13" s="246"/>
      <c r="F13" s="246"/>
      <c r="G13" s="1152" t="s">
        <v>483</v>
      </c>
      <c r="H13" s="1153"/>
      <c r="I13" s="1153"/>
      <c r="J13" s="1154"/>
      <c r="K13" s="269" t="s">
        <v>482</v>
      </c>
      <c r="L13" s="270" t="s">
        <v>482</v>
      </c>
      <c r="M13" s="271">
        <v>0</v>
      </c>
      <c r="N13" s="272" t="s">
        <v>482</v>
      </c>
    </row>
    <row r="14" spans="1:16" ht="13.5" customHeight="1">
      <c r="A14" s="250"/>
      <c r="B14" s="246"/>
      <c r="C14" s="246"/>
      <c r="D14" s="246"/>
      <c r="E14" s="246"/>
      <c r="F14" s="246"/>
      <c r="G14" s="1152" t="s">
        <v>484</v>
      </c>
      <c r="H14" s="1153"/>
      <c r="I14" s="1153"/>
      <c r="J14" s="1154"/>
      <c r="K14" s="269">
        <v>118101</v>
      </c>
      <c r="L14" s="270">
        <v>1288</v>
      </c>
      <c r="M14" s="271">
        <v>2337</v>
      </c>
      <c r="N14" s="272">
        <v>-44.9</v>
      </c>
    </row>
    <row r="15" spans="1:16" ht="13.5" customHeight="1">
      <c r="A15" s="250"/>
      <c r="B15" s="246"/>
      <c r="C15" s="246"/>
      <c r="D15" s="246"/>
      <c r="E15" s="246"/>
      <c r="F15" s="246"/>
      <c r="G15" s="1152" t="s">
        <v>485</v>
      </c>
      <c r="H15" s="1153"/>
      <c r="I15" s="1153"/>
      <c r="J15" s="1154"/>
      <c r="K15" s="269">
        <v>149412</v>
      </c>
      <c r="L15" s="270">
        <v>1629</v>
      </c>
      <c r="M15" s="271">
        <v>1594</v>
      </c>
      <c r="N15" s="272">
        <v>2.2000000000000002</v>
      </c>
    </row>
    <row r="16" spans="1:16">
      <c r="A16" s="250"/>
      <c r="B16" s="246"/>
      <c r="C16" s="246"/>
      <c r="D16" s="246"/>
      <c r="E16" s="246"/>
      <c r="F16" s="246"/>
      <c r="G16" s="1155" t="s">
        <v>486</v>
      </c>
      <c r="H16" s="1156"/>
      <c r="I16" s="1156"/>
      <c r="J16" s="1157"/>
      <c r="K16" s="270">
        <v>-380409</v>
      </c>
      <c r="L16" s="270">
        <v>-4147</v>
      </c>
      <c r="M16" s="271">
        <v>-5993</v>
      </c>
      <c r="N16" s="272">
        <v>-30.8</v>
      </c>
    </row>
    <row r="17" spans="1:16">
      <c r="A17" s="250"/>
      <c r="B17" s="246"/>
      <c r="C17" s="246"/>
      <c r="D17" s="246"/>
      <c r="E17" s="246"/>
      <c r="F17" s="246"/>
      <c r="G17" s="1155" t="s">
        <v>171</v>
      </c>
      <c r="H17" s="1156"/>
      <c r="I17" s="1156"/>
      <c r="J17" s="1157"/>
      <c r="K17" s="270">
        <v>8021046</v>
      </c>
      <c r="L17" s="270">
        <v>87448</v>
      </c>
      <c r="M17" s="271">
        <v>72665</v>
      </c>
      <c r="N17" s="272">
        <v>20.3</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47" t="s">
        <v>491</v>
      </c>
      <c r="H21" s="1148"/>
      <c r="I21" s="1148"/>
      <c r="J21" s="1149"/>
      <c r="K21" s="282">
        <v>7.6</v>
      </c>
      <c r="L21" s="283">
        <v>7.22</v>
      </c>
      <c r="M21" s="284">
        <v>0.38</v>
      </c>
      <c r="N21" s="251"/>
      <c r="O21" s="285"/>
      <c r="P21" s="281"/>
    </row>
    <row r="22" spans="1:16" s="286" customFormat="1">
      <c r="A22" s="281"/>
      <c r="B22" s="251"/>
      <c r="C22" s="251"/>
      <c r="D22" s="251"/>
      <c r="E22" s="251"/>
      <c r="F22" s="251"/>
      <c r="G22" s="1147" t="s">
        <v>492</v>
      </c>
      <c r="H22" s="1148"/>
      <c r="I22" s="1148"/>
      <c r="J22" s="1149"/>
      <c r="K22" s="287">
        <v>97.9</v>
      </c>
      <c r="L22" s="288">
        <v>98.4</v>
      </c>
      <c r="M22" s="289">
        <v>-0.5</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0" t="s">
        <v>473</v>
      </c>
      <c r="L30" s="256"/>
      <c r="M30" s="257" t="s">
        <v>474</v>
      </c>
      <c r="N30" s="258"/>
    </row>
    <row r="31" spans="1:16">
      <c r="A31" s="250"/>
      <c r="B31" s="246"/>
      <c r="C31" s="246"/>
      <c r="D31" s="246"/>
      <c r="E31" s="246"/>
      <c r="F31" s="246"/>
      <c r="G31" s="259"/>
      <c r="H31" s="260"/>
      <c r="I31" s="260"/>
      <c r="J31" s="261"/>
      <c r="K31" s="1151"/>
      <c r="L31" s="262" t="s">
        <v>475</v>
      </c>
      <c r="M31" s="263" t="s">
        <v>476</v>
      </c>
      <c r="N31" s="264" t="s">
        <v>477</v>
      </c>
    </row>
    <row r="32" spans="1:16" ht="27" customHeight="1">
      <c r="A32" s="250"/>
      <c r="B32" s="246"/>
      <c r="C32" s="246"/>
      <c r="D32" s="246"/>
      <c r="E32" s="246"/>
      <c r="F32" s="246"/>
      <c r="G32" s="1163" t="s">
        <v>496</v>
      </c>
      <c r="H32" s="1164"/>
      <c r="I32" s="1164"/>
      <c r="J32" s="1165"/>
      <c r="K32" s="296">
        <v>3558350</v>
      </c>
      <c r="L32" s="296">
        <v>38794</v>
      </c>
      <c r="M32" s="297">
        <v>39687</v>
      </c>
      <c r="N32" s="298">
        <v>-2.2999999999999998</v>
      </c>
    </row>
    <row r="33" spans="1:16" ht="13.5" customHeight="1">
      <c r="A33" s="250"/>
      <c r="B33" s="246"/>
      <c r="C33" s="246"/>
      <c r="D33" s="246"/>
      <c r="E33" s="246"/>
      <c r="F33" s="246"/>
      <c r="G33" s="1163" t="s">
        <v>497</v>
      </c>
      <c r="H33" s="1164"/>
      <c r="I33" s="1164"/>
      <c r="J33" s="1165"/>
      <c r="K33" s="296" t="s">
        <v>482</v>
      </c>
      <c r="L33" s="296" t="s">
        <v>482</v>
      </c>
      <c r="M33" s="297" t="s">
        <v>482</v>
      </c>
      <c r="N33" s="298" t="s">
        <v>482</v>
      </c>
    </row>
    <row r="34" spans="1:16" ht="27" customHeight="1">
      <c r="A34" s="250"/>
      <c r="B34" s="246"/>
      <c r="C34" s="246"/>
      <c r="D34" s="246"/>
      <c r="E34" s="246"/>
      <c r="F34" s="246"/>
      <c r="G34" s="1163" t="s">
        <v>498</v>
      </c>
      <c r="H34" s="1164"/>
      <c r="I34" s="1164"/>
      <c r="J34" s="1165"/>
      <c r="K34" s="296" t="s">
        <v>482</v>
      </c>
      <c r="L34" s="296" t="s">
        <v>482</v>
      </c>
      <c r="M34" s="297">
        <v>56</v>
      </c>
      <c r="N34" s="298" t="s">
        <v>482</v>
      </c>
    </row>
    <row r="35" spans="1:16" ht="27" customHeight="1">
      <c r="A35" s="250"/>
      <c r="B35" s="246"/>
      <c r="C35" s="246"/>
      <c r="D35" s="246"/>
      <c r="E35" s="246"/>
      <c r="F35" s="246"/>
      <c r="G35" s="1163" t="s">
        <v>499</v>
      </c>
      <c r="H35" s="1164"/>
      <c r="I35" s="1164"/>
      <c r="J35" s="1165"/>
      <c r="K35" s="296">
        <v>1820671</v>
      </c>
      <c r="L35" s="296">
        <v>19849</v>
      </c>
      <c r="M35" s="297">
        <v>13696</v>
      </c>
      <c r="N35" s="298">
        <v>44.9</v>
      </c>
    </row>
    <row r="36" spans="1:16" ht="27" customHeight="1">
      <c r="A36" s="250"/>
      <c r="B36" s="246"/>
      <c r="C36" s="246"/>
      <c r="D36" s="246"/>
      <c r="E36" s="246"/>
      <c r="F36" s="246"/>
      <c r="G36" s="1163" t="s">
        <v>500</v>
      </c>
      <c r="H36" s="1164"/>
      <c r="I36" s="1164"/>
      <c r="J36" s="1165"/>
      <c r="K36" s="296">
        <v>666858</v>
      </c>
      <c r="L36" s="296">
        <v>7270</v>
      </c>
      <c r="M36" s="297">
        <v>1733</v>
      </c>
      <c r="N36" s="298">
        <v>319.5</v>
      </c>
    </row>
    <row r="37" spans="1:16" ht="13.5" customHeight="1">
      <c r="A37" s="250"/>
      <c r="B37" s="246"/>
      <c r="C37" s="246"/>
      <c r="D37" s="246"/>
      <c r="E37" s="246"/>
      <c r="F37" s="246"/>
      <c r="G37" s="1163" t="s">
        <v>501</v>
      </c>
      <c r="H37" s="1164"/>
      <c r="I37" s="1164"/>
      <c r="J37" s="1165"/>
      <c r="K37" s="296">
        <v>32637</v>
      </c>
      <c r="L37" s="296">
        <v>356</v>
      </c>
      <c r="M37" s="297">
        <v>790</v>
      </c>
      <c r="N37" s="298">
        <v>-54.9</v>
      </c>
    </row>
    <row r="38" spans="1:16" ht="27" customHeight="1">
      <c r="A38" s="250"/>
      <c r="B38" s="246"/>
      <c r="C38" s="246"/>
      <c r="D38" s="246"/>
      <c r="E38" s="246"/>
      <c r="F38" s="246"/>
      <c r="G38" s="1166" t="s">
        <v>502</v>
      </c>
      <c r="H38" s="1167"/>
      <c r="I38" s="1167"/>
      <c r="J38" s="1168"/>
      <c r="K38" s="299">
        <v>2</v>
      </c>
      <c r="L38" s="299">
        <v>0</v>
      </c>
      <c r="M38" s="300">
        <v>1</v>
      </c>
      <c r="N38" s="301">
        <v>-100</v>
      </c>
      <c r="O38" s="295"/>
    </row>
    <row r="39" spans="1:16">
      <c r="A39" s="250"/>
      <c r="B39" s="246"/>
      <c r="C39" s="246"/>
      <c r="D39" s="246"/>
      <c r="E39" s="246"/>
      <c r="F39" s="246"/>
      <c r="G39" s="1166" t="s">
        <v>503</v>
      </c>
      <c r="H39" s="1167"/>
      <c r="I39" s="1167"/>
      <c r="J39" s="1168"/>
      <c r="K39" s="302">
        <v>-5410</v>
      </c>
      <c r="L39" s="302">
        <v>-59</v>
      </c>
      <c r="M39" s="303">
        <v>-5521</v>
      </c>
      <c r="N39" s="304">
        <v>-98.9</v>
      </c>
      <c r="O39" s="295"/>
    </row>
    <row r="40" spans="1:16" ht="27" customHeight="1">
      <c r="A40" s="250"/>
      <c r="B40" s="246"/>
      <c r="C40" s="246"/>
      <c r="D40" s="246"/>
      <c r="E40" s="246"/>
      <c r="F40" s="246"/>
      <c r="G40" s="1163" t="s">
        <v>504</v>
      </c>
      <c r="H40" s="1164"/>
      <c r="I40" s="1164"/>
      <c r="J40" s="1165"/>
      <c r="K40" s="302">
        <v>-4095025</v>
      </c>
      <c r="L40" s="302">
        <v>-44645</v>
      </c>
      <c r="M40" s="303">
        <v>-35785</v>
      </c>
      <c r="N40" s="304">
        <v>24.8</v>
      </c>
      <c r="O40" s="295"/>
    </row>
    <row r="41" spans="1:16">
      <c r="A41" s="250"/>
      <c r="B41" s="246"/>
      <c r="C41" s="246"/>
      <c r="D41" s="246"/>
      <c r="E41" s="246"/>
      <c r="F41" s="246"/>
      <c r="G41" s="1169" t="s">
        <v>283</v>
      </c>
      <c r="H41" s="1170"/>
      <c r="I41" s="1170"/>
      <c r="J41" s="1171"/>
      <c r="K41" s="296">
        <v>1978083</v>
      </c>
      <c r="L41" s="302">
        <v>21566</v>
      </c>
      <c r="M41" s="303">
        <v>14658</v>
      </c>
      <c r="N41" s="304">
        <v>47.1</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58" t="s">
        <v>473</v>
      </c>
      <c r="J49" s="1160" t="s">
        <v>508</v>
      </c>
      <c r="K49" s="1161"/>
      <c r="L49" s="1161"/>
      <c r="M49" s="1161"/>
      <c r="N49" s="1162"/>
    </row>
    <row r="50" spans="1:14">
      <c r="A50" s="250"/>
      <c r="B50" s="246"/>
      <c r="C50" s="246"/>
      <c r="D50" s="246"/>
      <c r="E50" s="246"/>
      <c r="F50" s="246"/>
      <c r="G50" s="314"/>
      <c r="H50" s="315"/>
      <c r="I50" s="1159"/>
      <c r="J50" s="316" t="s">
        <v>509</v>
      </c>
      <c r="K50" s="317" t="s">
        <v>510</v>
      </c>
      <c r="L50" s="318" t="s">
        <v>511</v>
      </c>
      <c r="M50" s="319" t="s">
        <v>512</v>
      </c>
      <c r="N50" s="320" t="s">
        <v>513</v>
      </c>
    </row>
    <row r="51" spans="1:14">
      <c r="A51" s="250"/>
      <c r="B51" s="246"/>
      <c r="C51" s="246"/>
      <c r="D51" s="246"/>
      <c r="E51" s="246"/>
      <c r="F51" s="246"/>
      <c r="G51" s="312" t="s">
        <v>514</v>
      </c>
      <c r="H51" s="313"/>
      <c r="I51" s="321">
        <v>3562580</v>
      </c>
      <c r="J51" s="322">
        <v>38029</v>
      </c>
      <c r="K51" s="323">
        <v>25.9</v>
      </c>
      <c r="L51" s="324">
        <v>52678</v>
      </c>
      <c r="M51" s="325">
        <v>1.9</v>
      </c>
      <c r="N51" s="326">
        <v>24</v>
      </c>
    </row>
    <row r="52" spans="1:14">
      <c r="A52" s="250"/>
      <c r="B52" s="246"/>
      <c r="C52" s="246"/>
      <c r="D52" s="246"/>
      <c r="E52" s="246"/>
      <c r="F52" s="246"/>
      <c r="G52" s="327"/>
      <c r="H52" s="328" t="s">
        <v>515</v>
      </c>
      <c r="I52" s="329">
        <v>2466538</v>
      </c>
      <c r="J52" s="330">
        <v>26329</v>
      </c>
      <c r="K52" s="331">
        <v>2.2999999999999998</v>
      </c>
      <c r="L52" s="332">
        <v>30185</v>
      </c>
      <c r="M52" s="333">
        <v>12.2</v>
      </c>
      <c r="N52" s="334">
        <v>-9.9</v>
      </c>
    </row>
    <row r="53" spans="1:14">
      <c r="A53" s="250"/>
      <c r="B53" s="246"/>
      <c r="C53" s="246"/>
      <c r="D53" s="246"/>
      <c r="E53" s="246"/>
      <c r="F53" s="246"/>
      <c r="G53" s="312" t="s">
        <v>516</v>
      </c>
      <c r="H53" s="313"/>
      <c r="I53" s="321">
        <v>3725932</v>
      </c>
      <c r="J53" s="322">
        <v>39906</v>
      </c>
      <c r="K53" s="323">
        <v>4.9000000000000004</v>
      </c>
      <c r="L53" s="324">
        <v>69560</v>
      </c>
      <c r="M53" s="325">
        <v>32</v>
      </c>
      <c r="N53" s="326">
        <v>-27.1</v>
      </c>
    </row>
    <row r="54" spans="1:14">
      <c r="A54" s="250"/>
      <c r="B54" s="246"/>
      <c r="C54" s="246"/>
      <c r="D54" s="246"/>
      <c r="E54" s="246"/>
      <c r="F54" s="246"/>
      <c r="G54" s="327"/>
      <c r="H54" s="328" t="s">
        <v>515</v>
      </c>
      <c r="I54" s="329">
        <v>2244872</v>
      </c>
      <c r="J54" s="330">
        <v>24043</v>
      </c>
      <c r="K54" s="331">
        <v>-8.6999999999999993</v>
      </c>
      <c r="L54" s="332">
        <v>35305</v>
      </c>
      <c r="M54" s="333">
        <v>17</v>
      </c>
      <c r="N54" s="334">
        <v>-25.7</v>
      </c>
    </row>
    <row r="55" spans="1:14">
      <c r="A55" s="250"/>
      <c r="B55" s="246"/>
      <c r="C55" s="246"/>
      <c r="D55" s="246"/>
      <c r="E55" s="246"/>
      <c r="F55" s="246"/>
      <c r="G55" s="312" t="s">
        <v>517</v>
      </c>
      <c r="H55" s="313"/>
      <c r="I55" s="321">
        <v>3281241</v>
      </c>
      <c r="J55" s="322">
        <v>35344</v>
      </c>
      <c r="K55" s="323">
        <v>-11.4</v>
      </c>
      <c r="L55" s="324">
        <v>65988</v>
      </c>
      <c r="M55" s="325">
        <v>-5.0999999999999996</v>
      </c>
      <c r="N55" s="326">
        <v>-6.3</v>
      </c>
    </row>
    <row r="56" spans="1:14">
      <c r="A56" s="250"/>
      <c r="B56" s="246"/>
      <c r="C56" s="246"/>
      <c r="D56" s="246"/>
      <c r="E56" s="246"/>
      <c r="F56" s="246"/>
      <c r="G56" s="327"/>
      <c r="H56" s="328" t="s">
        <v>515</v>
      </c>
      <c r="I56" s="329">
        <v>1884648</v>
      </c>
      <c r="J56" s="330">
        <v>20301</v>
      </c>
      <c r="K56" s="331">
        <v>-15.6</v>
      </c>
      <c r="L56" s="332">
        <v>36473</v>
      </c>
      <c r="M56" s="333">
        <v>3.3</v>
      </c>
      <c r="N56" s="334">
        <v>-18.899999999999999</v>
      </c>
    </row>
    <row r="57" spans="1:14">
      <c r="A57" s="250"/>
      <c r="B57" s="246"/>
      <c r="C57" s="246"/>
      <c r="D57" s="246"/>
      <c r="E57" s="246"/>
      <c r="F57" s="246"/>
      <c r="G57" s="312" t="s">
        <v>518</v>
      </c>
      <c r="H57" s="313"/>
      <c r="I57" s="321">
        <v>4132725</v>
      </c>
      <c r="J57" s="322">
        <v>44826</v>
      </c>
      <c r="K57" s="323">
        <v>26.8</v>
      </c>
      <c r="L57" s="324">
        <v>54227</v>
      </c>
      <c r="M57" s="325">
        <v>-17.8</v>
      </c>
      <c r="N57" s="326">
        <v>44.6</v>
      </c>
    </row>
    <row r="58" spans="1:14">
      <c r="A58" s="250"/>
      <c r="B58" s="246"/>
      <c r="C58" s="246"/>
      <c r="D58" s="246"/>
      <c r="E58" s="246"/>
      <c r="F58" s="246"/>
      <c r="G58" s="327"/>
      <c r="H58" s="328" t="s">
        <v>515</v>
      </c>
      <c r="I58" s="329">
        <v>2912731</v>
      </c>
      <c r="J58" s="330">
        <v>31593</v>
      </c>
      <c r="K58" s="331">
        <v>55.6</v>
      </c>
      <c r="L58" s="332">
        <v>29694</v>
      </c>
      <c r="M58" s="333">
        <v>-18.600000000000001</v>
      </c>
      <c r="N58" s="334">
        <v>74.2</v>
      </c>
    </row>
    <row r="59" spans="1:14">
      <c r="A59" s="250"/>
      <c r="B59" s="246"/>
      <c r="C59" s="246"/>
      <c r="D59" s="246"/>
      <c r="E59" s="246"/>
      <c r="F59" s="246"/>
      <c r="G59" s="312" t="s">
        <v>519</v>
      </c>
      <c r="H59" s="313"/>
      <c r="I59" s="321">
        <v>8667944</v>
      </c>
      <c r="J59" s="322">
        <v>94500</v>
      </c>
      <c r="K59" s="323">
        <v>110.8</v>
      </c>
      <c r="L59" s="324">
        <v>57295</v>
      </c>
      <c r="M59" s="325">
        <v>5.7</v>
      </c>
      <c r="N59" s="326">
        <v>105.1</v>
      </c>
    </row>
    <row r="60" spans="1:14">
      <c r="A60" s="250"/>
      <c r="B60" s="246"/>
      <c r="C60" s="246"/>
      <c r="D60" s="246"/>
      <c r="E60" s="246"/>
      <c r="F60" s="246"/>
      <c r="G60" s="327"/>
      <c r="H60" s="328" t="s">
        <v>515</v>
      </c>
      <c r="I60" s="335">
        <v>6802765</v>
      </c>
      <c r="J60" s="330">
        <v>74166</v>
      </c>
      <c r="K60" s="331">
        <v>134.80000000000001</v>
      </c>
      <c r="L60" s="332">
        <v>32771</v>
      </c>
      <c r="M60" s="333">
        <v>10.4</v>
      </c>
      <c r="N60" s="334">
        <v>124.4</v>
      </c>
    </row>
    <row r="61" spans="1:14">
      <c r="A61" s="250"/>
      <c r="B61" s="246"/>
      <c r="C61" s="246"/>
      <c r="D61" s="246"/>
      <c r="E61" s="246"/>
      <c r="F61" s="246"/>
      <c r="G61" s="312" t="s">
        <v>520</v>
      </c>
      <c r="H61" s="336"/>
      <c r="I61" s="337">
        <v>4674084</v>
      </c>
      <c r="J61" s="338">
        <v>50521</v>
      </c>
      <c r="K61" s="339">
        <v>31.4</v>
      </c>
      <c r="L61" s="340">
        <v>59950</v>
      </c>
      <c r="M61" s="341">
        <v>3.3</v>
      </c>
      <c r="N61" s="326">
        <v>28.1</v>
      </c>
    </row>
    <row r="62" spans="1:14">
      <c r="A62" s="250"/>
      <c r="B62" s="246"/>
      <c r="C62" s="246"/>
      <c r="D62" s="246"/>
      <c r="E62" s="246"/>
      <c r="F62" s="246"/>
      <c r="G62" s="327"/>
      <c r="H62" s="328" t="s">
        <v>515</v>
      </c>
      <c r="I62" s="329">
        <v>3262311</v>
      </c>
      <c r="J62" s="330">
        <v>35286</v>
      </c>
      <c r="K62" s="331">
        <v>33.700000000000003</v>
      </c>
      <c r="L62" s="332">
        <v>32886</v>
      </c>
      <c r="M62" s="333">
        <v>4.9000000000000004</v>
      </c>
      <c r="N62" s="334">
        <v>28.8</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0" zoomScaleNormal="8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11.93</v>
      </c>
      <c r="G47" s="12">
        <v>13.82</v>
      </c>
      <c r="H47" s="12">
        <v>12.4</v>
      </c>
      <c r="I47" s="12">
        <v>10.29</v>
      </c>
      <c r="J47" s="13">
        <v>9.32</v>
      </c>
    </row>
    <row r="48" spans="2:10" ht="57.75" customHeight="1">
      <c r="B48" s="14"/>
      <c r="C48" s="1174" t="s">
        <v>4</v>
      </c>
      <c r="D48" s="1174"/>
      <c r="E48" s="1175"/>
      <c r="F48" s="15">
        <v>2.91</v>
      </c>
      <c r="G48" s="16">
        <v>2.68</v>
      </c>
      <c r="H48" s="16">
        <v>3.07</v>
      </c>
      <c r="I48" s="16">
        <v>3.08</v>
      </c>
      <c r="J48" s="17">
        <v>3.81</v>
      </c>
    </row>
    <row r="49" spans="2:10" ht="57.75" customHeight="1" thickBot="1">
      <c r="B49" s="18"/>
      <c r="C49" s="1176" t="s">
        <v>5</v>
      </c>
      <c r="D49" s="1176"/>
      <c r="E49" s="1177"/>
      <c r="F49" s="19">
        <v>2.71</v>
      </c>
      <c r="G49" s="20">
        <v>3.4</v>
      </c>
      <c r="H49" s="20">
        <v>0.47</v>
      </c>
      <c r="I49" s="20">
        <v>0.61</v>
      </c>
      <c r="J49" s="21" t="s">
        <v>527</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w</cp:lastModifiedBy>
  <cp:lastPrinted>2018-03-27T04:53:38Z</cp:lastPrinted>
  <dcterms:created xsi:type="dcterms:W3CDTF">2018-01-24T05:24:31Z</dcterms:created>
  <dcterms:modified xsi:type="dcterms:W3CDTF">2018-11-30T06:33:09Z</dcterms:modified>
</cp:coreProperties>
</file>