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AM34" i="9"/>
  <c r="U34" i="9"/>
  <c r="U35" i="9" s="1"/>
  <c r="U36"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<sst xmlns="http://schemas.openxmlformats.org/spreadsheetml/2006/main" count="1070" uniqueCount="569">
  <si>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</si>
  <si>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</si>
  <si>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</si>
  <si>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</si>
  <si>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</si>
  <si>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</si>
  <si>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</si>
  <si>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</si>
  <si>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</si>
  <si>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</si>
  <si>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</si>
  <si>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</si>
  <si>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</si>
  <si>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</si>
  <si>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</si>
  <si>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</si>
  <si>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</si>
  <si>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</si>
  <si>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</si>
  <si>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</si>
  <si>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</si>
  <si>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</si>
  <si>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</si>
  <si>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</si>
  <si>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</si>
  <si>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</si>
  <si>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</si>
  <si>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</si>
  <si>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</si>
  <si>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</si>
  <si>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</si>
  <si>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</si>
  <si>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</si>
  <si>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</si>
  <si>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</si>
  <si>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</si>
  <si>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</si>
  <si>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</si>
  <si>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</si>
  <si>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</si>
  <si>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</si>
  <si>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</si>
  <si>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</si>
  <si>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</si>
  <si>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</si>
  <si>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</si>
  <si>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</si>
  <si>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</si>
  <si>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</si>
  <si>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</si>
  <si>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</si>
  <si>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</si>
  <si>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</si>
  <si>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</si>
  <si>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</si>
  <si>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</si>
  <si>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</si>
  <si>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</si>
  <si>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</si>
  <si>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</si>
  <si>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</si>
  <si>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</si>
  <si>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</si>
  <si>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</si>
  <si>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</si>
  <si>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</si>
  <si>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</si>
  <si>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</si>
  <si>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</si>
  <si>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</si>
  <si>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</si>
  <si>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</si>
  <si>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</si>
  <si>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</si>
  <si>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</si>
  <si>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</si>
  <si>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</si>
  <si>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</si>
  <si>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</si>
  <si>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</si>
  <si>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豊郷町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</si>
  <si>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</si>
  <si>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</si>
  <si>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</si>
  <si>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</si>
  <si>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</si>
  <si>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</si>
  <si>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</si>
  <si>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</si>
  <si>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</si>
  <si>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</si>
  <si>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</si>
  <si>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</si>
  <si>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</si>
  <si>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</si>
  <si>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</si>
  <si>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</si>
  <si>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</si>
  <si>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</si>
  <si>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</si>
  <si>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</si>
  <si>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</si>
  <si>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</si>
  <si>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</si>
  <si>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</si>
  <si>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</si>
  <si>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</si>
  <si>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</si>
  <si>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</si>
  <si>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</si>
  <si>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</si>
  <si>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</si>
  <si>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</si>
  <si>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</si>
  <si>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</si>
  <si>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</si>
  <si>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</si>
  <si>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</si>
  <si>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</si>
  <si>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</si>
  <si>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</si>
  <si>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</si>
  <si>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</si>
  <si>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</si>
  <si>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</si>
  <si>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</si>
  <si>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</si>
  <si>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</si>
  <si>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</si>
  <si>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</si>
  <si>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</si>
  <si>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</si>
  <si>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</si>
  <si>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</si>
  <si>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</si>
  <si>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</si>
  <si>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</si>
  <si>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</si>
  <si>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</si>
  <si>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</si>
  <si>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</si>
  <si>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</si>
  <si>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</si>
  <si>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</si>
  <si>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</si>
  <si>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</si>
  <si>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</si>
  <si>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</si>
  <si>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</si>
  <si>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</si>
  <si>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</si>
  <si>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</si>
  <si>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</si>
  <si>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</si>
  <si>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</si>
  <si>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</si>
  <si>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</si>
  <si>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</si>
  <si>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</si>
  <si>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</si>
  <si>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</si>
  <si>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</si>
  <si>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</si>
  <si>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</si>
  <si>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</si>
  <si>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</si>
  <si>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</si>
  <si>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</si>
  <si>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</si>
  <si>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</si>
  <si>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</si>
  <si>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</si>
  <si>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</si>
  <si>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</si>
  <si>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</si>
  <si>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</si>
  <si>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</si>
  <si>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</si>
  <si>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</si>
  <si>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</si>
  <si>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</si>
  <si>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</si>
  <si>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</si>
  <si>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</si>
  <si>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</si>
  <si>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</si>
  <si>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</si>
  <si>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</si>
  <si>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</si>
  <si>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</si>
  <si>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</si>
  <si>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滋賀県豊郷町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</si>
  <si>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</si>
  <si>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</si>
  <si>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</si>
  <si>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</si>
  <si>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</si>
  <si>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</si>
  <si>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</si>
  <si>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</si>
  <si>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</si>
  <si>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</si>
  <si>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</si>
  <si>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</si>
  <si>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</si>
  <si>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</si>
  <si>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</si>
  <si>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</si>
  <si>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</si>
  <si>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</si>
  <si>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</si>
  <si>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</si>
  <si>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</si>
  <si>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</si>
  <si>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</si>
  <si>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</si>
  <si>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</si>
  <si>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</si>
  <si>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</si>
  <si>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</si>
  <si>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</si>
  <si>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</si>
  <si>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</si>
  <si>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</si>
  <si>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</si>
  <si>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</si>
  <si>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</si>
  <si>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</si>
  <si>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</si>
  <si>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</si>
  <si>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</si>
  <si>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</si>
  <si>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</si>
  <si>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</si>
  <si>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</si>
  <si>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</si>
  <si>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</si>
  <si>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</si>
  <si>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</si>
  <si>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</si>
  <si>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</si>
  <si>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</si>
  <si>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</si>
  <si>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</si>
  <si>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</si>
  <si>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</si>
  <si>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</si>
  <si>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</si>
  <si>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</si>
  <si>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</si>
  <si>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</si>
  <si>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</si>
  <si>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</si>
  <si>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</si>
  <si>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</si>
  <si>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</si>
  <si>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</si>
  <si>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</si>
  <si>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</si>
  <si>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</si>
  <si>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</si>
  <si>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</si>
  <si>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</si>
  <si>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</si>
  <si>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</si>
  <si>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</si>
  <si>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</si>
  <si>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</si>
  <si>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</si>
  <si>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</si>
  <si>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</si>
  <si>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</si>
  <si>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</si>
  <si>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</si>
  <si>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</si>
  <si>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</si>
  <si>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</si>
  <si>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</si>
  <si>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</si>
  <si>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</si>
  <si>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</si>
  <si>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</si>
  <si>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</si>
  <si>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</si>
  <si>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</si>
  <si>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</si>
  <si>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</si>
  <si>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</si>
  <si>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</si>
  <si>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</si>
  <si>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</si>
  <si>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</si>
  <si>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</si>
  <si>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</si>
  <si>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</si>
  <si>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</si>
  <si>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</si>
  <si>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</si>
  <si>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</si>
  <si>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</si>
  <si>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</si>
  <si>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</si>
  <si>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</si>
  <si>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</si>
  <si>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</si>
  <si>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</si>
  <si>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</si>
  <si>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</si>
  <si>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</si>
  <si>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</si>
  <si>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</si>
  <si>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</si>
  <si>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</si>
  <si>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</si>
  <si>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</si>
  <si>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</si>
  <si>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</si>
  <si>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</si>
  <si>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</si>
  <si>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</si>
  <si>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</si>
  <si>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</si>
  <si>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</si>
  <si>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</si>
  <si>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</si>
  <si>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</si>
  <si>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</si>
  <si>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</si>
  <si>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</si>
  <si>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</si>
  <si>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</si>
  <si>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</si>
  <si>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</si>
  <si>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</si>
  <si>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</si>
  <si>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</si>
  <si>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</si>
  <si>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</si>
  <si>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</si>
  <si>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滋賀県豊郷町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</si>
  <si>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</si>
  <si>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</si>
  <si>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</si>
  <si>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</si>
  <si>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</si>
  <si>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</si>
  <si>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</si>
  <si>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</si>
  <si>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</si>
  <si>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</si>
  <si>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</si>
  <si>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</si>
  <si>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</si>
  <si>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</si>
  <si>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</si>
  <si>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</si>
  <si>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</si>
  <si>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</si>
  <si>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</si>
  <si>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</si>
  <si>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</si>
  <si>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</si>
  <si>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</si>
  <si>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</si>
  <si>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</si>
  <si>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</si>
  <si>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</si>
  <si>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</si>
  <si>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</si>
  <si>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</si>
  <si>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</si>
  <si>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</si>
  <si>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</si>
  <si>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</si>
  <si>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</si>
  <si>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</si>
  <si>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</si>
  <si>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</si>
  <si>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</si>
  <si>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</si>
  <si>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</si>
  <si>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</si>
  <si>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</si>
  <si>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</si>
  <si>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</si>
  <si>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</si>
  <si>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</si>
  <si>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</si>
  <si>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</si>
  <si>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</si>
  <si>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</si>
  <si>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</si>
  <si>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</si>
  <si>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</si>
  <si>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</si>
  <si>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</si>
  <si>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</si>
  <si>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</si>
  <si>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</si>
  <si>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</si>
  <si>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</si>
  <si>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</si>
  <si>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</si>
  <si>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</si>
  <si>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</si>
  <si>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</si>
  <si>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</si>
  <si>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</si>
  <si>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</si>
  <si>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</si>
  <si>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</si>
  <si>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</si>
  <si>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</si>
  <si>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</si>
  <si>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</si>
  <si>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</si>
  <si>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</si>
  <si>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</si>
  <si>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</si>
  <si>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</si>
  <si>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</si>
  <si>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</si>
  <si>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</si>
  <si>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</si>
  <si>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</si>
  <si>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</si>
  <si>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</si>
  <si>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</si>
  <si>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</si>
  <si>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</si>
  <si>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</si>
  <si>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</si>
  <si>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</si>
  <si>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</si>
  <si>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</si>
  <si>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</si>
  <si>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</si>
  <si>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</si>
  <si>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</si>
  <si>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</si>
  <si>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</si>
  <si>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</si>
  <si>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</si>
  <si>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</si>
  <si>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</si>
  <si>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</si>
  <si>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後期高齢者医療保険事業特別会計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</si>
  <si>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</si>
  <si>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</si>
  <si>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</si>
  <si>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</si>
  <si>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</si>
  <si>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</si>
  <si>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</si>
  <si>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</si>
  <si>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</si>
  <si>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</si>
  <si>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</si>
  <si>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</si>
  <si>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</si>
  <si>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</si>
  <si>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</si>
  <si>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</si>
  <si>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</si>
  <si>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</si>
  <si>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</si>
  <si>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</si>
  <si>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</si>
  <si>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</si>
  <si>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</si>
  <si>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</si>
  <si>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</si>
  <si>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</si>
  <si>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</si>
  <si>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</si>
  <si>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</si>
  <si>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</si>
  <si>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</si>
  <si>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</si>
  <si>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</si>
  <si>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</si>
  <si>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</si>
  <si>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</si>
  <si>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</si>
  <si>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</si>
  <si>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</si>
  <si>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</si>
  <si>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</si>
  <si>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</si>
  <si>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</si>
  <si>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</si>
  <si>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</si>
  <si>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</si>
  <si>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</si>
  <si>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</si>
  <si>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</si>
  <si>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</si>
  <si>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</si>
  <si>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</si>
  <si>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</si>
  <si>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</si>
  <si>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</si>
  <si>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</si>
  <si>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</si>
  <si>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</si>
  <si>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</si>
  <si>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</si>
  <si>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</si>
  <si>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</si>
  <si>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</si>
  <si>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</si>
  <si>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</si>
  <si>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</si>
  <si>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</si>
  <si>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</si>
  <si>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</si>
  <si>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</si>
  <si>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</si>
  <si>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</si>
  <si>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</si>
  <si>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</si>
  <si>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</si>
  <si>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</si>
  <si>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</si>
  <si>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</si>
  <si>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</si>
  <si>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</si>
  <si>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</si>
  <si>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</si>
  <si>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</si>
  <si>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8.02</t>
  </si>
  <si>
    <t>一般会計</t>
  </si>
  <si>
    <t>介護保険事業特別会計</t>
  </si>
  <si>
    <t>国民健康保険事業特別会計</t>
  </si>
  <si>
    <t>簡易水道事業特別会計</t>
  </si>
  <si>
    <t>下水道事業特別会計</t>
  </si>
  <si>
    <t>後期高齢者医療事業特別会計</t>
  </si>
  <si>
    <t>その他会計（赤字）</t>
  </si>
  <si>
    <t>その他会計（黒字）</t>
  </si>
  <si>
    <t>滋賀県市町村職員退職手当組合</t>
    <rPh sb="0" eb="3">
      <t>シガケン</t>
    </rPh>
    <rPh sb="3" eb="6">
      <t>シチョウソン</t>
    </rPh>
    <rPh sb="6" eb="8">
      <t>ショクイン</t>
    </rPh>
    <rPh sb="8" eb="10">
      <t>タイショク</t>
    </rPh>
    <rPh sb="10" eb="12">
      <t>テアテ</t>
    </rPh>
    <rPh sb="12" eb="14">
      <t>クミアイ</t>
    </rPh>
    <phoneticPr fontId="2"/>
  </si>
  <si>
    <t>彦根市犬上郡営林組合</t>
    <rPh sb="0" eb="3">
      <t>ヒコネシ</t>
    </rPh>
    <rPh sb="3" eb="6">
      <t>イヌカミグン</t>
    </rPh>
    <rPh sb="6" eb="8">
      <t>エイリン</t>
    </rPh>
    <rPh sb="8" eb="10">
      <t>クミアイ</t>
    </rPh>
    <phoneticPr fontId="2"/>
  </si>
  <si>
    <t>大滝山林組合(一般会計)</t>
    <rPh sb="0" eb="2">
      <t>オオタキ</t>
    </rPh>
    <rPh sb="2" eb="4">
      <t>サンリン</t>
    </rPh>
    <rPh sb="4" eb="6">
      <t>クミアイ</t>
    </rPh>
    <rPh sb="7" eb="9">
      <t>イッパン</t>
    </rPh>
    <rPh sb="9" eb="11">
      <t>カイケイ</t>
    </rPh>
    <phoneticPr fontId="2"/>
  </si>
  <si>
    <t>大滝山林組合(林産物栽培特別会計)</t>
    <rPh sb="0" eb="2">
      <t>オオタキ</t>
    </rPh>
    <rPh sb="2" eb="4">
      <t>サンリン</t>
    </rPh>
    <rPh sb="4" eb="6">
      <t>クミアイ</t>
    </rPh>
    <rPh sb="7" eb="10">
      <t>リンサンブツ</t>
    </rPh>
    <rPh sb="10" eb="12">
      <t>サイバイ</t>
    </rPh>
    <rPh sb="12" eb="14">
      <t>トクベツ</t>
    </rPh>
    <rPh sb="14" eb="16">
      <t>カイケイ</t>
    </rPh>
    <phoneticPr fontId="2"/>
  </si>
  <si>
    <t>大滝山林組合(高取山森林空間利活用特別会計)</t>
    <rPh sb="0" eb="2">
      <t>オオタキ</t>
    </rPh>
    <rPh sb="2" eb="4">
      <t>サンリン</t>
    </rPh>
    <rPh sb="4" eb="6">
      <t>クミアイ</t>
    </rPh>
    <rPh sb="7" eb="9">
      <t>タカトリ</t>
    </rPh>
    <rPh sb="9" eb="10">
      <t>ヤマ</t>
    </rPh>
    <rPh sb="10" eb="12">
      <t>シンリン</t>
    </rPh>
    <rPh sb="12" eb="14">
      <t>クウカン</t>
    </rPh>
    <rPh sb="14" eb="17">
      <t>リカツヨウ</t>
    </rPh>
    <rPh sb="17" eb="19">
      <t>トクベツ</t>
    </rPh>
    <rPh sb="19" eb="21">
      <t>カイケイ</t>
    </rPh>
    <phoneticPr fontId="2"/>
  </si>
  <si>
    <t>滋賀県市町村交通災害共済組合</t>
    <rPh sb="0" eb="3">
      <t>シガケン</t>
    </rPh>
    <rPh sb="3" eb="6">
      <t>シチョウソン</t>
    </rPh>
    <rPh sb="6" eb="8">
      <t>コウツウ</t>
    </rPh>
    <rPh sb="8" eb="10">
      <t>サイガイ</t>
    </rPh>
    <rPh sb="10" eb="12">
      <t>キョウサイ</t>
    </rPh>
    <rPh sb="12" eb="14">
      <t>クミアイ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</si>
  <si>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</si>
  <si>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湖東広域衛生管理組合</t>
    <rPh sb="0" eb="2">
      <t>コトウ</t>
    </rPh>
    <rPh sb="2" eb="4">
      <t>コウイキ</t>
    </rPh>
    <rPh sb="4" eb="6">
      <t>エイセイ</t>
    </rPh>
    <rPh sb="6" eb="8">
      <t>カンリ</t>
    </rPh>
    <rPh sb="8" eb="10">
      <t>クミアイ</t>
    </rPh>
    <phoneticPr fontId="2"/>
  </si>
  <si>
    <t>彦根愛知犬上広域行政組合</t>
    <rPh sb="0" eb="2">
      <t>ヒコネ</t>
    </rPh>
    <rPh sb="2" eb="4">
      <t>エチ</t>
    </rPh>
    <rPh sb="4" eb="6">
      <t>イヌカミ</t>
    </rPh>
    <rPh sb="6" eb="8">
      <t>コウイキ</t>
    </rPh>
    <rPh sb="8" eb="10">
      <t>ギョウセイ</t>
    </rPh>
    <rPh sb="10" eb="12">
      <t>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</si>
  <si>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</si>
  <si>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</si>
  <si>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</si>
  <si>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</si>
  <si>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</si>
  <si>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</si>
  <si>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</si>
  <si>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</si>
  <si>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</si>
  <si>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</si>
  <si>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</si>
  <si>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</si>
  <si>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</si>
  <si>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</si>
  <si>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</si>
  <si>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</si>
  <si>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</si>
  <si>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</si>
  <si>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</si>
  <si>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</si>
  <si>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実質公債費比率については、銀行等引受債の繰上償還を毎年実施していたことにより、公債費が著しく減少し、その水準を保てている状況となっている。
また、交付税算入の見込まれない起債については起債発行をしない方針を取っており、それにより公債費が減少している。
将来負担比率については、上記の繰上償還および定期償還の終了もあり、起債現在高の減少を保てており、将来負担比率は数値として現れていない。</t>
    <rPh sb="0" eb="2">
      <t>ジッシツ</t>
    </rPh>
    <rPh sb="2" eb="4">
      <t>コウサイ</t>
    </rPh>
    <rPh sb="4" eb="5">
      <t>ヒ</t>
    </rPh>
    <rPh sb="5" eb="7">
      <t>ヒリツ</t>
    </rPh>
    <rPh sb="13" eb="15">
      <t>ギンコウ</t>
    </rPh>
    <rPh sb="15" eb="16">
      <t>トウ</t>
    </rPh>
    <rPh sb="16" eb="19">
      <t>ヒキウケサイ</t>
    </rPh>
    <rPh sb="20" eb="22">
      <t>クリアゲ</t>
    </rPh>
    <rPh sb="22" eb="24">
      <t>ショウカン</t>
    </rPh>
    <rPh sb="25" eb="27">
      <t>マイトシ</t>
    </rPh>
    <rPh sb="27" eb="29">
      <t>ジッシ</t>
    </rPh>
    <rPh sb="39" eb="42">
      <t>コウサイヒ</t>
    </rPh>
    <rPh sb="43" eb="44">
      <t>イチジル</t>
    </rPh>
    <rPh sb="46" eb="48">
      <t>ゲンショウ</t>
    </rPh>
    <rPh sb="52" eb="54">
      <t>スイジュン</t>
    </rPh>
    <rPh sb="55" eb="56">
      <t>タモ</t>
    </rPh>
    <rPh sb="60" eb="62">
      <t>ジョウキョウ</t>
    </rPh>
    <rPh sb="73" eb="76">
      <t>コウフゼイ</t>
    </rPh>
    <rPh sb="76" eb="78">
      <t>サンニュウ</t>
    </rPh>
    <rPh sb="79" eb="81">
      <t>ミコ</t>
    </rPh>
    <rPh sb="85" eb="87">
      <t>キサイ</t>
    </rPh>
    <rPh sb="92" eb="94">
      <t>キサイ</t>
    </rPh>
    <rPh sb="94" eb="96">
      <t>ハッコウ</t>
    </rPh>
    <rPh sb="100" eb="102">
      <t>ホウシン</t>
    </rPh>
    <rPh sb="103" eb="104">
      <t>ト</t>
    </rPh>
    <rPh sb="114" eb="116">
      <t>コウサイ</t>
    </rPh>
    <rPh sb="116" eb="117">
      <t>ヒ</t>
    </rPh>
    <rPh sb="118" eb="120">
      <t>ゲンショウ</t>
    </rPh>
    <rPh sb="126" eb="128">
      <t>ショウライ</t>
    </rPh>
    <rPh sb="128" eb="130">
      <t>フタン</t>
    </rPh>
    <rPh sb="130" eb="132">
      <t>ヒリツ</t>
    </rPh>
    <rPh sb="138" eb="140">
      <t>ジョウキ</t>
    </rPh>
    <rPh sb="141" eb="143">
      <t>クリアゲ</t>
    </rPh>
    <rPh sb="143" eb="145">
      <t>ショウカン</t>
    </rPh>
    <rPh sb="148" eb="150">
      <t>テイキ</t>
    </rPh>
    <rPh sb="150" eb="152">
      <t>ショウカン</t>
    </rPh>
    <rPh sb="153" eb="155">
      <t>シュウリョウ</t>
    </rPh>
    <rPh sb="159" eb="161">
      <t>キサイ</t>
    </rPh>
    <rPh sb="161" eb="164">
      <t>ゲンザイダカ</t>
    </rPh>
    <rPh sb="165" eb="167">
      <t>ゲンショウ</t>
    </rPh>
    <rPh sb="168" eb="169">
      <t>タモ</t>
    </rPh>
    <rPh sb="174" eb="176">
      <t>ショウライ</t>
    </rPh>
    <rPh sb="176" eb="178">
      <t>フタン</t>
    </rPh>
    <rPh sb="178" eb="180">
      <t>ヒリツ</t>
    </rPh>
    <rPh sb="181" eb="183">
      <t>スウチ</t>
    </rPh>
    <rPh sb="186" eb="187">
      <t>アラワ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</si>
</sst>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38017</c:v>
                </c:pt>
                <c:pt idx="1">
                  <c:v>31881</c:v>
                </c:pt>
                <c:pt idx="2">
                  <c:v>86039</c:v>
                </c:pt>
                <c:pt idx="3">
                  <c:v>34982</c:v>
                </c:pt>
                <c:pt idx="4">
                  <c:v>50977</c:v>
                </c:pt>
              </c:numCache>
            </c:numRef>
          </c:val>
          <c:smooth val="0"/>
        </c:ser>
        <c:dLbls>
          <c:showLegendKey val="0"/>
          <c:showVal val="0"/>
          <c:showCatName val="0"/>
          <c:showSerName val="0"/>
          <c:showPercent val="0"/>
          <c:showBubbleSize val="0"/>
        </c:dLbls>
        <c:marker val="1"/>
        <c:smooth val="0"/>
        <c:axId val="135157248"/>
        <c:axId val="135187840"/>
      </c:lineChart>
      <c:catAx>
        <c:axId val="1351572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187840"/>
        <c:crosses val="autoZero"/>
        <c:auto val="1"/>
        <c:lblAlgn val="ctr"/>
        <c:lblOffset val="100"/>
        <c:tickLblSkip val="1"/>
        <c:tickMarkSkip val="1"/>
        <c:noMultiLvlLbl val="0"/>
      </c:catAx>
      <c:valAx>
        <c:axId val="13518784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157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8.8699999999999992</c:v>
                </c:pt>
                <c:pt idx="1">
                  <c:v>2.13</c:v>
                </c:pt>
                <c:pt idx="2">
                  <c:v>5.14</c:v>
                </c:pt>
                <c:pt idx="3">
                  <c:v>3.88</c:v>
                </c:pt>
                <c:pt idx="4">
                  <c:v>7.11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55</c:v>
                </c:pt>
                <c:pt idx="1">
                  <c:v>50.46</c:v>
                </c:pt>
                <c:pt idx="2">
                  <c:v>58.52</c:v>
                </c:pt>
                <c:pt idx="3">
                  <c:v>58.71</c:v>
                </c:pt>
                <c:pt idx="4">
                  <c:v>55.82</c:v>
                </c:pt>
              </c:numCache>
            </c:numRef>
          </c:val>
        </c:ser>
        <c:dLbls>
          <c:showLegendKey val="0"/>
          <c:showVal val="0"/>
          <c:showCatName val="0"/>
          <c:showSerName val="0"/>
          <c:showPercent val="0"/>
          <c:showBubbleSize val="0"/>
        </c:dLbls>
        <c:gapWidth val="250"/>
        <c:overlap val="100"/>
        <c:axId val="177496448"/>
        <c:axId val="177498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14.61</c:v>
                </c:pt>
                <c:pt idx="1">
                  <c:v>-8.02</c:v>
                </c:pt>
                <c:pt idx="2">
                  <c:v>14.36</c:v>
                </c:pt>
                <c:pt idx="3">
                  <c:v>8.7799999999999994</c:v>
                </c:pt>
                <c:pt idx="4">
                  <c:v>1.07</c:v>
                </c:pt>
              </c:numCache>
            </c:numRef>
          </c:val>
          <c:smooth val="0"/>
        </c:ser>
        <c:dLbls>
          <c:showLegendKey val="0"/>
          <c:showVal val="0"/>
          <c:showCatName val="0"/>
          <c:showSerName val="0"/>
          <c:showPercent val="0"/>
          <c:showBubbleSize val="0"/>
        </c:dLbls>
        <c:marker val="1"/>
        <c:smooth val="0"/>
        <c:axId val="177496448"/>
        <c:axId val="177498368"/>
      </c:lineChart>
      <c:catAx>
        <c:axId val="17749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7498368"/>
        <c:crosses val="autoZero"/>
        <c:auto val="1"/>
        <c:lblAlgn val="ctr"/>
        <c:lblOffset val="100"/>
        <c:tickLblSkip val="1"/>
        <c:tickMarkSkip val="1"/>
        <c:noMultiLvlLbl val="0"/>
      </c:catAx>
      <c:valAx>
        <c:axId val="177498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496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0.18</c:v>
                </c:pt>
                <c:pt idx="2">
                  <c:v>#N/A</c:v>
                </c:pt>
                <c:pt idx="3">
                  <c:v>0.13</c:v>
                </c:pt>
                <c:pt idx="4">
                  <c:v>#N/A</c:v>
                </c:pt>
                <c:pt idx="5">
                  <c:v>0.26</c:v>
                </c:pt>
                <c:pt idx="6">
                  <c:v>#N/A</c:v>
                </c:pt>
                <c:pt idx="7">
                  <c:v>0.12</c:v>
                </c:pt>
                <c:pt idx="8">
                  <c:v>#N/A</c:v>
                </c:pt>
                <c:pt idx="9">
                  <c:v>0.02</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c:v>
                </c:pt>
                <c:pt idx="2">
                  <c:v>#N/A</c:v>
                </c:pt>
                <c:pt idx="3">
                  <c:v>0.15</c:v>
                </c:pt>
                <c:pt idx="4">
                  <c:v>#N/A</c:v>
                </c:pt>
                <c:pt idx="5">
                  <c:v>0.14000000000000001</c:v>
                </c:pt>
                <c:pt idx="6">
                  <c:v>#N/A</c:v>
                </c:pt>
                <c:pt idx="7">
                  <c:v>0.23</c:v>
                </c:pt>
                <c:pt idx="8">
                  <c:v>#N/A</c:v>
                </c:pt>
                <c:pt idx="9">
                  <c:v>0.04</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0.9</c:v>
                </c:pt>
                <c:pt idx="2">
                  <c:v>#N/A</c:v>
                </c:pt>
                <c:pt idx="3">
                  <c:v>1.01</c:v>
                </c:pt>
                <c:pt idx="4">
                  <c:v>#N/A</c:v>
                </c:pt>
                <c:pt idx="5">
                  <c:v>0.53</c:v>
                </c:pt>
                <c:pt idx="6">
                  <c:v>#N/A</c:v>
                </c:pt>
                <c:pt idx="7">
                  <c:v>0.96</c:v>
                </c:pt>
                <c:pt idx="8">
                  <c:v>#N/A</c:v>
                </c:pt>
                <c:pt idx="9">
                  <c:v>0.57999999999999996</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0.09</c:v>
                </c:pt>
                <c:pt idx="2">
                  <c:v>#N/A</c:v>
                </c:pt>
                <c:pt idx="3">
                  <c:v>0.1</c:v>
                </c:pt>
                <c:pt idx="4">
                  <c:v>#N/A</c:v>
                </c:pt>
                <c:pt idx="5">
                  <c:v>0.85</c:v>
                </c:pt>
                <c:pt idx="6">
                  <c:v>#N/A</c:v>
                </c:pt>
                <c:pt idx="7">
                  <c:v>0</c:v>
                </c:pt>
                <c:pt idx="8">
                  <c:v>#N/A</c:v>
                </c:pt>
                <c:pt idx="9">
                  <c:v>1.04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8.8699999999999992</c:v>
                </c:pt>
                <c:pt idx="2">
                  <c:v>#N/A</c:v>
                </c:pt>
                <c:pt idx="3">
                  <c:v>2.12</c:v>
                </c:pt>
                <c:pt idx="4">
                  <c:v>#N/A</c:v>
                </c:pt>
                <c:pt idx="5">
                  <c:v>5.14</c:v>
                </c:pt>
                <c:pt idx="6">
                  <c:v>#N/A</c:v>
                </c:pt>
                <c:pt idx="7">
                  <c:v>3.87</c:v>
                </c:pt>
                <c:pt idx="8">
                  <c:v>#N/A</c:v>
                </c:pt>
                <c:pt idx="9">
                  <c:v>7.11</c:v>
                </c:pt>
              </c:numCache>
            </c:numRef>
          </c:val>
        </c:ser>
        <c:dLbls>
          <c:showLegendKey val="0"/>
          <c:showVal val="0"/>
          <c:showCatName val="0"/>
          <c:showSerName val="0"/>
          <c:showPercent val="0"/>
          <c:showBubbleSize val="0"/>
        </c:dLbls>
        <c:gapWidth val="150"/>
        <c:overlap val="100"/>
        <c:axId val="177731840"/>
        <c:axId val="177737728"/>
      </c:barChart>
      <c:catAx>
        <c:axId val="17773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737728"/>
        <c:crosses val="autoZero"/>
        <c:auto val="1"/>
        <c:lblAlgn val="ctr"/>
        <c:lblOffset val="100"/>
        <c:tickLblSkip val="1"/>
        <c:tickMarkSkip val="1"/>
        <c:noMultiLvlLbl val="0"/>
      </c:catAx>
      <c:valAx>
        <c:axId val="177737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731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444</c:v>
                </c:pt>
                <c:pt idx="5">
                  <c:v>429</c:v>
                </c:pt>
                <c:pt idx="8">
                  <c:v>407</c:v>
                </c:pt>
                <c:pt idx="11">
                  <c:v>414</c:v>
                </c:pt>
                <c:pt idx="14">
                  <c:v>406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c:v>
                </c:pt>
                <c:pt idx="3">
                  <c:v>8</c:v>
                </c:pt>
                <c:pt idx="6">
                  <c:v>8</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39</c:v>
                </c:pt>
                <c:pt idx="3">
                  <c:v>23</c:v>
                </c:pt>
                <c:pt idx="6">
                  <c:v>3</c:v>
                </c:pt>
                <c:pt idx="9">
                  <c:v>1</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177</c:v>
                </c:pt>
                <c:pt idx="3">
                  <c:v>196</c:v>
                </c:pt>
                <c:pt idx="6">
                  <c:v>213</c:v>
                </c:pt>
                <c:pt idx="9">
                  <c:v>215</c:v>
                </c:pt>
                <c:pt idx="12">
                  <c:v>216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309</c:v>
                </c:pt>
                <c:pt idx="3">
                  <c:v>279</c:v>
                </c:pt>
                <c:pt idx="6">
                  <c:v>245</c:v>
                </c:pt>
                <c:pt idx="9">
                  <c:v>217</c:v>
                </c:pt>
                <c:pt idx="12">
                  <c:v>201</c:v>
                </c:pt>
              </c:numCache>
            </c:numRef>
          </c:val>
        </c:ser>
        <c:dLbls>
          <c:showLegendKey val="0"/>
          <c:showVal val="0"/>
          <c:showCatName val="0"/>
          <c:showSerName val="0"/>
          <c:showPercent val="0"/>
          <c:showBubbleSize val="0"/>
        </c:dLbls>
        <c:gapWidth val="100"/>
        <c:overlap val="100"/>
        <c:axId val="177841280"/>
        <c:axId val="177843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89</c:v>
                </c:pt>
                <c:pt idx="2">
                  <c:v>#N/A</c:v>
                </c:pt>
                <c:pt idx="3">
                  <c:v>#N/A</c:v>
                </c:pt>
                <c:pt idx="4">
                  <c:v>77</c:v>
                </c:pt>
                <c:pt idx="5">
                  <c:v>#N/A</c:v>
                </c:pt>
                <c:pt idx="6">
                  <c:v>#N/A</c:v>
                </c:pt>
                <c:pt idx="7">
                  <c:v>62</c:v>
                </c:pt>
                <c:pt idx="8">
                  <c:v>#N/A</c:v>
                </c:pt>
                <c:pt idx="9">
                  <c:v>#N/A</c:v>
                </c:pt>
                <c:pt idx="10">
                  <c:v>20</c:v>
                </c:pt>
                <c:pt idx="11">
                  <c:v>#N/A</c:v>
                </c:pt>
                <c:pt idx="12">
                  <c:v>#N/A</c:v>
                </c:pt>
                <c:pt idx="13">
                  <c:v>14</c:v>
                </c:pt>
                <c:pt idx="14">
                  <c:v>#N/A</c:v>
                </c:pt>
              </c:numCache>
            </c:numRef>
          </c:val>
          <c:smooth val="0"/>
        </c:ser>
        <c:dLbls>
          <c:showLegendKey val="0"/>
          <c:showVal val="0"/>
          <c:showCatName val="0"/>
          <c:showSerName val="0"/>
          <c:showPercent val="0"/>
          <c:showBubbleSize val="0"/>
        </c:dLbls>
        <c:marker val="1"/>
        <c:smooth val="0"/>
        <c:axId val="177841280"/>
        <c:axId val="177843200"/>
      </c:lineChart>
      <c:catAx>
        <c:axId val="17784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843200"/>
        <c:crosses val="autoZero"/>
        <c:auto val="1"/>
        <c:lblAlgn val="ctr"/>
        <c:lblOffset val="100"/>
        <c:tickLblSkip val="1"/>
        <c:tickMarkSkip val="1"/>
        <c:noMultiLvlLbl val="0"/>
      </c:catAx>
      <c:valAx>
        <c:axId val="177843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841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4410</c:v>
                </c:pt>
                <c:pt idx="5">
                  <c:v>4341</c:v>
                </c:pt>
                <c:pt idx="8">
                  <c:v>4131</c:v>
                </c:pt>
                <c:pt idx="11">
                  <c:v>4009</c:v>
                </c:pt>
                <c:pt idx="14">
                  <c:v>3914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17</c:v>
                </c:pt>
                <c:pt idx="5">
                  <c:v>20</c:v>
                </c:pt>
                <c:pt idx="8">
                  <c:v>19</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2704</c:v>
                </c:pt>
                <c:pt idx="5">
                  <c:v>2671</c:v>
                </c:pt>
                <c:pt idx="8">
                  <c:v>2814</c:v>
                </c:pt>
                <c:pt idx="11">
                  <c:v>2990</c:v>
                </c:pt>
                <c:pt idx="14">
                  <c:v>2839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549</c:v>
                </c:pt>
                <c:pt idx="3">
                  <c:v>534</c:v>
                </c:pt>
                <c:pt idx="6">
                  <c:v>602</c:v>
                </c:pt>
                <c:pt idx="9">
                  <c:v>549</c:v>
                </c:pt>
                <c:pt idx="12">
                  <c:v>476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15</c:v>
                </c:pt>
                <c:pt idx="3">
                  <c:v>6</c:v>
                </c:pt>
                <c:pt idx="6">
                  <c:v>3</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2552</c:v>
                </c:pt>
                <c:pt idx="3">
                  <c:v>2342</c:v>
                </c:pt>
                <c:pt idx="6">
                  <c:v>2466</c:v>
                </c:pt>
                <c:pt idx="9">
                  <c:v>2503</c:v>
                </c:pt>
                <c:pt idx="12">
                  <c:v>2596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28</c:v>
                </c:pt>
                <c:pt idx="3">
                  <c:v>19</c:v>
                </c:pt>
                <c:pt idx="6">
                  <c:v>10</c:v>
                </c:pt>
                <c:pt idx="9">
                  <c:v>9</c:v>
                </c:pt>
                <c:pt idx="12">
                  <c:v>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2536</c:v>
                </c:pt>
                <c:pt idx="3">
                  <c:v>2388</c:v>
                </c:pt>
                <c:pt idx="6">
                  <c:v>2325</c:v>
                </c:pt>
                <c:pt idx="9">
                  <c:v>2112</c:v>
                </c:pt>
                <c:pt idx="12">
                  <c:v>2101</c:v>
                </c:pt>
              </c:numCache>
            </c:numRef>
          </c:val>
        </c:ser>
        <c:dLbls>
          <c:showLegendKey val="0"/>
          <c:showVal val="0"/>
          <c:showCatName val="0"/>
          <c:showSerName val="0"/>
          <c:showPercent val="0"/>
          <c:showBubbleSize val="0"/>
        </c:dLbls>
        <c:gapWidth val="100"/>
        <c:overlap val="100"/>
        <c:axId val="191479168"/>
        <c:axId val="191485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91479168"/>
        <c:axId val="191485440"/>
      </c:lineChart>
      <c:catAx>
        <c:axId val="19147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1485440"/>
        <c:crosses val="autoZero"/>
        <c:auto val="1"/>
        <c:lblAlgn val="ctr"/>
        <c:lblOffset val="100"/>
        <c:tickLblSkip val="1"/>
        <c:tickMarkSkip val="1"/>
        <c:noMultiLvlLbl val="0"/>
      </c:catAx>
      <c:valAx>
        <c:axId val="191485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479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91602048"/>
        <c:axId val="191604224"/>
      </c:scatterChart>
      <c:valAx>
        <c:axId val="1916020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1604224"/>
        <c:crosses val="autoZero"/>
        <c:crossBetween val="midCat"/>
      </c:valAx>
      <c:valAx>
        <c:axId val="1916042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1602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6.3</c:v>
                </c:pt>
                <c:pt idx="1">
                  <c:v>5</c:v>
                </c:pt>
                <c:pt idx="2">
                  <c:v>3.9</c:v>
                </c:pt>
                <c:pt idx="3">
                  <c:v>2.7</c:v>
                </c:pt>
                <c:pt idx="4">
                  <c:v>1.6</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12.6</c:v>
                </c:pt>
                <c:pt idx="1">
                  <c:v>11.4</c:v>
                </c:pt>
                <c:pt idx="2">
                  <c:v>10.5</c:v>
                </c:pt>
                <c:pt idx="3">
                  <c:v>9.5</c:v>
                </c:pt>
                <c:pt idx="4">
                  <c:v>8.1</c:v>
                </c:pt>
              </c:numCache>
            </c:numRef>
          </c:xVal>
          <c:yVal>
            <c:numRef>
              <c:f>公会計指標分析・財政指標組合せ分析表!$K$77:$O$77</c:f>
              <c:numCache>
                <c:formatCode>#,##0.0;"▲ "#,##0.0</c:formatCode>
                <c:ptCount val="5"/>
                <c:pt idx="0">
                  <c:v>38.6</c:v>
                </c:pt>
                <c:pt idx="1">
                  <c:v>28.4</c:v>
                </c:pt>
                <c:pt idx="2">
                  <c:v>20.5</c:v>
                </c:pt>
                <c:pt idx="3">
                  <c:v>17.899999999999999</c:v>
                </c:pt>
                <c:pt idx="4">
                  <c:v>0.8</c:v>
                </c:pt>
              </c:numCache>
            </c:numRef>
          </c:yVal>
          <c:smooth val="0"/>
        </c:ser>
        <c:dLbls>
          <c:showLegendKey val="0"/>
          <c:showVal val="0"/>
          <c:showCatName val="0"/>
          <c:showSerName val="0"/>
          <c:showPercent val="0"/>
          <c:showBubbleSize val="0"/>
        </c:dLbls>
        <c:axId val="191670912"/>
        <c:axId val="191689472"/>
      </c:scatterChart>
      <c:valAx>
        <c:axId val="191670912"/>
        <c:scaling>
          <c:orientation val="minMax"/>
          <c:max val="13"/>
          <c:min val="7.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1689472"/>
        <c:crosses val="autoZero"/>
        <c:crossBetween val="midCat"/>
      </c:valAx>
      <c:valAx>
        <c:axId val="191689472"/>
        <c:scaling>
          <c:orientation val="minMax"/>
          <c:max val="4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1670912"/>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滋賀県豊郷町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7,381
7,268
7.80
3,989,032
3,656,118
169,414
2,382,165
2,101,198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人口の減少や町内に中心となる産業がないこと等により、財政基盤が弱いが、類似団体平均を若干超えて推移している。平成</a:t>
          </a:r>
          <a:r>
            <a:rPr kumimoji="1" lang="en-US" altLang="ja-JP" sz="1300">
              <a:latin typeface="ＭＳ Ｐゴシック"/>
            </a:rPr>
            <a:t>27</a:t>
          </a:r>
          <a:r>
            <a:rPr kumimoji="1" lang="ja-JP" altLang="en-US" sz="1300">
              <a:latin typeface="ＭＳ Ｐゴシック"/>
            </a:rPr>
            <a:t>年８月１日より周辺各町と共同で行う徴収業務の共同設置事業等の取り組みを通じて、財政基盤の強化に努める。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3326</xdr:rowOff>
    </xdr:from>
    <xdr:to>
      <xdr:col>7</xdr:col>
      <xdr:colOff>152400</xdr:colOff>
      <xdr:row>43</xdr:row>
      <xdr:rowOff>3326</xdr:rowOff>
    </xdr:to>
    <xdr:cxnSp macro="">
      <xdr:nvCxnSpPr>
        <xdr:cNvPr id="69" name="直線コネクタ 68"/>
        <xdr:cNvCxnSpPr/>
      </xdr:nvCxnSpPr>
      <xdr:spPr>
        <a:xfrm>
          <a:off x="4114800" y="73756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153505</xdr:rowOff>
    </xdr:from>
    <xdr:ext cx="762000" cy="259045"/>
    <xdr:sp macro="" textlink="">
      <xdr:nvSpPr>
        <xdr:cNvPr id="70" name="財政力平均値テキスト"/>
        <xdr:cNvSpPr txBox="1"/>
      </xdr:nvSpPr>
      <xdr:spPr>
        <a:xfrm>
          <a:off x="5041900" y="735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3326</xdr:rowOff>
    </xdr:from>
    <xdr:to>
      <xdr:col>6</xdr:col>
      <xdr:colOff>0</xdr:colOff>
      <xdr:row>43</xdr:row>
      <xdr:rowOff>14817</xdr:rowOff>
    </xdr:to>
    <xdr:cxnSp macro="">
      <xdr:nvCxnSpPr>
        <xdr:cNvPr id="72" name="直線コネクタ 71"/>
        <xdr:cNvCxnSpPr/>
      </xdr:nvCxnSpPr>
      <xdr:spPr>
        <a:xfrm flipV="1">
          <a:off x="3225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74" name="テキスト ボックス 73"/>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14817</xdr:rowOff>
    </xdr:to>
    <xdr:cxnSp macro="">
      <xdr:nvCxnSpPr>
        <xdr:cNvPr id="75" name="直線コネクタ 74"/>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7" name="テキスト ボックス 76"/>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3326</xdr:rowOff>
    </xdr:from>
    <xdr:to>
      <xdr:col>3</xdr:col>
      <xdr:colOff>279400</xdr:colOff>
      <xdr:row>43</xdr:row>
      <xdr:rowOff>14817</xdr:rowOff>
    </xdr:to>
    <xdr:cxnSp macro="">
      <xdr:nvCxnSpPr>
        <xdr:cNvPr id="78" name="直線コネクタ 77"/>
        <xdr:cNvCxnSpPr/>
      </xdr:nvCxnSpPr>
      <xdr:spPr>
        <a:xfrm>
          <a:off x="1447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123976</xdr:rowOff>
    </xdr:from>
    <xdr:to>
      <xdr:col>7</xdr:col>
      <xdr:colOff>203200</xdr:colOff>
      <xdr:row>43</xdr:row>
      <xdr:rowOff>54126</xdr:rowOff>
    </xdr:to>
    <xdr:sp macro="" textlink="">
      <xdr:nvSpPr>
        <xdr:cNvPr id="88" name="円/楕円 87"/>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140503</xdr:rowOff>
    </xdr:from>
    <xdr:ext cx="762000" cy="259045"/>
    <xdr:sp macro="" textlink="">
      <xdr:nvSpPr>
        <xdr:cNvPr id="89" name="財政力該当値テキスト"/>
        <xdr:cNvSpPr txBox="1"/>
      </xdr:nvSpPr>
      <xdr:spPr>
        <a:xfrm>
          <a:off x="50419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123976</xdr:rowOff>
    </xdr:from>
    <xdr:to>
      <xdr:col>6</xdr:col>
      <xdr:colOff>50800</xdr:colOff>
      <xdr:row>43</xdr:row>
      <xdr:rowOff>54126</xdr:rowOff>
    </xdr:to>
    <xdr:sp macro="" textlink="">
      <xdr:nvSpPr>
        <xdr:cNvPr id="90" name="円/楕円 89"/>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64303</xdr:rowOff>
    </xdr:from>
    <xdr:ext cx="736600" cy="259045"/>
    <xdr:sp macro="" textlink="">
      <xdr:nvSpPr>
        <xdr:cNvPr id="91" name="テキスト ボックス 90"/>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2" name="円/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93" name="テキスト ボックス 92"/>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4" name="円/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96" name="円/楕円 95"/>
        <xdr:cNvSpPr/>
      </xdr:nvSpPr>
      <xdr:spPr>
        <a:xfrm>
          <a:off x="1397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38903</xdr:rowOff>
    </xdr:from>
    <xdr:ext cx="762000" cy="259045"/>
    <xdr:sp macro="" textlink="">
      <xdr:nvSpPr>
        <xdr:cNvPr id="97" name="テキスト ボックス 96"/>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年度決算においては、例年よりも町税としての経常一般収入財源が大きくなったことにより経常収支比率が改善している。ただし、平成</a:t>
          </a:r>
          <a:r>
            <a:rPr kumimoji="1" lang="en-US" altLang="ja-JP" sz="1300">
              <a:latin typeface="ＭＳ Ｐゴシック"/>
            </a:rPr>
            <a:t>27</a:t>
          </a:r>
          <a:r>
            <a:rPr kumimoji="1" lang="ja-JP" altLang="en-US" sz="1300">
              <a:latin typeface="ＭＳ Ｐゴシック"/>
            </a:rPr>
            <a:t>年度は例年並みに税収が落ち着いたことにより、前年度比に比べると悪化しているが、今後も経常的な支出を抑制するため、出来る限り銀行等引受債の繰上償還等の実施を行っていく。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3175</xdr:rowOff>
    </xdr:from>
    <xdr:to>
      <xdr:col>7</xdr:col>
      <xdr:colOff>152400</xdr:colOff>
      <xdr:row>64</xdr:row>
      <xdr:rowOff>131869</xdr:rowOff>
    </xdr:to>
    <xdr:cxnSp macro="">
      <xdr:nvCxnSpPr>
        <xdr:cNvPr id="132" name="直線コネクタ 131"/>
        <xdr:cNvCxnSpPr/>
      </xdr:nvCxnSpPr>
      <xdr:spPr>
        <a:xfrm>
          <a:off x="4114800" y="10975975"/>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92092</xdr:rowOff>
    </xdr:from>
    <xdr:ext cx="762000" cy="259045"/>
    <xdr:sp macro="" textlink="">
      <xdr:nvSpPr>
        <xdr:cNvPr id="133" name="財政構造の弾力性平均値テキスト"/>
        <xdr:cNvSpPr txBox="1"/>
      </xdr:nvSpPr>
      <xdr:spPr>
        <a:xfrm>
          <a:off x="5041900" y="1072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3175</xdr:rowOff>
    </xdr:from>
    <xdr:to>
      <xdr:col>6</xdr:col>
      <xdr:colOff>0</xdr:colOff>
      <xdr:row>64</xdr:row>
      <xdr:rowOff>63500</xdr:rowOff>
    </xdr:to>
    <xdr:cxnSp macro="">
      <xdr:nvCxnSpPr>
        <xdr:cNvPr id="135" name="直線コネクタ 134"/>
        <xdr:cNvCxnSpPr/>
      </xdr:nvCxnSpPr>
      <xdr:spPr>
        <a:xfrm flipV="1">
          <a:off x="3225800" y="1097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77046</xdr:rowOff>
    </xdr:from>
    <xdr:to>
      <xdr:col>6</xdr:col>
      <xdr:colOff>50800</xdr:colOff>
      <xdr:row>65</xdr:row>
      <xdr:rowOff>7196</xdr:rowOff>
    </xdr:to>
    <xdr:sp macro="" textlink="">
      <xdr:nvSpPr>
        <xdr:cNvPr id="136" name="フローチャート : 判断 135"/>
        <xdr:cNvSpPr/>
      </xdr:nvSpPr>
      <xdr:spPr>
        <a:xfrm>
          <a:off x="4064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163423</xdr:rowOff>
    </xdr:from>
    <xdr:ext cx="736600" cy="259045"/>
    <xdr:sp macro="" textlink="">
      <xdr:nvSpPr>
        <xdr:cNvPr id="137" name="テキスト ボックス 136"/>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63500</xdr:rowOff>
    </xdr:from>
    <xdr:to>
      <xdr:col>4</xdr:col>
      <xdr:colOff>482600</xdr:colOff>
      <xdr:row>65</xdr:row>
      <xdr:rowOff>20744</xdr:rowOff>
    </xdr:to>
    <xdr:cxnSp macro="">
      <xdr:nvCxnSpPr>
        <xdr:cNvPr id="138" name="直線コネクタ 137"/>
        <xdr:cNvCxnSpPr/>
      </xdr:nvCxnSpPr>
      <xdr:spPr>
        <a:xfrm flipV="1">
          <a:off x="2336800" y="1103630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9" name="フローチャート : 判断 138"/>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40" name="テキスト ボックス 139"/>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15240</xdr:rowOff>
    </xdr:from>
    <xdr:to>
      <xdr:col>3</xdr:col>
      <xdr:colOff>279400</xdr:colOff>
      <xdr:row>65</xdr:row>
      <xdr:rowOff>20744</xdr:rowOff>
    </xdr:to>
    <xdr:cxnSp macro="">
      <xdr:nvCxnSpPr>
        <xdr:cNvPr id="141" name="直線コネクタ 140"/>
        <xdr:cNvCxnSpPr/>
      </xdr:nvCxnSpPr>
      <xdr:spPr>
        <a:xfrm>
          <a:off x="1447800" y="1098804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143933</xdr:rowOff>
    </xdr:from>
    <xdr:to>
      <xdr:col>2</xdr:col>
      <xdr:colOff>127000</xdr:colOff>
      <xdr:row>64</xdr:row>
      <xdr:rowOff>74083</xdr:rowOff>
    </xdr:to>
    <xdr:sp macro="" textlink="">
      <xdr:nvSpPr>
        <xdr:cNvPr id="144" name="フローチャート : 判断 143"/>
        <xdr:cNvSpPr/>
      </xdr:nvSpPr>
      <xdr:spPr>
        <a:xfrm>
          <a:off x="1397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58860</xdr:rowOff>
    </xdr:from>
    <xdr:ext cx="762000" cy="259045"/>
    <xdr:sp macro="" textlink="">
      <xdr:nvSpPr>
        <xdr:cNvPr id="145" name="テキスト ボックス 144"/>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81069</xdr:rowOff>
    </xdr:from>
    <xdr:to>
      <xdr:col>7</xdr:col>
      <xdr:colOff>203200</xdr:colOff>
      <xdr:row>65</xdr:row>
      <xdr:rowOff>11219</xdr:rowOff>
    </xdr:to>
    <xdr:sp macro="" textlink="">
      <xdr:nvSpPr>
        <xdr:cNvPr id="151" name="円/楕円 150"/>
        <xdr:cNvSpPr/>
      </xdr:nvSpPr>
      <xdr:spPr>
        <a:xfrm>
          <a:off x="49022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53146</xdr:rowOff>
    </xdr:from>
    <xdr:ext cx="762000" cy="259045"/>
    <xdr:sp macro="" textlink="">
      <xdr:nvSpPr>
        <xdr:cNvPr id="152" name="財政構造の弾力性該当値テキスト"/>
        <xdr:cNvSpPr txBox="1"/>
      </xdr:nvSpPr>
      <xdr:spPr>
        <a:xfrm>
          <a:off x="5041900" y="1102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123825</xdr:rowOff>
    </xdr:from>
    <xdr:to>
      <xdr:col>6</xdr:col>
      <xdr:colOff>50800</xdr:colOff>
      <xdr:row>64</xdr:row>
      <xdr:rowOff>53975</xdr:rowOff>
    </xdr:to>
    <xdr:sp macro="" textlink="">
      <xdr:nvSpPr>
        <xdr:cNvPr id="153" name="円/楕円 152"/>
        <xdr:cNvSpPr/>
      </xdr:nvSpPr>
      <xdr:spPr>
        <a:xfrm>
          <a:off x="4064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64152</xdr:rowOff>
    </xdr:from>
    <xdr:ext cx="736600" cy="259045"/>
    <xdr:sp macro="" textlink="">
      <xdr:nvSpPr>
        <xdr:cNvPr id="154" name="テキスト ボックス 153"/>
        <xdr:cNvSpPr txBox="1"/>
      </xdr:nvSpPr>
      <xdr:spPr>
        <a:xfrm>
          <a:off x="3733800" y="1069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12700</xdr:rowOff>
    </xdr:from>
    <xdr:to>
      <xdr:col>4</xdr:col>
      <xdr:colOff>533400</xdr:colOff>
      <xdr:row>64</xdr:row>
      <xdr:rowOff>114300</xdr:rowOff>
    </xdr:to>
    <xdr:sp macro="" textlink="">
      <xdr:nvSpPr>
        <xdr:cNvPr id="155" name="円/楕円 154"/>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99077</xdr:rowOff>
    </xdr:from>
    <xdr:ext cx="762000" cy="259045"/>
    <xdr:sp macro="" textlink="">
      <xdr:nvSpPr>
        <xdr:cNvPr id="156" name="テキスト ボックス 155"/>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141394</xdr:rowOff>
    </xdr:from>
    <xdr:to>
      <xdr:col>3</xdr:col>
      <xdr:colOff>330200</xdr:colOff>
      <xdr:row>65</xdr:row>
      <xdr:rowOff>71544</xdr:rowOff>
    </xdr:to>
    <xdr:sp macro="" textlink="">
      <xdr:nvSpPr>
        <xdr:cNvPr id="157" name="円/楕円 156"/>
        <xdr:cNvSpPr/>
      </xdr:nvSpPr>
      <xdr:spPr>
        <a:xfrm>
          <a:off x="2286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56321</xdr:rowOff>
    </xdr:from>
    <xdr:ext cx="762000" cy="259045"/>
    <xdr:sp macro="" textlink="">
      <xdr:nvSpPr>
        <xdr:cNvPr id="158" name="テキスト ボックス 157"/>
        <xdr:cNvSpPr txBox="1"/>
      </xdr:nvSpPr>
      <xdr:spPr>
        <a:xfrm>
          <a:off x="1955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59" name="円/楕円 158"/>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60" name="テキスト ボックス 159"/>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[192,024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人件費、物件費および維持補修費の合計額の１人当たりの金額が類似団体平均を下回っているのは、基本的に施設運営となる施設の維持補修費が比較的新しいために維持補修費が低くなっているためである。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111430</xdr:rowOff>
    </xdr:from>
    <xdr:to>
      <xdr:col>7</xdr:col>
      <xdr:colOff>152400</xdr:colOff>
      <xdr:row>82</xdr:row>
      <xdr:rowOff>127895</xdr:rowOff>
    </xdr:to>
    <xdr:cxnSp macro="">
      <xdr:nvCxnSpPr>
        <xdr:cNvPr id="194" name="直線コネクタ 193"/>
        <xdr:cNvCxnSpPr/>
      </xdr:nvCxnSpPr>
      <xdr:spPr>
        <a:xfrm>
          <a:off x="4114800" y="14170330"/>
          <a:ext cx="838200" cy="1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100765</xdr:rowOff>
    </xdr:from>
    <xdr:ext cx="762000" cy="259045"/>
    <xdr:sp macro="" textlink="">
      <xdr:nvSpPr>
        <xdr:cNvPr id="195" name="人件費・物件費等の状況平均値テキスト"/>
        <xdr:cNvSpPr txBox="1"/>
      </xdr:nvSpPr>
      <xdr:spPr>
        <a:xfrm>
          <a:off x="5041900" y="1415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91305</xdr:rowOff>
    </xdr:from>
    <xdr:to>
      <xdr:col>6</xdr:col>
      <xdr:colOff>0</xdr:colOff>
      <xdr:row>82</xdr:row>
      <xdr:rowOff>111430</xdr:rowOff>
    </xdr:to>
    <xdr:cxnSp macro="">
      <xdr:nvCxnSpPr>
        <xdr:cNvPr id="197" name="直線コネクタ 196"/>
        <xdr:cNvCxnSpPr/>
      </xdr:nvCxnSpPr>
      <xdr:spPr>
        <a:xfrm>
          <a:off x="3225800" y="14150205"/>
          <a:ext cx="889000" cy="2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126554</xdr:rowOff>
    </xdr:from>
    <xdr:to>
      <xdr:col>6</xdr:col>
      <xdr:colOff>50800</xdr:colOff>
      <xdr:row>83</xdr:row>
      <xdr:rowOff>56704</xdr:rowOff>
    </xdr:to>
    <xdr:sp macro="" textlink="">
      <xdr:nvSpPr>
        <xdr:cNvPr id="198" name="フローチャート : 判断 197"/>
        <xdr:cNvSpPr/>
      </xdr:nvSpPr>
      <xdr:spPr>
        <a:xfrm>
          <a:off x="4064000" y="1418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41481</xdr:rowOff>
    </xdr:from>
    <xdr:ext cx="736600" cy="259045"/>
    <xdr:sp macro="" textlink="">
      <xdr:nvSpPr>
        <xdr:cNvPr id="199" name="テキスト ボックス 198"/>
        <xdr:cNvSpPr txBox="1"/>
      </xdr:nvSpPr>
      <xdr:spPr>
        <a:xfrm>
          <a:off x="3733800" y="1427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91305</xdr:rowOff>
    </xdr:from>
    <xdr:to>
      <xdr:col>4</xdr:col>
      <xdr:colOff>482600</xdr:colOff>
      <xdr:row>82</xdr:row>
      <xdr:rowOff>96836</xdr:rowOff>
    </xdr:to>
    <xdr:cxnSp macro="">
      <xdr:nvCxnSpPr>
        <xdr:cNvPr id="200" name="直線コネクタ 199"/>
        <xdr:cNvCxnSpPr/>
      </xdr:nvCxnSpPr>
      <xdr:spPr>
        <a:xfrm flipV="1">
          <a:off x="2336800" y="14150205"/>
          <a:ext cx="889000" cy="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92932</xdr:rowOff>
    </xdr:from>
    <xdr:to>
      <xdr:col>4</xdr:col>
      <xdr:colOff>533400</xdr:colOff>
      <xdr:row>83</xdr:row>
      <xdr:rowOff>23082</xdr:rowOff>
    </xdr:to>
    <xdr:sp macro="" textlink="">
      <xdr:nvSpPr>
        <xdr:cNvPr id="201" name="フローチャート : 判断 200"/>
        <xdr:cNvSpPr/>
      </xdr:nvSpPr>
      <xdr:spPr>
        <a:xfrm>
          <a:off x="3175000" y="141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7859</xdr:rowOff>
    </xdr:from>
    <xdr:ext cx="762000" cy="259045"/>
    <xdr:sp macro="" textlink="">
      <xdr:nvSpPr>
        <xdr:cNvPr id="202" name="テキスト ボックス 201"/>
        <xdr:cNvSpPr txBox="1"/>
      </xdr:nvSpPr>
      <xdr:spPr>
        <a:xfrm>
          <a:off x="2844800" y="1423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91143</xdr:rowOff>
    </xdr:from>
    <xdr:to>
      <xdr:col>3</xdr:col>
      <xdr:colOff>279400</xdr:colOff>
      <xdr:row>82</xdr:row>
      <xdr:rowOff>96836</xdr:rowOff>
    </xdr:to>
    <xdr:cxnSp macro="">
      <xdr:nvCxnSpPr>
        <xdr:cNvPr id="203" name="直線コネクタ 202"/>
        <xdr:cNvCxnSpPr/>
      </xdr:nvCxnSpPr>
      <xdr:spPr>
        <a:xfrm>
          <a:off x="1447800" y="14150043"/>
          <a:ext cx="8890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111209</xdr:rowOff>
    </xdr:from>
    <xdr:to>
      <xdr:col>3</xdr:col>
      <xdr:colOff>330200</xdr:colOff>
      <xdr:row>83</xdr:row>
      <xdr:rowOff>41359</xdr:rowOff>
    </xdr:to>
    <xdr:sp macro="" textlink="">
      <xdr:nvSpPr>
        <xdr:cNvPr id="204" name="フローチャート : 判断 203"/>
        <xdr:cNvSpPr/>
      </xdr:nvSpPr>
      <xdr:spPr>
        <a:xfrm>
          <a:off x="2286000" y="1417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26136</xdr:rowOff>
    </xdr:from>
    <xdr:ext cx="762000" cy="259045"/>
    <xdr:sp macro="" textlink="">
      <xdr:nvSpPr>
        <xdr:cNvPr id="205" name="テキスト ボックス 204"/>
        <xdr:cNvSpPr txBox="1"/>
      </xdr:nvSpPr>
      <xdr:spPr>
        <a:xfrm>
          <a:off x="1955800" y="1425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85074</xdr:rowOff>
    </xdr:from>
    <xdr:to>
      <xdr:col>2</xdr:col>
      <xdr:colOff>127000</xdr:colOff>
      <xdr:row>83</xdr:row>
      <xdr:rowOff>15224</xdr:rowOff>
    </xdr:to>
    <xdr:sp macro="" textlink="">
      <xdr:nvSpPr>
        <xdr:cNvPr id="206" name="フローチャート : 判断 205"/>
        <xdr:cNvSpPr/>
      </xdr:nvSpPr>
      <xdr:spPr>
        <a:xfrm>
          <a:off x="1397000" y="1414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xdr:rowOff>
    </xdr:from>
    <xdr:ext cx="762000" cy="259045"/>
    <xdr:sp macro="" textlink="">
      <xdr:nvSpPr>
        <xdr:cNvPr id="207" name="テキスト ボックス 206"/>
        <xdr:cNvSpPr txBox="1"/>
      </xdr:nvSpPr>
      <xdr:spPr>
        <a:xfrm>
          <a:off x="1066800" y="1423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77095</xdr:rowOff>
    </xdr:from>
    <xdr:to>
      <xdr:col>7</xdr:col>
      <xdr:colOff>203200</xdr:colOff>
      <xdr:row>83</xdr:row>
      <xdr:rowOff>7245</xdr:rowOff>
    </xdr:to>
    <xdr:sp macro="" textlink="">
      <xdr:nvSpPr>
        <xdr:cNvPr id="213" name="円/楕円 212"/>
        <xdr:cNvSpPr/>
      </xdr:nvSpPr>
      <xdr:spPr>
        <a:xfrm>
          <a:off x="4902200" y="1413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93622</xdr:rowOff>
    </xdr:from>
    <xdr:ext cx="762000" cy="259045"/>
    <xdr:sp macro="" textlink="">
      <xdr:nvSpPr>
        <xdr:cNvPr id="214" name="人件費・物件費等の状況該当値テキスト"/>
        <xdr:cNvSpPr txBox="1"/>
      </xdr:nvSpPr>
      <xdr:spPr>
        <a:xfrm>
          <a:off x="5041900" y="1398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192,024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60630</xdr:rowOff>
    </xdr:from>
    <xdr:to>
      <xdr:col>6</xdr:col>
      <xdr:colOff>50800</xdr:colOff>
      <xdr:row>82</xdr:row>
      <xdr:rowOff>162230</xdr:rowOff>
    </xdr:to>
    <xdr:sp macro="" textlink="">
      <xdr:nvSpPr>
        <xdr:cNvPr id="215" name="円/楕円 214"/>
        <xdr:cNvSpPr/>
      </xdr:nvSpPr>
      <xdr:spPr>
        <a:xfrm>
          <a:off x="4064000" y="141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957</xdr:rowOff>
    </xdr:from>
    <xdr:ext cx="736600" cy="259045"/>
    <xdr:sp macro="" textlink="">
      <xdr:nvSpPr>
        <xdr:cNvPr id="216" name="テキスト ボックス 215"/>
        <xdr:cNvSpPr txBox="1"/>
      </xdr:nvSpPr>
      <xdr:spPr>
        <a:xfrm>
          <a:off x="3733800" y="13888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183,836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40505</xdr:rowOff>
    </xdr:from>
    <xdr:to>
      <xdr:col>4</xdr:col>
      <xdr:colOff>533400</xdr:colOff>
      <xdr:row>82</xdr:row>
      <xdr:rowOff>142105</xdr:rowOff>
    </xdr:to>
    <xdr:sp macro="" textlink="">
      <xdr:nvSpPr>
        <xdr:cNvPr id="217" name="円/楕円 216"/>
        <xdr:cNvSpPr/>
      </xdr:nvSpPr>
      <xdr:spPr>
        <a:xfrm>
          <a:off x="3175000" y="1409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152282</xdr:rowOff>
    </xdr:from>
    <xdr:ext cx="762000" cy="259045"/>
    <xdr:sp macro="" textlink="">
      <xdr:nvSpPr>
        <xdr:cNvPr id="218" name="テキスト ボックス 217"/>
        <xdr:cNvSpPr txBox="1"/>
      </xdr:nvSpPr>
      <xdr:spPr>
        <a:xfrm>
          <a:off x="2844800" y="1386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173,827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46036</xdr:rowOff>
    </xdr:from>
    <xdr:to>
      <xdr:col>3</xdr:col>
      <xdr:colOff>330200</xdr:colOff>
      <xdr:row>82</xdr:row>
      <xdr:rowOff>147636</xdr:rowOff>
    </xdr:to>
    <xdr:sp macro="" textlink="">
      <xdr:nvSpPr>
        <xdr:cNvPr id="219" name="円/楕円 218"/>
        <xdr:cNvSpPr/>
      </xdr:nvSpPr>
      <xdr:spPr>
        <a:xfrm>
          <a:off x="2286000" y="1410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157813</xdr:rowOff>
    </xdr:from>
    <xdr:ext cx="762000" cy="259045"/>
    <xdr:sp macro="" textlink="">
      <xdr:nvSpPr>
        <xdr:cNvPr id="220" name="テキスト ボックス 219"/>
        <xdr:cNvSpPr txBox="1"/>
      </xdr:nvSpPr>
      <xdr:spPr>
        <a:xfrm>
          <a:off x="1955800" y="1387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176,578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40343</xdr:rowOff>
    </xdr:from>
    <xdr:to>
      <xdr:col>2</xdr:col>
      <xdr:colOff>127000</xdr:colOff>
      <xdr:row>82</xdr:row>
      <xdr:rowOff>141943</xdr:rowOff>
    </xdr:to>
    <xdr:sp macro="" textlink="">
      <xdr:nvSpPr>
        <xdr:cNvPr id="221" name="円/楕円 220"/>
        <xdr:cNvSpPr/>
      </xdr:nvSpPr>
      <xdr:spPr>
        <a:xfrm>
          <a:off x="1397000" y="140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152120</xdr:rowOff>
    </xdr:from>
    <xdr:ext cx="762000" cy="259045"/>
    <xdr:sp macro="" textlink="">
      <xdr:nvSpPr>
        <xdr:cNvPr id="222" name="テキスト ボックス 221"/>
        <xdr:cNvSpPr txBox="1"/>
      </xdr:nvSpPr>
      <xdr:spPr>
        <a:xfrm>
          <a:off x="1066800" y="138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173,747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類似団体平均は下回っているが、人件費の縮減は今後の財政運営を行ううえで重要なものと位置づけており、今後も給与の適正化を考え、職員数の削減に努める。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63923</xdr:rowOff>
    </xdr:from>
    <xdr:to>
      <xdr:col>24</xdr:col>
      <xdr:colOff>558800</xdr:colOff>
      <xdr:row>85</xdr:row>
      <xdr:rowOff>128270</xdr:rowOff>
    </xdr:to>
    <xdr:cxnSp macro="">
      <xdr:nvCxnSpPr>
        <xdr:cNvPr id="256" name="直線コネクタ 255"/>
        <xdr:cNvCxnSpPr/>
      </xdr:nvCxnSpPr>
      <xdr:spPr>
        <a:xfrm flipV="1">
          <a:off x="16179800" y="1463717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146896</xdr:rowOff>
    </xdr:from>
    <xdr:to>
      <xdr:col>23</xdr:col>
      <xdr:colOff>406400</xdr:colOff>
      <xdr:row>85</xdr:row>
      <xdr:rowOff>128270</xdr:rowOff>
    </xdr:to>
    <xdr:cxnSp macro="">
      <xdr:nvCxnSpPr>
        <xdr:cNvPr id="259" name="直線コネクタ 258"/>
        <xdr:cNvCxnSpPr/>
      </xdr:nvCxnSpPr>
      <xdr:spPr>
        <a:xfrm>
          <a:off x="15290800" y="1454869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60" name="フローチャート : 判断 259"/>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61" name="テキスト ボックス 260"/>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146896</xdr:rowOff>
    </xdr:from>
    <xdr:to>
      <xdr:col>22</xdr:col>
      <xdr:colOff>203200</xdr:colOff>
      <xdr:row>89</xdr:row>
      <xdr:rowOff>37677</xdr:rowOff>
    </xdr:to>
    <xdr:cxnSp macro="">
      <xdr:nvCxnSpPr>
        <xdr:cNvPr id="262" name="直線コネクタ 261"/>
        <xdr:cNvCxnSpPr/>
      </xdr:nvCxnSpPr>
      <xdr:spPr>
        <a:xfrm flipV="1">
          <a:off x="14401800" y="14548696"/>
          <a:ext cx="889000" cy="7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3" name="フローチャート : 判断 262"/>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4" name="テキスト ボックス 263"/>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168911</xdr:rowOff>
    </xdr:from>
    <xdr:to>
      <xdr:col>21</xdr:col>
      <xdr:colOff>0</xdr:colOff>
      <xdr:row>89</xdr:row>
      <xdr:rowOff>37677</xdr:rowOff>
    </xdr:to>
    <xdr:cxnSp macro="">
      <xdr:nvCxnSpPr>
        <xdr:cNvPr id="265" name="直線コネクタ 264"/>
        <xdr:cNvCxnSpPr/>
      </xdr:nvCxnSpPr>
      <xdr:spPr>
        <a:xfrm>
          <a:off x="13512800" y="1525651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6" name="フローチャート : 判断 265"/>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7" name="テキスト ボックス 266"/>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8" name="フローチャート : 判断 267"/>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9" name="テキスト ボックス 268"/>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13123</xdr:rowOff>
    </xdr:from>
    <xdr:to>
      <xdr:col>24</xdr:col>
      <xdr:colOff>609600</xdr:colOff>
      <xdr:row>85</xdr:row>
      <xdr:rowOff>114723</xdr:rowOff>
    </xdr:to>
    <xdr:sp macro="" textlink="">
      <xdr:nvSpPr>
        <xdr:cNvPr id="275" name="円/楕円 274"/>
        <xdr:cNvSpPr/>
      </xdr:nvSpPr>
      <xdr:spPr>
        <a:xfrm>
          <a:off x="169672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29650</xdr:rowOff>
    </xdr:from>
    <xdr:ext cx="762000" cy="259045"/>
    <xdr:sp macro="" textlink="">
      <xdr:nvSpPr>
        <xdr:cNvPr id="276" name="給与水準   （国との比較）該当値テキスト"/>
        <xdr:cNvSpPr txBox="1"/>
      </xdr:nvSpPr>
      <xdr:spPr>
        <a:xfrm>
          <a:off x="17106900" y="1443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7" name="円/楕円 276"/>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8" name="テキスト ボックス 277"/>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96096</xdr:rowOff>
    </xdr:from>
    <xdr:to>
      <xdr:col>22</xdr:col>
      <xdr:colOff>254000</xdr:colOff>
      <xdr:row>85</xdr:row>
      <xdr:rowOff>26246</xdr:rowOff>
    </xdr:to>
    <xdr:sp macro="" textlink="">
      <xdr:nvSpPr>
        <xdr:cNvPr id="279" name="円/楕円 278"/>
        <xdr:cNvSpPr/>
      </xdr:nvSpPr>
      <xdr:spPr>
        <a:xfrm>
          <a:off x="15240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36423</xdr:rowOff>
    </xdr:from>
    <xdr:ext cx="762000" cy="259045"/>
    <xdr:sp macro="" textlink="">
      <xdr:nvSpPr>
        <xdr:cNvPr id="280" name="テキスト ボックス 279"/>
        <xdr:cNvSpPr txBox="1"/>
      </xdr:nvSpPr>
      <xdr:spPr>
        <a:xfrm>
          <a:off x="14909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158327</xdr:rowOff>
    </xdr:from>
    <xdr:to>
      <xdr:col>21</xdr:col>
      <xdr:colOff>50800</xdr:colOff>
      <xdr:row>89</xdr:row>
      <xdr:rowOff>88477</xdr:rowOff>
    </xdr:to>
    <xdr:sp macro="" textlink="">
      <xdr:nvSpPr>
        <xdr:cNvPr id="281" name="円/楕円 280"/>
        <xdr:cNvSpPr/>
      </xdr:nvSpPr>
      <xdr:spPr>
        <a:xfrm>
          <a:off x="14351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73254</xdr:rowOff>
    </xdr:from>
    <xdr:ext cx="762000" cy="259045"/>
    <xdr:sp macro="" textlink="">
      <xdr:nvSpPr>
        <xdr:cNvPr id="282" name="テキスト ボックス 281"/>
        <xdr:cNvSpPr txBox="1"/>
      </xdr:nvSpPr>
      <xdr:spPr>
        <a:xfrm>
          <a:off x="14020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83" name="円/楕円 282"/>
        <xdr:cNvSpPr/>
      </xdr:nvSpPr>
      <xdr:spPr>
        <a:xfrm>
          <a:off x="13462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84" name="テキスト ボックス 283"/>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16</a:t>
          </a:r>
          <a:r>
            <a:rPr kumimoji="1" lang="ja-JP" altLang="en-US" sz="1300">
              <a:latin typeface="ＭＳ Ｐゴシック"/>
            </a:rPr>
            <a:t>年度に周辺市町との合併が白紙になったことにより、人口千人当たり職員数の数値は近年悪化しているが、類似団体平均を下回っている。今後は</a:t>
          </a:r>
          <a:r>
            <a:rPr kumimoji="1" lang="en-US" altLang="ja-JP" sz="1300">
              <a:latin typeface="ＭＳ Ｐゴシック"/>
            </a:rPr>
            <a:t>ICT</a:t>
          </a:r>
          <a:r>
            <a:rPr kumimoji="1" lang="ja-JP" altLang="en-US" sz="1300">
              <a:latin typeface="ＭＳ Ｐゴシック"/>
            </a:rPr>
            <a:t>導入促進等による事務効率化、民間委託を進めることにより、今後も職員数削減に努めていく。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34925</xdr:rowOff>
    </xdr:from>
    <xdr:to>
      <xdr:col>24</xdr:col>
      <xdr:colOff>558800</xdr:colOff>
      <xdr:row>61</xdr:row>
      <xdr:rowOff>37338</xdr:rowOff>
    </xdr:to>
    <xdr:cxnSp macro="">
      <xdr:nvCxnSpPr>
        <xdr:cNvPr id="319" name="直線コネクタ 318"/>
        <xdr:cNvCxnSpPr/>
      </xdr:nvCxnSpPr>
      <xdr:spPr>
        <a:xfrm flipV="1">
          <a:off x="16179800" y="10493375"/>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17332</xdr:rowOff>
    </xdr:from>
    <xdr:ext cx="762000" cy="259045"/>
    <xdr:sp macro="" textlink="">
      <xdr:nvSpPr>
        <xdr:cNvPr id="320" name="定員管理の状況平均値テキスト"/>
        <xdr:cNvSpPr txBox="1"/>
      </xdr:nvSpPr>
      <xdr:spPr>
        <a:xfrm>
          <a:off x="17106900" y="10475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27686</xdr:rowOff>
    </xdr:from>
    <xdr:to>
      <xdr:col>23</xdr:col>
      <xdr:colOff>406400</xdr:colOff>
      <xdr:row>61</xdr:row>
      <xdr:rowOff>37338</xdr:rowOff>
    </xdr:to>
    <xdr:cxnSp macro="">
      <xdr:nvCxnSpPr>
        <xdr:cNvPr id="322" name="直線コネクタ 321"/>
        <xdr:cNvCxnSpPr/>
      </xdr:nvCxnSpPr>
      <xdr:spPr>
        <a:xfrm>
          <a:off x="15290800" y="104861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3" name="フローチャート : 判断 322"/>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4" name="テキスト ボックス 323"/>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170984</xdr:rowOff>
    </xdr:from>
    <xdr:to>
      <xdr:col>22</xdr:col>
      <xdr:colOff>203200</xdr:colOff>
      <xdr:row>61</xdr:row>
      <xdr:rowOff>27686</xdr:rowOff>
    </xdr:to>
    <xdr:cxnSp macro="">
      <xdr:nvCxnSpPr>
        <xdr:cNvPr id="325" name="直線コネクタ 324"/>
        <xdr:cNvCxnSpPr/>
      </xdr:nvCxnSpPr>
      <xdr:spPr>
        <a:xfrm>
          <a:off x="14401800" y="1045798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6" name="フローチャート : 判断 325"/>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7" name="テキスト ボックス 326"/>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160528</xdr:rowOff>
    </xdr:from>
    <xdr:to>
      <xdr:col>21</xdr:col>
      <xdr:colOff>0</xdr:colOff>
      <xdr:row>60</xdr:row>
      <xdr:rowOff>170984</xdr:rowOff>
    </xdr:to>
    <xdr:cxnSp macro="">
      <xdr:nvCxnSpPr>
        <xdr:cNvPr id="328" name="直線コネクタ 327"/>
        <xdr:cNvCxnSpPr/>
      </xdr:nvCxnSpPr>
      <xdr:spPr>
        <a:xfrm>
          <a:off x="13512800" y="10447528"/>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9" name="フローチャート : 判断 328"/>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30" name="テキスト ボックス 329"/>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1" name="フローチャート : 判断 330"/>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32" name="テキスト ボックス 331"/>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155575</xdr:rowOff>
    </xdr:from>
    <xdr:to>
      <xdr:col>24</xdr:col>
      <xdr:colOff>609600</xdr:colOff>
      <xdr:row>61</xdr:row>
      <xdr:rowOff>85725</xdr:rowOff>
    </xdr:to>
    <xdr:sp macro="" textlink="">
      <xdr:nvSpPr>
        <xdr:cNvPr id="338" name="円/楕円 337"/>
        <xdr:cNvSpPr/>
      </xdr:nvSpPr>
      <xdr:spPr>
        <a:xfrm>
          <a:off x="16967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652</xdr:rowOff>
    </xdr:from>
    <xdr:ext cx="762000" cy="259045"/>
    <xdr:sp macro="" textlink="">
      <xdr:nvSpPr>
        <xdr:cNvPr id="339" name="定員管理の状況該当値テキスト"/>
        <xdr:cNvSpPr txBox="1"/>
      </xdr:nvSpPr>
      <xdr:spPr>
        <a:xfrm>
          <a:off x="17106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157988</xdr:rowOff>
    </xdr:from>
    <xdr:to>
      <xdr:col>23</xdr:col>
      <xdr:colOff>457200</xdr:colOff>
      <xdr:row>61</xdr:row>
      <xdr:rowOff>88138</xdr:rowOff>
    </xdr:to>
    <xdr:sp macro="" textlink="">
      <xdr:nvSpPr>
        <xdr:cNvPr id="340" name="円/楕円 339"/>
        <xdr:cNvSpPr/>
      </xdr:nvSpPr>
      <xdr:spPr>
        <a:xfrm>
          <a:off x="16129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98315</xdr:rowOff>
    </xdr:from>
    <xdr:ext cx="736600" cy="259045"/>
    <xdr:sp macro="" textlink="">
      <xdr:nvSpPr>
        <xdr:cNvPr id="341" name="テキスト ボックス 340"/>
        <xdr:cNvSpPr txBox="1"/>
      </xdr:nvSpPr>
      <xdr:spPr>
        <a:xfrm>
          <a:off x="15798800" y="1021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148336</xdr:rowOff>
    </xdr:from>
    <xdr:to>
      <xdr:col>22</xdr:col>
      <xdr:colOff>254000</xdr:colOff>
      <xdr:row>61</xdr:row>
      <xdr:rowOff>78486</xdr:rowOff>
    </xdr:to>
    <xdr:sp macro="" textlink="">
      <xdr:nvSpPr>
        <xdr:cNvPr id="342" name="円/楕円 341"/>
        <xdr:cNvSpPr/>
      </xdr:nvSpPr>
      <xdr:spPr>
        <a:xfrm>
          <a:off x="15240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88663</xdr:rowOff>
    </xdr:from>
    <xdr:ext cx="762000" cy="259045"/>
    <xdr:sp macro="" textlink="">
      <xdr:nvSpPr>
        <xdr:cNvPr id="343" name="テキスト ボックス 342"/>
        <xdr:cNvSpPr txBox="1"/>
      </xdr:nvSpPr>
      <xdr:spPr>
        <a:xfrm>
          <a:off x="14909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120184</xdr:rowOff>
    </xdr:from>
    <xdr:to>
      <xdr:col>21</xdr:col>
      <xdr:colOff>50800</xdr:colOff>
      <xdr:row>61</xdr:row>
      <xdr:rowOff>50334</xdr:rowOff>
    </xdr:to>
    <xdr:sp macro="" textlink="">
      <xdr:nvSpPr>
        <xdr:cNvPr id="344" name="円/楕円 343"/>
        <xdr:cNvSpPr/>
      </xdr:nvSpPr>
      <xdr:spPr>
        <a:xfrm>
          <a:off x="14351000" y="1040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60511</xdr:rowOff>
    </xdr:from>
    <xdr:ext cx="762000" cy="259045"/>
    <xdr:sp macro="" textlink="">
      <xdr:nvSpPr>
        <xdr:cNvPr id="345" name="テキスト ボックス 344"/>
        <xdr:cNvSpPr txBox="1"/>
      </xdr:nvSpPr>
      <xdr:spPr>
        <a:xfrm>
          <a:off x="14020800" y="1017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109728</xdr:rowOff>
    </xdr:from>
    <xdr:to>
      <xdr:col>19</xdr:col>
      <xdr:colOff>533400</xdr:colOff>
      <xdr:row>61</xdr:row>
      <xdr:rowOff>39878</xdr:rowOff>
    </xdr:to>
    <xdr:sp macro="" textlink="">
      <xdr:nvSpPr>
        <xdr:cNvPr id="346" name="円/楕円 345"/>
        <xdr:cNvSpPr/>
      </xdr:nvSpPr>
      <xdr:spPr>
        <a:xfrm>
          <a:off x="13462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50055</xdr:rowOff>
    </xdr:from>
    <xdr:ext cx="762000" cy="259045"/>
    <xdr:sp macro="" textlink="">
      <xdr:nvSpPr>
        <xdr:cNvPr id="347" name="テキスト ボックス 346"/>
        <xdr:cNvSpPr txBox="1"/>
      </xdr:nvSpPr>
      <xdr:spPr>
        <a:xfrm>
          <a:off x="13131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類似団体平均を下回っている主な要因としては、平成</a:t>
          </a:r>
          <a:r>
            <a:rPr kumimoji="1" lang="en-US" altLang="ja-JP" sz="1300">
              <a:latin typeface="ＭＳ Ｐゴシック"/>
            </a:rPr>
            <a:t>20</a:t>
          </a:r>
          <a:r>
            <a:rPr kumimoji="1" lang="ja-JP" altLang="en-US" sz="1300">
              <a:latin typeface="ＭＳ Ｐゴシック"/>
            </a:rPr>
            <a:t>年度より毎年行っている銀行等引受債の地方債の繰上償還による減少が挙げられる。今後も公債費等の義務的経費の削減を中心として財政の健全化に努める。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71882</xdr:rowOff>
    </xdr:from>
    <xdr:to>
      <xdr:col>24</xdr:col>
      <xdr:colOff>558800</xdr:colOff>
      <xdr:row>38</xdr:row>
      <xdr:rowOff>6604</xdr:rowOff>
    </xdr:to>
    <xdr:cxnSp macro="">
      <xdr:nvCxnSpPr>
        <xdr:cNvPr id="379" name="直線コネクタ 378"/>
        <xdr:cNvCxnSpPr/>
      </xdr:nvCxnSpPr>
      <xdr:spPr>
        <a:xfrm flipV="1">
          <a:off x="16179800" y="641553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106189</xdr:rowOff>
    </xdr:from>
    <xdr:ext cx="762000" cy="259045"/>
    <xdr:sp macro="" textlink="">
      <xdr:nvSpPr>
        <xdr:cNvPr id="380"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6604</xdr:rowOff>
    </xdr:from>
    <xdr:to>
      <xdr:col>23</xdr:col>
      <xdr:colOff>406400</xdr:colOff>
      <xdr:row>38</xdr:row>
      <xdr:rowOff>122428</xdr:rowOff>
    </xdr:to>
    <xdr:cxnSp macro="">
      <xdr:nvCxnSpPr>
        <xdr:cNvPr id="382" name="直線コネクタ 381"/>
        <xdr:cNvCxnSpPr/>
      </xdr:nvCxnSpPr>
      <xdr:spPr>
        <a:xfrm flipV="1">
          <a:off x="15290800" y="652170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4" name="テキスト ボックス 383"/>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122428</xdr:rowOff>
    </xdr:from>
    <xdr:to>
      <xdr:col>22</xdr:col>
      <xdr:colOff>203200</xdr:colOff>
      <xdr:row>39</xdr:row>
      <xdr:rowOff>57150</xdr:rowOff>
    </xdr:to>
    <xdr:cxnSp macro="">
      <xdr:nvCxnSpPr>
        <xdr:cNvPr id="385" name="直線コネクタ 384"/>
        <xdr:cNvCxnSpPr/>
      </xdr:nvCxnSpPr>
      <xdr:spPr>
        <a:xfrm flipV="1">
          <a:off x="14401800" y="663752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6" name="フローチャート : 判断 385"/>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7" name="テキスト ボックス 386"/>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57150</xdr:rowOff>
    </xdr:from>
    <xdr:to>
      <xdr:col>21</xdr:col>
      <xdr:colOff>0</xdr:colOff>
      <xdr:row>40</xdr:row>
      <xdr:rowOff>11176</xdr:rowOff>
    </xdr:to>
    <xdr:cxnSp macro="">
      <xdr:nvCxnSpPr>
        <xdr:cNvPr id="388" name="直線コネクタ 387"/>
        <xdr:cNvCxnSpPr/>
      </xdr:nvCxnSpPr>
      <xdr:spPr>
        <a:xfrm flipV="1">
          <a:off x="13512800" y="674370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9" name="フローチャート : 判断 388"/>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90" name="テキスト ボックス 389"/>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1" name="フローチャート : 判断 390"/>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92" name="テキスト ボックス 391"/>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21082</xdr:rowOff>
    </xdr:from>
    <xdr:to>
      <xdr:col>24</xdr:col>
      <xdr:colOff>609600</xdr:colOff>
      <xdr:row>37</xdr:row>
      <xdr:rowOff>122682</xdr:rowOff>
    </xdr:to>
    <xdr:sp macro="" textlink="">
      <xdr:nvSpPr>
        <xdr:cNvPr id="398" name="円/楕円 397"/>
        <xdr:cNvSpPr/>
      </xdr:nvSpPr>
      <xdr:spPr>
        <a:xfrm>
          <a:off x="169672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37609</xdr:rowOff>
    </xdr:from>
    <xdr:ext cx="762000" cy="259045"/>
    <xdr:sp macro="" textlink="">
      <xdr:nvSpPr>
        <xdr:cNvPr id="399" name="公債費負担の状況該当値テキスト"/>
        <xdr:cNvSpPr txBox="1"/>
      </xdr:nvSpPr>
      <xdr:spPr>
        <a:xfrm>
          <a:off x="17106900" y="620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127254</xdr:rowOff>
    </xdr:from>
    <xdr:to>
      <xdr:col>23</xdr:col>
      <xdr:colOff>457200</xdr:colOff>
      <xdr:row>38</xdr:row>
      <xdr:rowOff>57404</xdr:rowOff>
    </xdr:to>
    <xdr:sp macro="" textlink="">
      <xdr:nvSpPr>
        <xdr:cNvPr id="400" name="円/楕円 399"/>
        <xdr:cNvSpPr/>
      </xdr:nvSpPr>
      <xdr:spPr>
        <a:xfrm>
          <a:off x="161290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67581</xdr:rowOff>
    </xdr:from>
    <xdr:ext cx="736600" cy="259045"/>
    <xdr:sp macro="" textlink="">
      <xdr:nvSpPr>
        <xdr:cNvPr id="401" name="テキスト ボックス 400"/>
        <xdr:cNvSpPr txBox="1"/>
      </xdr:nvSpPr>
      <xdr:spPr>
        <a:xfrm>
          <a:off x="15798800" y="623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71628</xdr:rowOff>
    </xdr:from>
    <xdr:to>
      <xdr:col>22</xdr:col>
      <xdr:colOff>254000</xdr:colOff>
      <xdr:row>39</xdr:row>
      <xdr:rowOff>1778</xdr:rowOff>
    </xdr:to>
    <xdr:sp macro="" textlink="">
      <xdr:nvSpPr>
        <xdr:cNvPr id="402" name="円/楕円 401"/>
        <xdr:cNvSpPr/>
      </xdr:nvSpPr>
      <xdr:spPr>
        <a:xfrm>
          <a:off x="1524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11955</xdr:rowOff>
    </xdr:from>
    <xdr:ext cx="762000" cy="259045"/>
    <xdr:sp macro="" textlink="">
      <xdr:nvSpPr>
        <xdr:cNvPr id="403" name="テキスト ボックス 402"/>
        <xdr:cNvSpPr txBox="1"/>
      </xdr:nvSpPr>
      <xdr:spPr>
        <a:xfrm>
          <a:off x="14909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6350</xdr:rowOff>
    </xdr:from>
    <xdr:to>
      <xdr:col>21</xdr:col>
      <xdr:colOff>50800</xdr:colOff>
      <xdr:row>39</xdr:row>
      <xdr:rowOff>107950</xdr:rowOff>
    </xdr:to>
    <xdr:sp macro="" textlink="">
      <xdr:nvSpPr>
        <xdr:cNvPr id="404" name="円/楕円 403"/>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118127</xdr:rowOff>
    </xdr:from>
    <xdr:ext cx="762000" cy="259045"/>
    <xdr:sp macro="" textlink="">
      <xdr:nvSpPr>
        <xdr:cNvPr id="405" name="テキスト ボックス 404"/>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131826</xdr:rowOff>
    </xdr:from>
    <xdr:to>
      <xdr:col>19</xdr:col>
      <xdr:colOff>533400</xdr:colOff>
      <xdr:row>40</xdr:row>
      <xdr:rowOff>61976</xdr:rowOff>
    </xdr:to>
    <xdr:sp macro="" textlink="">
      <xdr:nvSpPr>
        <xdr:cNvPr id="406" name="円/楕円 405"/>
        <xdr:cNvSpPr/>
      </xdr:nvSpPr>
      <xdr:spPr>
        <a:xfrm>
          <a:off x="13462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72153</xdr:rowOff>
    </xdr:from>
    <xdr:ext cx="762000" cy="259045"/>
    <xdr:sp macro="" textlink="">
      <xdr:nvSpPr>
        <xdr:cNvPr id="407" name="テキスト ボックス 406"/>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おり、主な要因としては銀行等引受債の地方債の繰上償還による地方債残高の減、財政調整基金および減債基金等の積立等による充当可能基金の減少幅が少ないことが挙げられる。今後も銀行等引受債の繰上償還を積極的に行うことにより、地方債の残高を少なくしていくことを重点的に行っていく。</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151249</xdr:rowOff>
    </xdr:from>
    <xdr:ext cx="762000" cy="259045"/>
    <xdr:sp macro="" textlink="">
      <xdr:nvSpPr>
        <xdr:cNvPr id="439" name="将来負担の状況平均値テキスト"/>
        <xdr:cNvSpPr txBox="1"/>
      </xdr:nvSpPr>
      <xdr:spPr>
        <a:xfrm>
          <a:off x="17106900" y="238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0" name="フローチャート : 判断 439"/>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1321</xdr:rowOff>
    </xdr:from>
    <xdr:to>
      <xdr:col>23</xdr:col>
      <xdr:colOff>457200</xdr:colOff>
      <xdr:row>15</xdr:row>
      <xdr:rowOff>102921</xdr:rowOff>
    </xdr:to>
    <xdr:sp macro="" textlink="">
      <xdr:nvSpPr>
        <xdr:cNvPr id="441" name="フローチャート : 判断 440"/>
        <xdr:cNvSpPr/>
      </xdr:nvSpPr>
      <xdr:spPr>
        <a:xfrm>
          <a:off x="16129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113098</xdr:rowOff>
    </xdr:from>
    <xdr:ext cx="736600" cy="259045"/>
    <xdr:sp macro="" textlink="">
      <xdr:nvSpPr>
        <xdr:cNvPr id="442" name="テキスト ボックス 441"/>
        <xdr:cNvSpPr txBox="1"/>
      </xdr:nvSpPr>
      <xdr:spPr>
        <a:xfrm>
          <a:off x="15798800" y="234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26416</xdr:rowOff>
    </xdr:from>
    <xdr:to>
      <xdr:col>22</xdr:col>
      <xdr:colOff>254000</xdr:colOff>
      <xdr:row>15</xdr:row>
      <xdr:rowOff>128016</xdr:rowOff>
    </xdr:to>
    <xdr:sp macro="" textlink="">
      <xdr:nvSpPr>
        <xdr:cNvPr id="443" name="フローチャート : 判断 442"/>
        <xdr:cNvSpPr/>
      </xdr:nvSpPr>
      <xdr:spPr>
        <a:xfrm>
          <a:off x="15240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138193</xdr:rowOff>
    </xdr:from>
    <xdr:ext cx="762000" cy="259045"/>
    <xdr:sp macro="" textlink="">
      <xdr:nvSpPr>
        <xdr:cNvPr id="444" name="テキスト ボックス 443"/>
        <xdr:cNvSpPr txBox="1"/>
      </xdr:nvSpPr>
      <xdr:spPr>
        <a:xfrm>
          <a:off x="14909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102667</xdr:rowOff>
    </xdr:from>
    <xdr:to>
      <xdr:col>21</xdr:col>
      <xdr:colOff>50800</xdr:colOff>
      <xdr:row>16</xdr:row>
      <xdr:rowOff>32817</xdr:rowOff>
    </xdr:to>
    <xdr:sp macro="" textlink="">
      <xdr:nvSpPr>
        <xdr:cNvPr id="445" name="フローチャート : 判断 444"/>
        <xdr:cNvSpPr/>
      </xdr:nvSpPr>
      <xdr:spPr>
        <a:xfrm>
          <a:off x="14351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42994</xdr:rowOff>
    </xdr:from>
    <xdr:ext cx="762000" cy="259045"/>
    <xdr:sp macro="" textlink="">
      <xdr:nvSpPr>
        <xdr:cNvPr id="446" name="テキスト ボックス 445"/>
        <xdr:cNvSpPr txBox="1"/>
      </xdr:nvSpPr>
      <xdr:spPr>
        <a:xfrm>
          <a:off x="14020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29667</xdr:rowOff>
    </xdr:from>
    <xdr:to>
      <xdr:col>19</xdr:col>
      <xdr:colOff>533400</xdr:colOff>
      <xdr:row>16</xdr:row>
      <xdr:rowOff>131267</xdr:rowOff>
    </xdr:to>
    <xdr:sp macro="" textlink="">
      <xdr:nvSpPr>
        <xdr:cNvPr id="447" name="フローチャート : 判断 446"/>
        <xdr:cNvSpPr/>
      </xdr:nvSpPr>
      <xdr:spPr>
        <a:xfrm>
          <a:off x="13462000" y="277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141444</xdr:rowOff>
    </xdr:from>
    <xdr:ext cx="762000" cy="259045"/>
    <xdr:sp macro="" textlink="">
      <xdr:nvSpPr>
        <xdr:cNvPr id="448" name="テキスト ボックス 447"/>
        <xdr:cNvSpPr txBox="1"/>
      </xdr:nvSpPr>
      <xdr:spPr>
        <a:xfrm>
          <a:off x="13131800" y="254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滋賀県豊郷町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7,381
7,268
7.80
3,989,032
3,656,118
169,414
2,382,165
2,101,198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職員数（嘱託職員を含む）が類似団体平均と比較して高いために、経常的支出の人件費が高くなっており、改善を図っていく必要がある。</a:t>
          </a:r>
          <a:endParaRPr kumimoji="1" lang="en-US" altLang="ja-JP" sz="1300">
            <a:latin typeface="ＭＳ Ｐゴシック"/>
          </a:endParaRPr>
        </a:p>
        <a:p>
          <a:r>
            <a:rPr kumimoji="1" lang="ja-JP" altLang="en-US" sz="1300">
              <a:latin typeface="ＭＳ Ｐゴシック"/>
            </a:rPr>
            <a:t>具体的には、新規採用職員の抑制による職員数の減など行財政改革への取り組みを通じて人件費の削減に努める。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35560</xdr:rowOff>
    </xdr:from>
    <xdr:to>
      <xdr:col>7</xdr:col>
      <xdr:colOff>15875</xdr:colOff>
      <xdr:row>38</xdr:row>
      <xdr:rowOff>35560</xdr:rowOff>
    </xdr:to>
    <xdr:cxnSp macro="">
      <xdr:nvCxnSpPr>
        <xdr:cNvPr id="66" name="直線コネクタ 65"/>
        <xdr:cNvCxnSpPr/>
      </xdr:nvCxnSpPr>
      <xdr:spPr>
        <a:xfrm>
          <a:off x="3987800" y="6550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27940</xdr:rowOff>
    </xdr:from>
    <xdr:to>
      <xdr:col>5</xdr:col>
      <xdr:colOff>549275</xdr:colOff>
      <xdr:row>38</xdr:row>
      <xdr:rowOff>35560</xdr:rowOff>
    </xdr:to>
    <xdr:cxnSp macro="">
      <xdr:nvCxnSpPr>
        <xdr:cNvPr id="69" name="直線コネクタ 68"/>
        <xdr:cNvCxnSpPr/>
      </xdr:nvCxnSpPr>
      <xdr:spPr>
        <a:xfrm>
          <a:off x="3098800" y="6543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70" name="フローチャート :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1" name="テキスト ボックス 70"/>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27940</xdr:rowOff>
    </xdr:from>
    <xdr:to>
      <xdr:col>4</xdr:col>
      <xdr:colOff>346075</xdr:colOff>
      <xdr:row>38</xdr:row>
      <xdr:rowOff>66040</xdr:rowOff>
    </xdr:to>
    <xdr:cxnSp macro="">
      <xdr:nvCxnSpPr>
        <xdr:cNvPr id="72" name="直線コネクタ 71"/>
        <xdr:cNvCxnSpPr/>
      </xdr:nvCxnSpPr>
      <xdr:spPr>
        <a:xfrm flipV="1">
          <a:off x="2209800" y="6543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130810</xdr:rowOff>
    </xdr:from>
    <xdr:to>
      <xdr:col>3</xdr:col>
      <xdr:colOff>142875</xdr:colOff>
      <xdr:row>38</xdr:row>
      <xdr:rowOff>66040</xdr:rowOff>
    </xdr:to>
    <xdr:cxnSp macro="">
      <xdr:nvCxnSpPr>
        <xdr:cNvPr id="75" name="直線コネクタ 74"/>
        <xdr:cNvCxnSpPr/>
      </xdr:nvCxnSpPr>
      <xdr:spPr>
        <a:xfrm>
          <a:off x="1320800" y="6474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6" name="フローチャート :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77" name="テキスト ボックス 76"/>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156210</xdr:rowOff>
    </xdr:from>
    <xdr:to>
      <xdr:col>7</xdr:col>
      <xdr:colOff>66675</xdr:colOff>
      <xdr:row>38</xdr:row>
      <xdr:rowOff>86360</xdr:rowOff>
    </xdr:to>
    <xdr:sp macro="" textlink="">
      <xdr:nvSpPr>
        <xdr:cNvPr id="85" name="円/楕円 84"/>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128287</xdr:rowOff>
    </xdr:from>
    <xdr:ext cx="762000" cy="259045"/>
    <xdr:sp macro="" textlink="">
      <xdr:nvSpPr>
        <xdr:cNvPr id="86"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156210</xdr:rowOff>
    </xdr:from>
    <xdr:to>
      <xdr:col>5</xdr:col>
      <xdr:colOff>600075</xdr:colOff>
      <xdr:row>38</xdr:row>
      <xdr:rowOff>86360</xdr:rowOff>
    </xdr:to>
    <xdr:sp macro="" textlink="">
      <xdr:nvSpPr>
        <xdr:cNvPr id="87" name="円/楕円 86"/>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71137</xdr:rowOff>
    </xdr:from>
    <xdr:ext cx="736600" cy="259045"/>
    <xdr:sp macro="" textlink="">
      <xdr:nvSpPr>
        <xdr:cNvPr id="88" name="テキスト ボックス 87"/>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148590</xdr:rowOff>
    </xdr:from>
    <xdr:to>
      <xdr:col>4</xdr:col>
      <xdr:colOff>396875</xdr:colOff>
      <xdr:row>38</xdr:row>
      <xdr:rowOff>78740</xdr:rowOff>
    </xdr:to>
    <xdr:sp macro="" textlink="">
      <xdr:nvSpPr>
        <xdr:cNvPr id="89" name="円/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15240</xdr:rowOff>
    </xdr:from>
    <xdr:to>
      <xdr:col>3</xdr:col>
      <xdr:colOff>193675</xdr:colOff>
      <xdr:row>38</xdr:row>
      <xdr:rowOff>116840</xdr:rowOff>
    </xdr:to>
    <xdr:sp macro="" textlink="">
      <xdr:nvSpPr>
        <xdr:cNvPr id="91" name="円/楕円 90"/>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101617</xdr:rowOff>
    </xdr:from>
    <xdr:ext cx="762000" cy="259045"/>
    <xdr:sp macro="" textlink="">
      <xdr:nvSpPr>
        <xdr:cNvPr id="92" name="テキスト ボックス 91"/>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80010</xdr:rowOff>
    </xdr:from>
    <xdr:to>
      <xdr:col>1</xdr:col>
      <xdr:colOff>676275</xdr:colOff>
      <xdr:row>38</xdr:row>
      <xdr:rowOff>10160</xdr:rowOff>
    </xdr:to>
    <xdr:sp macro="" textlink="">
      <xdr:nvSpPr>
        <xdr:cNvPr id="93" name="円/楕円 92"/>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166387</xdr:rowOff>
    </xdr:from>
    <xdr:ext cx="762000" cy="259045"/>
    <xdr:sp macro="" textlink="">
      <xdr:nvSpPr>
        <xdr:cNvPr id="94" name="テキスト ボックス 93"/>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かかる経常収支比率が高くなっているのは、職員人件費等から委託料（物件費）へのシフトが起きているためである。町施設等の指定管理を行っていることで、現在も順次民間委託化を進めているところで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161290</xdr:rowOff>
    </xdr:from>
    <xdr:to>
      <xdr:col>24</xdr:col>
      <xdr:colOff>31750</xdr:colOff>
      <xdr:row>18</xdr:row>
      <xdr:rowOff>50800</xdr:rowOff>
    </xdr:to>
    <xdr:cxnSp macro="">
      <xdr:nvCxnSpPr>
        <xdr:cNvPr id="127" name="直線コネクタ 126"/>
        <xdr:cNvCxnSpPr/>
      </xdr:nvCxnSpPr>
      <xdr:spPr>
        <a:xfrm>
          <a:off x="15671800" y="30759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8"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100330</xdr:rowOff>
    </xdr:from>
    <xdr:to>
      <xdr:col>22</xdr:col>
      <xdr:colOff>565150</xdr:colOff>
      <xdr:row>17</xdr:row>
      <xdr:rowOff>161290</xdr:rowOff>
    </xdr:to>
    <xdr:cxnSp macro="">
      <xdr:nvCxnSpPr>
        <xdr:cNvPr id="130" name="直線コネクタ 129"/>
        <xdr:cNvCxnSpPr/>
      </xdr:nvCxnSpPr>
      <xdr:spPr>
        <a:xfrm>
          <a:off x="14782800" y="3014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31" name="フローチャート : 判断 130"/>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32" name="テキスト ボックス 131"/>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100330</xdr:rowOff>
    </xdr:from>
    <xdr:to>
      <xdr:col>21</xdr:col>
      <xdr:colOff>361950</xdr:colOff>
      <xdr:row>17</xdr:row>
      <xdr:rowOff>146050</xdr:rowOff>
    </xdr:to>
    <xdr:cxnSp macro="">
      <xdr:nvCxnSpPr>
        <xdr:cNvPr id="133" name="直線コネクタ 132"/>
        <xdr:cNvCxnSpPr/>
      </xdr:nvCxnSpPr>
      <xdr:spPr>
        <a:xfrm flipV="1">
          <a:off x="13893800" y="3014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5" name="テキスト ボックス 134"/>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149860</xdr:rowOff>
    </xdr:from>
    <xdr:to>
      <xdr:col>20</xdr:col>
      <xdr:colOff>158750</xdr:colOff>
      <xdr:row>17</xdr:row>
      <xdr:rowOff>146050</xdr:rowOff>
    </xdr:to>
    <xdr:cxnSp macro="">
      <xdr:nvCxnSpPr>
        <xdr:cNvPr id="136" name="直線コネクタ 135"/>
        <xdr:cNvCxnSpPr/>
      </xdr:nvCxnSpPr>
      <xdr:spPr>
        <a:xfrm>
          <a:off x="13004800" y="28930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8" name="テキスト ボックス 137"/>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0</xdr:rowOff>
    </xdr:from>
    <xdr:to>
      <xdr:col>24</xdr:col>
      <xdr:colOff>82550</xdr:colOff>
      <xdr:row>18</xdr:row>
      <xdr:rowOff>101600</xdr:rowOff>
    </xdr:to>
    <xdr:sp macro="" textlink="">
      <xdr:nvSpPr>
        <xdr:cNvPr id="146" name="円/楕円 145"/>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143527</xdr:rowOff>
    </xdr:from>
    <xdr:ext cx="762000" cy="259045"/>
    <xdr:sp macro="" textlink="">
      <xdr:nvSpPr>
        <xdr:cNvPr id="147"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110490</xdr:rowOff>
    </xdr:from>
    <xdr:to>
      <xdr:col>22</xdr:col>
      <xdr:colOff>615950</xdr:colOff>
      <xdr:row>18</xdr:row>
      <xdr:rowOff>40640</xdr:rowOff>
    </xdr:to>
    <xdr:sp macro="" textlink="">
      <xdr:nvSpPr>
        <xdr:cNvPr id="148" name="円/楕円 147"/>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25417</xdr:rowOff>
    </xdr:from>
    <xdr:ext cx="736600" cy="259045"/>
    <xdr:sp macro="" textlink="">
      <xdr:nvSpPr>
        <xdr:cNvPr id="149" name="テキスト ボックス 148"/>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49530</xdr:rowOff>
    </xdr:from>
    <xdr:to>
      <xdr:col>21</xdr:col>
      <xdr:colOff>412750</xdr:colOff>
      <xdr:row>17</xdr:row>
      <xdr:rowOff>151130</xdr:rowOff>
    </xdr:to>
    <xdr:sp macro="" textlink="">
      <xdr:nvSpPr>
        <xdr:cNvPr id="150" name="円/楕円 149"/>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135907</xdr:rowOff>
    </xdr:from>
    <xdr:ext cx="762000" cy="259045"/>
    <xdr:sp macro="" textlink="">
      <xdr:nvSpPr>
        <xdr:cNvPr id="151" name="テキスト ボックス 150"/>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95250</xdr:rowOff>
    </xdr:from>
    <xdr:to>
      <xdr:col>20</xdr:col>
      <xdr:colOff>209550</xdr:colOff>
      <xdr:row>18</xdr:row>
      <xdr:rowOff>25400</xdr:rowOff>
    </xdr:to>
    <xdr:sp macro="" textlink="">
      <xdr:nvSpPr>
        <xdr:cNvPr id="152" name="円/楕円 151"/>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10177</xdr:rowOff>
    </xdr:from>
    <xdr:ext cx="762000" cy="259045"/>
    <xdr:sp macro="" textlink="">
      <xdr:nvSpPr>
        <xdr:cNvPr id="153" name="テキスト ボックス 152"/>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99060</xdr:rowOff>
    </xdr:from>
    <xdr:to>
      <xdr:col>19</xdr:col>
      <xdr:colOff>6350</xdr:colOff>
      <xdr:row>17</xdr:row>
      <xdr:rowOff>29210</xdr:rowOff>
    </xdr:to>
    <xdr:sp macro="" textlink="">
      <xdr:nvSpPr>
        <xdr:cNvPr id="154" name="円/楕円 153"/>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13987</xdr:rowOff>
    </xdr:from>
    <xdr:ext cx="762000" cy="259045"/>
    <xdr:sp macro="" textlink="">
      <xdr:nvSpPr>
        <xdr:cNvPr id="155" name="テキスト ボックス 154"/>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かかる経常収支比率が類似団体平均を上回り、かつ上昇傾向にある要因として、障害福祉等に係る扶助が膨らんでいること等が挙げられる。今後も資格審査等の適正化の見直しを進めていくことで、財政を逼迫する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107950</xdr:rowOff>
    </xdr:from>
    <xdr:to>
      <xdr:col>7</xdr:col>
      <xdr:colOff>15875</xdr:colOff>
      <xdr:row>58</xdr:row>
      <xdr:rowOff>127000</xdr:rowOff>
    </xdr:to>
    <xdr:cxnSp macro="">
      <xdr:nvCxnSpPr>
        <xdr:cNvPr id="188" name="直線コネクタ 187"/>
        <xdr:cNvCxnSpPr/>
      </xdr:nvCxnSpPr>
      <xdr:spPr>
        <a:xfrm>
          <a:off x="3987800" y="98806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107950</xdr:rowOff>
    </xdr:from>
    <xdr:to>
      <xdr:col>5</xdr:col>
      <xdr:colOff>549275</xdr:colOff>
      <xdr:row>57</xdr:row>
      <xdr:rowOff>127000</xdr:rowOff>
    </xdr:to>
    <xdr:cxnSp macro="">
      <xdr:nvCxnSpPr>
        <xdr:cNvPr id="191" name="直線コネクタ 190"/>
        <xdr:cNvCxnSpPr/>
      </xdr:nvCxnSpPr>
      <xdr:spPr>
        <a:xfrm flipV="1">
          <a:off x="3098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2" name="フローチャート : 判断 191"/>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3" name="テキスト ボックス 192"/>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127000</xdr:rowOff>
    </xdr:from>
    <xdr:to>
      <xdr:col>4</xdr:col>
      <xdr:colOff>346075</xdr:colOff>
      <xdr:row>57</xdr:row>
      <xdr:rowOff>146050</xdr:rowOff>
    </xdr:to>
    <xdr:cxnSp macro="">
      <xdr:nvCxnSpPr>
        <xdr:cNvPr id="194" name="直線コネクタ 193"/>
        <xdr:cNvCxnSpPr/>
      </xdr:nvCxnSpPr>
      <xdr:spPr>
        <a:xfrm flipV="1">
          <a:off x="2209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5" name="フローチャート : 判断 194"/>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96" name="テキスト ボックス 195"/>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88900</xdr:rowOff>
    </xdr:from>
    <xdr:to>
      <xdr:col>3</xdr:col>
      <xdr:colOff>142875</xdr:colOff>
      <xdr:row>57</xdr:row>
      <xdr:rowOff>146050</xdr:rowOff>
    </xdr:to>
    <xdr:cxnSp macro="">
      <xdr:nvCxnSpPr>
        <xdr:cNvPr id="197" name="直線コネクタ 196"/>
        <xdr:cNvCxnSpPr/>
      </xdr:nvCxnSpPr>
      <xdr:spPr>
        <a:xfrm>
          <a:off x="1320800" y="9861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8" name="フローチャート : 判断 197"/>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9" name="テキスト ボックス 198"/>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0" name="フローチャート : 判断 199"/>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1" name="テキスト ボックス 200"/>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207" name="円/楕円 206"/>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208"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57150</xdr:rowOff>
    </xdr:from>
    <xdr:to>
      <xdr:col>5</xdr:col>
      <xdr:colOff>600075</xdr:colOff>
      <xdr:row>57</xdr:row>
      <xdr:rowOff>158750</xdr:rowOff>
    </xdr:to>
    <xdr:sp macro="" textlink="">
      <xdr:nvSpPr>
        <xdr:cNvPr id="209" name="円/楕円 208"/>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210" name="テキスト ボックス 209"/>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76200</xdr:rowOff>
    </xdr:from>
    <xdr:to>
      <xdr:col>4</xdr:col>
      <xdr:colOff>396875</xdr:colOff>
      <xdr:row>58</xdr:row>
      <xdr:rowOff>6350</xdr:rowOff>
    </xdr:to>
    <xdr:sp macro="" textlink="">
      <xdr:nvSpPr>
        <xdr:cNvPr id="211" name="円/楕円 210"/>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162577</xdr:rowOff>
    </xdr:from>
    <xdr:ext cx="762000" cy="259045"/>
    <xdr:sp macro="" textlink="">
      <xdr:nvSpPr>
        <xdr:cNvPr id="212" name="テキスト ボックス 211"/>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95250</xdr:rowOff>
    </xdr:from>
    <xdr:to>
      <xdr:col>3</xdr:col>
      <xdr:colOff>193675</xdr:colOff>
      <xdr:row>58</xdr:row>
      <xdr:rowOff>25400</xdr:rowOff>
    </xdr:to>
    <xdr:sp macro="" textlink="">
      <xdr:nvSpPr>
        <xdr:cNvPr id="213" name="円/楕円 212"/>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10177</xdr:rowOff>
    </xdr:from>
    <xdr:ext cx="762000" cy="259045"/>
    <xdr:sp macro="" textlink="">
      <xdr:nvSpPr>
        <xdr:cNvPr id="214" name="テキスト ボックス 213"/>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38100</xdr:rowOff>
    </xdr:from>
    <xdr:to>
      <xdr:col>1</xdr:col>
      <xdr:colOff>676275</xdr:colOff>
      <xdr:row>57</xdr:row>
      <xdr:rowOff>139700</xdr:rowOff>
    </xdr:to>
    <xdr:sp macro="" textlink="">
      <xdr:nvSpPr>
        <xdr:cNvPr id="215" name="円/楕円 214"/>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124477</xdr:rowOff>
    </xdr:from>
    <xdr:ext cx="762000" cy="259045"/>
    <xdr:sp macro="" textlink="">
      <xdr:nvSpPr>
        <xdr:cNvPr id="216" name="テキスト ボックス 215"/>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類似団体平均を上回っているのは、繰出金の増加が主な要因である。これまでに整備してきた下水道施設や簡易水道施設の維持管理経費として公営企業への繰出金が必要となっているためである。今後は、独立採算の原則に立ち返った料金の値上げによる健全化などにより、税収を主な財源とする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107950</xdr:rowOff>
    </xdr:from>
    <xdr:to>
      <xdr:col>24</xdr:col>
      <xdr:colOff>31750</xdr:colOff>
      <xdr:row>58</xdr:row>
      <xdr:rowOff>43180</xdr:rowOff>
    </xdr:to>
    <xdr:cxnSp macro="">
      <xdr:nvCxnSpPr>
        <xdr:cNvPr id="249" name="直線コネクタ 248"/>
        <xdr:cNvCxnSpPr/>
      </xdr:nvCxnSpPr>
      <xdr:spPr>
        <a:xfrm>
          <a:off x="15671800" y="98806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107950</xdr:rowOff>
    </xdr:from>
    <xdr:to>
      <xdr:col>22</xdr:col>
      <xdr:colOff>565150</xdr:colOff>
      <xdr:row>57</xdr:row>
      <xdr:rowOff>107950</xdr:rowOff>
    </xdr:to>
    <xdr:cxnSp macro="">
      <xdr:nvCxnSpPr>
        <xdr:cNvPr id="252" name="直線コネクタ 251"/>
        <xdr:cNvCxnSpPr/>
      </xdr:nvCxnSpPr>
      <xdr:spPr>
        <a:xfrm>
          <a:off x="14782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92710</xdr:rowOff>
    </xdr:from>
    <xdr:to>
      <xdr:col>21</xdr:col>
      <xdr:colOff>361950</xdr:colOff>
      <xdr:row>57</xdr:row>
      <xdr:rowOff>107950</xdr:rowOff>
    </xdr:to>
    <xdr:cxnSp macro="">
      <xdr:nvCxnSpPr>
        <xdr:cNvPr id="255" name="直線コネクタ 254"/>
        <xdr:cNvCxnSpPr/>
      </xdr:nvCxnSpPr>
      <xdr:spPr>
        <a:xfrm>
          <a:off x="13893800" y="9865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6" name="フローチャート : 判断 255"/>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57" name="テキスト ボックス 256"/>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57</xdr:row>
      <xdr:rowOff>92710</xdr:rowOff>
    </xdr:to>
    <xdr:cxnSp macro="">
      <xdr:nvCxnSpPr>
        <xdr:cNvPr id="258" name="直線コネクタ 257"/>
        <xdr:cNvCxnSpPr/>
      </xdr:nvCxnSpPr>
      <xdr:spPr>
        <a:xfrm>
          <a:off x="13004800" y="97510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9" name="フローチャート : 判断 258"/>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60" name="テキスト ボックス 259"/>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61" name="フローチャート : 判断 260"/>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62" name="テキスト ボックス 261"/>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163830</xdr:rowOff>
    </xdr:from>
    <xdr:to>
      <xdr:col>24</xdr:col>
      <xdr:colOff>82550</xdr:colOff>
      <xdr:row>58</xdr:row>
      <xdr:rowOff>93980</xdr:rowOff>
    </xdr:to>
    <xdr:sp macro="" textlink="">
      <xdr:nvSpPr>
        <xdr:cNvPr id="268" name="円/楕円 267"/>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135907</xdr:rowOff>
    </xdr:from>
    <xdr:ext cx="762000" cy="259045"/>
    <xdr:sp macro="" textlink="">
      <xdr:nvSpPr>
        <xdr:cNvPr id="269" name="その他該当値テキスト"/>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57150</xdr:rowOff>
    </xdr:from>
    <xdr:to>
      <xdr:col>22</xdr:col>
      <xdr:colOff>615950</xdr:colOff>
      <xdr:row>57</xdr:row>
      <xdr:rowOff>158750</xdr:rowOff>
    </xdr:to>
    <xdr:sp macro="" textlink="">
      <xdr:nvSpPr>
        <xdr:cNvPr id="270" name="円/楕円 269"/>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71" name="テキスト ボックス 270"/>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57150</xdr:rowOff>
    </xdr:from>
    <xdr:to>
      <xdr:col>21</xdr:col>
      <xdr:colOff>412750</xdr:colOff>
      <xdr:row>57</xdr:row>
      <xdr:rowOff>158750</xdr:rowOff>
    </xdr:to>
    <xdr:sp macro="" textlink="">
      <xdr:nvSpPr>
        <xdr:cNvPr id="272" name="円/楕円 271"/>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143527</xdr:rowOff>
    </xdr:from>
    <xdr:ext cx="762000" cy="259045"/>
    <xdr:sp macro="" textlink="">
      <xdr:nvSpPr>
        <xdr:cNvPr id="273" name="テキスト ボックス 272"/>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74" name="円/楕円 273"/>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75" name="テキスト ボックス 274"/>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76" name="円/楕円 275"/>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77" name="テキスト ボックス 276"/>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その他に係る経常収支比率は類似団体平均を下回っているものの、町が補助する団体への補助金は増加傾向にあり、今後も留意していく必要がある。今後は、補助金を交付することが適当な事業を行っているのか等について、明確な基準を設け、不適当な補助金は見直しや廃止を行う方針であ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62992</xdr:rowOff>
    </xdr:from>
    <xdr:to>
      <xdr:col>24</xdr:col>
      <xdr:colOff>31750</xdr:colOff>
      <xdr:row>36</xdr:row>
      <xdr:rowOff>81280</xdr:rowOff>
    </xdr:to>
    <xdr:cxnSp macro="">
      <xdr:nvCxnSpPr>
        <xdr:cNvPr id="307" name="直線コネクタ 306"/>
        <xdr:cNvCxnSpPr/>
      </xdr:nvCxnSpPr>
      <xdr:spPr>
        <a:xfrm>
          <a:off x="15671800" y="62351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89425</xdr:rowOff>
    </xdr:from>
    <xdr:ext cx="762000" cy="259045"/>
    <xdr:sp macro="" textlink="">
      <xdr:nvSpPr>
        <xdr:cNvPr id="308"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62992</xdr:rowOff>
    </xdr:from>
    <xdr:to>
      <xdr:col>22</xdr:col>
      <xdr:colOff>565150</xdr:colOff>
      <xdr:row>36</xdr:row>
      <xdr:rowOff>99568</xdr:rowOff>
    </xdr:to>
    <xdr:cxnSp macro="">
      <xdr:nvCxnSpPr>
        <xdr:cNvPr id="310" name="直線コネクタ 309"/>
        <xdr:cNvCxnSpPr/>
      </xdr:nvCxnSpPr>
      <xdr:spPr>
        <a:xfrm flipV="1">
          <a:off x="14782800" y="6235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1" name="フローチャート :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2" name="テキスト ボックス 311"/>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99568</xdr:rowOff>
    </xdr:from>
    <xdr:to>
      <xdr:col>21</xdr:col>
      <xdr:colOff>361950</xdr:colOff>
      <xdr:row>36</xdr:row>
      <xdr:rowOff>149860</xdr:rowOff>
    </xdr:to>
    <xdr:cxnSp macro="">
      <xdr:nvCxnSpPr>
        <xdr:cNvPr id="313" name="直線コネクタ 312"/>
        <xdr:cNvCxnSpPr/>
      </xdr:nvCxnSpPr>
      <xdr:spPr>
        <a:xfrm flipV="1">
          <a:off x="13893800" y="62717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4" name="フローチャート : 判断 31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5" name="テキスト ボックス 31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140716</xdr:rowOff>
    </xdr:from>
    <xdr:to>
      <xdr:col>20</xdr:col>
      <xdr:colOff>158750</xdr:colOff>
      <xdr:row>36</xdr:row>
      <xdr:rowOff>149860</xdr:rowOff>
    </xdr:to>
    <xdr:cxnSp macro="">
      <xdr:nvCxnSpPr>
        <xdr:cNvPr id="316" name="直線コネクタ 315"/>
        <xdr:cNvCxnSpPr/>
      </xdr:nvCxnSpPr>
      <xdr:spPr>
        <a:xfrm>
          <a:off x="13004800" y="6312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7" name="フローチャート : 判断 316"/>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8" name="テキスト ボックス 317"/>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9" name="フローチャート : 判断 318"/>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20" name="テキスト ボックス 319"/>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26" name="円/楕円 325"/>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47007</xdr:rowOff>
    </xdr:from>
    <xdr:ext cx="762000" cy="259045"/>
    <xdr:sp macro="" textlink="">
      <xdr:nvSpPr>
        <xdr:cNvPr id="327"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xdr:rowOff>
    </xdr:from>
    <xdr:to>
      <xdr:col>22</xdr:col>
      <xdr:colOff>615950</xdr:colOff>
      <xdr:row>36</xdr:row>
      <xdr:rowOff>113792</xdr:rowOff>
    </xdr:to>
    <xdr:sp macro="" textlink="">
      <xdr:nvSpPr>
        <xdr:cNvPr id="328" name="円/楕円 327"/>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123969</xdr:rowOff>
    </xdr:from>
    <xdr:ext cx="736600" cy="259045"/>
    <xdr:sp macro="" textlink="">
      <xdr:nvSpPr>
        <xdr:cNvPr id="329" name="テキスト ボックス 328"/>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48768</xdr:rowOff>
    </xdr:from>
    <xdr:to>
      <xdr:col>21</xdr:col>
      <xdr:colOff>412750</xdr:colOff>
      <xdr:row>36</xdr:row>
      <xdr:rowOff>150368</xdr:rowOff>
    </xdr:to>
    <xdr:sp macro="" textlink="">
      <xdr:nvSpPr>
        <xdr:cNvPr id="330" name="円/楕円 329"/>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31" name="テキスト ボックス 330"/>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32" name="円/楕円 331"/>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33" name="テキスト ボックス 332"/>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89916</xdr:rowOff>
    </xdr:from>
    <xdr:to>
      <xdr:col>19</xdr:col>
      <xdr:colOff>6350</xdr:colOff>
      <xdr:row>37</xdr:row>
      <xdr:rowOff>20066</xdr:rowOff>
    </xdr:to>
    <xdr:sp macro="" textlink="">
      <xdr:nvSpPr>
        <xdr:cNvPr id="334" name="円/楕円 333"/>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30243</xdr:rowOff>
    </xdr:from>
    <xdr:ext cx="762000" cy="259045"/>
    <xdr:sp macro="" textlink="">
      <xdr:nvSpPr>
        <xdr:cNvPr id="335" name="テキスト ボックス 334"/>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が類似団体平均を下回っているのは、銀行等引受債の繰上償還を行っており公債費が減少していることによる。今後も交付税算入がない起債については現在積み立てている基金を活用し事業を執行し、出来る限り起債発行を抑制していくよう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106426</xdr:rowOff>
    </xdr:from>
    <xdr:to>
      <xdr:col>7</xdr:col>
      <xdr:colOff>15875</xdr:colOff>
      <xdr:row>75</xdr:row>
      <xdr:rowOff>124714</xdr:rowOff>
    </xdr:to>
    <xdr:cxnSp macro="">
      <xdr:nvCxnSpPr>
        <xdr:cNvPr id="365" name="直線コネクタ 364"/>
        <xdr:cNvCxnSpPr/>
      </xdr:nvCxnSpPr>
      <xdr:spPr>
        <a:xfrm flipV="1">
          <a:off x="3987800" y="129651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6"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124714</xdr:rowOff>
    </xdr:from>
    <xdr:to>
      <xdr:col>5</xdr:col>
      <xdr:colOff>549275</xdr:colOff>
      <xdr:row>76</xdr:row>
      <xdr:rowOff>21844</xdr:rowOff>
    </xdr:to>
    <xdr:cxnSp macro="">
      <xdr:nvCxnSpPr>
        <xdr:cNvPr id="368" name="直線コネクタ 367"/>
        <xdr:cNvCxnSpPr/>
      </xdr:nvCxnSpPr>
      <xdr:spPr>
        <a:xfrm flipV="1">
          <a:off x="3098800" y="129834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69" name="フローチャート : 判断 368"/>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0" name="テキスト ボックス 369"/>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21844</xdr:rowOff>
    </xdr:from>
    <xdr:to>
      <xdr:col>4</xdr:col>
      <xdr:colOff>346075</xdr:colOff>
      <xdr:row>76</xdr:row>
      <xdr:rowOff>72137</xdr:rowOff>
    </xdr:to>
    <xdr:cxnSp macro="">
      <xdr:nvCxnSpPr>
        <xdr:cNvPr id="371" name="直線コネクタ 370"/>
        <xdr:cNvCxnSpPr/>
      </xdr:nvCxnSpPr>
      <xdr:spPr>
        <a:xfrm flipV="1">
          <a:off x="2209800" y="130520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2" name="フローチャート : 判断 371"/>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3" name="テキスト ボックス 372"/>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72137</xdr:rowOff>
    </xdr:from>
    <xdr:to>
      <xdr:col>3</xdr:col>
      <xdr:colOff>142875</xdr:colOff>
      <xdr:row>76</xdr:row>
      <xdr:rowOff>127000</xdr:rowOff>
    </xdr:to>
    <xdr:cxnSp macro="">
      <xdr:nvCxnSpPr>
        <xdr:cNvPr id="374" name="直線コネクタ 373"/>
        <xdr:cNvCxnSpPr/>
      </xdr:nvCxnSpPr>
      <xdr:spPr>
        <a:xfrm flipV="1">
          <a:off x="1320800" y="131023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5" name="フローチャート : 判断 374"/>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6" name="テキスト ボックス 375"/>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77" name="フローチャート :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84853</xdr:rowOff>
    </xdr:from>
    <xdr:ext cx="762000" cy="259045"/>
    <xdr:sp macro="" textlink="">
      <xdr:nvSpPr>
        <xdr:cNvPr id="378" name="テキスト ボックス 377"/>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55626</xdr:rowOff>
    </xdr:from>
    <xdr:to>
      <xdr:col>7</xdr:col>
      <xdr:colOff>66675</xdr:colOff>
      <xdr:row>75</xdr:row>
      <xdr:rowOff>157226</xdr:rowOff>
    </xdr:to>
    <xdr:sp macro="" textlink="">
      <xdr:nvSpPr>
        <xdr:cNvPr id="384" name="円/楕円 383"/>
        <xdr:cNvSpPr/>
      </xdr:nvSpPr>
      <xdr:spPr>
        <a:xfrm>
          <a:off x="4775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72153</xdr:rowOff>
    </xdr:from>
    <xdr:ext cx="762000" cy="259045"/>
    <xdr:sp macro="" textlink="">
      <xdr:nvSpPr>
        <xdr:cNvPr id="385" name="公債費該当値テキスト"/>
        <xdr:cNvSpPr txBox="1"/>
      </xdr:nvSpPr>
      <xdr:spPr>
        <a:xfrm>
          <a:off x="4914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73914</xdr:rowOff>
    </xdr:from>
    <xdr:to>
      <xdr:col>5</xdr:col>
      <xdr:colOff>600075</xdr:colOff>
      <xdr:row>76</xdr:row>
      <xdr:rowOff>4065</xdr:rowOff>
    </xdr:to>
    <xdr:sp macro="" textlink="">
      <xdr:nvSpPr>
        <xdr:cNvPr id="386" name="円/楕円 385"/>
        <xdr:cNvSpPr/>
      </xdr:nvSpPr>
      <xdr:spPr>
        <a:xfrm>
          <a:off x="3937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14241</xdr:rowOff>
    </xdr:from>
    <xdr:ext cx="736600" cy="259045"/>
    <xdr:sp macro="" textlink="">
      <xdr:nvSpPr>
        <xdr:cNvPr id="387" name="テキスト ボックス 386"/>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142494</xdr:rowOff>
    </xdr:from>
    <xdr:to>
      <xdr:col>4</xdr:col>
      <xdr:colOff>396875</xdr:colOff>
      <xdr:row>76</xdr:row>
      <xdr:rowOff>72644</xdr:rowOff>
    </xdr:to>
    <xdr:sp macro="" textlink="">
      <xdr:nvSpPr>
        <xdr:cNvPr id="388" name="円/楕円 387"/>
        <xdr:cNvSpPr/>
      </xdr:nvSpPr>
      <xdr:spPr>
        <a:xfrm>
          <a:off x="3048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82821</xdr:rowOff>
    </xdr:from>
    <xdr:ext cx="762000" cy="259045"/>
    <xdr:sp macro="" textlink="">
      <xdr:nvSpPr>
        <xdr:cNvPr id="389" name="テキスト ボックス 388"/>
        <xdr:cNvSpPr txBox="1"/>
      </xdr:nvSpPr>
      <xdr:spPr>
        <a:xfrm>
          <a:off x="2717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21337</xdr:rowOff>
    </xdr:from>
    <xdr:to>
      <xdr:col>3</xdr:col>
      <xdr:colOff>193675</xdr:colOff>
      <xdr:row>76</xdr:row>
      <xdr:rowOff>122937</xdr:rowOff>
    </xdr:to>
    <xdr:sp macro="" textlink="">
      <xdr:nvSpPr>
        <xdr:cNvPr id="390" name="円/楕円 389"/>
        <xdr:cNvSpPr/>
      </xdr:nvSpPr>
      <xdr:spPr>
        <a:xfrm>
          <a:off x="2159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133113</xdr:rowOff>
    </xdr:from>
    <xdr:ext cx="762000" cy="259045"/>
    <xdr:sp macro="" textlink="">
      <xdr:nvSpPr>
        <xdr:cNvPr id="391" name="テキスト ボックス 390"/>
        <xdr:cNvSpPr txBox="1"/>
      </xdr:nvSpPr>
      <xdr:spPr>
        <a:xfrm>
          <a:off x="1828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92" name="円/楕円 391"/>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16527</xdr:rowOff>
    </xdr:from>
    <xdr:ext cx="762000" cy="259045"/>
    <xdr:sp macro="" textlink="">
      <xdr:nvSpPr>
        <xdr:cNvPr id="393" name="テキスト ボックス 392"/>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公債費以外の経常収支比率が類似団体平均を上回っているのは、全体を通じて繰出金および扶助費の水準が高止まりしていることが主な要因である。</a:t>
          </a:r>
          <a:endParaRPr kumimoji="1" lang="en-US" altLang="ja-JP" sz="1300">
            <a:latin typeface="ＭＳ Ｐゴシック"/>
          </a:endParaRPr>
        </a:p>
        <a:p>
          <a:r>
            <a:rPr kumimoji="1" lang="ja-JP" altLang="ja-JP" sz="1300">
              <a:solidFill>
                <a:schemeClr val="dk1"/>
              </a:solidFill>
              <a:effectLst/>
              <a:latin typeface="+mn-lt"/>
              <a:ea typeface="+mn-ea"/>
              <a:cs typeface="+mn-cs"/>
            </a:rPr>
            <a:t>今後は、独立採算の原則に立ち返った料金の値上げによる健全化などにより、税収を主な財源とする普通会計の負担額を減らしていくよう努める。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49276</xdr:rowOff>
    </xdr:from>
    <xdr:to>
      <xdr:col>24</xdr:col>
      <xdr:colOff>31750</xdr:colOff>
      <xdr:row>81</xdr:row>
      <xdr:rowOff>42418</xdr:rowOff>
    </xdr:to>
    <xdr:cxnSp macro="">
      <xdr:nvCxnSpPr>
        <xdr:cNvPr id="424" name="直線コネクタ 423"/>
        <xdr:cNvCxnSpPr/>
      </xdr:nvCxnSpPr>
      <xdr:spPr>
        <a:xfrm>
          <a:off x="15671800" y="1376527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25"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49276</xdr:rowOff>
    </xdr:from>
    <xdr:to>
      <xdr:col>22</xdr:col>
      <xdr:colOff>565150</xdr:colOff>
      <xdr:row>80</xdr:row>
      <xdr:rowOff>49276</xdr:rowOff>
    </xdr:to>
    <xdr:cxnSp macro="">
      <xdr:nvCxnSpPr>
        <xdr:cNvPr id="427" name="直線コネクタ 426"/>
        <xdr:cNvCxnSpPr/>
      </xdr:nvCxnSpPr>
      <xdr:spPr>
        <a:xfrm>
          <a:off x="14782800" y="137652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108204</xdr:rowOff>
    </xdr:from>
    <xdr:to>
      <xdr:col>22</xdr:col>
      <xdr:colOff>615950</xdr:colOff>
      <xdr:row>79</xdr:row>
      <xdr:rowOff>38354</xdr:rowOff>
    </xdr:to>
    <xdr:sp macro="" textlink="">
      <xdr:nvSpPr>
        <xdr:cNvPr id="428" name="フローチャート : 判断 427"/>
        <xdr:cNvSpPr/>
      </xdr:nvSpPr>
      <xdr:spPr>
        <a:xfrm>
          <a:off x="15621000" y="134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48531</xdr:rowOff>
    </xdr:from>
    <xdr:ext cx="736600" cy="259045"/>
    <xdr:sp macro="" textlink="">
      <xdr:nvSpPr>
        <xdr:cNvPr id="429" name="テキスト ボックス 428"/>
        <xdr:cNvSpPr txBox="1"/>
      </xdr:nvSpPr>
      <xdr:spPr>
        <a:xfrm>
          <a:off x="15290800" y="13250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49276</xdr:rowOff>
    </xdr:from>
    <xdr:to>
      <xdr:col>21</xdr:col>
      <xdr:colOff>361950</xdr:colOff>
      <xdr:row>80</xdr:row>
      <xdr:rowOff>145287</xdr:rowOff>
    </xdr:to>
    <xdr:cxnSp macro="">
      <xdr:nvCxnSpPr>
        <xdr:cNvPr id="430" name="直線コネクタ 429"/>
        <xdr:cNvCxnSpPr/>
      </xdr:nvCxnSpPr>
      <xdr:spPr>
        <a:xfrm flipV="1">
          <a:off x="13893800" y="13765276"/>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165354</xdr:rowOff>
    </xdr:from>
    <xdr:to>
      <xdr:col>21</xdr:col>
      <xdr:colOff>412750</xdr:colOff>
      <xdr:row>78</xdr:row>
      <xdr:rowOff>95504</xdr:rowOff>
    </xdr:to>
    <xdr:sp macro="" textlink="">
      <xdr:nvSpPr>
        <xdr:cNvPr id="431" name="フローチャート : 判断 430"/>
        <xdr:cNvSpPr/>
      </xdr:nvSpPr>
      <xdr:spPr>
        <a:xfrm>
          <a:off x="14732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105681</xdr:rowOff>
    </xdr:from>
    <xdr:ext cx="762000" cy="259045"/>
    <xdr:sp macro="" textlink="">
      <xdr:nvSpPr>
        <xdr:cNvPr id="432" name="テキスト ボックス 431"/>
        <xdr:cNvSpPr txBox="1"/>
      </xdr:nvSpPr>
      <xdr:spPr>
        <a:xfrm>
          <a:off x="14401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60706</xdr:rowOff>
    </xdr:from>
    <xdr:to>
      <xdr:col>20</xdr:col>
      <xdr:colOff>158750</xdr:colOff>
      <xdr:row>80</xdr:row>
      <xdr:rowOff>145287</xdr:rowOff>
    </xdr:to>
    <xdr:cxnSp macro="">
      <xdr:nvCxnSpPr>
        <xdr:cNvPr id="433" name="直線コネクタ 432"/>
        <xdr:cNvCxnSpPr/>
      </xdr:nvCxnSpPr>
      <xdr:spPr>
        <a:xfrm>
          <a:off x="13004800" y="13605256"/>
          <a:ext cx="889000" cy="2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151637</xdr:rowOff>
    </xdr:from>
    <xdr:to>
      <xdr:col>20</xdr:col>
      <xdr:colOff>209550</xdr:colOff>
      <xdr:row>78</xdr:row>
      <xdr:rowOff>81787</xdr:rowOff>
    </xdr:to>
    <xdr:sp macro="" textlink="">
      <xdr:nvSpPr>
        <xdr:cNvPr id="434" name="フローチャート : 判断 433"/>
        <xdr:cNvSpPr/>
      </xdr:nvSpPr>
      <xdr:spPr>
        <a:xfrm>
          <a:off x="13843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91964</xdr:rowOff>
    </xdr:from>
    <xdr:ext cx="762000" cy="259045"/>
    <xdr:sp macro="" textlink="">
      <xdr:nvSpPr>
        <xdr:cNvPr id="435" name="テキスト ボックス 434"/>
        <xdr:cNvSpPr txBox="1"/>
      </xdr:nvSpPr>
      <xdr:spPr>
        <a:xfrm>
          <a:off x="13512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36" name="フローチャート : 判断 435"/>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37101</xdr:rowOff>
    </xdr:from>
    <xdr:ext cx="762000" cy="259045"/>
    <xdr:sp macro="" textlink="">
      <xdr:nvSpPr>
        <xdr:cNvPr id="437" name="テキスト ボックス 436"/>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163068</xdr:rowOff>
    </xdr:from>
    <xdr:to>
      <xdr:col>24</xdr:col>
      <xdr:colOff>82550</xdr:colOff>
      <xdr:row>81</xdr:row>
      <xdr:rowOff>93218</xdr:rowOff>
    </xdr:to>
    <xdr:sp macro="" textlink="">
      <xdr:nvSpPr>
        <xdr:cNvPr id="443" name="円/楕円 442"/>
        <xdr:cNvSpPr/>
      </xdr:nvSpPr>
      <xdr:spPr>
        <a:xfrm>
          <a:off x="164592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71645</xdr:rowOff>
    </xdr:from>
    <xdr:ext cx="762000" cy="259045"/>
    <xdr:sp macro="" textlink="">
      <xdr:nvSpPr>
        <xdr:cNvPr id="444" name="公債費以外該当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169926</xdr:rowOff>
    </xdr:from>
    <xdr:to>
      <xdr:col>22</xdr:col>
      <xdr:colOff>615950</xdr:colOff>
      <xdr:row>80</xdr:row>
      <xdr:rowOff>100076</xdr:rowOff>
    </xdr:to>
    <xdr:sp macro="" textlink="">
      <xdr:nvSpPr>
        <xdr:cNvPr id="445" name="円/楕円 444"/>
        <xdr:cNvSpPr/>
      </xdr:nvSpPr>
      <xdr:spPr>
        <a:xfrm>
          <a:off x="15621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84853</xdr:rowOff>
    </xdr:from>
    <xdr:ext cx="736600" cy="259045"/>
    <xdr:sp macro="" textlink="">
      <xdr:nvSpPr>
        <xdr:cNvPr id="446" name="テキスト ボックス 445"/>
        <xdr:cNvSpPr txBox="1"/>
      </xdr:nvSpPr>
      <xdr:spPr>
        <a:xfrm>
          <a:off x="15290800" y="1380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169926</xdr:rowOff>
    </xdr:from>
    <xdr:to>
      <xdr:col>21</xdr:col>
      <xdr:colOff>412750</xdr:colOff>
      <xdr:row>80</xdr:row>
      <xdr:rowOff>100076</xdr:rowOff>
    </xdr:to>
    <xdr:sp macro="" textlink="">
      <xdr:nvSpPr>
        <xdr:cNvPr id="447" name="円/楕円 446"/>
        <xdr:cNvSpPr/>
      </xdr:nvSpPr>
      <xdr:spPr>
        <a:xfrm>
          <a:off x="14732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84853</xdr:rowOff>
    </xdr:from>
    <xdr:ext cx="762000" cy="259045"/>
    <xdr:sp macro="" textlink="">
      <xdr:nvSpPr>
        <xdr:cNvPr id="448" name="テキスト ボックス 447"/>
        <xdr:cNvSpPr txBox="1"/>
      </xdr:nvSpPr>
      <xdr:spPr>
        <a:xfrm>
          <a:off x="14401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94487</xdr:rowOff>
    </xdr:from>
    <xdr:to>
      <xdr:col>20</xdr:col>
      <xdr:colOff>209550</xdr:colOff>
      <xdr:row>81</xdr:row>
      <xdr:rowOff>24637</xdr:rowOff>
    </xdr:to>
    <xdr:sp macro="" textlink="">
      <xdr:nvSpPr>
        <xdr:cNvPr id="449" name="円/楕円 448"/>
        <xdr:cNvSpPr/>
      </xdr:nvSpPr>
      <xdr:spPr>
        <a:xfrm>
          <a:off x="138430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9414</xdr:rowOff>
    </xdr:from>
    <xdr:ext cx="762000" cy="259045"/>
    <xdr:sp macro="" textlink="">
      <xdr:nvSpPr>
        <xdr:cNvPr id="450" name="テキスト ボックス 449"/>
        <xdr:cNvSpPr txBox="1"/>
      </xdr:nvSpPr>
      <xdr:spPr>
        <a:xfrm>
          <a:off x="13512800" y="138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9906</xdr:rowOff>
    </xdr:from>
    <xdr:to>
      <xdr:col>19</xdr:col>
      <xdr:colOff>6350</xdr:colOff>
      <xdr:row>79</xdr:row>
      <xdr:rowOff>111506</xdr:rowOff>
    </xdr:to>
    <xdr:sp macro="" textlink="">
      <xdr:nvSpPr>
        <xdr:cNvPr id="451" name="円/楕円 450"/>
        <xdr:cNvSpPr/>
      </xdr:nvSpPr>
      <xdr:spPr>
        <a:xfrm>
          <a:off x="12954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96283</xdr:rowOff>
    </xdr:from>
    <xdr:ext cx="762000" cy="259045"/>
    <xdr:sp macro="" textlink="">
      <xdr:nvSpPr>
        <xdr:cNvPr id="452" name="テキスト ボックス 451"/>
        <xdr:cNvSpPr txBox="1"/>
      </xdr:nvSpPr>
      <xdr:spPr>
        <a:xfrm>
          <a:off x="12623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滋賀県豊郷町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66611</xdr:rowOff>
    </xdr:from>
    <xdr:to>
      <xdr:col>4</xdr:col>
      <xdr:colOff>1117600</xdr:colOff>
      <xdr:row>17</xdr:row>
      <xdr:rowOff>70521</xdr:rowOff>
    </xdr:to>
    <xdr:cxnSp macro="">
      <xdr:nvCxnSpPr>
        <xdr:cNvPr id="50" name="直線コネクタ 49"/>
        <xdr:cNvCxnSpPr/>
      </xdr:nvCxnSpPr>
      <xdr:spPr bwMode="auto">
        <a:xfrm flipV="1">
          <a:off x="5003800" y="3028886"/>
          <a:ext cx="647700" cy="3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122818</xdr:rowOff>
    </xdr:from>
    <xdr:ext cx="762000" cy="259045"/>
    <xdr:sp macro="" textlink="">
      <xdr:nvSpPr>
        <xdr:cNvPr id="51" name="人口1人当たり決算額の推移平均値テキスト130"/>
        <xdr:cNvSpPr txBox="1"/>
      </xdr:nvSpPr>
      <xdr:spPr>
        <a:xfrm>
          <a:off x="5740400" y="2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70521</xdr:rowOff>
    </xdr:from>
    <xdr:to>
      <xdr:col>4</xdr:col>
      <xdr:colOff>469900</xdr:colOff>
      <xdr:row>17</xdr:row>
      <xdr:rowOff>106045</xdr:rowOff>
    </xdr:to>
    <xdr:cxnSp macro="">
      <xdr:nvCxnSpPr>
        <xdr:cNvPr id="53" name="直線コネクタ 52"/>
        <xdr:cNvCxnSpPr/>
      </xdr:nvCxnSpPr>
      <xdr:spPr bwMode="auto">
        <a:xfrm flipV="1">
          <a:off x="4305300" y="3032796"/>
          <a:ext cx="698500" cy="35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106045</xdr:rowOff>
    </xdr:from>
    <xdr:to>
      <xdr:col>3</xdr:col>
      <xdr:colOff>904875</xdr:colOff>
      <xdr:row>17</xdr:row>
      <xdr:rowOff>118519</xdr:rowOff>
    </xdr:to>
    <xdr:cxnSp macro="">
      <xdr:nvCxnSpPr>
        <xdr:cNvPr id="56" name="直線コネクタ 55"/>
        <xdr:cNvCxnSpPr/>
      </xdr:nvCxnSpPr>
      <xdr:spPr bwMode="auto">
        <a:xfrm flipV="1">
          <a:off x="3606800" y="3068320"/>
          <a:ext cx="698500" cy="12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110548</xdr:rowOff>
    </xdr:from>
    <xdr:to>
      <xdr:col>3</xdr:col>
      <xdr:colOff>206375</xdr:colOff>
      <xdr:row>17</xdr:row>
      <xdr:rowOff>118519</xdr:rowOff>
    </xdr:to>
    <xdr:cxnSp macro="">
      <xdr:nvCxnSpPr>
        <xdr:cNvPr id="59" name="直線コネクタ 58"/>
        <xdr:cNvCxnSpPr/>
      </xdr:nvCxnSpPr>
      <xdr:spPr bwMode="auto">
        <a:xfrm>
          <a:off x="2908300" y="3072823"/>
          <a:ext cx="698500" cy="7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15811</xdr:rowOff>
    </xdr:from>
    <xdr:to>
      <xdr:col>5</xdr:col>
      <xdr:colOff>34925</xdr:colOff>
      <xdr:row>17</xdr:row>
      <xdr:rowOff>117411</xdr:rowOff>
    </xdr:to>
    <xdr:sp macro="" textlink="">
      <xdr:nvSpPr>
        <xdr:cNvPr id="69" name="円/楕円 68"/>
        <xdr:cNvSpPr/>
      </xdr:nvSpPr>
      <xdr:spPr bwMode="auto">
        <a:xfrm>
          <a:off x="5600700" y="2978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159338</xdr:rowOff>
    </xdr:from>
    <xdr:ext cx="762000" cy="259045"/>
    <xdr:sp macro="" textlink="">
      <xdr:nvSpPr>
        <xdr:cNvPr id="70" name="人口1人当たり決算額の推移該当値テキスト130"/>
        <xdr:cNvSpPr txBox="1"/>
      </xdr:nvSpPr>
      <xdr:spPr>
        <a:xfrm>
          <a:off x="5740400" y="295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119,175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19721</xdr:rowOff>
    </xdr:from>
    <xdr:to>
      <xdr:col>4</xdr:col>
      <xdr:colOff>520700</xdr:colOff>
      <xdr:row>17</xdr:row>
      <xdr:rowOff>121321</xdr:rowOff>
    </xdr:to>
    <xdr:sp macro="" textlink="">
      <xdr:nvSpPr>
        <xdr:cNvPr id="71" name="円/楕円 70"/>
        <xdr:cNvSpPr/>
      </xdr:nvSpPr>
      <xdr:spPr bwMode="auto">
        <a:xfrm>
          <a:off x="4953000" y="2981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106098</xdr:rowOff>
    </xdr:from>
    <xdr:ext cx="736600" cy="259045"/>
    <xdr:sp macro="" textlink="">
      <xdr:nvSpPr>
        <xdr:cNvPr id="72" name="テキスト ボックス 71"/>
        <xdr:cNvSpPr txBox="1"/>
      </xdr:nvSpPr>
      <xdr:spPr>
        <a:xfrm>
          <a:off x="4622800" y="3068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118,662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55245</xdr:rowOff>
    </xdr:from>
    <xdr:to>
      <xdr:col>3</xdr:col>
      <xdr:colOff>955675</xdr:colOff>
      <xdr:row>17</xdr:row>
      <xdr:rowOff>156845</xdr:rowOff>
    </xdr:to>
    <xdr:sp macro="" textlink="">
      <xdr:nvSpPr>
        <xdr:cNvPr id="73" name="円/楕円 72"/>
        <xdr:cNvSpPr/>
      </xdr:nvSpPr>
      <xdr:spPr bwMode="auto">
        <a:xfrm>
          <a:off x="4254500" y="3017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141622</xdr:rowOff>
    </xdr:from>
    <xdr:ext cx="762000" cy="259045"/>
    <xdr:sp macro="" textlink="">
      <xdr:nvSpPr>
        <xdr:cNvPr id="74" name="テキスト ボックス 73"/>
        <xdr:cNvSpPr txBox="1"/>
      </xdr:nvSpPr>
      <xdr:spPr>
        <a:xfrm>
          <a:off x="39243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114,000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67719</xdr:rowOff>
    </xdr:from>
    <xdr:to>
      <xdr:col>3</xdr:col>
      <xdr:colOff>257175</xdr:colOff>
      <xdr:row>17</xdr:row>
      <xdr:rowOff>169319</xdr:rowOff>
    </xdr:to>
    <xdr:sp macro="" textlink="">
      <xdr:nvSpPr>
        <xdr:cNvPr id="75" name="円/楕円 74"/>
        <xdr:cNvSpPr/>
      </xdr:nvSpPr>
      <xdr:spPr bwMode="auto">
        <a:xfrm>
          <a:off x="3556000" y="3029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154096</xdr:rowOff>
    </xdr:from>
    <xdr:ext cx="762000" cy="259045"/>
    <xdr:sp macro="" textlink="">
      <xdr:nvSpPr>
        <xdr:cNvPr id="76" name="テキスト ボックス 75"/>
        <xdr:cNvSpPr txBox="1"/>
      </xdr:nvSpPr>
      <xdr:spPr>
        <a:xfrm>
          <a:off x="3225800" y="311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112,363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59748</xdr:rowOff>
    </xdr:from>
    <xdr:to>
      <xdr:col>2</xdr:col>
      <xdr:colOff>692150</xdr:colOff>
      <xdr:row>17</xdr:row>
      <xdr:rowOff>161348</xdr:rowOff>
    </xdr:to>
    <xdr:sp macro="" textlink="">
      <xdr:nvSpPr>
        <xdr:cNvPr id="77" name="円/楕円 76"/>
        <xdr:cNvSpPr/>
      </xdr:nvSpPr>
      <xdr:spPr bwMode="auto">
        <a:xfrm>
          <a:off x="2857500" y="3022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146125</xdr:rowOff>
    </xdr:from>
    <xdr:ext cx="762000" cy="259045"/>
    <xdr:sp macro="" textlink="">
      <xdr:nvSpPr>
        <xdr:cNvPr id="78" name="テキスト ボックス 77"/>
        <xdr:cNvSpPr txBox="1"/>
      </xdr:nvSpPr>
      <xdr:spPr>
        <a:xfrm>
          <a:off x="2527300" y="310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292346</xdr:rowOff>
    </xdr:from>
    <xdr:to>
      <xdr:col>4</xdr:col>
      <xdr:colOff>1117600</xdr:colOff>
      <xdr:row>37</xdr:row>
      <xdr:rowOff>314361</xdr:rowOff>
    </xdr:to>
    <xdr:cxnSp macro="">
      <xdr:nvCxnSpPr>
        <xdr:cNvPr id="110" name="直線コネクタ 109"/>
        <xdr:cNvCxnSpPr/>
      </xdr:nvCxnSpPr>
      <xdr:spPr bwMode="auto">
        <a:xfrm>
          <a:off x="5003800" y="7417046"/>
          <a:ext cx="647700" cy="22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91492</xdr:rowOff>
    </xdr:from>
    <xdr:ext cx="762000" cy="259045"/>
    <xdr:sp macro="" textlink="">
      <xdr:nvSpPr>
        <xdr:cNvPr id="111" name="人口1人当たり決算額の推移平均値テキスト445"/>
        <xdr:cNvSpPr txBox="1"/>
      </xdr:nvSpPr>
      <xdr:spPr>
        <a:xfrm>
          <a:off x="5740400" y="6701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164147</xdr:rowOff>
    </xdr:from>
    <xdr:to>
      <xdr:col>4</xdr:col>
      <xdr:colOff>469900</xdr:colOff>
      <xdr:row>37</xdr:row>
      <xdr:rowOff>292346</xdr:rowOff>
    </xdr:to>
    <xdr:cxnSp macro="">
      <xdr:nvCxnSpPr>
        <xdr:cNvPr id="113" name="直線コネクタ 112"/>
        <xdr:cNvCxnSpPr/>
      </xdr:nvCxnSpPr>
      <xdr:spPr bwMode="auto">
        <a:xfrm>
          <a:off x="4305300" y="7288847"/>
          <a:ext cx="698500" cy="128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118862</xdr:rowOff>
    </xdr:from>
    <xdr:to>
      <xdr:col>3</xdr:col>
      <xdr:colOff>904875</xdr:colOff>
      <xdr:row>37</xdr:row>
      <xdr:rowOff>164147</xdr:rowOff>
    </xdr:to>
    <xdr:cxnSp macro="">
      <xdr:nvCxnSpPr>
        <xdr:cNvPr id="116" name="直線コネクタ 115"/>
        <xdr:cNvCxnSpPr/>
      </xdr:nvCxnSpPr>
      <xdr:spPr bwMode="auto">
        <a:xfrm>
          <a:off x="3606800" y="7243562"/>
          <a:ext cx="698500" cy="45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76319</xdr:rowOff>
    </xdr:from>
    <xdr:to>
      <xdr:col>3</xdr:col>
      <xdr:colOff>206375</xdr:colOff>
      <xdr:row>37</xdr:row>
      <xdr:rowOff>118862</xdr:rowOff>
    </xdr:to>
    <xdr:cxnSp macro="">
      <xdr:nvCxnSpPr>
        <xdr:cNvPr id="119" name="直線コネクタ 118"/>
        <xdr:cNvCxnSpPr/>
      </xdr:nvCxnSpPr>
      <xdr:spPr bwMode="auto">
        <a:xfrm>
          <a:off x="2908300" y="7201019"/>
          <a:ext cx="698500" cy="4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263561</xdr:rowOff>
    </xdr:from>
    <xdr:to>
      <xdr:col>5</xdr:col>
      <xdr:colOff>34925</xdr:colOff>
      <xdr:row>38</xdr:row>
      <xdr:rowOff>22261</xdr:rowOff>
    </xdr:to>
    <xdr:sp macro="" textlink="">
      <xdr:nvSpPr>
        <xdr:cNvPr id="129" name="円/楕円 128"/>
        <xdr:cNvSpPr/>
      </xdr:nvSpPr>
      <xdr:spPr bwMode="auto">
        <a:xfrm>
          <a:off x="5600700" y="7388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172138</xdr:rowOff>
    </xdr:from>
    <xdr:ext cx="762000" cy="259045"/>
    <xdr:sp macro="" textlink="">
      <xdr:nvSpPr>
        <xdr:cNvPr id="130" name="人口1人当たり決算額の推移該当値テキスト445"/>
        <xdr:cNvSpPr txBox="1"/>
      </xdr:nvSpPr>
      <xdr:spPr>
        <a:xfrm>
          <a:off x="5740400" y="729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241546</xdr:rowOff>
    </xdr:from>
    <xdr:to>
      <xdr:col>4</xdr:col>
      <xdr:colOff>520700</xdr:colOff>
      <xdr:row>38</xdr:row>
      <xdr:rowOff>246</xdr:rowOff>
    </xdr:to>
    <xdr:sp macro="" textlink="">
      <xdr:nvSpPr>
        <xdr:cNvPr id="131" name="円/楕円 130"/>
        <xdr:cNvSpPr/>
      </xdr:nvSpPr>
      <xdr:spPr bwMode="auto">
        <a:xfrm>
          <a:off x="4953000" y="7366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327923</xdr:rowOff>
    </xdr:from>
    <xdr:ext cx="736600" cy="259045"/>
    <xdr:sp macro="" textlink="">
      <xdr:nvSpPr>
        <xdr:cNvPr id="132" name="テキスト ボックス 131"/>
        <xdr:cNvSpPr txBox="1"/>
      </xdr:nvSpPr>
      <xdr:spPr>
        <a:xfrm>
          <a:off x="4622800" y="7452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113347</xdr:rowOff>
    </xdr:from>
    <xdr:to>
      <xdr:col>3</xdr:col>
      <xdr:colOff>955675</xdr:colOff>
      <xdr:row>37</xdr:row>
      <xdr:rowOff>214947</xdr:rowOff>
    </xdr:to>
    <xdr:sp macro="" textlink="">
      <xdr:nvSpPr>
        <xdr:cNvPr id="133" name="円/楕円 132"/>
        <xdr:cNvSpPr/>
      </xdr:nvSpPr>
      <xdr:spPr bwMode="auto">
        <a:xfrm>
          <a:off x="4254500" y="7238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199724</xdr:rowOff>
    </xdr:from>
    <xdr:ext cx="762000" cy="259045"/>
    <xdr:sp macro="" textlink="">
      <xdr:nvSpPr>
        <xdr:cNvPr id="134" name="テキスト ボックス 133"/>
        <xdr:cNvSpPr txBox="1"/>
      </xdr:nvSpPr>
      <xdr:spPr>
        <a:xfrm>
          <a:off x="3924300" y="732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68062</xdr:rowOff>
    </xdr:from>
    <xdr:to>
      <xdr:col>3</xdr:col>
      <xdr:colOff>257175</xdr:colOff>
      <xdr:row>37</xdr:row>
      <xdr:rowOff>169662</xdr:rowOff>
    </xdr:to>
    <xdr:sp macro="" textlink="">
      <xdr:nvSpPr>
        <xdr:cNvPr id="135" name="円/楕円 134"/>
        <xdr:cNvSpPr/>
      </xdr:nvSpPr>
      <xdr:spPr bwMode="auto">
        <a:xfrm>
          <a:off x="3556000" y="7192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154439</xdr:rowOff>
    </xdr:from>
    <xdr:ext cx="762000" cy="259045"/>
    <xdr:sp macro="" textlink="">
      <xdr:nvSpPr>
        <xdr:cNvPr id="136" name="テキスト ボックス 135"/>
        <xdr:cNvSpPr txBox="1"/>
      </xdr:nvSpPr>
      <xdr:spPr>
        <a:xfrm>
          <a:off x="3225800" y="727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25519</xdr:rowOff>
    </xdr:from>
    <xdr:to>
      <xdr:col>2</xdr:col>
      <xdr:colOff>692150</xdr:colOff>
      <xdr:row>37</xdr:row>
      <xdr:rowOff>127119</xdr:rowOff>
    </xdr:to>
    <xdr:sp macro="" textlink="">
      <xdr:nvSpPr>
        <xdr:cNvPr id="137" name="円/楕円 136"/>
        <xdr:cNvSpPr/>
      </xdr:nvSpPr>
      <xdr:spPr bwMode="auto">
        <a:xfrm>
          <a:off x="2857500" y="7150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111896</xdr:rowOff>
    </xdr:from>
    <xdr:ext cx="762000" cy="259045"/>
    <xdr:sp macro="" textlink="">
      <xdr:nvSpPr>
        <xdr:cNvPr id="138" name="テキスト ボックス 137"/>
        <xdr:cNvSpPr txBox="1"/>
      </xdr:nvSpPr>
      <xdr:spPr>
        <a:xfrm>
          <a:off x="2527300" y="723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滋賀県豊郷町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7,381
7,268
7.80
3,989,032
3,656,118
169,414
2,382,165
2,101,198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842</xdr:rowOff>
    </xdr:from>
    <xdr:to>
      <xdr:col>6</xdr:col>
      <xdr:colOff>511175</xdr:colOff>
      <xdr:row>37</xdr:row>
      <xdr:rowOff>10214</xdr:rowOff>
    </xdr:to>
    <xdr:cxnSp macro="">
      <xdr:nvCxnSpPr>
        <xdr:cNvPr id="63" name="直線コネクタ 62"/>
        <xdr:cNvCxnSpPr/>
      </xdr:nvCxnSpPr>
      <xdr:spPr>
        <a:xfrm>
          <a:off x="3797300" y="6344492"/>
          <a:ext cx="8382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94436</xdr:rowOff>
    </xdr:from>
    <xdr:ext cx="599010" cy="259045"/>
    <xdr:sp macro="" textlink="">
      <xdr:nvSpPr>
        <xdr:cNvPr id="64" name="人件費平均値テキスト"/>
        <xdr:cNvSpPr txBox="1"/>
      </xdr:nvSpPr>
      <xdr:spPr>
        <a:xfrm>
          <a:off x="4686300" y="6095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842</xdr:rowOff>
    </xdr:from>
    <xdr:to>
      <xdr:col>5</xdr:col>
      <xdr:colOff>358775</xdr:colOff>
      <xdr:row>37</xdr:row>
      <xdr:rowOff>18912</xdr:rowOff>
    </xdr:to>
    <xdr:cxnSp macro="">
      <xdr:nvCxnSpPr>
        <xdr:cNvPr id="66" name="直線コネクタ 65"/>
        <xdr:cNvCxnSpPr/>
      </xdr:nvCxnSpPr>
      <xdr:spPr>
        <a:xfrm flipV="1">
          <a:off x="2908300" y="6344492"/>
          <a:ext cx="889000" cy="1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15058</xdr:rowOff>
    </xdr:from>
    <xdr:to>
      <xdr:col>4</xdr:col>
      <xdr:colOff>155575</xdr:colOff>
      <xdr:row>37</xdr:row>
      <xdr:rowOff>18912</xdr:rowOff>
    </xdr:to>
    <xdr:cxnSp macro="">
      <xdr:nvCxnSpPr>
        <xdr:cNvPr id="69" name="直線コネクタ 68"/>
        <xdr:cNvCxnSpPr/>
      </xdr:nvCxnSpPr>
      <xdr:spPr>
        <a:xfrm>
          <a:off x="2019300" y="6358708"/>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10160</xdr:rowOff>
    </xdr:from>
    <xdr:to>
      <xdr:col>2</xdr:col>
      <xdr:colOff>638175</xdr:colOff>
      <xdr:row>37</xdr:row>
      <xdr:rowOff>15058</xdr:rowOff>
    </xdr:to>
    <xdr:cxnSp macro="">
      <xdr:nvCxnSpPr>
        <xdr:cNvPr id="72" name="直線コネクタ 71"/>
        <xdr:cNvCxnSpPr/>
      </xdr:nvCxnSpPr>
      <xdr:spPr>
        <a:xfrm>
          <a:off x="1130300" y="635381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130864</xdr:rowOff>
    </xdr:from>
    <xdr:to>
      <xdr:col>6</xdr:col>
      <xdr:colOff>561975</xdr:colOff>
      <xdr:row>37</xdr:row>
      <xdr:rowOff>61014</xdr:rowOff>
    </xdr:to>
    <xdr:sp macro="" textlink="">
      <xdr:nvSpPr>
        <xdr:cNvPr id="82" name="円/楕円 81"/>
        <xdr:cNvSpPr/>
      </xdr:nvSpPr>
      <xdr:spPr>
        <a:xfrm>
          <a:off x="4584700" y="630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109291</xdr:rowOff>
    </xdr:from>
    <xdr:ext cx="534377" cy="259045"/>
    <xdr:sp macro="" textlink="">
      <xdr:nvSpPr>
        <xdr:cNvPr id="83" name="人件費該当値テキスト"/>
        <xdr:cNvSpPr txBox="1"/>
      </xdr:nvSpPr>
      <xdr:spPr>
        <a:xfrm>
          <a:off x="4686300" y="628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99,645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121492</xdr:rowOff>
    </xdr:from>
    <xdr:to>
      <xdr:col>5</xdr:col>
      <xdr:colOff>409575</xdr:colOff>
      <xdr:row>37</xdr:row>
      <xdr:rowOff>51642</xdr:rowOff>
    </xdr:to>
    <xdr:sp macro="" textlink="">
      <xdr:nvSpPr>
        <xdr:cNvPr id="84" name="円/楕円 83"/>
        <xdr:cNvSpPr/>
      </xdr:nvSpPr>
      <xdr:spPr>
        <a:xfrm>
          <a:off x="3746500" y="62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42769</xdr:rowOff>
    </xdr:from>
    <xdr:ext cx="599010" cy="259045"/>
    <xdr:sp macro="" textlink="">
      <xdr:nvSpPr>
        <xdr:cNvPr id="85" name="テキスト ボックス 84"/>
        <xdr:cNvSpPr txBox="1"/>
      </xdr:nvSpPr>
      <xdr:spPr>
        <a:xfrm>
          <a:off x="3497794" y="638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100,506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139562</xdr:rowOff>
    </xdr:from>
    <xdr:to>
      <xdr:col>4</xdr:col>
      <xdr:colOff>206375</xdr:colOff>
      <xdr:row>37</xdr:row>
      <xdr:rowOff>69712</xdr:rowOff>
    </xdr:to>
    <xdr:sp macro="" textlink="">
      <xdr:nvSpPr>
        <xdr:cNvPr id="86" name="円/楕円 85"/>
        <xdr:cNvSpPr/>
      </xdr:nvSpPr>
      <xdr:spPr>
        <a:xfrm>
          <a:off x="2857500" y="631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60839</xdr:rowOff>
    </xdr:from>
    <xdr:ext cx="534377" cy="259045"/>
    <xdr:sp macro="" textlink="">
      <xdr:nvSpPr>
        <xdr:cNvPr id="87" name="テキスト ボックス 86"/>
        <xdr:cNvSpPr txBox="1"/>
      </xdr:nvSpPr>
      <xdr:spPr>
        <a:xfrm>
          <a:off x="2641111" y="640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98,846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135708</xdr:rowOff>
    </xdr:from>
    <xdr:to>
      <xdr:col>3</xdr:col>
      <xdr:colOff>3175</xdr:colOff>
      <xdr:row>37</xdr:row>
      <xdr:rowOff>65858</xdr:rowOff>
    </xdr:to>
    <xdr:sp macro="" textlink="">
      <xdr:nvSpPr>
        <xdr:cNvPr id="88" name="円/楕円 87"/>
        <xdr:cNvSpPr/>
      </xdr:nvSpPr>
      <xdr:spPr>
        <a:xfrm>
          <a:off x="1968500" y="630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56985</xdr:rowOff>
    </xdr:from>
    <xdr:ext cx="534377" cy="259045"/>
    <xdr:sp macro="" textlink="">
      <xdr:nvSpPr>
        <xdr:cNvPr id="89" name="テキスト ボックス 88"/>
        <xdr:cNvSpPr txBox="1"/>
      </xdr:nvSpPr>
      <xdr:spPr>
        <a:xfrm>
          <a:off x="1752111" y="640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99,200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130810</xdr:rowOff>
    </xdr:from>
    <xdr:to>
      <xdr:col>1</xdr:col>
      <xdr:colOff>485775</xdr:colOff>
      <xdr:row>37</xdr:row>
      <xdr:rowOff>60960</xdr:rowOff>
    </xdr:to>
    <xdr:sp macro="" textlink="">
      <xdr:nvSpPr>
        <xdr:cNvPr id="90" name="円/楕円 89"/>
        <xdr:cNvSpPr/>
      </xdr:nvSpPr>
      <xdr:spPr>
        <a:xfrm>
          <a:off x="1079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52087</xdr:rowOff>
    </xdr:from>
    <xdr:ext cx="534377" cy="259045"/>
    <xdr:sp macro="" textlink="">
      <xdr:nvSpPr>
        <xdr:cNvPr id="91" name="テキスト ボックス 90"/>
        <xdr:cNvSpPr txBox="1"/>
      </xdr:nvSpPr>
      <xdr:spPr>
        <a:xfrm>
          <a:off x="863111" y="63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100992</xdr:rowOff>
    </xdr:from>
    <xdr:to>
      <xdr:col>6</xdr:col>
      <xdr:colOff>511175</xdr:colOff>
      <xdr:row>57</xdr:row>
      <xdr:rowOff>117697</xdr:rowOff>
    </xdr:to>
    <xdr:cxnSp macro="">
      <xdr:nvCxnSpPr>
        <xdr:cNvPr id="118" name="直線コネクタ 117"/>
        <xdr:cNvCxnSpPr/>
      </xdr:nvCxnSpPr>
      <xdr:spPr>
        <a:xfrm flipV="1">
          <a:off x="3797300" y="9873642"/>
          <a:ext cx="838200" cy="1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27675</xdr:rowOff>
    </xdr:from>
    <xdr:ext cx="599010" cy="259045"/>
    <xdr:sp macro="" textlink="">
      <xdr:nvSpPr>
        <xdr:cNvPr id="119" name="物件費平均値テキスト"/>
        <xdr:cNvSpPr txBox="1"/>
      </xdr:nvSpPr>
      <xdr:spPr>
        <a:xfrm>
          <a:off x="4686300" y="9628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117697</xdr:rowOff>
    </xdr:from>
    <xdr:to>
      <xdr:col>5</xdr:col>
      <xdr:colOff>358775</xdr:colOff>
      <xdr:row>57</xdr:row>
      <xdr:rowOff>135810</xdr:rowOff>
    </xdr:to>
    <xdr:cxnSp macro="">
      <xdr:nvCxnSpPr>
        <xdr:cNvPr id="121" name="直線コネクタ 120"/>
        <xdr:cNvCxnSpPr/>
      </xdr:nvCxnSpPr>
      <xdr:spPr>
        <a:xfrm flipV="1">
          <a:off x="2908300" y="9890347"/>
          <a:ext cx="889000" cy="1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14580</xdr:rowOff>
    </xdr:from>
    <xdr:to>
      <xdr:col>5</xdr:col>
      <xdr:colOff>409575</xdr:colOff>
      <xdr:row>57</xdr:row>
      <xdr:rowOff>116180</xdr:rowOff>
    </xdr:to>
    <xdr:sp macro="" textlink="">
      <xdr:nvSpPr>
        <xdr:cNvPr id="122" name="フローチャート : 判断 121"/>
        <xdr:cNvSpPr/>
      </xdr:nvSpPr>
      <xdr:spPr>
        <a:xfrm>
          <a:off x="3746500" y="97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132707</xdr:rowOff>
    </xdr:from>
    <xdr:ext cx="599010" cy="259045"/>
    <xdr:sp macro="" textlink="">
      <xdr:nvSpPr>
        <xdr:cNvPr id="123" name="テキスト ボックス 122"/>
        <xdr:cNvSpPr txBox="1"/>
      </xdr:nvSpPr>
      <xdr:spPr>
        <a:xfrm>
          <a:off x="3497794" y="956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125198</xdr:rowOff>
    </xdr:from>
    <xdr:to>
      <xdr:col>4</xdr:col>
      <xdr:colOff>155575</xdr:colOff>
      <xdr:row>57</xdr:row>
      <xdr:rowOff>135810</xdr:rowOff>
    </xdr:to>
    <xdr:cxnSp macro="">
      <xdr:nvCxnSpPr>
        <xdr:cNvPr id="124" name="直線コネクタ 123"/>
        <xdr:cNvCxnSpPr/>
      </xdr:nvCxnSpPr>
      <xdr:spPr>
        <a:xfrm>
          <a:off x="2019300" y="9897848"/>
          <a:ext cx="889000" cy="1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44209</xdr:rowOff>
    </xdr:from>
    <xdr:to>
      <xdr:col>4</xdr:col>
      <xdr:colOff>206375</xdr:colOff>
      <xdr:row>57</xdr:row>
      <xdr:rowOff>145809</xdr:rowOff>
    </xdr:to>
    <xdr:sp macro="" textlink="">
      <xdr:nvSpPr>
        <xdr:cNvPr id="125" name="フローチャート : 判断 124"/>
        <xdr:cNvSpPr/>
      </xdr:nvSpPr>
      <xdr:spPr>
        <a:xfrm>
          <a:off x="2857500" y="981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162336</xdr:rowOff>
    </xdr:from>
    <xdr:ext cx="534377" cy="259045"/>
    <xdr:sp macro="" textlink="">
      <xdr:nvSpPr>
        <xdr:cNvPr id="126" name="テキスト ボックス 125"/>
        <xdr:cNvSpPr txBox="1"/>
      </xdr:nvSpPr>
      <xdr:spPr>
        <a:xfrm>
          <a:off x="2641111" y="959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125198</xdr:rowOff>
    </xdr:from>
    <xdr:to>
      <xdr:col>2</xdr:col>
      <xdr:colOff>638175</xdr:colOff>
      <xdr:row>57</xdr:row>
      <xdr:rowOff>138372</xdr:rowOff>
    </xdr:to>
    <xdr:cxnSp macro="">
      <xdr:nvCxnSpPr>
        <xdr:cNvPr id="127" name="直線コネクタ 126"/>
        <xdr:cNvCxnSpPr/>
      </xdr:nvCxnSpPr>
      <xdr:spPr>
        <a:xfrm flipV="1">
          <a:off x="1130300" y="9897848"/>
          <a:ext cx="889000" cy="1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26250</xdr:rowOff>
    </xdr:from>
    <xdr:to>
      <xdr:col>3</xdr:col>
      <xdr:colOff>3175</xdr:colOff>
      <xdr:row>57</xdr:row>
      <xdr:rowOff>127850</xdr:rowOff>
    </xdr:to>
    <xdr:sp macro="" textlink="">
      <xdr:nvSpPr>
        <xdr:cNvPr id="128" name="フローチャート : 判断 127"/>
        <xdr:cNvSpPr/>
      </xdr:nvSpPr>
      <xdr:spPr>
        <a:xfrm>
          <a:off x="1968500" y="97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144377</xdr:rowOff>
    </xdr:from>
    <xdr:ext cx="599010" cy="259045"/>
    <xdr:sp macro="" textlink="">
      <xdr:nvSpPr>
        <xdr:cNvPr id="129" name="テキスト ボックス 128"/>
        <xdr:cNvSpPr txBox="1"/>
      </xdr:nvSpPr>
      <xdr:spPr>
        <a:xfrm>
          <a:off x="1719794" y="957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56615</xdr:rowOff>
    </xdr:from>
    <xdr:to>
      <xdr:col>1</xdr:col>
      <xdr:colOff>485775</xdr:colOff>
      <xdr:row>57</xdr:row>
      <xdr:rowOff>158215</xdr:rowOff>
    </xdr:to>
    <xdr:sp macro="" textlink="">
      <xdr:nvSpPr>
        <xdr:cNvPr id="130" name="フローチャート : 判断 129"/>
        <xdr:cNvSpPr/>
      </xdr:nvSpPr>
      <xdr:spPr>
        <a:xfrm>
          <a:off x="1079500" y="98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3292</xdr:rowOff>
    </xdr:from>
    <xdr:ext cx="534377" cy="259045"/>
    <xdr:sp macro="" textlink="">
      <xdr:nvSpPr>
        <xdr:cNvPr id="131" name="テキスト ボックス 130"/>
        <xdr:cNvSpPr txBox="1"/>
      </xdr:nvSpPr>
      <xdr:spPr>
        <a:xfrm>
          <a:off x="863111" y="960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50192</xdr:rowOff>
    </xdr:from>
    <xdr:to>
      <xdr:col>6</xdr:col>
      <xdr:colOff>561975</xdr:colOff>
      <xdr:row>57</xdr:row>
      <xdr:rowOff>151792</xdr:rowOff>
    </xdr:to>
    <xdr:sp macro="" textlink="">
      <xdr:nvSpPr>
        <xdr:cNvPr id="137" name="円/楕円 136"/>
        <xdr:cNvSpPr/>
      </xdr:nvSpPr>
      <xdr:spPr>
        <a:xfrm>
          <a:off x="4584700" y="982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154676</xdr:rowOff>
    </xdr:from>
    <xdr:ext cx="534377" cy="259045"/>
    <xdr:sp macro="" textlink="">
      <xdr:nvSpPr>
        <xdr:cNvPr id="138" name="物件費該当値テキスト"/>
        <xdr:cNvSpPr txBox="1"/>
      </xdr:nvSpPr>
      <xdr:spPr>
        <a:xfrm>
          <a:off x="4686300" y="975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91,933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66897</xdr:rowOff>
    </xdr:from>
    <xdr:to>
      <xdr:col>5</xdr:col>
      <xdr:colOff>409575</xdr:colOff>
      <xdr:row>57</xdr:row>
      <xdr:rowOff>168497</xdr:rowOff>
    </xdr:to>
    <xdr:sp macro="" textlink="">
      <xdr:nvSpPr>
        <xdr:cNvPr id="139" name="円/楕円 138"/>
        <xdr:cNvSpPr/>
      </xdr:nvSpPr>
      <xdr:spPr>
        <a:xfrm>
          <a:off x="3746500" y="983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159624</xdr:rowOff>
    </xdr:from>
    <xdr:ext cx="534377" cy="259045"/>
    <xdr:sp macro="" textlink="">
      <xdr:nvSpPr>
        <xdr:cNvPr id="140" name="テキスト ボックス 139"/>
        <xdr:cNvSpPr txBox="1"/>
      </xdr:nvSpPr>
      <xdr:spPr>
        <a:xfrm>
          <a:off x="3530111" y="99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84,625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85010</xdr:rowOff>
    </xdr:from>
    <xdr:to>
      <xdr:col>4</xdr:col>
      <xdr:colOff>206375</xdr:colOff>
      <xdr:row>58</xdr:row>
      <xdr:rowOff>15160</xdr:rowOff>
    </xdr:to>
    <xdr:sp macro="" textlink="">
      <xdr:nvSpPr>
        <xdr:cNvPr id="141" name="円/楕円 140"/>
        <xdr:cNvSpPr/>
      </xdr:nvSpPr>
      <xdr:spPr>
        <a:xfrm>
          <a:off x="2857500" y="985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6287</xdr:rowOff>
    </xdr:from>
    <xdr:ext cx="534377" cy="259045"/>
    <xdr:sp macro="" textlink="">
      <xdr:nvSpPr>
        <xdr:cNvPr id="142" name="テキスト ボックス 141"/>
        <xdr:cNvSpPr txBox="1"/>
      </xdr:nvSpPr>
      <xdr:spPr>
        <a:xfrm>
          <a:off x="2641111" y="995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76,702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74398</xdr:rowOff>
    </xdr:from>
    <xdr:to>
      <xdr:col>3</xdr:col>
      <xdr:colOff>3175</xdr:colOff>
      <xdr:row>58</xdr:row>
      <xdr:rowOff>4548</xdr:rowOff>
    </xdr:to>
    <xdr:sp macro="" textlink="">
      <xdr:nvSpPr>
        <xdr:cNvPr id="143" name="円/楕円 142"/>
        <xdr:cNvSpPr/>
      </xdr:nvSpPr>
      <xdr:spPr>
        <a:xfrm>
          <a:off x="1968500" y="984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167125</xdr:rowOff>
    </xdr:from>
    <xdr:ext cx="534377" cy="259045"/>
    <xdr:sp macro="" textlink="">
      <xdr:nvSpPr>
        <xdr:cNvPr id="144" name="テキスト ボックス 143"/>
        <xdr:cNvSpPr txBox="1"/>
      </xdr:nvSpPr>
      <xdr:spPr>
        <a:xfrm>
          <a:off x="1752111" y="993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81,344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87572</xdr:rowOff>
    </xdr:from>
    <xdr:to>
      <xdr:col>1</xdr:col>
      <xdr:colOff>485775</xdr:colOff>
      <xdr:row>58</xdr:row>
      <xdr:rowOff>17722</xdr:rowOff>
    </xdr:to>
    <xdr:sp macro="" textlink="">
      <xdr:nvSpPr>
        <xdr:cNvPr id="145" name="円/楕円 144"/>
        <xdr:cNvSpPr/>
      </xdr:nvSpPr>
      <xdr:spPr>
        <a:xfrm>
          <a:off x="1079500" y="986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8849</xdr:rowOff>
    </xdr:from>
    <xdr:ext cx="534377" cy="259045"/>
    <xdr:sp macro="" textlink="">
      <xdr:nvSpPr>
        <xdr:cNvPr id="146" name="テキスト ボックス 145"/>
        <xdr:cNvSpPr txBox="1"/>
      </xdr:nvSpPr>
      <xdr:spPr>
        <a:xfrm>
          <a:off x="863111" y="99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16782</xdr:rowOff>
    </xdr:from>
    <xdr:to>
      <xdr:col>6</xdr:col>
      <xdr:colOff>511175</xdr:colOff>
      <xdr:row>78</xdr:row>
      <xdr:rowOff>19548</xdr:rowOff>
    </xdr:to>
    <xdr:cxnSp macro="">
      <xdr:nvCxnSpPr>
        <xdr:cNvPr id="173" name="直線コネクタ 172"/>
        <xdr:cNvCxnSpPr/>
      </xdr:nvCxnSpPr>
      <xdr:spPr>
        <a:xfrm flipV="1">
          <a:off x="3797300" y="13389882"/>
          <a:ext cx="8382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19548</xdr:rowOff>
    </xdr:from>
    <xdr:to>
      <xdr:col>5</xdr:col>
      <xdr:colOff>358775</xdr:colOff>
      <xdr:row>78</xdr:row>
      <xdr:rowOff>32624</xdr:rowOff>
    </xdr:to>
    <xdr:cxnSp macro="">
      <xdr:nvCxnSpPr>
        <xdr:cNvPr id="176" name="直線コネクタ 175"/>
        <xdr:cNvCxnSpPr/>
      </xdr:nvCxnSpPr>
      <xdr:spPr>
        <a:xfrm flipV="1">
          <a:off x="2908300" y="13392648"/>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82796</xdr:rowOff>
    </xdr:from>
    <xdr:to>
      <xdr:col>5</xdr:col>
      <xdr:colOff>409575</xdr:colOff>
      <xdr:row>78</xdr:row>
      <xdr:rowOff>12946</xdr:rowOff>
    </xdr:to>
    <xdr:sp macro="" textlink="">
      <xdr:nvSpPr>
        <xdr:cNvPr id="177" name="フローチャート : 判断 176"/>
        <xdr:cNvSpPr/>
      </xdr:nvSpPr>
      <xdr:spPr>
        <a:xfrm>
          <a:off x="3746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29473</xdr:rowOff>
    </xdr:from>
    <xdr:ext cx="469744" cy="259045"/>
    <xdr:sp macro="" textlink="">
      <xdr:nvSpPr>
        <xdr:cNvPr id="178" name="テキスト ボックス 177"/>
        <xdr:cNvSpPr txBox="1"/>
      </xdr:nvSpPr>
      <xdr:spPr>
        <a:xfrm>
          <a:off x="3562427"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32624</xdr:rowOff>
    </xdr:from>
    <xdr:to>
      <xdr:col>4</xdr:col>
      <xdr:colOff>155575</xdr:colOff>
      <xdr:row>78</xdr:row>
      <xdr:rowOff>69656</xdr:rowOff>
    </xdr:to>
    <xdr:cxnSp macro="">
      <xdr:nvCxnSpPr>
        <xdr:cNvPr id="179" name="直線コネクタ 178"/>
        <xdr:cNvCxnSpPr/>
      </xdr:nvCxnSpPr>
      <xdr:spPr>
        <a:xfrm flipV="1">
          <a:off x="2019300" y="13405724"/>
          <a:ext cx="889000" cy="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96033</xdr:rowOff>
    </xdr:from>
    <xdr:to>
      <xdr:col>4</xdr:col>
      <xdr:colOff>206375</xdr:colOff>
      <xdr:row>78</xdr:row>
      <xdr:rowOff>26183</xdr:rowOff>
    </xdr:to>
    <xdr:sp macro="" textlink="">
      <xdr:nvSpPr>
        <xdr:cNvPr id="180" name="フローチャート : 判断 179"/>
        <xdr:cNvSpPr/>
      </xdr:nvSpPr>
      <xdr:spPr>
        <a:xfrm>
          <a:off x="2857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42710</xdr:rowOff>
    </xdr:from>
    <xdr:ext cx="469744" cy="259045"/>
    <xdr:sp macro="" textlink="">
      <xdr:nvSpPr>
        <xdr:cNvPr id="181" name="テキスト ボックス 180"/>
        <xdr:cNvSpPr txBox="1"/>
      </xdr:nvSpPr>
      <xdr:spPr>
        <a:xfrm>
          <a:off x="2673427" y="1307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21103</xdr:rowOff>
    </xdr:from>
    <xdr:to>
      <xdr:col>2</xdr:col>
      <xdr:colOff>638175</xdr:colOff>
      <xdr:row>78</xdr:row>
      <xdr:rowOff>69656</xdr:rowOff>
    </xdr:to>
    <xdr:cxnSp macro="">
      <xdr:nvCxnSpPr>
        <xdr:cNvPr id="182" name="直線コネクタ 181"/>
        <xdr:cNvCxnSpPr/>
      </xdr:nvCxnSpPr>
      <xdr:spPr>
        <a:xfrm>
          <a:off x="1130300" y="13394203"/>
          <a:ext cx="889000" cy="4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95827</xdr:rowOff>
    </xdr:from>
    <xdr:to>
      <xdr:col>3</xdr:col>
      <xdr:colOff>3175</xdr:colOff>
      <xdr:row>78</xdr:row>
      <xdr:rowOff>25977</xdr:rowOff>
    </xdr:to>
    <xdr:sp macro="" textlink="">
      <xdr:nvSpPr>
        <xdr:cNvPr id="183" name="フローチャート : 判断 182"/>
        <xdr:cNvSpPr/>
      </xdr:nvSpPr>
      <xdr:spPr>
        <a:xfrm>
          <a:off x="1968500" y="1329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42504</xdr:rowOff>
    </xdr:from>
    <xdr:ext cx="469744" cy="259045"/>
    <xdr:sp macro="" textlink="">
      <xdr:nvSpPr>
        <xdr:cNvPr id="184" name="テキスト ボックス 183"/>
        <xdr:cNvSpPr txBox="1"/>
      </xdr:nvSpPr>
      <xdr:spPr>
        <a:xfrm>
          <a:off x="1784427" y="1307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102868</xdr:rowOff>
    </xdr:from>
    <xdr:to>
      <xdr:col>1</xdr:col>
      <xdr:colOff>485775</xdr:colOff>
      <xdr:row>78</xdr:row>
      <xdr:rowOff>33018</xdr:rowOff>
    </xdr:to>
    <xdr:sp macro="" textlink="">
      <xdr:nvSpPr>
        <xdr:cNvPr id="185" name="フローチャート : 判断 184"/>
        <xdr:cNvSpPr/>
      </xdr:nvSpPr>
      <xdr:spPr>
        <a:xfrm>
          <a:off x="1079500" y="13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49545</xdr:rowOff>
    </xdr:from>
    <xdr:ext cx="469744" cy="259045"/>
    <xdr:sp macro="" textlink="">
      <xdr:nvSpPr>
        <xdr:cNvPr id="186" name="テキスト ボックス 185"/>
        <xdr:cNvSpPr txBox="1"/>
      </xdr:nvSpPr>
      <xdr:spPr>
        <a:xfrm>
          <a:off x="895427" y="1307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137432</xdr:rowOff>
    </xdr:from>
    <xdr:to>
      <xdr:col>6</xdr:col>
      <xdr:colOff>561975</xdr:colOff>
      <xdr:row>78</xdr:row>
      <xdr:rowOff>67582</xdr:rowOff>
    </xdr:to>
    <xdr:sp macro="" textlink="">
      <xdr:nvSpPr>
        <xdr:cNvPr id="192" name="円/楕円 191"/>
        <xdr:cNvSpPr/>
      </xdr:nvSpPr>
      <xdr:spPr>
        <a:xfrm>
          <a:off x="4584700" y="133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52359</xdr:rowOff>
    </xdr:from>
    <xdr:ext cx="469744" cy="259045"/>
    <xdr:sp macro="" textlink="">
      <xdr:nvSpPr>
        <xdr:cNvPr id="193" name="維持補修費該当値テキスト"/>
        <xdr:cNvSpPr txBox="1"/>
      </xdr:nvSpPr>
      <xdr:spPr>
        <a:xfrm>
          <a:off x="4686300" y="1325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140198</xdr:rowOff>
    </xdr:from>
    <xdr:to>
      <xdr:col>5</xdr:col>
      <xdr:colOff>409575</xdr:colOff>
      <xdr:row>78</xdr:row>
      <xdr:rowOff>70348</xdr:rowOff>
    </xdr:to>
    <xdr:sp macro="" textlink="">
      <xdr:nvSpPr>
        <xdr:cNvPr id="194" name="円/楕円 193"/>
        <xdr:cNvSpPr/>
      </xdr:nvSpPr>
      <xdr:spPr>
        <a:xfrm>
          <a:off x="3746500" y="133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61475</xdr:rowOff>
    </xdr:from>
    <xdr:ext cx="469744" cy="259045"/>
    <xdr:sp macro="" textlink="">
      <xdr:nvSpPr>
        <xdr:cNvPr id="195" name="テキスト ボックス 194"/>
        <xdr:cNvSpPr txBox="1"/>
      </xdr:nvSpPr>
      <xdr:spPr>
        <a:xfrm>
          <a:off x="3562427" y="134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153274</xdr:rowOff>
    </xdr:from>
    <xdr:to>
      <xdr:col>4</xdr:col>
      <xdr:colOff>206375</xdr:colOff>
      <xdr:row>78</xdr:row>
      <xdr:rowOff>83424</xdr:rowOff>
    </xdr:to>
    <xdr:sp macro="" textlink="">
      <xdr:nvSpPr>
        <xdr:cNvPr id="196" name="円/楕円 195"/>
        <xdr:cNvSpPr/>
      </xdr:nvSpPr>
      <xdr:spPr>
        <a:xfrm>
          <a:off x="2857500" y="1335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74551</xdr:rowOff>
    </xdr:from>
    <xdr:ext cx="469744" cy="259045"/>
    <xdr:sp macro="" textlink="">
      <xdr:nvSpPr>
        <xdr:cNvPr id="197" name="テキスト ボックス 196"/>
        <xdr:cNvSpPr txBox="1"/>
      </xdr:nvSpPr>
      <xdr:spPr>
        <a:xfrm>
          <a:off x="2673427" y="1344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18856</xdr:rowOff>
    </xdr:from>
    <xdr:to>
      <xdr:col>3</xdr:col>
      <xdr:colOff>3175</xdr:colOff>
      <xdr:row>78</xdr:row>
      <xdr:rowOff>120456</xdr:rowOff>
    </xdr:to>
    <xdr:sp macro="" textlink="">
      <xdr:nvSpPr>
        <xdr:cNvPr id="198" name="円/楕円 197"/>
        <xdr:cNvSpPr/>
      </xdr:nvSpPr>
      <xdr:spPr>
        <a:xfrm>
          <a:off x="1968500" y="1339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111583</xdr:rowOff>
    </xdr:from>
    <xdr:ext cx="469744" cy="259045"/>
    <xdr:sp macro="" textlink="">
      <xdr:nvSpPr>
        <xdr:cNvPr id="199" name="テキスト ボックス 198"/>
        <xdr:cNvSpPr txBox="1"/>
      </xdr:nvSpPr>
      <xdr:spPr>
        <a:xfrm>
          <a:off x="1784427" y="1348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141753</xdr:rowOff>
    </xdr:from>
    <xdr:to>
      <xdr:col>1</xdr:col>
      <xdr:colOff>485775</xdr:colOff>
      <xdr:row>78</xdr:row>
      <xdr:rowOff>71903</xdr:rowOff>
    </xdr:to>
    <xdr:sp macro="" textlink="">
      <xdr:nvSpPr>
        <xdr:cNvPr id="200" name="円/楕円 199"/>
        <xdr:cNvSpPr/>
      </xdr:nvSpPr>
      <xdr:spPr>
        <a:xfrm>
          <a:off x="1079500" y="133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63030</xdr:rowOff>
    </xdr:from>
    <xdr:ext cx="469744" cy="259045"/>
    <xdr:sp macro="" textlink="">
      <xdr:nvSpPr>
        <xdr:cNvPr id="201" name="テキスト ボックス 200"/>
        <xdr:cNvSpPr txBox="1"/>
      </xdr:nvSpPr>
      <xdr:spPr>
        <a:xfrm>
          <a:off x="895427" y="1343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43002</xdr:rowOff>
    </xdr:from>
    <xdr:to>
      <xdr:col>6</xdr:col>
      <xdr:colOff>511175</xdr:colOff>
      <xdr:row>93</xdr:row>
      <xdr:rowOff>65939</xdr:rowOff>
    </xdr:to>
    <xdr:cxnSp macro="">
      <xdr:nvCxnSpPr>
        <xdr:cNvPr id="231" name="直線コネクタ 230"/>
        <xdr:cNvCxnSpPr/>
      </xdr:nvCxnSpPr>
      <xdr:spPr>
        <a:xfrm flipV="1">
          <a:off x="3797300" y="15987852"/>
          <a:ext cx="8382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165282</xdr:rowOff>
    </xdr:from>
    <xdr:ext cx="534377" cy="259045"/>
    <xdr:sp macro="" textlink="">
      <xdr:nvSpPr>
        <xdr:cNvPr id="232" name="扶助費平均値テキスト"/>
        <xdr:cNvSpPr txBox="1"/>
      </xdr:nvSpPr>
      <xdr:spPr>
        <a:xfrm>
          <a:off x="4686300" y="1628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65939</xdr:rowOff>
    </xdr:from>
    <xdr:to>
      <xdr:col>5</xdr:col>
      <xdr:colOff>358775</xdr:colOff>
      <xdr:row>93</xdr:row>
      <xdr:rowOff>119450</xdr:rowOff>
    </xdr:to>
    <xdr:cxnSp macro="">
      <xdr:nvCxnSpPr>
        <xdr:cNvPr id="234" name="直線コネクタ 233"/>
        <xdr:cNvCxnSpPr/>
      </xdr:nvCxnSpPr>
      <xdr:spPr>
        <a:xfrm flipV="1">
          <a:off x="2908300" y="16010789"/>
          <a:ext cx="889000" cy="5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130696</xdr:rowOff>
    </xdr:from>
    <xdr:to>
      <xdr:col>5</xdr:col>
      <xdr:colOff>409575</xdr:colOff>
      <xdr:row>95</xdr:row>
      <xdr:rowOff>60846</xdr:rowOff>
    </xdr:to>
    <xdr:sp macro="" textlink="">
      <xdr:nvSpPr>
        <xdr:cNvPr id="235" name="フローチャート : 判断 234"/>
        <xdr:cNvSpPr/>
      </xdr:nvSpPr>
      <xdr:spPr>
        <a:xfrm>
          <a:off x="3746500" y="1624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51973</xdr:rowOff>
    </xdr:from>
    <xdr:ext cx="534377" cy="259045"/>
    <xdr:sp macro="" textlink="">
      <xdr:nvSpPr>
        <xdr:cNvPr id="236" name="テキスト ボックス 235"/>
        <xdr:cNvSpPr txBox="1"/>
      </xdr:nvSpPr>
      <xdr:spPr>
        <a:xfrm>
          <a:off x="3530111" y="1633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119450</xdr:rowOff>
    </xdr:from>
    <xdr:to>
      <xdr:col>4</xdr:col>
      <xdr:colOff>155575</xdr:colOff>
      <xdr:row>93</xdr:row>
      <xdr:rowOff>139548</xdr:rowOff>
    </xdr:to>
    <xdr:cxnSp macro="">
      <xdr:nvCxnSpPr>
        <xdr:cNvPr id="237" name="直線コネクタ 236"/>
        <xdr:cNvCxnSpPr/>
      </xdr:nvCxnSpPr>
      <xdr:spPr>
        <a:xfrm flipV="1">
          <a:off x="2019300" y="16064300"/>
          <a:ext cx="889000" cy="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43790</xdr:rowOff>
    </xdr:from>
    <xdr:to>
      <xdr:col>4</xdr:col>
      <xdr:colOff>206375</xdr:colOff>
      <xdr:row>95</xdr:row>
      <xdr:rowOff>145390</xdr:rowOff>
    </xdr:to>
    <xdr:sp macro="" textlink="">
      <xdr:nvSpPr>
        <xdr:cNvPr id="238" name="フローチャート : 判断 237"/>
        <xdr:cNvSpPr/>
      </xdr:nvSpPr>
      <xdr:spPr>
        <a:xfrm>
          <a:off x="2857500" y="163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136517</xdr:rowOff>
    </xdr:from>
    <xdr:ext cx="534377" cy="259045"/>
    <xdr:sp macro="" textlink="">
      <xdr:nvSpPr>
        <xdr:cNvPr id="239" name="テキスト ボックス 238"/>
        <xdr:cNvSpPr txBox="1"/>
      </xdr:nvSpPr>
      <xdr:spPr>
        <a:xfrm>
          <a:off x="2641111" y="1642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113867</xdr:rowOff>
    </xdr:from>
    <xdr:to>
      <xdr:col>2</xdr:col>
      <xdr:colOff>638175</xdr:colOff>
      <xdr:row>93</xdr:row>
      <xdr:rowOff>139548</xdr:rowOff>
    </xdr:to>
    <xdr:cxnSp macro="">
      <xdr:nvCxnSpPr>
        <xdr:cNvPr id="240" name="直線コネクタ 239"/>
        <xdr:cNvCxnSpPr/>
      </xdr:nvCxnSpPr>
      <xdr:spPr>
        <a:xfrm>
          <a:off x="1130300" y="16058717"/>
          <a:ext cx="889000" cy="2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78442</xdr:rowOff>
    </xdr:from>
    <xdr:to>
      <xdr:col>3</xdr:col>
      <xdr:colOff>3175</xdr:colOff>
      <xdr:row>96</xdr:row>
      <xdr:rowOff>8592</xdr:rowOff>
    </xdr:to>
    <xdr:sp macro="" textlink="">
      <xdr:nvSpPr>
        <xdr:cNvPr id="241" name="フローチャート : 判断 240"/>
        <xdr:cNvSpPr/>
      </xdr:nvSpPr>
      <xdr:spPr>
        <a:xfrm>
          <a:off x="1968500" y="1636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171169</xdr:rowOff>
    </xdr:from>
    <xdr:ext cx="534377" cy="259045"/>
    <xdr:sp macro="" textlink="">
      <xdr:nvSpPr>
        <xdr:cNvPr id="242" name="テキスト ボックス 241"/>
        <xdr:cNvSpPr txBox="1"/>
      </xdr:nvSpPr>
      <xdr:spPr>
        <a:xfrm>
          <a:off x="1752111" y="1645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71489</xdr:rowOff>
    </xdr:from>
    <xdr:to>
      <xdr:col>1</xdr:col>
      <xdr:colOff>485775</xdr:colOff>
      <xdr:row>96</xdr:row>
      <xdr:rowOff>1639</xdr:rowOff>
    </xdr:to>
    <xdr:sp macro="" textlink="">
      <xdr:nvSpPr>
        <xdr:cNvPr id="243" name="フローチャート : 判断 242"/>
        <xdr:cNvSpPr/>
      </xdr:nvSpPr>
      <xdr:spPr>
        <a:xfrm>
          <a:off x="1079500" y="1635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164216</xdr:rowOff>
    </xdr:from>
    <xdr:ext cx="534377" cy="259045"/>
    <xdr:sp macro="" textlink="">
      <xdr:nvSpPr>
        <xdr:cNvPr id="244" name="テキスト ボックス 243"/>
        <xdr:cNvSpPr txBox="1"/>
      </xdr:nvSpPr>
      <xdr:spPr>
        <a:xfrm>
          <a:off x="863111" y="1645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163652</xdr:rowOff>
    </xdr:from>
    <xdr:to>
      <xdr:col>6</xdr:col>
      <xdr:colOff>561975</xdr:colOff>
      <xdr:row>93</xdr:row>
      <xdr:rowOff>93802</xdr:rowOff>
    </xdr:to>
    <xdr:sp macro="" textlink="">
      <xdr:nvSpPr>
        <xdr:cNvPr id="250" name="円/楕円 249"/>
        <xdr:cNvSpPr/>
      </xdr:nvSpPr>
      <xdr:spPr>
        <a:xfrm>
          <a:off x="4584700" y="1593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15079</xdr:rowOff>
    </xdr:from>
    <xdr:ext cx="534377" cy="259045"/>
    <xdr:sp macro="" textlink="">
      <xdr:nvSpPr>
        <xdr:cNvPr id="251" name="扶助費該当値テキスト"/>
        <xdr:cNvSpPr txBox="1"/>
      </xdr:nvSpPr>
      <xdr:spPr>
        <a:xfrm>
          <a:off x="4686300" y="1578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74,076</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15139</xdr:rowOff>
    </xdr:from>
    <xdr:to>
      <xdr:col>5</xdr:col>
      <xdr:colOff>409575</xdr:colOff>
      <xdr:row>93</xdr:row>
      <xdr:rowOff>116739</xdr:rowOff>
    </xdr:to>
    <xdr:sp macro="" textlink="">
      <xdr:nvSpPr>
        <xdr:cNvPr id="252" name="円/楕円 251"/>
        <xdr:cNvSpPr/>
      </xdr:nvSpPr>
      <xdr:spPr>
        <a:xfrm>
          <a:off x="3746500" y="1595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133266</xdr:rowOff>
    </xdr:from>
    <xdr:ext cx="534377" cy="259045"/>
    <xdr:sp macro="" textlink="">
      <xdr:nvSpPr>
        <xdr:cNvPr id="253" name="テキスト ボックス 252"/>
        <xdr:cNvSpPr txBox="1"/>
      </xdr:nvSpPr>
      <xdr:spPr>
        <a:xfrm>
          <a:off x="3530111" y="1573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72,872</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68650</xdr:rowOff>
    </xdr:from>
    <xdr:to>
      <xdr:col>4</xdr:col>
      <xdr:colOff>206375</xdr:colOff>
      <xdr:row>93</xdr:row>
      <xdr:rowOff>170250</xdr:rowOff>
    </xdr:to>
    <xdr:sp macro="" textlink="">
      <xdr:nvSpPr>
        <xdr:cNvPr id="254" name="円/楕円 253"/>
        <xdr:cNvSpPr/>
      </xdr:nvSpPr>
      <xdr:spPr>
        <a:xfrm>
          <a:off x="2857500" y="160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15327</xdr:rowOff>
    </xdr:from>
    <xdr:ext cx="534377" cy="259045"/>
    <xdr:sp macro="" textlink="">
      <xdr:nvSpPr>
        <xdr:cNvPr id="255" name="テキスト ボックス 254"/>
        <xdr:cNvSpPr txBox="1"/>
      </xdr:nvSpPr>
      <xdr:spPr>
        <a:xfrm>
          <a:off x="2641111" y="1578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70,063</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88748</xdr:rowOff>
    </xdr:from>
    <xdr:to>
      <xdr:col>3</xdr:col>
      <xdr:colOff>3175</xdr:colOff>
      <xdr:row>94</xdr:row>
      <xdr:rowOff>18898</xdr:rowOff>
    </xdr:to>
    <xdr:sp macro="" textlink="">
      <xdr:nvSpPr>
        <xdr:cNvPr id="256" name="円/楕円 255"/>
        <xdr:cNvSpPr/>
      </xdr:nvSpPr>
      <xdr:spPr>
        <a:xfrm>
          <a:off x="1968500" y="1603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35425</xdr:rowOff>
    </xdr:from>
    <xdr:ext cx="534377" cy="259045"/>
    <xdr:sp macro="" textlink="">
      <xdr:nvSpPr>
        <xdr:cNvPr id="257" name="テキスト ボックス 256"/>
        <xdr:cNvSpPr txBox="1"/>
      </xdr:nvSpPr>
      <xdr:spPr>
        <a:xfrm>
          <a:off x="1752111" y="1580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69,008</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63067</xdr:rowOff>
    </xdr:from>
    <xdr:to>
      <xdr:col>1</xdr:col>
      <xdr:colOff>485775</xdr:colOff>
      <xdr:row>93</xdr:row>
      <xdr:rowOff>164667</xdr:rowOff>
    </xdr:to>
    <xdr:sp macro="" textlink="">
      <xdr:nvSpPr>
        <xdr:cNvPr id="258" name="円/楕円 257"/>
        <xdr:cNvSpPr/>
      </xdr:nvSpPr>
      <xdr:spPr>
        <a:xfrm>
          <a:off x="1079500" y="1600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9744</xdr:rowOff>
    </xdr:from>
    <xdr:ext cx="534377" cy="259045"/>
    <xdr:sp macro="" textlink="">
      <xdr:nvSpPr>
        <xdr:cNvPr id="259" name="テキスト ボックス 258"/>
        <xdr:cNvSpPr txBox="1"/>
      </xdr:nvSpPr>
      <xdr:spPr>
        <a:xfrm>
          <a:off x="863111" y="157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49595</xdr:rowOff>
    </xdr:from>
    <xdr:to>
      <xdr:col>15</xdr:col>
      <xdr:colOff>180975</xdr:colOff>
      <xdr:row>38</xdr:row>
      <xdr:rowOff>53234</xdr:rowOff>
    </xdr:to>
    <xdr:cxnSp macro="">
      <xdr:nvCxnSpPr>
        <xdr:cNvPr id="287" name="直線コネクタ 286"/>
        <xdr:cNvCxnSpPr/>
      </xdr:nvCxnSpPr>
      <xdr:spPr>
        <a:xfrm>
          <a:off x="9639300" y="6564695"/>
          <a:ext cx="8382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63085</xdr:rowOff>
    </xdr:from>
    <xdr:ext cx="534377" cy="259045"/>
    <xdr:sp macro="" textlink="">
      <xdr:nvSpPr>
        <xdr:cNvPr id="288" name="補助費等平均値テキスト"/>
        <xdr:cNvSpPr txBox="1"/>
      </xdr:nvSpPr>
      <xdr:spPr>
        <a:xfrm>
          <a:off x="10528300" y="606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49595</xdr:rowOff>
    </xdr:from>
    <xdr:to>
      <xdr:col>14</xdr:col>
      <xdr:colOff>28575</xdr:colOff>
      <xdr:row>38</xdr:row>
      <xdr:rowOff>131946</xdr:rowOff>
    </xdr:to>
    <xdr:cxnSp macro="">
      <xdr:nvCxnSpPr>
        <xdr:cNvPr id="290" name="直線コネクタ 289"/>
        <xdr:cNvCxnSpPr/>
      </xdr:nvCxnSpPr>
      <xdr:spPr>
        <a:xfrm flipV="1">
          <a:off x="8750300" y="6564695"/>
          <a:ext cx="889000" cy="8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55497</xdr:rowOff>
    </xdr:from>
    <xdr:to>
      <xdr:col>14</xdr:col>
      <xdr:colOff>79375</xdr:colOff>
      <xdr:row>36</xdr:row>
      <xdr:rowOff>157097</xdr:rowOff>
    </xdr:to>
    <xdr:sp macro="" textlink="">
      <xdr:nvSpPr>
        <xdr:cNvPr id="291" name="フローチャート : 判断 290"/>
        <xdr:cNvSpPr/>
      </xdr:nvSpPr>
      <xdr:spPr>
        <a:xfrm>
          <a:off x="9588500" y="62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2174</xdr:rowOff>
    </xdr:from>
    <xdr:ext cx="534377" cy="259045"/>
    <xdr:sp macro="" textlink="">
      <xdr:nvSpPr>
        <xdr:cNvPr id="292" name="テキスト ボックス 291"/>
        <xdr:cNvSpPr txBox="1"/>
      </xdr:nvSpPr>
      <xdr:spPr>
        <a:xfrm>
          <a:off x="9372111" y="60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100491</xdr:rowOff>
    </xdr:from>
    <xdr:to>
      <xdr:col>12</xdr:col>
      <xdr:colOff>511175</xdr:colOff>
      <xdr:row>38</xdr:row>
      <xdr:rowOff>131946</xdr:rowOff>
    </xdr:to>
    <xdr:cxnSp macro="">
      <xdr:nvCxnSpPr>
        <xdr:cNvPr id="293" name="直線コネクタ 292"/>
        <xdr:cNvCxnSpPr/>
      </xdr:nvCxnSpPr>
      <xdr:spPr>
        <a:xfrm>
          <a:off x="7861300" y="6615591"/>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105506</xdr:rowOff>
    </xdr:from>
    <xdr:to>
      <xdr:col>12</xdr:col>
      <xdr:colOff>561975</xdr:colOff>
      <xdr:row>37</xdr:row>
      <xdr:rowOff>35656</xdr:rowOff>
    </xdr:to>
    <xdr:sp macro="" textlink="">
      <xdr:nvSpPr>
        <xdr:cNvPr id="294" name="フローチャート : 判断 293"/>
        <xdr:cNvSpPr/>
      </xdr:nvSpPr>
      <xdr:spPr>
        <a:xfrm>
          <a:off x="8699500" y="627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52183</xdr:rowOff>
    </xdr:from>
    <xdr:ext cx="534377" cy="259045"/>
    <xdr:sp macro="" textlink="">
      <xdr:nvSpPr>
        <xdr:cNvPr id="295" name="テキスト ボックス 294"/>
        <xdr:cNvSpPr txBox="1"/>
      </xdr:nvSpPr>
      <xdr:spPr>
        <a:xfrm>
          <a:off x="8483111" y="605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100491</xdr:rowOff>
    </xdr:from>
    <xdr:to>
      <xdr:col>11</xdr:col>
      <xdr:colOff>307975</xdr:colOff>
      <xdr:row>38</xdr:row>
      <xdr:rowOff>114654</xdr:rowOff>
    </xdr:to>
    <xdr:cxnSp macro="">
      <xdr:nvCxnSpPr>
        <xdr:cNvPr id="296" name="直線コネクタ 295"/>
        <xdr:cNvCxnSpPr/>
      </xdr:nvCxnSpPr>
      <xdr:spPr>
        <a:xfrm flipV="1">
          <a:off x="6972300" y="6615591"/>
          <a:ext cx="889000" cy="1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123016</xdr:rowOff>
    </xdr:from>
    <xdr:to>
      <xdr:col>11</xdr:col>
      <xdr:colOff>358775</xdr:colOff>
      <xdr:row>37</xdr:row>
      <xdr:rowOff>53166</xdr:rowOff>
    </xdr:to>
    <xdr:sp macro="" textlink="">
      <xdr:nvSpPr>
        <xdr:cNvPr id="297" name="フローチャート : 判断 296"/>
        <xdr:cNvSpPr/>
      </xdr:nvSpPr>
      <xdr:spPr>
        <a:xfrm>
          <a:off x="7810500" y="629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69693</xdr:rowOff>
    </xdr:from>
    <xdr:ext cx="534377" cy="259045"/>
    <xdr:sp macro="" textlink="">
      <xdr:nvSpPr>
        <xdr:cNvPr id="298" name="テキスト ボックス 297"/>
        <xdr:cNvSpPr txBox="1"/>
      </xdr:nvSpPr>
      <xdr:spPr>
        <a:xfrm>
          <a:off x="7594111" y="607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165170</xdr:rowOff>
    </xdr:from>
    <xdr:to>
      <xdr:col>10</xdr:col>
      <xdr:colOff>155575</xdr:colOff>
      <xdr:row>37</xdr:row>
      <xdr:rowOff>95320</xdr:rowOff>
    </xdr:to>
    <xdr:sp macro="" textlink="">
      <xdr:nvSpPr>
        <xdr:cNvPr id="299" name="フローチャート : 判断 298"/>
        <xdr:cNvSpPr/>
      </xdr:nvSpPr>
      <xdr:spPr>
        <a:xfrm>
          <a:off x="6921500" y="63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111847</xdr:rowOff>
    </xdr:from>
    <xdr:ext cx="534377" cy="259045"/>
    <xdr:sp macro="" textlink="">
      <xdr:nvSpPr>
        <xdr:cNvPr id="300" name="テキスト ボックス 299"/>
        <xdr:cNvSpPr txBox="1"/>
      </xdr:nvSpPr>
      <xdr:spPr>
        <a:xfrm>
          <a:off x="6705111" y="611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2434</xdr:rowOff>
    </xdr:from>
    <xdr:to>
      <xdr:col>15</xdr:col>
      <xdr:colOff>231775</xdr:colOff>
      <xdr:row>38</xdr:row>
      <xdr:rowOff>104034</xdr:rowOff>
    </xdr:to>
    <xdr:sp macro="" textlink="">
      <xdr:nvSpPr>
        <xdr:cNvPr id="306" name="円/楕円 305"/>
        <xdr:cNvSpPr/>
      </xdr:nvSpPr>
      <xdr:spPr>
        <a:xfrm>
          <a:off x="10426700" y="651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152311</xdr:rowOff>
    </xdr:from>
    <xdr:ext cx="534377" cy="259045"/>
    <xdr:sp macro="" textlink="">
      <xdr:nvSpPr>
        <xdr:cNvPr id="307" name="補助費等該当値テキスト"/>
        <xdr:cNvSpPr txBox="1"/>
      </xdr:nvSpPr>
      <xdr:spPr>
        <a:xfrm>
          <a:off x="10528300" y="649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59,456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170245</xdr:rowOff>
    </xdr:from>
    <xdr:to>
      <xdr:col>14</xdr:col>
      <xdr:colOff>79375</xdr:colOff>
      <xdr:row>38</xdr:row>
      <xdr:rowOff>100395</xdr:rowOff>
    </xdr:to>
    <xdr:sp macro="" textlink="">
      <xdr:nvSpPr>
        <xdr:cNvPr id="308" name="円/楕円 307"/>
        <xdr:cNvSpPr/>
      </xdr:nvSpPr>
      <xdr:spPr>
        <a:xfrm>
          <a:off x="9588500" y="651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91522</xdr:rowOff>
    </xdr:from>
    <xdr:ext cx="534377" cy="259045"/>
    <xdr:sp macro="" textlink="">
      <xdr:nvSpPr>
        <xdr:cNvPr id="309" name="テキスト ボックス 308"/>
        <xdr:cNvSpPr txBox="1"/>
      </xdr:nvSpPr>
      <xdr:spPr>
        <a:xfrm>
          <a:off x="9372111" y="660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59,854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81146</xdr:rowOff>
    </xdr:from>
    <xdr:to>
      <xdr:col>12</xdr:col>
      <xdr:colOff>561975</xdr:colOff>
      <xdr:row>39</xdr:row>
      <xdr:rowOff>11296</xdr:rowOff>
    </xdr:to>
    <xdr:sp macro="" textlink="">
      <xdr:nvSpPr>
        <xdr:cNvPr id="310" name="円/楕円 309"/>
        <xdr:cNvSpPr/>
      </xdr:nvSpPr>
      <xdr:spPr>
        <a:xfrm>
          <a:off x="8699500" y="65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2423</xdr:rowOff>
    </xdr:from>
    <xdr:ext cx="534377" cy="259045"/>
    <xdr:sp macro="" textlink="">
      <xdr:nvSpPr>
        <xdr:cNvPr id="311" name="テキスト ボックス 310"/>
        <xdr:cNvSpPr txBox="1"/>
      </xdr:nvSpPr>
      <xdr:spPr>
        <a:xfrm>
          <a:off x="8483111" y="668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49691</xdr:rowOff>
    </xdr:from>
    <xdr:to>
      <xdr:col>11</xdr:col>
      <xdr:colOff>358775</xdr:colOff>
      <xdr:row>38</xdr:row>
      <xdr:rowOff>151291</xdr:rowOff>
    </xdr:to>
    <xdr:sp macro="" textlink="">
      <xdr:nvSpPr>
        <xdr:cNvPr id="312" name="円/楕円 311"/>
        <xdr:cNvSpPr/>
      </xdr:nvSpPr>
      <xdr:spPr>
        <a:xfrm>
          <a:off x="7810500" y="656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142418</xdr:rowOff>
    </xdr:from>
    <xdr:ext cx="534377" cy="259045"/>
    <xdr:sp macro="" textlink="">
      <xdr:nvSpPr>
        <xdr:cNvPr id="313" name="テキスト ボックス 312"/>
        <xdr:cNvSpPr txBox="1"/>
      </xdr:nvSpPr>
      <xdr:spPr>
        <a:xfrm>
          <a:off x="7594111" y="665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54,288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63854</xdr:rowOff>
    </xdr:from>
    <xdr:to>
      <xdr:col>10</xdr:col>
      <xdr:colOff>155575</xdr:colOff>
      <xdr:row>38</xdr:row>
      <xdr:rowOff>165454</xdr:rowOff>
    </xdr:to>
    <xdr:sp macro="" textlink="">
      <xdr:nvSpPr>
        <xdr:cNvPr id="314" name="円/楕円 313"/>
        <xdr:cNvSpPr/>
      </xdr:nvSpPr>
      <xdr:spPr>
        <a:xfrm>
          <a:off x="6921500" y="657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156581</xdr:rowOff>
    </xdr:from>
    <xdr:ext cx="534377" cy="259045"/>
    <xdr:sp macro="" textlink="">
      <xdr:nvSpPr>
        <xdr:cNvPr id="315" name="テキスト ボックス 314"/>
        <xdr:cNvSpPr txBox="1"/>
      </xdr:nvSpPr>
      <xdr:spPr>
        <a:xfrm>
          <a:off x="6705111" y="66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82231</xdr:rowOff>
    </xdr:from>
    <xdr:to>
      <xdr:col>15</xdr:col>
      <xdr:colOff>180975</xdr:colOff>
      <xdr:row>59</xdr:row>
      <xdr:rowOff>87454</xdr:rowOff>
    </xdr:to>
    <xdr:cxnSp macro="">
      <xdr:nvCxnSpPr>
        <xdr:cNvPr id="346" name="直線コネクタ 345"/>
        <xdr:cNvCxnSpPr/>
      </xdr:nvCxnSpPr>
      <xdr:spPr>
        <a:xfrm flipV="1">
          <a:off x="9639300" y="10197781"/>
          <a:ext cx="838200" cy="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7" name="普通建設事業費平均値テキスト"/>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70781</xdr:rowOff>
    </xdr:from>
    <xdr:to>
      <xdr:col>14</xdr:col>
      <xdr:colOff>28575</xdr:colOff>
      <xdr:row>59</xdr:row>
      <xdr:rowOff>87454</xdr:rowOff>
    </xdr:to>
    <xdr:cxnSp macro="">
      <xdr:nvCxnSpPr>
        <xdr:cNvPr id="349" name="直線コネクタ 348"/>
        <xdr:cNvCxnSpPr/>
      </xdr:nvCxnSpPr>
      <xdr:spPr>
        <a:xfrm>
          <a:off x="8750300" y="10186331"/>
          <a:ext cx="889000" cy="1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8993</xdr:rowOff>
    </xdr:from>
    <xdr:to>
      <xdr:col>14</xdr:col>
      <xdr:colOff>79375</xdr:colOff>
      <xdr:row>59</xdr:row>
      <xdr:rowOff>110593</xdr:rowOff>
    </xdr:to>
    <xdr:sp macro="" textlink="">
      <xdr:nvSpPr>
        <xdr:cNvPr id="350" name="フローチャート : 判断 349"/>
        <xdr:cNvSpPr/>
      </xdr:nvSpPr>
      <xdr:spPr>
        <a:xfrm>
          <a:off x="9588500" y="101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127120</xdr:rowOff>
    </xdr:from>
    <xdr:ext cx="599010" cy="259045"/>
    <xdr:sp macro="" textlink="">
      <xdr:nvSpPr>
        <xdr:cNvPr id="351" name="テキスト ボックス 350"/>
        <xdr:cNvSpPr txBox="1"/>
      </xdr:nvSpPr>
      <xdr:spPr>
        <a:xfrm>
          <a:off x="9339794" y="989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70781</xdr:rowOff>
    </xdr:from>
    <xdr:to>
      <xdr:col>12</xdr:col>
      <xdr:colOff>511175</xdr:colOff>
      <xdr:row>59</xdr:row>
      <xdr:rowOff>88467</xdr:rowOff>
    </xdr:to>
    <xdr:cxnSp macro="">
      <xdr:nvCxnSpPr>
        <xdr:cNvPr id="352" name="直線コネクタ 351"/>
        <xdr:cNvCxnSpPr/>
      </xdr:nvCxnSpPr>
      <xdr:spPr>
        <a:xfrm flipV="1">
          <a:off x="7861300" y="10186331"/>
          <a:ext cx="889000" cy="1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8996</xdr:rowOff>
    </xdr:from>
    <xdr:to>
      <xdr:col>12</xdr:col>
      <xdr:colOff>561975</xdr:colOff>
      <xdr:row>59</xdr:row>
      <xdr:rowOff>110596</xdr:rowOff>
    </xdr:to>
    <xdr:sp macro="" textlink="">
      <xdr:nvSpPr>
        <xdr:cNvPr id="353" name="フローチャート : 判断 352"/>
        <xdr:cNvSpPr/>
      </xdr:nvSpPr>
      <xdr:spPr>
        <a:xfrm>
          <a:off x="8699500" y="1012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127123</xdr:rowOff>
    </xdr:from>
    <xdr:ext cx="599010" cy="259045"/>
    <xdr:sp macro="" textlink="">
      <xdr:nvSpPr>
        <xdr:cNvPr id="354" name="テキスト ボックス 353"/>
        <xdr:cNvSpPr txBox="1"/>
      </xdr:nvSpPr>
      <xdr:spPr>
        <a:xfrm>
          <a:off x="8450794" y="989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86463</xdr:rowOff>
    </xdr:from>
    <xdr:to>
      <xdr:col>11</xdr:col>
      <xdr:colOff>307975</xdr:colOff>
      <xdr:row>59</xdr:row>
      <xdr:rowOff>88467</xdr:rowOff>
    </xdr:to>
    <xdr:cxnSp macro="">
      <xdr:nvCxnSpPr>
        <xdr:cNvPr id="355" name="直線コネクタ 354"/>
        <xdr:cNvCxnSpPr/>
      </xdr:nvCxnSpPr>
      <xdr:spPr>
        <a:xfrm>
          <a:off x="6972300" y="10202013"/>
          <a:ext cx="889000" cy="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17111</xdr:rowOff>
    </xdr:from>
    <xdr:to>
      <xdr:col>11</xdr:col>
      <xdr:colOff>358775</xdr:colOff>
      <xdr:row>59</xdr:row>
      <xdr:rowOff>118711</xdr:rowOff>
    </xdr:to>
    <xdr:sp macro="" textlink="">
      <xdr:nvSpPr>
        <xdr:cNvPr id="356" name="フローチャート : 判断 355"/>
        <xdr:cNvSpPr/>
      </xdr:nvSpPr>
      <xdr:spPr>
        <a:xfrm>
          <a:off x="7810500" y="101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135238</xdr:rowOff>
    </xdr:from>
    <xdr:ext cx="534377" cy="259045"/>
    <xdr:sp macro="" textlink="">
      <xdr:nvSpPr>
        <xdr:cNvPr id="357" name="テキスト ボックス 356"/>
        <xdr:cNvSpPr txBox="1"/>
      </xdr:nvSpPr>
      <xdr:spPr>
        <a:xfrm>
          <a:off x="7594111" y="99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18027</xdr:rowOff>
    </xdr:from>
    <xdr:to>
      <xdr:col>10</xdr:col>
      <xdr:colOff>155575</xdr:colOff>
      <xdr:row>59</xdr:row>
      <xdr:rowOff>119627</xdr:rowOff>
    </xdr:to>
    <xdr:sp macro="" textlink="">
      <xdr:nvSpPr>
        <xdr:cNvPr id="358" name="フローチャート : 判断 357"/>
        <xdr:cNvSpPr/>
      </xdr:nvSpPr>
      <xdr:spPr>
        <a:xfrm>
          <a:off x="6921500" y="1013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136154</xdr:rowOff>
    </xdr:from>
    <xdr:ext cx="534377" cy="259045"/>
    <xdr:sp macro="" textlink="">
      <xdr:nvSpPr>
        <xdr:cNvPr id="359" name="テキスト ボックス 358"/>
        <xdr:cNvSpPr txBox="1"/>
      </xdr:nvSpPr>
      <xdr:spPr>
        <a:xfrm>
          <a:off x="6705111" y="99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31431</xdr:rowOff>
    </xdr:from>
    <xdr:to>
      <xdr:col>15</xdr:col>
      <xdr:colOff>231775</xdr:colOff>
      <xdr:row>59</xdr:row>
      <xdr:rowOff>133031</xdr:rowOff>
    </xdr:to>
    <xdr:sp macro="" textlink="">
      <xdr:nvSpPr>
        <xdr:cNvPr id="365" name="円/楕円 364"/>
        <xdr:cNvSpPr/>
      </xdr:nvSpPr>
      <xdr:spPr>
        <a:xfrm>
          <a:off x="10426700" y="10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155955</xdr:rowOff>
    </xdr:from>
    <xdr:ext cx="534377" cy="259045"/>
    <xdr:sp macro="" textlink="">
      <xdr:nvSpPr>
        <xdr:cNvPr id="366" name="普通建設事業費該当値テキスト"/>
        <xdr:cNvSpPr txBox="1"/>
      </xdr:nvSpPr>
      <xdr:spPr>
        <a:xfrm>
          <a:off x="10528300" y="101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50,977</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36654</xdr:rowOff>
    </xdr:from>
    <xdr:to>
      <xdr:col>14</xdr:col>
      <xdr:colOff>79375</xdr:colOff>
      <xdr:row>59</xdr:row>
      <xdr:rowOff>138254</xdr:rowOff>
    </xdr:to>
    <xdr:sp macro="" textlink="">
      <xdr:nvSpPr>
        <xdr:cNvPr id="367" name="円/楕円 366"/>
        <xdr:cNvSpPr/>
      </xdr:nvSpPr>
      <xdr:spPr>
        <a:xfrm>
          <a:off x="9588500" y="101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129381</xdr:rowOff>
    </xdr:from>
    <xdr:ext cx="534377" cy="259045"/>
    <xdr:sp macro="" textlink="">
      <xdr:nvSpPr>
        <xdr:cNvPr id="368" name="テキスト ボックス 367"/>
        <xdr:cNvSpPr txBox="1"/>
      </xdr:nvSpPr>
      <xdr:spPr>
        <a:xfrm>
          <a:off x="9372111" y="1024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34,982</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19981</xdr:rowOff>
    </xdr:from>
    <xdr:to>
      <xdr:col>12</xdr:col>
      <xdr:colOff>561975</xdr:colOff>
      <xdr:row>59</xdr:row>
      <xdr:rowOff>121581</xdr:rowOff>
    </xdr:to>
    <xdr:sp macro="" textlink="">
      <xdr:nvSpPr>
        <xdr:cNvPr id="369" name="円/楕円 368"/>
        <xdr:cNvSpPr/>
      </xdr:nvSpPr>
      <xdr:spPr>
        <a:xfrm>
          <a:off x="8699500" y="1013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112708</xdr:rowOff>
    </xdr:from>
    <xdr:ext cx="534377" cy="259045"/>
    <xdr:sp macro="" textlink="">
      <xdr:nvSpPr>
        <xdr:cNvPr id="370" name="テキスト ボックス 369"/>
        <xdr:cNvSpPr txBox="1"/>
      </xdr:nvSpPr>
      <xdr:spPr>
        <a:xfrm>
          <a:off x="8483111" y="1022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86,039</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37667</xdr:rowOff>
    </xdr:from>
    <xdr:to>
      <xdr:col>11</xdr:col>
      <xdr:colOff>358775</xdr:colOff>
      <xdr:row>59</xdr:row>
      <xdr:rowOff>139267</xdr:rowOff>
    </xdr:to>
    <xdr:sp macro="" textlink="">
      <xdr:nvSpPr>
        <xdr:cNvPr id="371" name="円/楕円 370"/>
        <xdr:cNvSpPr/>
      </xdr:nvSpPr>
      <xdr:spPr>
        <a:xfrm>
          <a:off x="7810500" y="101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130394</xdr:rowOff>
    </xdr:from>
    <xdr:ext cx="534377" cy="259045"/>
    <xdr:sp macro="" textlink="">
      <xdr:nvSpPr>
        <xdr:cNvPr id="372" name="テキスト ボックス 371"/>
        <xdr:cNvSpPr txBox="1"/>
      </xdr:nvSpPr>
      <xdr:spPr>
        <a:xfrm>
          <a:off x="7594111" y="1024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31,881</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35663</xdr:rowOff>
    </xdr:from>
    <xdr:to>
      <xdr:col>10</xdr:col>
      <xdr:colOff>155575</xdr:colOff>
      <xdr:row>59</xdr:row>
      <xdr:rowOff>137263</xdr:rowOff>
    </xdr:to>
    <xdr:sp macro="" textlink="">
      <xdr:nvSpPr>
        <xdr:cNvPr id="373" name="円/楕円 372"/>
        <xdr:cNvSpPr/>
      </xdr:nvSpPr>
      <xdr:spPr>
        <a:xfrm>
          <a:off x="6921500" y="1015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128390</xdr:rowOff>
    </xdr:from>
    <xdr:ext cx="534377" cy="259045"/>
    <xdr:sp macro="" textlink="">
      <xdr:nvSpPr>
        <xdr:cNvPr id="374" name="テキスト ボックス 373"/>
        <xdr:cNvSpPr txBox="1"/>
      </xdr:nvSpPr>
      <xdr:spPr>
        <a:xfrm>
          <a:off x="6705111" y="1024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139443</xdr:rowOff>
    </xdr:from>
    <xdr:to>
      <xdr:col>15</xdr:col>
      <xdr:colOff>180975</xdr:colOff>
      <xdr:row>78</xdr:row>
      <xdr:rowOff>139700</xdr:rowOff>
    </xdr:to>
    <xdr:cxnSp macro="">
      <xdr:nvCxnSpPr>
        <xdr:cNvPr id="401" name="直線コネクタ 400"/>
        <xdr:cNvCxnSpPr/>
      </xdr:nvCxnSpPr>
      <xdr:spPr>
        <a:xfrm flipV="1">
          <a:off x="9639300" y="13512543"/>
          <a:ext cx="8382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64238</xdr:rowOff>
    </xdr:from>
    <xdr:to>
      <xdr:col>14</xdr:col>
      <xdr:colOff>79375</xdr:colOff>
      <xdr:row>78</xdr:row>
      <xdr:rowOff>165838</xdr:rowOff>
    </xdr:to>
    <xdr:sp macro="" textlink="">
      <xdr:nvSpPr>
        <xdr:cNvPr id="404" name="フローチャート : 判断 403"/>
        <xdr:cNvSpPr/>
      </xdr:nvSpPr>
      <xdr:spPr>
        <a:xfrm>
          <a:off x="9588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10915</xdr:rowOff>
    </xdr:from>
    <xdr:ext cx="534377" cy="259045"/>
    <xdr:sp macro="" textlink="">
      <xdr:nvSpPr>
        <xdr:cNvPr id="405" name="テキスト ボックス 404"/>
        <xdr:cNvSpPr txBox="1"/>
      </xdr:nvSpPr>
      <xdr:spPr>
        <a:xfrm>
          <a:off x="9372111" y="132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88643</xdr:rowOff>
    </xdr:from>
    <xdr:to>
      <xdr:col>15</xdr:col>
      <xdr:colOff>231775</xdr:colOff>
      <xdr:row>79</xdr:row>
      <xdr:rowOff>18793</xdr:rowOff>
    </xdr:to>
    <xdr:sp macro="" textlink="">
      <xdr:nvSpPr>
        <xdr:cNvPr id="411" name="円/楕円 410"/>
        <xdr:cNvSpPr/>
      </xdr:nvSpPr>
      <xdr:spPr>
        <a:xfrm>
          <a:off x="10426700" y="134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37613</xdr:rowOff>
    </xdr:from>
    <xdr:ext cx="378565" cy="259045"/>
    <xdr:sp macro="" textlink="">
      <xdr:nvSpPr>
        <xdr:cNvPr id="412" name="普通建設事業費 （ うち新規整備　）該当値テキスト"/>
        <xdr:cNvSpPr txBox="1"/>
      </xdr:nvSpPr>
      <xdr:spPr>
        <a:xfrm>
          <a:off x="10528300" y="13410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88900</xdr:rowOff>
    </xdr:from>
    <xdr:to>
      <xdr:col>14</xdr:col>
      <xdr:colOff>79375</xdr:colOff>
      <xdr:row>79</xdr:row>
      <xdr:rowOff>19050</xdr:rowOff>
    </xdr:to>
    <xdr:sp macro="" textlink="">
      <xdr:nvSpPr>
        <xdr:cNvPr id="413" name="円/楕円 412"/>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10177</xdr:rowOff>
    </xdr:from>
    <xdr:ext cx="249299" cy="259045"/>
    <xdr:sp macro="" textlink="">
      <xdr:nvSpPr>
        <xdr:cNvPr id="414" name="テキスト ボックス 413"/>
        <xdr:cNvSpPr txBox="1"/>
      </xdr:nvSpPr>
      <xdr:spPr>
        <a:xfrm>
          <a:off x="9514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112551</xdr:rowOff>
    </xdr:from>
    <xdr:to>
      <xdr:col>15</xdr:col>
      <xdr:colOff>180975</xdr:colOff>
      <xdr:row>98</xdr:row>
      <xdr:rowOff>13760</xdr:rowOff>
    </xdr:to>
    <xdr:cxnSp macro="">
      <xdr:nvCxnSpPr>
        <xdr:cNvPr id="441" name="直線コネクタ 440"/>
        <xdr:cNvCxnSpPr/>
      </xdr:nvCxnSpPr>
      <xdr:spPr>
        <a:xfrm flipV="1">
          <a:off x="9639300" y="16743201"/>
          <a:ext cx="838200" cy="7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2"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36460</xdr:rowOff>
    </xdr:from>
    <xdr:to>
      <xdr:col>14</xdr:col>
      <xdr:colOff>79375</xdr:colOff>
      <xdr:row>97</xdr:row>
      <xdr:rowOff>138060</xdr:rowOff>
    </xdr:to>
    <xdr:sp macro="" textlink="">
      <xdr:nvSpPr>
        <xdr:cNvPr id="444" name="フローチャート : 判断 443"/>
        <xdr:cNvSpPr/>
      </xdr:nvSpPr>
      <xdr:spPr>
        <a:xfrm>
          <a:off x="9588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154587</xdr:rowOff>
    </xdr:from>
    <xdr:ext cx="534377" cy="259045"/>
    <xdr:sp macro="" textlink="">
      <xdr:nvSpPr>
        <xdr:cNvPr id="445" name="テキスト ボックス 444"/>
        <xdr:cNvSpPr txBox="1"/>
      </xdr:nvSpPr>
      <xdr:spPr>
        <a:xfrm>
          <a:off x="9372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61751</xdr:rowOff>
    </xdr:from>
    <xdr:to>
      <xdr:col>15</xdr:col>
      <xdr:colOff>231775</xdr:colOff>
      <xdr:row>97</xdr:row>
      <xdr:rowOff>163351</xdr:rowOff>
    </xdr:to>
    <xdr:sp macro="" textlink="">
      <xdr:nvSpPr>
        <xdr:cNvPr id="451" name="円/楕円 450"/>
        <xdr:cNvSpPr/>
      </xdr:nvSpPr>
      <xdr:spPr>
        <a:xfrm>
          <a:off x="10426700" y="1669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40178</xdr:rowOff>
    </xdr:from>
    <xdr:ext cx="534377" cy="259045"/>
    <xdr:sp macro="" textlink="">
      <xdr:nvSpPr>
        <xdr:cNvPr id="452" name="普通建設事業費 （ うち更新整備　）該当値テキスト"/>
        <xdr:cNvSpPr txBox="1"/>
      </xdr:nvSpPr>
      <xdr:spPr>
        <a:xfrm>
          <a:off x="10528300" y="1667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43,438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134410</xdr:rowOff>
    </xdr:from>
    <xdr:to>
      <xdr:col>14</xdr:col>
      <xdr:colOff>79375</xdr:colOff>
      <xdr:row>98</xdr:row>
      <xdr:rowOff>64560</xdr:rowOff>
    </xdr:to>
    <xdr:sp macro="" textlink="">
      <xdr:nvSpPr>
        <xdr:cNvPr id="453" name="円/楕円 452"/>
        <xdr:cNvSpPr/>
      </xdr:nvSpPr>
      <xdr:spPr>
        <a:xfrm>
          <a:off x="9588500" y="167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55687</xdr:rowOff>
    </xdr:from>
    <xdr:ext cx="534377" cy="259045"/>
    <xdr:sp macro="" textlink="">
      <xdr:nvSpPr>
        <xdr:cNvPr id="454" name="テキスト ボックス 453"/>
        <xdr:cNvSpPr txBox="1"/>
      </xdr:nvSpPr>
      <xdr:spPr>
        <a:xfrm>
          <a:off x="9372111" y="1685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79" name="直線コネクタ 478"/>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82" name="直線コネクタ 481"/>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75944</xdr:rowOff>
    </xdr:from>
    <xdr:to>
      <xdr:col>22</xdr:col>
      <xdr:colOff>415925</xdr:colOff>
      <xdr:row>38</xdr:row>
      <xdr:rowOff>6094</xdr:rowOff>
    </xdr:to>
    <xdr:sp macro="" textlink="">
      <xdr:nvSpPr>
        <xdr:cNvPr id="483" name="フローチャート : 判断 482"/>
        <xdr:cNvSpPr/>
      </xdr:nvSpPr>
      <xdr:spPr>
        <a:xfrm>
          <a:off x="15430500" y="641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22621</xdr:rowOff>
    </xdr:from>
    <xdr:ext cx="534377" cy="259045"/>
    <xdr:sp macro="" textlink="">
      <xdr:nvSpPr>
        <xdr:cNvPr id="484" name="テキスト ボックス 483"/>
        <xdr:cNvSpPr txBox="1"/>
      </xdr:nvSpPr>
      <xdr:spPr>
        <a:xfrm>
          <a:off x="15214111" y="619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25400</xdr:rowOff>
    </xdr:from>
    <xdr:to>
      <xdr:col>21</xdr:col>
      <xdr:colOff>161925</xdr:colOff>
      <xdr:row>38</xdr:row>
      <xdr:rowOff>25400</xdr:rowOff>
    </xdr:to>
    <xdr:cxnSp macro="">
      <xdr:nvCxnSpPr>
        <xdr:cNvPr id="485" name="直線コネクタ 484"/>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93535</xdr:rowOff>
    </xdr:from>
    <xdr:to>
      <xdr:col>21</xdr:col>
      <xdr:colOff>212725</xdr:colOff>
      <xdr:row>38</xdr:row>
      <xdr:rowOff>23685</xdr:rowOff>
    </xdr:to>
    <xdr:sp macro="" textlink="">
      <xdr:nvSpPr>
        <xdr:cNvPr id="486" name="フローチャート : 判断 485"/>
        <xdr:cNvSpPr/>
      </xdr:nvSpPr>
      <xdr:spPr>
        <a:xfrm>
          <a:off x="14541500" y="643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40212</xdr:rowOff>
    </xdr:from>
    <xdr:ext cx="469744" cy="259045"/>
    <xdr:sp macro="" textlink="">
      <xdr:nvSpPr>
        <xdr:cNvPr id="487" name="テキスト ボックス 486"/>
        <xdr:cNvSpPr txBox="1"/>
      </xdr:nvSpPr>
      <xdr:spPr>
        <a:xfrm>
          <a:off x="14357427" y="621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25400</xdr:rowOff>
    </xdr:from>
    <xdr:to>
      <xdr:col>19</xdr:col>
      <xdr:colOff>644525</xdr:colOff>
      <xdr:row>38</xdr:row>
      <xdr:rowOff>25400</xdr:rowOff>
    </xdr:to>
    <xdr:cxnSp macro="">
      <xdr:nvCxnSpPr>
        <xdr:cNvPr id="488" name="直線コネクタ 487"/>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92643</xdr:rowOff>
    </xdr:from>
    <xdr:to>
      <xdr:col>20</xdr:col>
      <xdr:colOff>9525</xdr:colOff>
      <xdr:row>38</xdr:row>
      <xdr:rowOff>22793</xdr:rowOff>
    </xdr:to>
    <xdr:sp macro="" textlink="">
      <xdr:nvSpPr>
        <xdr:cNvPr id="489" name="フローチャート : 判断 488"/>
        <xdr:cNvSpPr/>
      </xdr:nvSpPr>
      <xdr:spPr>
        <a:xfrm>
          <a:off x="13652500" y="64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39320</xdr:rowOff>
    </xdr:from>
    <xdr:ext cx="469744" cy="259045"/>
    <xdr:sp macro="" textlink="">
      <xdr:nvSpPr>
        <xdr:cNvPr id="490" name="テキスト ボックス 489"/>
        <xdr:cNvSpPr txBox="1"/>
      </xdr:nvSpPr>
      <xdr:spPr>
        <a:xfrm>
          <a:off x="13468427" y="621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96895</xdr:rowOff>
    </xdr:from>
    <xdr:to>
      <xdr:col>18</xdr:col>
      <xdr:colOff>492125</xdr:colOff>
      <xdr:row>38</xdr:row>
      <xdr:rowOff>27045</xdr:rowOff>
    </xdr:to>
    <xdr:sp macro="" textlink="">
      <xdr:nvSpPr>
        <xdr:cNvPr id="491" name="フローチャート : 判断 490"/>
        <xdr:cNvSpPr/>
      </xdr:nvSpPr>
      <xdr:spPr>
        <a:xfrm>
          <a:off x="12763500" y="644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43572</xdr:rowOff>
    </xdr:from>
    <xdr:ext cx="469744" cy="259045"/>
    <xdr:sp macro="" textlink="">
      <xdr:nvSpPr>
        <xdr:cNvPr id="492" name="テキスト ボックス 491"/>
        <xdr:cNvSpPr txBox="1"/>
      </xdr:nvSpPr>
      <xdr:spPr>
        <a:xfrm>
          <a:off x="12579427" y="621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498" name="円/楕円 49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249299" cy="259045"/>
    <xdr:sp macro="" textlink="">
      <xdr:nvSpPr>
        <xdr:cNvPr id="499" name="災害復旧事業費該当値テキスト"/>
        <xdr:cNvSpPr txBox="1"/>
      </xdr:nvSpPr>
      <xdr:spPr>
        <a:xfrm>
          <a:off x="16370300" y="6431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0" name="円/楕円 499"/>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1" name="テキスト ボックス 500"/>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02" name="円/楕円 50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03" name="テキスト ボックス 502"/>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04" name="円/楕円 50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05" name="テキスト ボックス 504"/>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06" name="円/楕円 50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07" name="テキスト ボックス 506"/>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17450</xdr:rowOff>
    </xdr:from>
    <xdr:to>
      <xdr:col>23</xdr:col>
      <xdr:colOff>517525</xdr:colOff>
      <xdr:row>77</xdr:row>
      <xdr:rowOff>40808</xdr:rowOff>
    </xdr:to>
    <xdr:cxnSp macro="">
      <xdr:nvCxnSpPr>
        <xdr:cNvPr id="581" name="直線コネクタ 580"/>
        <xdr:cNvCxnSpPr/>
      </xdr:nvCxnSpPr>
      <xdr:spPr>
        <a:xfrm>
          <a:off x="15481300" y="13047650"/>
          <a:ext cx="838200" cy="19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120756</xdr:rowOff>
    </xdr:from>
    <xdr:ext cx="534377" cy="259045"/>
    <xdr:sp macro="" textlink="">
      <xdr:nvSpPr>
        <xdr:cNvPr id="582" name="公債費平均値テキスト"/>
        <xdr:cNvSpPr txBox="1"/>
      </xdr:nvSpPr>
      <xdr:spPr>
        <a:xfrm>
          <a:off x="16370300" y="12808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17450</xdr:rowOff>
    </xdr:from>
    <xdr:to>
      <xdr:col>22</xdr:col>
      <xdr:colOff>365125</xdr:colOff>
      <xdr:row>76</xdr:row>
      <xdr:rowOff>128201</xdr:rowOff>
    </xdr:to>
    <xdr:cxnSp macro="">
      <xdr:nvCxnSpPr>
        <xdr:cNvPr id="584" name="直線コネクタ 583"/>
        <xdr:cNvCxnSpPr/>
      </xdr:nvCxnSpPr>
      <xdr:spPr>
        <a:xfrm flipV="1">
          <a:off x="14592300" y="13047650"/>
          <a:ext cx="889000" cy="11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5" name="フローチャート : 判断 584"/>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86" name="テキスト ボックス 585"/>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91591</xdr:rowOff>
    </xdr:from>
    <xdr:to>
      <xdr:col>21</xdr:col>
      <xdr:colOff>161925</xdr:colOff>
      <xdr:row>76</xdr:row>
      <xdr:rowOff>128201</xdr:rowOff>
    </xdr:to>
    <xdr:cxnSp macro="">
      <xdr:nvCxnSpPr>
        <xdr:cNvPr id="587" name="直線コネクタ 586"/>
        <xdr:cNvCxnSpPr/>
      </xdr:nvCxnSpPr>
      <xdr:spPr>
        <a:xfrm>
          <a:off x="13703300" y="13121791"/>
          <a:ext cx="889000" cy="3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88" name="フローチャート : 判断 587"/>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89" name="テキスト ボックス 588"/>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70086</xdr:rowOff>
    </xdr:from>
    <xdr:to>
      <xdr:col>19</xdr:col>
      <xdr:colOff>644525</xdr:colOff>
      <xdr:row>76</xdr:row>
      <xdr:rowOff>91591</xdr:rowOff>
    </xdr:to>
    <xdr:cxnSp macro="">
      <xdr:nvCxnSpPr>
        <xdr:cNvPr id="590" name="直線コネクタ 589"/>
        <xdr:cNvCxnSpPr/>
      </xdr:nvCxnSpPr>
      <xdr:spPr>
        <a:xfrm>
          <a:off x="12814300" y="13100286"/>
          <a:ext cx="889000" cy="2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1" name="フローチャート : 判断 590"/>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2" name="テキスト ボックス 591"/>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3" name="フローチャート : 判断 592"/>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4" name="テキスト ボックス 593"/>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161458</xdr:rowOff>
    </xdr:from>
    <xdr:to>
      <xdr:col>23</xdr:col>
      <xdr:colOff>568325</xdr:colOff>
      <xdr:row>77</xdr:row>
      <xdr:rowOff>91608</xdr:rowOff>
    </xdr:to>
    <xdr:sp macro="" textlink="">
      <xdr:nvSpPr>
        <xdr:cNvPr id="600" name="円/楕円 599"/>
        <xdr:cNvSpPr/>
      </xdr:nvSpPr>
      <xdr:spPr>
        <a:xfrm>
          <a:off x="16268700" y="131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76385</xdr:rowOff>
    </xdr:from>
    <xdr:ext cx="534377" cy="259045"/>
    <xdr:sp macro="" textlink="">
      <xdr:nvSpPr>
        <xdr:cNvPr id="601" name="公債費該当値テキスト"/>
        <xdr:cNvSpPr txBox="1"/>
      </xdr:nvSpPr>
      <xdr:spPr>
        <a:xfrm>
          <a:off x="16370300" y="1310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27,304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138100</xdr:rowOff>
    </xdr:from>
    <xdr:to>
      <xdr:col>22</xdr:col>
      <xdr:colOff>415925</xdr:colOff>
      <xdr:row>76</xdr:row>
      <xdr:rowOff>68250</xdr:rowOff>
    </xdr:to>
    <xdr:sp macro="" textlink="">
      <xdr:nvSpPr>
        <xdr:cNvPr id="602" name="円/楕円 601"/>
        <xdr:cNvSpPr/>
      </xdr:nvSpPr>
      <xdr:spPr>
        <a:xfrm>
          <a:off x="15430500" y="129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59377</xdr:rowOff>
    </xdr:from>
    <xdr:ext cx="534377" cy="259045"/>
    <xdr:sp macro="" textlink="">
      <xdr:nvSpPr>
        <xdr:cNvPr id="603" name="テキスト ボックス 602"/>
        <xdr:cNvSpPr txBox="1"/>
      </xdr:nvSpPr>
      <xdr:spPr>
        <a:xfrm>
          <a:off x="15214111" y="1308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61,391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77401</xdr:rowOff>
    </xdr:from>
    <xdr:to>
      <xdr:col>21</xdr:col>
      <xdr:colOff>212725</xdr:colOff>
      <xdr:row>77</xdr:row>
      <xdr:rowOff>7551</xdr:rowOff>
    </xdr:to>
    <xdr:sp macro="" textlink="">
      <xdr:nvSpPr>
        <xdr:cNvPr id="604" name="円/楕円 603"/>
        <xdr:cNvSpPr/>
      </xdr:nvSpPr>
      <xdr:spPr>
        <a:xfrm>
          <a:off x="14541500" y="1310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170128</xdr:rowOff>
    </xdr:from>
    <xdr:ext cx="534377" cy="259045"/>
    <xdr:sp macro="" textlink="">
      <xdr:nvSpPr>
        <xdr:cNvPr id="605" name="テキスト ボックス 604"/>
        <xdr:cNvSpPr txBox="1"/>
      </xdr:nvSpPr>
      <xdr:spPr>
        <a:xfrm>
          <a:off x="14325111" y="1320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40791</xdr:rowOff>
    </xdr:from>
    <xdr:to>
      <xdr:col>20</xdr:col>
      <xdr:colOff>9525</xdr:colOff>
      <xdr:row>76</xdr:row>
      <xdr:rowOff>142391</xdr:rowOff>
    </xdr:to>
    <xdr:sp macro="" textlink="">
      <xdr:nvSpPr>
        <xdr:cNvPr id="606" name="円/楕円 605"/>
        <xdr:cNvSpPr/>
      </xdr:nvSpPr>
      <xdr:spPr>
        <a:xfrm>
          <a:off x="13652500" y="1307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133518</xdr:rowOff>
    </xdr:from>
    <xdr:ext cx="534377" cy="259045"/>
    <xdr:sp macro="" textlink="">
      <xdr:nvSpPr>
        <xdr:cNvPr id="607" name="テキスト ボックス 606"/>
        <xdr:cNvSpPr txBox="1"/>
      </xdr:nvSpPr>
      <xdr:spPr>
        <a:xfrm>
          <a:off x="13436111" y="1316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19286</xdr:rowOff>
    </xdr:from>
    <xdr:to>
      <xdr:col>18</xdr:col>
      <xdr:colOff>492125</xdr:colOff>
      <xdr:row>76</xdr:row>
      <xdr:rowOff>120886</xdr:rowOff>
    </xdr:to>
    <xdr:sp macro="" textlink="">
      <xdr:nvSpPr>
        <xdr:cNvPr id="608" name="円/楕円 607"/>
        <xdr:cNvSpPr/>
      </xdr:nvSpPr>
      <xdr:spPr>
        <a:xfrm>
          <a:off x="12763500" y="1304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112013</xdr:rowOff>
    </xdr:from>
    <xdr:ext cx="534377" cy="259045"/>
    <xdr:sp macro="" textlink="">
      <xdr:nvSpPr>
        <xdr:cNvPr id="609" name="テキスト ボックス 608"/>
        <xdr:cNvSpPr txBox="1"/>
      </xdr:nvSpPr>
      <xdr:spPr>
        <a:xfrm>
          <a:off x="12547111" y="131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118435</xdr:rowOff>
    </xdr:from>
    <xdr:to>
      <xdr:col>23</xdr:col>
      <xdr:colOff>517525</xdr:colOff>
      <xdr:row>98</xdr:row>
      <xdr:rowOff>133713</xdr:rowOff>
    </xdr:to>
    <xdr:cxnSp macro="">
      <xdr:nvCxnSpPr>
        <xdr:cNvPr id="636" name="直線コネクタ 635"/>
        <xdr:cNvCxnSpPr/>
      </xdr:nvCxnSpPr>
      <xdr:spPr>
        <a:xfrm>
          <a:off x="15481300" y="16920535"/>
          <a:ext cx="8382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93702</xdr:rowOff>
    </xdr:from>
    <xdr:ext cx="534377" cy="259045"/>
    <xdr:sp macro="" textlink="">
      <xdr:nvSpPr>
        <xdr:cNvPr id="637" name="積立金平均値テキスト"/>
        <xdr:cNvSpPr txBox="1"/>
      </xdr:nvSpPr>
      <xdr:spPr>
        <a:xfrm>
          <a:off x="16370300" y="1672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108818</xdr:rowOff>
    </xdr:from>
    <xdr:to>
      <xdr:col>22</xdr:col>
      <xdr:colOff>365125</xdr:colOff>
      <xdr:row>98</xdr:row>
      <xdr:rowOff>118435</xdr:rowOff>
    </xdr:to>
    <xdr:cxnSp macro="">
      <xdr:nvCxnSpPr>
        <xdr:cNvPr id="639" name="直線コネクタ 638"/>
        <xdr:cNvCxnSpPr/>
      </xdr:nvCxnSpPr>
      <xdr:spPr>
        <a:xfrm>
          <a:off x="14592300" y="16910918"/>
          <a:ext cx="889000" cy="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42239</xdr:rowOff>
    </xdr:from>
    <xdr:to>
      <xdr:col>22</xdr:col>
      <xdr:colOff>415925</xdr:colOff>
      <xdr:row>98</xdr:row>
      <xdr:rowOff>143839</xdr:rowOff>
    </xdr:to>
    <xdr:sp macro="" textlink="">
      <xdr:nvSpPr>
        <xdr:cNvPr id="640" name="フローチャート : 判断 639"/>
        <xdr:cNvSpPr/>
      </xdr:nvSpPr>
      <xdr:spPr>
        <a:xfrm>
          <a:off x="15430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160366</xdr:rowOff>
    </xdr:from>
    <xdr:ext cx="599010" cy="259045"/>
    <xdr:sp macro="" textlink="">
      <xdr:nvSpPr>
        <xdr:cNvPr id="641" name="テキスト ボックス 640"/>
        <xdr:cNvSpPr txBox="1"/>
      </xdr:nvSpPr>
      <xdr:spPr>
        <a:xfrm>
          <a:off x="15181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108818</xdr:rowOff>
    </xdr:from>
    <xdr:to>
      <xdr:col>21</xdr:col>
      <xdr:colOff>161925</xdr:colOff>
      <xdr:row>98</xdr:row>
      <xdr:rowOff>119120</xdr:rowOff>
    </xdr:to>
    <xdr:cxnSp macro="">
      <xdr:nvCxnSpPr>
        <xdr:cNvPr id="642" name="直線コネクタ 641"/>
        <xdr:cNvCxnSpPr/>
      </xdr:nvCxnSpPr>
      <xdr:spPr>
        <a:xfrm flipV="1">
          <a:off x="13703300" y="16910918"/>
          <a:ext cx="889000" cy="1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70188</xdr:rowOff>
    </xdr:from>
    <xdr:to>
      <xdr:col>21</xdr:col>
      <xdr:colOff>212725</xdr:colOff>
      <xdr:row>99</xdr:row>
      <xdr:rowOff>338</xdr:rowOff>
    </xdr:to>
    <xdr:sp macro="" textlink="">
      <xdr:nvSpPr>
        <xdr:cNvPr id="643" name="フローチャート : 判断 642"/>
        <xdr:cNvSpPr/>
      </xdr:nvSpPr>
      <xdr:spPr>
        <a:xfrm>
          <a:off x="14541500" y="168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162915</xdr:rowOff>
    </xdr:from>
    <xdr:ext cx="534377" cy="259045"/>
    <xdr:sp macro="" textlink="">
      <xdr:nvSpPr>
        <xdr:cNvPr id="644" name="テキスト ボックス 643"/>
        <xdr:cNvSpPr txBox="1"/>
      </xdr:nvSpPr>
      <xdr:spPr>
        <a:xfrm>
          <a:off x="14325111" y="169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119120</xdr:rowOff>
    </xdr:from>
    <xdr:to>
      <xdr:col>19</xdr:col>
      <xdr:colOff>644525</xdr:colOff>
      <xdr:row>98</xdr:row>
      <xdr:rowOff>125887</xdr:rowOff>
    </xdr:to>
    <xdr:cxnSp macro="">
      <xdr:nvCxnSpPr>
        <xdr:cNvPr id="645" name="直線コネクタ 644"/>
        <xdr:cNvCxnSpPr/>
      </xdr:nvCxnSpPr>
      <xdr:spPr>
        <a:xfrm flipV="1">
          <a:off x="12814300" y="16921220"/>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70439</xdr:rowOff>
    </xdr:from>
    <xdr:to>
      <xdr:col>20</xdr:col>
      <xdr:colOff>9525</xdr:colOff>
      <xdr:row>99</xdr:row>
      <xdr:rowOff>589</xdr:rowOff>
    </xdr:to>
    <xdr:sp macro="" textlink="">
      <xdr:nvSpPr>
        <xdr:cNvPr id="646" name="フローチャート : 判断 645"/>
        <xdr:cNvSpPr/>
      </xdr:nvSpPr>
      <xdr:spPr>
        <a:xfrm>
          <a:off x="13652500" y="168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163166</xdr:rowOff>
    </xdr:from>
    <xdr:ext cx="534377" cy="259045"/>
    <xdr:sp macro="" textlink="">
      <xdr:nvSpPr>
        <xdr:cNvPr id="647" name="テキスト ボックス 646"/>
        <xdr:cNvSpPr txBox="1"/>
      </xdr:nvSpPr>
      <xdr:spPr>
        <a:xfrm>
          <a:off x="13436111" y="1696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69062</xdr:rowOff>
    </xdr:from>
    <xdr:to>
      <xdr:col>18</xdr:col>
      <xdr:colOff>492125</xdr:colOff>
      <xdr:row>98</xdr:row>
      <xdr:rowOff>170662</xdr:rowOff>
    </xdr:to>
    <xdr:sp macro="" textlink="">
      <xdr:nvSpPr>
        <xdr:cNvPr id="648" name="フローチャート : 判断 647"/>
        <xdr:cNvSpPr/>
      </xdr:nvSpPr>
      <xdr:spPr>
        <a:xfrm>
          <a:off x="12763500" y="1687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15739</xdr:rowOff>
    </xdr:from>
    <xdr:ext cx="534377" cy="259045"/>
    <xdr:sp macro="" textlink="">
      <xdr:nvSpPr>
        <xdr:cNvPr id="649" name="テキスト ボックス 648"/>
        <xdr:cNvSpPr txBox="1"/>
      </xdr:nvSpPr>
      <xdr:spPr>
        <a:xfrm>
          <a:off x="12547111" y="1664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82913</xdr:rowOff>
    </xdr:from>
    <xdr:to>
      <xdr:col>23</xdr:col>
      <xdr:colOff>568325</xdr:colOff>
      <xdr:row>99</xdr:row>
      <xdr:rowOff>13063</xdr:rowOff>
    </xdr:to>
    <xdr:sp macro="" textlink="">
      <xdr:nvSpPr>
        <xdr:cNvPr id="655" name="円/楕円 654"/>
        <xdr:cNvSpPr/>
      </xdr:nvSpPr>
      <xdr:spPr>
        <a:xfrm>
          <a:off x="16268700" y="168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49253</xdr:rowOff>
    </xdr:from>
    <xdr:ext cx="534377" cy="259045"/>
    <xdr:sp macro="" textlink="">
      <xdr:nvSpPr>
        <xdr:cNvPr id="656" name="積立金該当値テキスト"/>
        <xdr:cNvSpPr txBox="1"/>
      </xdr:nvSpPr>
      <xdr:spPr>
        <a:xfrm>
          <a:off x="16370300" y="1685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13,095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67635</xdr:rowOff>
    </xdr:from>
    <xdr:to>
      <xdr:col>22</xdr:col>
      <xdr:colOff>415925</xdr:colOff>
      <xdr:row>98</xdr:row>
      <xdr:rowOff>169235</xdr:rowOff>
    </xdr:to>
    <xdr:sp macro="" textlink="">
      <xdr:nvSpPr>
        <xdr:cNvPr id="657" name="円/楕円 656"/>
        <xdr:cNvSpPr/>
      </xdr:nvSpPr>
      <xdr:spPr>
        <a:xfrm>
          <a:off x="15430500" y="1686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160362</xdr:rowOff>
    </xdr:from>
    <xdr:ext cx="534377" cy="259045"/>
    <xdr:sp macro="" textlink="">
      <xdr:nvSpPr>
        <xdr:cNvPr id="658" name="テキスト ボックス 657"/>
        <xdr:cNvSpPr txBox="1"/>
      </xdr:nvSpPr>
      <xdr:spPr>
        <a:xfrm>
          <a:off x="15214111" y="1696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58018</xdr:rowOff>
    </xdr:from>
    <xdr:to>
      <xdr:col>21</xdr:col>
      <xdr:colOff>212725</xdr:colOff>
      <xdr:row>98</xdr:row>
      <xdr:rowOff>159618</xdr:rowOff>
    </xdr:to>
    <xdr:sp macro="" textlink="">
      <xdr:nvSpPr>
        <xdr:cNvPr id="659" name="円/楕円 658"/>
        <xdr:cNvSpPr/>
      </xdr:nvSpPr>
      <xdr:spPr>
        <a:xfrm>
          <a:off x="14541500" y="1686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4695</xdr:rowOff>
    </xdr:from>
    <xdr:ext cx="534377" cy="259045"/>
    <xdr:sp macro="" textlink="">
      <xdr:nvSpPr>
        <xdr:cNvPr id="660" name="テキスト ボックス 659"/>
        <xdr:cNvSpPr txBox="1"/>
      </xdr:nvSpPr>
      <xdr:spPr>
        <a:xfrm>
          <a:off x="14325111" y="1663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67,544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68320</xdr:rowOff>
    </xdr:from>
    <xdr:to>
      <xdr:col>20</xdr:col>
      <xdr:colOff>9525</xdr:colOff>
      <xdr:row>98</xdr:row>
      <xdr:rowOff>169920</xdr:rowOff>
    </xdr:to>
    <xdr:sp macro="" textlink="">
      <xdr:nvSpPr>
        <xdr:cNvPr id="661" name="円/楕円 660"/>
        <xdr:cNvSpPr/>
      </xdr:nvSpPr>
      <xdr:spPr>
        <a:xfrm>
          <a:off x="13652500" y="168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14997</xdr:rowOff>
    </xdr:from>
    <xdr:ext cx="534377" cy="259045"/>
    <xdr:sp macro="" textlink="">
      <xdr:nvSpPr>
        <xdr:cNvPr id="662" name="テキスト ボックス 661"/>
        <xdr:cNvSpPr txBox="1"/>
      </xdr:nvSpPr>
      <xdr:spPr>
        <a:xfrm>
          <a:off x="13436111" y="1664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45,014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75087</xdr:rowOff>
    </xdr:from>
    <xdr:to>
      <xdr:col>18</xdr:col>
      <xdr:colOff>492125</xdr:colOff>
      <xdr:row>99</xdr:row>
      <xdr:rowOff>5237</xdr:rowOff>
    </xdr:to>
    <xdr:sp macro="" textlink="">
      <xdr:nvSpPr>
        <xdr:cNvPr id="663" name="円/楕円 662"/>
        <xdr:cNvSpPr/>
      </xdr:nvSpPr>
      <xdr:spPr>
        <a:xfrm>
          <a:off x="12763500" y="1687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167814</xdr:rowOff>
    </xdr:from>
    <xdr:ext cx="534377" cy="259045"/>
    <xdr:sp macro="" textlink="">
      <xdr:nvSpPr>
        <xdr:cNvPr id="664" name="テキスト ボックス 663"/>
        <xdr:cNvSpPr txBox="1"/>
      </xdr:nvSpPr>
      <xdr:spPr>
        <a:xfrm>
          <a:off x="12547111" y="1696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691" name="直線コネクタ 69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694" name="直線コネクタ 69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38151</xdr:rowOff>
    </xdr:from>
    <xdr:to>
      <xdr:col>31</xdr:col>
      <xdr:colOff>85725</xdr:colOff>
      <xdr:row>38</xdr:row>
      <xdr:rowOff>139751</xdr:rowOff>
    </xdr:to>
    <xdr:sp macro="" textlink="">
      <xdr:nvSpPr>
        <xdr:cNvPr id="695" name="フローチャート : 判断 694"/>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156278</xdr:rowOff>
    </xdr:from>
    <xdr:ext cx="469744" cy="259045"/>
    <xdr:sp macro="" textlink="">
      <xdr:nvSpPr>
        <xdr:cNvPr id="696" name="テキスト ボックス 695"/>
        <xdr:cNvSpPr txBox="1"/>
      </xdr:nvSpPr>
      <xdr:spPr>
        <a:xfrm>
          <a:off x="21088427"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697" name="直線コネクタ 69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16342</xdr:rowOff>
    </xdr:from>
    <xdr:to>
      <xdr:col>29</xdr:col>
      <xdr:colOff>568325</xdr:colOff>
      <xdr:row>38</xdr:row>
      <xdr:rowOff>117942</xdr:rowOff>
    </xdr:to>
    <xdr:sp macro="" textlink="">
      <xdr:nvSpPr>
        <xdr:cNvPr id="698" name="フローチャート : 判断 697"/>
        <xdr:cNvSpPr/>
      </xdr:nvSpPr>
      <xdr:spPr>
        <a:xfrm>
          <a:off x="20383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134469</xdr:rowOff>
    </xdr:from>
    <xdr:ext cx="469744" cy="259045"/>
    <xdr:sp macro="" textlink="">
      <xdr:nvSpPr>
        <xdr:cNvPr id="699" name="テキスト ボックス 698"/>
        <xdr:cNvSpPr txBox="1"/>
      </xdr:nvSpPr>
      <xdr:spPr>
        <a:xfrm>
          <a:off x="20199427"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00" name="直線コネクタ 69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28321</xdr:rowOff>
    </xdr:from>
    <xdr:to>
      <xdr:col>28</xdr:col>
      <xdr:colOff>365125</xdr:colOff>
      <xdr:row>38</xdr:row>
      <xdr:rowOff>129921</xdr:rowOff>
    </xdr:to>
    <xdr:sp macro="" textlink="">
      <xdr:nvSpPr>
        <xdr:cNvPr id="701" name="フローチャート : 判断 700"/>
        <xdr:cNvSpPr/>
      </xdr:nvSpPr>
      <xdr:spPr>
        <a:xfrm>
          <a:off x="19494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146448</xdr:rowOff>
    </xdr:from>
    <xdr:ext cx="469744" cy="259045"/>
    <xdr:sp macro="" textlink="">
      <xdr:nvSpPr>
        <xdr:cNvPr id="702" name="テキスト ボックス 701"/>
        <xdr:cNvSpPr txBox="1"/>
      </xdr:nvSpPr>
      <xdr:spPr>
        <a:xfrm>
          <a:off x="19310427"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47615</xdr:rowOff>
    </xdr:from>
    <xdr:to>
      <xdr:col>27</xdr:col>
      <xdr:colOff>161925</xdr:colOff>
      <xdr:row>38</xdr:row>
      <xdr:rowOff>149215</xdr:rowOff>
    </xdr:to>
    <xdr:sp macro="" textlink="">
      <xdr:nvSpPr>
        <xdr:cNvPr id="703" name="フローチャート : 判断 702"/>
        <xdr:cNvSpPr/>
      </xdr:nvSpPr>
      <xdr:spPr>
        <a:xfrm>
          <a:off x="18605500" y="656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165742</xdr:rowOff>
    </xdr:from>
    <xdr:ext cx="378565" cy="259045"/>
    <xdr:sp macro="" textlink="">
      <xdr:nvSpPr>
        <xdr:cNvPr id="704" name="テキスト ボックス 703"/>
        <xdr:cNvSpPr txBox="1"/>
      </xdr:nvSpPr>
      <xdr:spPr>
        <a:xfrm>
          <a:off x="18467017" y="633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0" name="円/楕円 70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1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12" name="円/楕円 71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13" name="テキスト ボックス 71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14" name="円/楕円 71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15" name="テキスト ボックス 71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16" name="円/楕円 71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17" name="テキスト ボックス 71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18" name="円/楕円 71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19" name="テキスト ボックス 71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42723</xdr:rowOff>
    </xdr:from>
    <xdr:to>
      <xdr:col>32</xdr:col>
      <xdr:colOff>187325</xdr:colOff>
      <xdr:row>59</xdr:row>
      <xdr:rowOff>42863</xdr:rowOff>
    </xdr:to>
    <xdr:cxnSp macro="">
      <xdr:nvCxnSpPr>
        <xdr:cNvPr id="748" name="直線コネクタ 747"/>
        <xdr:cNvCxnSpPr/>
      </xdr:nvCxnSpPr>
      <xdr:spPr>
        <a:xfrm>
          <a:off x="21323300" y="10158273"/>
          <a:ext cx="8382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42634</xdr:rowOff>
    </xdr:from>
    <xdr:to>
      <xdr:col>31</xdr:col>
      <xdr:colOff>34925</xdr:colOff>
      <xdr:row>59</xdr:row>
      <xdr:rowOff>42723</xdr:rowOff>
    </xdr:to>
    <xdr:cxnSp macro="">
      <xdr:nvCxnSpPr>
        <xdr:cNvPr id="751" name="直線コネクタ 750"/>
        <xdr:cNvCxnSpPr/>
      </xdr:nvCxnSpPr>
      <xdr:spPr>
        <a:xfrm>
          <a:off x="20434300" y="10158184"/>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128206</xdr:rowOff>
    </xdr:from>
    <xdr:to>
      <xdr:col>31</xdr:col>
      <xdr:colOff>85725</xdr:colOff>
      <xdr:row>59</xdr:row>
      <xdr:rowOff>58356</xdr:rowOff>
    </xdr:to>
    <xdr:sp macro="" textlink="">
      <xdr:nvSpPr>
        <xdr:cNvPr id="752" name="フローチャート : 判断 751"/>
        <xdr:cNvSpPr/>
      </xdr:nvSpPr>
      <xdr:spPr>
        <a:xfrm>
          <a:off x="21272500" y="100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74883</xdr:rowOff>
    </xdr:from>
    <xdr:ext cx="469744" cy="259045"/>
    <xdr:sp macro="" textlink="">
      <xdr:nvSpPr>
        <xdr:cNvPr id="753" name="テキスト ボックス 752"/>
        <xdr:cNvSpPr txBox="1"/>
      </xdr:nvSpPr>
      <xdr:spPr>
        <a:xfrm>
          <a:off x="21088427" y="984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41872</xdr:rowOff>
    </xdr:from>
    <xdr:to>
      <xdr:col>29</xdr:col>
      <xdr:colOff>517525</xdr:colOff>
      <xdr:row>59</xdr:row>
      <xdr:rowOff>42634</xdr:rowOff>
    </xdr:to>
    <xdr:cxnSp macro="">
      <xdr:nvCxnSpPr>
        <xdr:cNvPr id="754" name="直線コネクタ 753"/>
        <xdr:cNvCxnSpPr/>
      </xdr:nvCxnSpPr>
      <xdr:spPr>
        <a:xfrm>
          <a:off x="19545300" y="1015742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127712</xdr:rowOff>
    </xdr:from>
    <xdr:to>
      <xdr:col>29</xdr:col>
      <xdr:colOff>568325</xdr:colOff>
      <xdr:row>59</xdr:row>
      <xdr:rowOff>57862</xdr:rowOff>
    </xdr:to>
    <xdr:sp macro="" textlink="">
      <xdr:nvSpPr>
        <xdr:cNvPr id="755" name="フローチャート : 判断 754"/>
        <xdr:cNvSpPr/>
      </xdr:nvSpPr>
      <xdr:spPr>
        <a:xfrm>
          <a:off x="20383500" y="1007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74389</xdr:rowOff>
    </xdr:from>
    <xdr:ext cx="469744" cy="259045"/>
    <xdr:sp macro="" textlink="">
      <xdr:nvSpPr>
        <xdr:cNvPr id="756" name="テキスト ボックス 755"/>
        <xdr:cNvSpPr txBox="1"/>
      </xdr:nvSpPr>
      <xdr:spPr>
        <a:xfrm>
          <a:off x="20199427" y="984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41872</xdr:rowOff>
    </xdr:from>
    <xdr:to>
      <xdr:col>28</xdr:col>
      <xdr:colOff>314325</xdr:colOff>
      <xdr:row>59</xdr:row>
      <xdr:rowOff>42101</xdr:rowOff>
    </xdr:to>
    <xdr:cxnSp macro="">
      <xdr:nvCxnSpPr>
        <xdr:cNvPr id="757" name="直線コネクタ 756"/>
        <xdr:cNvCxnSpPr/>
      </xdr:nvCxnSpPr>
      <xdr:spPr>
        <a:xfrm flipV="1">
          <a:off x="18656300" y="1015742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122898</xdr:rowOff>
    </xdr:from>
    <xdr:to>
      <xdr:col>28</xdr:col>
      <xdr:colOff>365125</xdr:colOff>
      <xdr:row>59</xdr:row>
      <xdr:rowOff>53048</xdr:rowOff>
    </xdr:to>
    <xdr:sp macro="" textlink="">
      <xdr:nvSpPr>
        <xdr:cNvPr id="758" name="フローチャート : 判断 757"/>
        <xdr:cNvSpPr/>
      </xdr:nvSpPr>
      <xdr:spPr>
        <a:xfrm>
          <a:off x="19494500" y="1006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69575</xdr:rowOff>
    </xdr:from>
    <xdr:ext cx="469744" cy="259045"/>
    <xdr:sp macro="" textlink="">
      <xdr:nvSpPr>
        <xdr:cNvPr id="759" name="テキスト ボックス 758"/>
        <xdr:cNvSpPr txBox="1"/>
      </xdr:nvSpPr>
      <xdr:spPr>
        <a:xfrm>
          <a:off x="19310427" y="984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121348</xdr:rowOff>
    </xdr:from>
    <xdr:to>
      <xdr:col>27</xdr:col>
      <xdr:colOff>161925</xdr:colOff>
      <xdr:row>59</xdr:row>
      <xdr:rowOff>51498</xdr:rowOff>
    </xdr:to>
    <xdr:sp macro="" textlink="">
      <xdr:nvSpPr>
        <xdr:cNvPr id="760" name="フローチャート : 判断 759"/>
        <xdr:cNvSpPr/>
      </xdr:nvSpPr>
      <xdr:spPr>
        <a:xfrm>
          <a:off x="18605500" y="1006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68025</xdr:rowOff>
    </xdr:from>
    <xdr:ext cx="469744" cy="259045"/>
    <xdr:sp macro="" textlink="">
      <xdr:nvSpPr>
        <xdr:cNvPr id="761" name="テキスト ボックス 760"/>
        <xdr:cNvSpPr txBox="1"/>
      </xdr:nvSpPr>
      <xdr:spPr>
        <a:xfrm>
          <a:off x="18421427" y="984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163513</xdr:rowOff>
    </xdr:from>
    <xdr:to>
      <xdr:col>32</xdr:col>
      <xdr:colOff>238125</xdr:colOff>
      <xdr:row>59</xdr:row>
      <xdr:rowOff>93663</xdr:rowOff>
    </xdr:to>
    <xdr:sp macro="" textlink="">
      <xdr:nvSpPr>
        <xdr:cNvPr id="767" name="円/楕円 766"/>
        <xdr:cNvSpPr/>
      </xdr:nvSpPr>
      <xdr:spPr>
        <a:xfrm>
          <a:off x="22110700" y="1010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91623</xdr:rowOff>
    </xdr:from>
    <xdr:ext cx="378565" cy="259045"/>
    <xdr:sp macro="" textlink="">
      <xdr:nvSpPr>
        <xdr:cNvPr id="768" name="貸付金該当値テキスト"/>
        <xdr:cNvSpPr txBox="1"/>
      </xdr:nvSpPr>
      <xdr:spPr>
        <a:xfrm>
          <a:off x="22212300" y="10035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163373</xdr:rowOff>
    </xdr:from>
    <xdr:to>
      <xdr:col>31</xdr:col>
      <xdr:colOff>85725</xdr:colOff>
      <xdr:row>59</xdr:row>
      <xdr:rowOff>93523</xdr:rowOff>
    </xdr:to>
    <xdr:sp macro="" textlink="">
      <xdr:nvSpPr>
        <xdr:cNvPr id="769" name="円/楕円 768"/>
        <xdr:cNvSpPr/>
      </xdr:nvSpPr>
      <xdr:spPr>
        <a:xfrm>
          <a:off x="21272500" y="101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84650</xdr:rowOff>
    </xdr:from>
    <xdr:ext cx="378565" cy="259045"/>
    <xdr:sp macro="" textlink="">
      <xdr:nvSpPr>
        <xdr:cNvPr id="770" name="テキスト ボックス 769"/>
        <xdr:cNvSpPr txBox="1"/>
      </xdr:nvSpPr>
      <xdr:spPr>
        <a:xfrm>
          <a:off x="21134017" y="10200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163284</xdr:rowOff>
    </xdr:from>
    <xdr:to>
      <xdr:col>29</xdr:col>
      <xdr:colOff>568325</xdr:colOff>
      <xdr:row>59</xdr:row>
      <xdr:rowOff>93434</xdr:rowOff>
    </xdr:to>
    <xdr:sp macro="" textlink="">
      <xdr:nvSpPr>
        <xdr:cNvPr id="771" name="円/楕円 770"/>
        <xdr:cNvSpPr/>
      </xdr:nvSpPr>
      <xdr:spPr>
        <a:xfrm>
          <a:off x="20383500" y="101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84561</xdr:rowOff>
    </xdr:from>
    <xdr:ext cx="378565" cy="259045"/>
    <xdr:sp macro="" textlink="">
      <xdr:nvSpPr>
        <xdr:cNvPr id="772" name="テキスト ボックス 771"/>
        <xdr:cNvSpPr txBox="1"/>
      </xdr:nvSpPr>
      <xdr:spPr>
        <a:xfrm>
          <a:off x="20245017" y="1020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162522</xdr:rowOff>
    </xdr:from>
    <xdr:to>
      <xdr:col>28</xdr:col>
      <xdr:colOff>365125</xdr:colOff>
      <xdr:row>59</xdr:row>
      <xdr:rowOff>92672</xdr:rowOff>
    </xdr:to>
    <xdr:sp macro="" textlink="">
      <xdr:nvSpPr>
        <xdr:cNvPr id="773" name="円/楕円 772"/>
        <xdr:cNvSpPr/>
      </xdr:nvSpPr>
      <xdr:spPr>
        <a:xfrm>
          <a:off x="19494500" y="101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83799</xdr:rowOff>
    </xdr:from>
    <xdr:ext cx="378565" cy="259045"/>
    <xdr:sp macro="" textlink="">
      <xdr:nvSpPr>
        <xdr:cNvPr id="774" name="テキスト ボックス 773"/>
        <xdr:cNvSpPr txBox="1"/>
      </xdr:nvSpPr>
      <xdr:spPr>
        <a:xfrm>
          <a:off x="19356017" y="10199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162751</xdr:rowOff>
    </xdr:from>
    <xdr:to>
      <xdr:col>27</xdr:col>
      <xdr:colOff>161925</xdr:colOff>
      <xdr:row>59</xdr:row>
      <xdr:rowOff>92901</xdr:rowOff>
    </xdr:to>
    <xdr:sp macro="" textlink="">
      <xdr:nvSpPr>
        <xdr:cNvPr id="775" name="円/楕円 774"/>
        <xdr:cNvSpPr/>
      </xdr:nvSpPr>
      <xdr:spPr>
        <a:xfrm>
          <a:off x="18605500" y="1010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84028</xdr:rowOff>
    </xdr:from>
    <xdr:ext cx="378565" cy="259045"/>
    <xdr:sp macro="" textlink="">
      <xdr:nvSpPr>
        <xdr:cNvPr id="776" name="テキスト ボックス 775"/>
        <xdr:cNvSpPr txBox="1"/>
      </xdr:nvSpPr>
      <xdr:spPr>
        <a:xfrm>
          <a:off x="18467017" y="10199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157048</xdr:rowOff>
    </xdr:from>
    <xdr:to>
      <xdr:col>32</xdr:col>
      <xdr:colOff>187325</xdr:colOff>
      <xdr:row>76</xdr:row>
      <xdr:rowOff>8204</xdr:rowOff>
    </xdr:to>
    <xdr:cxnSp macro="">
      <xdr:nvCxnSpPr>
        <xdr:cNvPr id="806" name="直線コネクタ 805"/>
        <xdr:cNvCxnSpPr/>
      </xdr:nvCxnSpPr>
      <xdr:spPr>
        <a:xfrm>
          <a:off x="21323300" y="13015798"/>
          <a:ext cx="8382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149077</xdr:rowOff>
    </xdr:from>
    <xdr:ext cx="534377" cy="259045"/>
    <xdr:sp macro="" textlink="">
      <xdr:nvSpPr>
        <xdr:cNvPr id="807" name="繰出金平均値テキスト"/>
        <xdr:cNvSpPr txBox="1"/>
      </xdr:nvSpPr>
      <xdr:spPr>
        <a:xfrm>
          <a:off x="22212300" y="1283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155880</xdr:rowOff>
    </xdr:from>
    <xdr:to>
      <xdr:col>31</xdr:col>
      <xdr:colOff>34925</xdr:colOff>
      <xdr:row>75</xdr:row>
      <xdr:rowOff>157048</xdr:rowOff>
    </xdr:to>
    <xdr:cxnSp macro="">
      <xdr:nvCxnSpPr>
        <xdr:cNvPr id="809" name="直線コネクタ 808"/>
        <xdr:cNvCxnSpPr/>
      </xdr:nvCxnSpPr>
      <xdr:spPr>
        <a:xfrm>
          <a:off x="20434300" y="13014630"/>
          <a:ext cx="889000" cy="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169290</xdr:rowOff>
    </xdr:from>
    <xdr:to>
      <xdr:col>31</xdr:col>
      <xdr:colOff>85725</xdr:colOff>
      <xdr:row>76</xdr:row>
      <xdr:rowOff>99440</xdr:rowOff>
    </xdr:to>
    <xdr:sp macro="" textlink="">
      <xdr:nvSpPr>
        <xdr:cNvPr id="810" name="フローチャート : 判断 809"/>
        <xdr:cNvSpPr/>
      </xdr:nvSpPr>
      <xdr:spPr>
        <a:xfrm>
          <a:off x="21272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90567</xdr:rowOff>
    </xdr:from>
    <xdr:ext cx="534377" cy="259045"/>
    <xdr:sp macro="" textlink="">
      <xdr:nvSpPr>
        <xdr:cNvPr id="811" name="テキスト ボックス 810"/>
        <xdr:cNvSpPr txBox="1"/>
      </xdr:nvSpPr>
      <xdr:spPr>
        <a:xfrm>
          <a:off x="21056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155880</xdr:rowOff>
    </xdr:from>
    <xdr:to>
      <xdr:col>29</xdr:col>
      <xdr:colOff>517525</xdr:colOff>
      <xdr:row>76</xdr:row>
      <xdr:rowOff>104990</xdr:rowOff>
    </xdr:to>
    <xdr:cxnSp macro="">
      <xdr:nvCxnSpPr>
        <xdr:cNvPr id="812" name="直線コネクタ 811"/>
        <xdr:cNvCxnSpPr/>
      </xdr:nvCxnSpPr>
      <xdr:spPr>
        <a:xfrm flipV="1">
          <a:off x="19545300" y="13014630"/>
          <a:ext cx="889000" cy="12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26708</xdr:rowOff>
    </xdr:from>
    <xdr:to>
      <xdr:col>29</xdr:col>
      <xdr:colOff>568325</xdr:colOff>
      <xdr:row>76</xdr:row>
      <xdr:rowOff>128308</xdr:rowOff>
    </xdr:to>
    <xdr:sp macro="" textlink="">
      <xdr:nvSpPr>
        <xdr:cNvPr id="813" name="フローチャート : 判断 812"/>
        <xdr:cNvSpPr/>
      </xdr:nvSpPr>
      <xdr:spPr>
        <a:xfrm>
          <a:off x="20383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119435</xdr:rowOff>
    </xdr:from>
    <xdr:ext cx="534377" cy="259045"/>
    <xdr:sp macro="" textlink="">
      <xdr:nvSpPr>
        <xdr:cNvPr id="814" name="テキスト ボックス 813"/>
        <xdr:cNvSpPr txBox="1"/>
      </xdr:nvSpPr>
      <xdr:spPr>
        <a:xfrm>
          <a:off x="20167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104990</xdr:rowOff>
    </xdr:from>
    <xdr:to>
      <xdr:col>28</xdr:col>
      <xdr:colOff>314325</xdr:colOff>
      <xdr:row>76</xdr:row>
      <xdr:rowOff>138291</xdr:rowOff>
    </xdr:to>
    <xdr:cxnSp macro="">
      <xdr:nvCxnSpPr>
        <xdr:cNvPr id="815" name="直線コネクタ 814"/>
        <xdr:cNvCxnSpPr/>
      </xdr:nvCxnSpPr>
      <xdr:spPr>
        <a:xfrm flipV="1">
          <a:off x="18656300" y="13135190"/>
          <a:ext cx="889000" cy="3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37464</xdr:rowOff>
    </xdr:from>
    <xdr:to>
      <xdr:col>28</xdr:col>
      <xdr:colOff>365125</xdr:colOff>
      <xdr:row>76</xdr:row>
      <xdr:rowOff>139064</xdr:rowOff>
    </xdr:to>
    <xdr:sp macro="" textlink="">
      <xdr:nvSpPr>
        <xdr:cNvPr id="816" name="フローチャート : 判断 815"/>
        <xdr:cNvSpPr/>
      </xdr:nvSpPr>
      <xdr:spPr>
        <a:xfrm>
          <a:off x="19494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155592</xdr:rowOff>
    </xdr:from>
    <xdr:ext cx="534377" cy="259045"/>
    <xdr:sp macro="" textlink="">
      <xdr:nvSpPr>
        <xdr:cNvPr id="817" name="テキスト ボックス 816"/>
        <xdr:cNvSpPr txBox="1"/>
      </xdr:nvSpPr>
      <xdr:spPr>
        <a:xfrm>
          <a:off x="19278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40526</xdr:rowOff>
    </xdr:from>
    <xdr:to>
      <xdr:col>27</xdr:col>
      <xdr:colOff>161925</xdr:colOff>
      <xdr:row>76</xdr:row>
      <xdr:rowOff>142126</xdr:rowOff>
    </xdr:to>
    <xdr:sp macro="" textlink="">
      <xdr:nvSpPr>
        <xdr:cNvPr id="818" name="フローチャート : 判断 817"/>
        <xdr:cNvSpPr/>
      </xdr:nvSpPr>
      <xdr:spPr>
        <a:xfrm>
          <a:off x="18605500" y="1307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158652</xdr:rowOff>
    </xdr:from>
    <xdr:ext cx="534377" cy="259045"/>
    <xdr:sp macro="" textlink="">
      <xdr:nvSpPr>
        <xdr:cNvPr id="819" name="テキスト ボックス 818"/>
        <xdr:cNvSpPr txBox="1"/>
      </xdr:nvSpPr>
      <xdr:spPr>
        <a:xfrm>
          <a:off x="18389111" y="128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128854</xdr:rowOff>
    </xdr:from>
    <xdr:to>
      <xdr:col>32</xdr:col>
      <xdr:colOff>238125</xdr:colOff>
      <xdr:row>76</xdr:row>
      <xdr:rowOff>59004</xdr:rowOff>
    </xdr:to>
    <xdr:sp macro="" textlink="">
      <xdr:nvSpPr>
        <xdr:cNvPr id="825" name="円/楕円 824"/>
        <xdr:cNvSpPr/>
      </xdr:nvSpPr>
      <xdr:spPr>
        <a:xfrm>
          <a:off x="22110700" y="1298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107281</xdr:rowOff>
    </xdr:from>
    <xdr:ext cx="534377" cy="259045"/>
    <xdr:sp macro="" textlink="">
      <xdr:nvSpPr>
        <xdr:cNvPr id="826" name="繰出金該当値テキスト"/>
        <xdr:cNvSpPr txBox="1"/>
      </xdr:nvSpPr>
      <xdr:spPr>
        <a:xfrm>
          <a:off x="22212300" y="1296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73,354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106249</xdr:rowOff>
    </xdr:from>
    <xdr:to>
      <xdr:col>31</xdr:col>
      <xdr:colOff>85725</xdr:colOff>
      <xdr:row>76</xdr:row>
      <xdr:rowOff>36398</xdr:rowOff>
    </xdr:to>
    <xdr:sp macro="" textlink="">
      <xdr:nvSpPr>
        <xdr:cNvPr id="827" name="円/楕円 826"/>
        <xdr:cNvSpPr/>
      </xdr:nvSpPr>
      <xdr:spPr>
        <a:xfrm>
          <a:off x="21272500" y="129649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52926</xdr:rowOff>
    </xdr:from>
    <xdr:ext cx="534377" cy="259045"/>
    <xdr:sp macro="" textlink="">
      <xdr:nvSpPr>
        <xdr:cNvPr id="828" name="テキスト ボックス 827"/>
        <xdr:cNvSpPr txBox="1"/>
      </xdr:nvSpPr>
      <xdr:spPr>
        <a:xfrm>
          <a:off x="21056111" y="1274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75,134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105080</xdr:rowOff>
    </xdr:from>
    <xdr:to>
      <xdr:col>29</xdr:col>
      <xdr:colOff>568325</xdr:colOff>
      <xdr:row>76</xdr:row>
      <xdr:rowOff>35229</xdr:rowOff>
    </xdr:to>
    <xdr:sp macro="" textlink="">
      <xdr:nvSpPr>
        <xdr:cNvPr id="829" name="円/楕円 828"/>
        <xdr:cNvSpPr/>
      </xdr:nvSpPr>
      <xdr:spPr>
        <a:xfrm>
          <a:off x="20383500" y="129638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51757</xdr:rowOff>
    </xdr:from>
    <xdr:ext cx="534377" cy="259045"/>
    <xdr:sp macro="" textlink="">
      <xdr:nvSpPr>
        <xdr:cNvPr id="830" name="テキスト ボックス 829"/>
        <xdr:cNvSpPr txBox="1"/>
      </xdr:nvSpPr>
      <xdr:spPr>
        <a:xfrm>
          <a:off x="20167111" y="1273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75,226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54190</xdr:rowOff>
    </xdr:from>
    <xdr:to>
      <xdr:col>28</xdr:col>
      <xdr:colOff>365125</xdr:colOff>
      <xdr:row>76</xdr:row>
      <xdr:rowOff>155790</xdr:rowOff>
    </xdr:to>
    <xdr:sp macro="" textlink="">
      <xdr:nvSpPr>
        <xdr:cNvPr id="831" name="円/楕円 830"/>
        <xdr:cNvSpPr/>
      </xdr:nvSpPr>
      <xdr:spPr>
        <a:xfrm>
          <a:off x="19494500" y="130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146917</xdr:rowOff>
    </xdr:from>
    <xdr:ext cx="534377" cy="259045"/>
    <xdr:sp macro="" textlink="">
      <xdr:nvSpPr>
        <xdr:cNvPr id="832" name="テキスト ボックス 831"/>
        <xdr:cNvSpPr txBox="1"/>
      </xdr:nvSpPr>
      <xdr:spPr>
        <a:xfrm>
          <a:off x="19278111" y="1317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65,733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87491</xdr:rowOff>
    </xdr:from>
    <xdr:to>
      <xdr:col>27</xdr:col>
      <xdr:colOff>161925</xdr:colOff>
      <xdr:row>77</xdr:row>
      <xdr:rowOff>17641</xdr:rowOff>
    </xdr:to>
    <xdr:sp macro="" textlink="">
      <xdr:nvSpPr>
        <xdr:cNvPr id="833" name="円/楕円 832"/>
        <xdr:cNvSpPr/>
      </xdr:nvSpPr>
      <xdr:spPr>
        <a:xfrm>
          <a:off x="18605500" y="131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8768</xdr:rowOff>
    </xdr:from>
    <xdr:ext cx="534377" cy="259045"/>
    <xdr:sp macro="" textlink="">
      <xdr:nvSpPr>
        <xdr:cNvPr id="834" name="テキスト ボックス 833"/>
        <xdr:cNvSpPr txBox="1"/>
      </xdr:nvSpPr>
      <xdr:spPr>
        <a:xfrm>
          <a:off x="18389111" y="1321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495,342</a:t>
          </a:r>
          <a:r>
            <a:rPr kumimoji="1" lang="ja-JP" altLang="en-US" sz="1300">
              <a:latin typeface="ＭＳ Ｐゴシック"/>
            </a:rPr>
            <a:t>円となっている。主な構成項目である人件費は、住民一人当たり</a:t>
          </a:r>
          <a:r>
            <a:rPr kumimoji="1" lang="en-US" altLang="ja-JP" sz="1300">
              <a:latin typeface="ＭＳ Ｐゴシック"/>
            </a:rPr>
            <a:t>99,645</a:t>
          </a:r>
          <a:r>
            <a:rPr kumimoji="1" lang="ja-JP" altLang="en-US" sz="1300">
              <a:latin typeface="ＭＳ Ｐゴシック"/>
            </a:rPr>
            <a:t>円となっており、平成</a:t>
          </a:r>
          <a:r>
            <a:rPr kumimoji="1" lang="en-US" altLang="ja-JP" sz="1300">
              <a:latin typeface="ＭＳ Ｐゴシック"/>
            </a:rPr>
            <a:t>23</a:t>
          </a:r>
          <a:r>
            <a:rPr kumimoji="1" lang="ja-JP" altLang="en-US" sz="1300">
              <a:latin typeface="ＭＳ Ｐゴシック"/>
            </a:rPr>
            <a:t>年度から</a:t>
          </a:r>
          <a:r>
            <a:rPr kumimoji="1" lang="en-US" altLang="ja-JP" sz="1300">
              <a:latin typeface="ＭＳ Ｐゴシック"/>
            </a:rPr>
            <a:t>99,000</a:t>
          </a:r>
          <a:r>
            <a:rPr kumimoji="1" lang="ja-JP" altLang="en-US" sz="1300">
              <a:latin typeface="ＭＳ Ｐゴシック"/>
            </a:rPr>
            <a:t>円程度を推移しており、類似団体平均は下回ってはいるものの高止まりの傾向にある。ただし、類似団体平均との差については年々縮まっている。過去</a:t>
          </a:r>
          <a:r>
            <a:rPr kumimoji="1" lang="en-US" altLang="ja-JP" sz="1300">
              <a:latin typeface="ＭＳ Ｐゴシック"/>
            </a:rPr>
            <a:t>(23</a:t>
          </a:r>
          <a:r>
            <a:rPr kumimoji="1" lang="ja-JP" altLang="en-US" sz="1300">
              <a:latin typeface="ＭＳ Ｐゴシック"/>
            </a:rPr>
            <a:t>年から</a:t>
          </a:r>
          <a:r>
            <a:rPr kumimoji="1" lang="en-US" altLang="ja-JP" sz="1300">
              <a:latin typeface="ＭＳ Ｐゴシック"/>
            </a:rPr>
            <a:t>27</a:t>
          </a:r>
          <a:r>
            <a:rPr kumimoji="1" lang="ja-JP" altLang="en-US" sz="1300">
              <a:latin typeface="ＭＳ Ｐゴシック"/>
            </a:rPr>
            <a:t>年の間</a:t>
          </a:r>
          <a:r>
            <a:rPr kumimoji="1" lang="en-US" altLang="ja-JP" sz="1300">
              <a:latin typeface="ＭＳ Ｐゴシック"/>
            </a:rPr>
            <a:t>)</a:t>
          </a:r>
          <a:r>
            <a:rPr kumimoji="1" lang="ja-JP" altLang="en-US" sz="1300">
              <a:latin typeface="ＭＳ Ｐゴシック"/>
            </a:rPr>
            <a:t>の採用数が例年より多いことが主な要因である。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滋賀県豊郷町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7,381
7,268
7.80
3,989,032
3,656,118
169,414
2,382,165
2,101,198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20320</xdr:rowOff>
    </xdr:from>
    <xdr:to>
      <xdr:col>6</xdr:col>
      <xdr:colOff>511175</xdr:colOff>
      <xdr:row>35</xdr:row>
      <xdr:rowOff>86487</xdr:rowOff>
    </xdr:to>
    <xdr:cxnSp macro="">
      <xdr:nvCxnSpPr>
        <xdr:cNvPr id="61" name="直線コネクタ 60"/>
        <xdr:cNvCxnSpPr/>
      </xdr:nvCxnSpPr>
      <xdr:spPr>
        <a:xfrm flipV="1">
          <a:off x="3797300" y="6021070"/>
          <a:ext cx="838200" cy="6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23639</xdr:rowOff>
    </xdr:from>
    <xdr:ext cx="469744" cy="259045"/>
    <xdr:sp macro="" textlink="">
      <xdr:nvSpPr>
        <xdr:cNvPr id="62" name="議会費平均値テキスト"/>
        <xdr:cNvSpPr txBox="1"/>
      </xdr:nvSpPr>
      <xdr:spPr>
        <a:xfrm>
          <a:off x="4686300" y="5681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17018</xdr:rowOff>
    </xdr:from>
    <xdr:to>
      <xdr:col>5</xdr:col>
      <xdr:colOff>358775</xdr:colOff>
      <xdr:row>35</xdr:row>
      <xdr:rowOff>86487</xdr:rowOff>
    </xdr:to>
    <xdr:cxnSp macro="">
      <xdr:nvCxnSpPr>
        <xdr:cNvPr id="64" name="直線コネクタ 63"/>
        <xdr:cNvCxnSpPr/>
      </xdr:nvCxnSpPr>
      <xdr:spPr>
        <a:xfrm>
          <a:off x="2908300" y="6017768"/>
          <a:ext cx="889000" cy="6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150495</xdr:rowOff>
    </xdr:from>
    <xdr:to>
      <xdr:col>5</xdr:col>
      <xdr:colOff>409575</xdr:colOff>
      <xdr:row>34</xdr:row>
      <xdr:rowOff>80645</xdr:rowOff>
    </xdr:to>
    <xdr:sp macro="" textlink="">
      <xdr:nvSpPr>
        <xdr:cNvPr id="65" name="フローチャート : 判断 64"/>
        <xdr:cNvSpPr/>
      </xdr:nvSpPr>
      <xdr:spPr>
        <a:xfrm>
          <a:off x="3746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97172</xdr:rowOff>
    </xdr:from>
    <xdr:ext cx="469744" cy="259045"/>
    <xdr:sp macro="" textlink="">
      <xdr:nvSpPr>
        <xdr:cNvPr id="66" name="テキスト ボックス 65"/>
        <xdr:cNvSpPr txBox="1"/>
      </xdr:nvSpPr>
      <xdr:spPr>
        <a:xfrm>
          <a:off x="3562427"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6096</xdr:rowOff>
    </xdr:from>
    <xdr:to>
      <xdr:col>4</xdr:col>
      <xdr:colOff>155575</xdr:colOff>
      <xdr:row>35</xdr:row>
      <xdr:rowOff>17018</xdr:rowOff>
    </xdr:to>
    <xdr:cxnSp macro="">
      <xdr:nvCxnSpPr>
        <xdr:cNvPr id="67" name="直線コネクタ 66"/>
        <xdr:cNvCxnSpPr/>
      </xdr:nvCxnSpPr>
      <xdr:spPr>
        <a:xfrm>
          <a:off x="2019300" y="6006846"/>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12954</xdr:rowOff>
    </xdr:from>
    <xdr:to>
      <xdr:col>4</xdr:col>
      <xdr:colOff>206375</xdr:colOff>
      <xdr:row>34</xdr:row>
      <xdr:rowOff>114554</xdr:rowOff>
    </xdr:to>
    <xdr:sp macro="" textlink="">
      <xdr:nvSpPr>
        <xdr:cNvPr id="68" name="フローチャート : 判断 67"/>
        <xdr:cNvSpPr/>
      </xdr:nvSpPr>
      <xdr:spPr>
        <a:xfrm>
          <a:off x="2857500" y="584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131081</xdr:rowOff>
    </xdr:from>
    <xdr:ext cx="469744" cy="259045"/>
    <xdr:sp macro="" textlink="">
      <xdr:nvSpPr>
        <xdr:cNvPr id="69" name="テキスト ボックス 68"/>
        <xdr:cNvSpPr txBox="1"/>
      </xdr:nvSpPr>
      <xdr:spPr>
        <a:xfrm>
          <a:off x="2673427" y="561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37592</xdr:rowOff>
    </xdr:from>
    <xdr:to>
      <xdr:col>2</xdr:col>
      <xdr:colOff>638175</xdr:colOff>
      <xdr:row>35</xdr:row>
      <xdr:rowOff>6096</xdr:rowOff>
    </xdr:to>
    <xdr:cxnSp macro="">
      <xdr:nvCxnSpPr>
        <xdr:cNvPr id="70" name="直線コネクタ 69"/>
        <xdr:cNvCxnSpPr/>
      </xdr:nvCxnSpPr>
      <xdr:spPr>
        <a:xfrm>
          <a:off x="1130300" y="586689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154940</xdr:rowOff>
    </xdr:from>
    <xdr:to>
      <xdr:col>3</xdr:col>
      <xdr:colOff>3175</xdr:colOff>
      <xdr:row>34</xdr:row>
      <xdr:rowOff>85090</xdr:rowOff>
    </xdr:to>
    <xdr:sp macro="" textlink="">
      <xdr:nvSpPr>
        <xdr:cNvPr id="71" name="フローチャート : 判断 70"/>
        <xdr:cNvSpPr/>
      </xdr:nvSpPr>
      <xdr:spPr>
        <a:xfrm>
          <a:off x="1968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101617</xdr:rowOff>
    </xdr:from>
    <xdr:ext cx="469744" cy="259045"/>
    <xdr:sp macro="" textlink="">
      <xdr:nvSpPr>
        <xdr:cNvPr id="72" name="テキスト ボックス 71"/>
        <xdr:cNvSpPr txBox="1"/>
      </xdr:nvSpPr>
      <xdr:spPr>
        <a:xfrm>
          <a:off x="1784427" y="55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16764</xdr:rowOff>
    </xdr:from>
    <xdr:to>
      <xdr:col>1</xdr:col>
      <xdr:colOff>485775</xdr:colOff>
      <xdr:row>33</xdr:row>
      <xdr:rowOff>118364</xdr:rowOff>
    </xdr:to>
    <xdr:sp macro="" textlink="">
      <xdr:nvSpPr>
        <xdr:cNvPr id="73" name="フローチャート : 判断 72"/>
        <xdr:cNvSpPr/>
      </xdr:nvSpPr>
      <xdr:spPr>
        <a:xfrm>
          <a:off x="1079500" y="567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134891</xdr:rowOff>
    </xdr:from>
    <xdr:ext cx="534377" cy="259045"/>
    <xdr:sp macro="" textlink="">
      <xdr:nvSpPr>
        <xdr:cNvPr id="74" name="テキスト ボックス 73"/>
        <xdr:cNvSpPr txBox="1"/>
      </xdr:nvSpPr>
      <xdr:spPr>
        <a:xfrm>
          <a:off x="863111" y="544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140970</xdr:rowOff>
    </xdr:from>
    <xdr:to>
      <xdr:col>6</xdr:col>
      <xdr:colOff>561975</xdr:colOff>
      <xdr:row>35</xdr:row>
      <xdr:rowOff>71120</xdr:rowOff>
    </xdr:to>
    <xdr:sp macro="" textlink="">
      <xdr:nvSpPr>
        <xdr:cNvPr id="80" name="円/楕円 79"/>
        <xdr:cNvSpPr/>
      </xdr:nvSpPr>
      <xdr:spPr>
        <a:xfrm>
          <a:off x="45847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119397</xdr:rowOff>
    </xdr:from>
    <xdr:ext cx="469744" cy="259045"/>
    <xdr:sp macro="" textlink="">
      <xdr:nvSpPr>
        <xdr:cNvPr id="81" name="議会費該当値テキスト"/>
        <xdr:cNvSpPr txBox="1"/>
      </xdr:nvSpPr>
      <xdr:spPr>
        <a:xfrm>
          <a:off x="4686300" y="594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8,590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35687</xdr:rowOff>
    </xdr:from>
    <xdr:to>
      <xdr:col>5</xdr:col>
      <xdr:colOff>409575</xdr:colOff>
      <xdr:row>35</xdr:row>
      <xdr:rowOff>137287</xdr:rowOff>
    </xdr:to>
    <xdr:sp macro="" textlink="">
      <xdr:nvSpPr>
        <xdr:cNvPr id="82" name="円/楕円 81"/>
        <xdr:cNvSpPr/>
      </xdr:nvSpPr>
      <xdr:spPr>
        <a:xfrm>
          <a:off x="3746500" y="603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128414</xdr:rowOff>
    </xdr:from>
    <xdr:ext cx="469744" cy="259045"/>
    <xdr:sp macro="" textlink="">
      <xdr:nvSpPr>
        <xdr:cNvPr id="83" name="テキスト ボックス 82"/>
        <xdr:cNvSpPr txBox="1"/>
      </xdr:nvSpPr>
      <xdr:spPr>
        <a:xfrm>
          <a:off x="3562427" y="61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137668</xdr:rowOff>
    </xdr:from>
    <xdr:to>
      <xdr:col>4</xdr:col>
      <xdr:colOff>206375</xdr:colOff>
      <xdr:row>35</xdr:row>
      <xdr:rowOff>67818</xdr:rowOff>
    </xdr:to>
    <xdr:sp macro="" textlink="">
      <xdr:nvSpPr>
        <xdr:cNvPr id="84" name="円/楕円 83"/>
        <xdr:cNvSpPr/>
      </xdr:nvSpPr>
      <xdr:spPr>
        <a:xfrm>
          <a:off x="2857500" y="59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58945</xdr:rowOff>
    </xdr:from>
    <xdr:ext cx="469744" cy="259045"/>
    <xdr:sp macro="" textlink="">
      <xdr:nvSpPr>
        <xdr:cNvPr id="85" name="テキスト ボックス 84"/>
        <xdr:cNvSpPr txBox="1"/>
      </xdr:nvSpPr>
      <xdr:spPr>
        <a:xfrm>
          <a:off x="2673427" y="605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126746</xdr:rowOff>
    </xdr:from>
    <xdr:to>
      <xdr:col>3</xdr:col>
      <xdr:colOff>3175</xdr:colOff>
      <xdr:row>35</xdr:row>
      <xdr:rowOff>56896</xdr:rowOff>
    </xdr:to>
    <xdr:sp macro="" textlink="">
      <xdr:nvSpPr>
        <xdr:cNvPr id="86" name="円/楕円 85"/>
        <xdr:cNvSpPr/>
      </xdr:nvSpPr>
      <xdr:spPr>
        <a:xfrm>
          <a:off x="1968500" y="595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48023</xdr:rowOff>
    </xdr:from>
    <xdr:ext cx="469744" cy="259045"/>
    <xdr:sp macro="" textlink="">
      <xdr:nvSpPr>
        <xdr:cNvPr id="87" name="テキスト ボックス 86"/>
        <xdr:cNvSpPr txBox="1"/>
      </xdr:nvSpPr>
      <xdr:spPr>
        <a:xfrm>
          <a:off x="1784427" y="604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158242</xdr:rowOff>
    </xdr:from>
    <xdr:to>
      <xdr:col>1</xdr:col>
      <xdr:colOff>485775</xdr:colOff>
      <xdr:row>34</xdr:row>
      <xdr:rowOff>88392</xdr:rowOff>
    </xdr:to>
    <xdr:sp macro="" textlink="">
      <xdr:nvSpPr>
        <xdr:cNvPr id="88" name="円/楕円 87"/>
        <xdr:cNvSpPr/>
      </xdr:nvSpPr>
      <xdr:spPr>
        <a:xfrm>
          <a:off x="1079500" y="581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79519</xdr:rowOff>
    </xdr:from>
    <xdr:ext cx="469744" cy="259045"/>
    <xdr:sp macro="" textlink="">
      <xdr:nvSpPr>
        <xdr:cNvPr id="89" name="テキスト ボックス 88"/>
        <xdr:cNvSpPr txBox="1"/>
      </xdr:nvSpPr>
      <xdr:spPr>
        <a:xfrm>
          <a:off x="895427" y="59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108538</xdr:rowOff>
    </xdr:from>
    <xdr:to>
      <xdr:col>6</xdr:col>
      <xdr:colOff>511175</xdr:colOff>
      <xdr:row>58</xdr:row>
      <xdr:rowOff>113030</xdr:rowOff>
    </xdr:to>
    <xdr:cxnSp macro="">
      <xdr:nvCxnSpPr>
        <xdr:cNvPr id="116" name="直線コネクタ 115"/>
        <xdr:cNvCxnSpPr/>
      </xdr:nvCxnSpPr>
      <xdr:spPr>
        <a:xfrm flipV="1">
          <a:off x="3797300" y="10052638"/>
          <a:ext cx="838200" cy="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53293</xdr:rowOff>
    </xdr:from>
    <xdr:ext cx="599010" cy="259045"/>
    <xdr:sp macro="" textlink="">
      <xdr:nvSpPr>
        <xdr:cNvPr id="117" name="総務費平均値テキスト"/>
        <xdr:cNvSpPr txBox="1"/>
      </xdr:nvSpPr>
      <xdr:spPr>
        <a:xfrm>
          <a:off x="4686300" y="9825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95582</xdr:rowOff>
    </xdr:from>
    <xdr:to>
      <xdr:col>5</xdr:col>
      <xdr:colOff>358775</xdr:colOff>
      <xdr:row>58</xdr:row>
      <xdr:rowOff>113030</xdr:rowOff>
    </xdr:to>
    <xdr:cxnSp macro="">
      <xdr:nvCxnSpPr>
        <xdr:cNvPr id="119" name="直線コネクタ 118"/>
        <xdr:cNvCxnSpPr/>
      </xdr:nvCxnSpPr>
      <xdr:spPr>
        <a:xfrm>
          <a:off x="2908300" y="10039682"/>
          <a:ext cx="889000" cy="1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1446</xdr:rowOff>
    </xdr:from>
    <xdr:to>
      <xdr:col>5</xdr:col>
      <xdr:colOff>409575</xdr:colOff>
      <xdr:row>58</xdr:row>
      <xdr:rowOff>103046</xdr:rowOff>
    </xdr:to>
    <xdr:sp macro="" textlink="">
      <xdr:nvSpPr>
        <xdr:cNvPr id="120" name="フローチャート : 判断 119"/>
        <xdr:cNvSpPr/>
      </xdr:nvSpPr>
      <xdr:spPr>
        <a:xfrm>
          <a:off x="37465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119573</xdr:rowOff>
    </xdr:from>
    <xdr:ext cx="599010" cy="259045"/>
    <xdr:sp macro="" textlink="">
      <xdr:nvSpPr>
        <xdr:cNvPr id="121" name="テキスト ボックス 120"/>
        <xdr:cNvSpPr txBox="1"/>
      </xdr:nvSpPr>
      <xdr:spPr>
        <a:xfrm>
          <a:off x="3497794" y="9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95582</xdr:rowOff>
    </xdr:from>
    <xdr:to>
      <xdr:col>4</xdr:col>
      <xdr:colOff>155575</xdr:colOff>
      <xdr:row>58</xdr:row>
      <xdr:rowOff>107306</xdr:rowOff>
    </xdr:to>
    <xdr:cxnSp macro="">
      <xdr:nvCxnSpPr>
        <xdr:cNvPr id="122" name="直線コネクタ 121"/>
        <xdr:cNvCxnSpPr/>
      </xdr:nvCxnSpPr>
      <xdr:spPr>
        <a:xfrm flipV="1">
          <a:off x="2019300" y="10039682"/>
          <a:ext cx="889000" cy="1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31174</xdr:rowOff>
    </xdr:from>
    <xdr:to>
      <xdr:col>4</xdr:col>
      <xdr:colOff>206375</xdr:colOff>
      <xdr:row>58</xdr:row>
      <xdr:rowOff>132774</xdr:rowOff>
    </xdr:to>
    <xdr:sp macro="" textlink="">
      <xdr:nvSpPr>
        <xdr:cNvPr id="123" name="フローチャート : 判断 122"/>
        <xdr:cNvSpPr/>
      </xdr:nvSpPr>
      <xdr:spPr>
        <a:xfrm>
          <a:off x="2857500" y="9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149301</xdr:rowOff>
    </xdr:from>
    <xdr:ext cx="599010" cy="259045"/>
    <xdr:sp macro="" textlink="">
      <xdr:nvSpPr>
        <xdr:cNvPr id="124" name="テキスト ボックス 123"/>
        <xdr:cNvSpPr txBox="1"/>
      </xdr:nvSpPr>
      <xdr:spPr>
        <a:xfrm>
          <a:off x="2608794" y="97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101329</xdr:rowOff>
    </xdr:from>
    <xdr:to>
      <xdr:col>2</xdr:col>
      <xdr:colOff>638175</xdr:colOff>
      <xdr:row>58</xdr:row>
      <xdr:rowOff>107306</xdr:rowOff>
    </xdr:to>
    <xdr:cxnSp macro="">
      <xdr:nvCxnSpPr>
        <xdr:cNvPr id="125" name="直線コネクタ 124"/>
        <xdr:cNvCxnSpPr/>
      </xdr:nvCxnSpPr>
      <xdr:spPr>
        <a:xfrm>
          <a:off x="1130300" y="10045429"/>
          <a:ext cx="889000" cy="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32960</xdr:rowOff>
    </xdr:from>
    <xdr:to>
      <xdr:col>3</xdr:col>
      <xdr:colOff>3175</xdr:colOff>
      <xdr:row>58</xdr:row>
      <xdr:rowOff>134560</xdr:rowOff>
    </xdr:to>
    <xdr:sp macro="" textlink="">
      <xdr:nvSpPr>
        <xdr:cNvPr id="126" name="フローチャート : 判断 125"/>
        <xdr:cNvSpPr/>
      </xdr:nvSpPr>
      <xdr:spPr>
        <a:xfrm>
          <a:off x="1968500" y="99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151087</xdr:rowOff>
    </xdr:from>
    <xdr:ext cx="599010" cy="259045"/>
    <xdr:sp macro="" textlink="">
      <xdr:nvSpPr>
        <xdr:cNvPr id="127" name="テキスト ボックス 126"/>
        <xdr:cNvSpPr txBox="1"/>
      </xdr:nvSpPr>
      <xdr:spPr>
        <a:xfrm>
          <a:off x="1719794" y="975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33231</xdr:rowOff>
    </xdr:from>
    <xdr:to>
      <xdr:col>1</xdr:col>
      <xdr:colOff>485775</xdr:colOff>
      <xdr:row>58</xdr:row>
      <xdr:rowOff>134831</xdr:rowOff>
    </xdr:to>
    <xdr:sp macro="" textlink="">
      <xdr:nvSpPr>
        <xdr:cNvPr id="128" name="フローチャート : 判断 127"/>
        <xdr:cNvSpPr/>
      </xdr:nvSpPr>
      <xdr:spPr>
        <a:xfrm>
          <a:off x="1079500" y="997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151358</xdr:rowOff>
    </xdr:from>
    <xdr:ext cx="599010" cy="259045"/>
    <xdr:sp macro="" textlink="">
      <xdr:nvSpPr>
        <xdr:cNvPr id="129" name="テキスト ボックス 128"/>
        <xdr:cNvSpPr txBox="1"/>
      </xdr:nvSpPr>
      <xdr:spPr>
        <a:xfrm>
          <a:off x="830794" y="975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57738</xdr:rowOff>
    </xdr:from>
    <xdr:to>
      <xdr:col>6</xdr:col>
      <xdr:colOff>561975</xdr:colOff>
      <xdr:row>58</xdr:row>
      <xdr:rowOff>159338</xdr:rowOff>
    </xdr:to>
    <xdr:sp macro="" textlink="">
      <xdr:nvSpPr>
        <xdr:cNvPr id="135" name="円/楕円 134"/>
        <xdr:cNvSpPr/>
      </xdr:nvSpPr>
      <xdr:spPr>
        <a:xfrm>
          <a:off x="4584700" y="1000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8844</xdr:rowOff>
    </xdr:from>
    <xdr:ext cx="534377" cy="259045"/>
    <xdr:sp macro="" textlink="">
      <xdr:nvSpPr>
        <xdr:cNvPr id="136" name="総務費該当値テキスト"/>
        <xdr:cNvSpPr txBox="1"/>
      </xdr:nvSpPr>
      <xdr:spPr>
        <a:xfrm>
          <a:off x="4686300" y="995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68,160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62230</xdr:rowOff>
    </xdr:from>
    <xdr:to>
      <xdr:col>5</xdr:col>
      <xdr:colOff>409575</xdr:colOff>
      <xdr:row>58</xdr:row>
      <xdr:rowOff>163830</xdr:rowOff>
    </xdr:to>
    <xdr:sp macro="" textlink="">
      <xdr:nvSpPr>
        <xdr:cNvPr id="137" name="円/楕円 136"/>
        <xdr:cNvSpPr/>
      </xdr:nvSpPr>
      <xdr:spPr>
        <a:xfrm>
          <a:off x="3746500" y="100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154957</xdr:rowOff>
    </xdr:from>
    <xdr:ext cx="534377" cy="259045"/>
    <xdr:sp macro="" textlink="">
      <xdr:nvSpPr>
        <xdr:cNvPr id="138" name="テキスト ボックス 137"/>
        <xdr:cNvSpPr txBox="1"/>
      </xdr:nvSpPr>
      <xdr:spPr>
        <a:xfrm>
          <a:off x="3530111" y="100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44782</xdr:rowOff>
    </xdr:from>
    <xdr:to>
      <xdr:col>4</xdr:col>
      <xdr:colOff>206375</xdr:colOff>
      <xdr:row>58</xdr:row>
      <xdr:rowOff>146382</xdr:rowOff>
    </xdr:to>
    <xdr:sp macro="" textlink="">
      <xdr:nvSpPr>
        <xdr:cNvPr id="139" name="円/楕円 138"/>
        <xdr:cNvSpPr/>
      </xdr:nvSpPr>
      <xdr:spPr>
        <a:xfrm>
          <a:off x="2857500" y="998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137509</xdr:rowOff>
    </xdr:from>
    <xdr:ext cx="534377" cy="259045"/>
    <xdr:sp macro="" textlink="">
      <xdr:nvSpPr>
        <xdr:cNvPr id="140" name="テキスト ボックス 139"/>
        <xdr:cNvSpPr txBox="1"/>
      </xdr:nvSpPr>
      <xdr:spPr>
        <a:xfrm>
          <a:off x="2641111" y="1008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96,497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56506</xdr:rowOff>
    </xdr:from>
    <xdr:to>
      <xdr:col>3</xdr:col>
      <xdr:colOff>3175</xdr:colOff>
      <xdr:row>58</xdr:row>
      <xdr:rowOff>158106</xdr:rowOff>
    </xdr:to>
    <xdr:sp macro="" textlink="">
      <xdr:nvSpPr>
        <xdr:cNvPr id="141" name="円/楕円 140"/>
        <xdr:cNvSpPr/>
      </xdr:nvSpPr>
      <xdr:spPr>
        <a:xfrm>
          <a:off x="1968500" y="1000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149233</xdr:rowOff>
    </xdr:from>
    <xdr:ext cx="534377" cy="259045"/>
    <xdr:sp macro="" textlink="">
      <xdr:nvSpPr>
        <xdr:cNvPr id="142" name="テキスト ボックス 141"/>
        <xdr:cNvSpPr txBox="1"/>
      </xdr:nvSpPr>
      <xdr:spPr>
        <a:xfrm>
          <a:off x="1752111" y="1009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70,853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50529</xdr:rowOff>
    </xdr:from>
    <xdr:to>
      <xdr:col>1</xdr:col>
      <xdr:colOff>485775</xdr:colOff>
      <xdr:row>58</xdr:row>
      <xdr:rowOff>152129</xdr:rowOff>
    </xdr:to>
    <xdr:sp macro="" textlink="">
      <xdr:nvSpPr>
        <xdr:cNvPr id="143" name="円/楕円 142"/>
        <xdr:cNvSpPr/>
      </xdr:nvSpPr>
      <xdr:spPr>
        <a:xfrm>
          <a:off x="1079500" y="999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143256</xdr:rowOff>
    </xdr:from>
    <xdr:ext cx="534377" cy="259045"/>
    <xdr:sp macro="" textlink="">
      <xdr:nvSpPr>
        <xdr:cNvPr id="144" name="テキスト ボックス 143"/>
        <xdr:cNvSpPr txBox="1"/>
      </xdr:nvSpPr>
      <xdr:spPr>
        <a:xfrm>
          <a:off x="863111" y="100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136,292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67535</xdr:rowOff>
    </xdr:from>
    <xdr:to>
      <xdr:col>6</xdr:col>
      <xdr:colOff>511175</xdr:colOff>
      <xdr:row>76</xdr:row>
      <xdr:rowOff>125006</xdr:rowOff>
    </xdr:to>
    <xdr:cxnSp macro="">
      <xdr:nvCxnSpPr>
        <xdr:cNvPr id="171" name="直線コネクタ 170"/>
        <xdr:cNvCxnSpPr/>
      </xdr:nvCxnSpPr>
      <xdr:spPr>
        <a:xfrm>
          <a:off x="3797300" y="13097735"/>
          <a:ext cx="838200" cy="5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86135</xdr:rowOff>
    </xdr:from>
    <xdr:ext cx="599010" cy="259045"/>
    <xdr:sp macro="" textlink="">
      <xdr:nvSpPr>
        <xdr:cNvPr id="172" name="民生費平均値テキスト"/>
        <xdr:cNvSpPr txBox="1"/>
      </xdr:nvSpPr>
      <xdr:spPr>
        <a:xfrm>
          <a:off x="4686300" y="12944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67535</xdr:rowOff>
    </xdr:from>
    <xdr:to>
      <xdr:col>5</xdr:col>
      <xdr:colOff>358775</xdr:colOff>
      <xdr:row>76</xdr:row>
      <xdr:rowOff>140267</xdr:rowOff>
    </xdr:to>
    <xdr:cxnSp macro="">
      <xdr:nvCxnSpPr>
        <xdr:cNvPr id="174" name="直線コネクタ 173"/>
        <xdr:cNvCxnSpPr/>
      </xdr:nvCxnSpPr>
      <xdr:spPr>
        <a:xfrm flipV="1">
          <a:off x="2908300" y="13097735"/>
          <a:ext cx="889000" cy="7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83629</xdr:rowOff>
    </xdr:from>
    <xdr:to>
      <xdr:col>5</xdr:col>
      <xdr:colOff>409575</xdr:colOff>
      <xdr:row>77</xdr:row>
      <xdr:rowOff>13779</xdr:rowOff>
    </xdr:to>
    <xdr:sp macro="" textlink="">
      <xdr:nvSpPr>
        <xdr:cNvPr id="175" name="フローチャート : 判断 174"/>
        <xdr:cNvSpPr/>
      </xdr:nvSpPr>
      <xdr:spPr>
        <a:xfrm>
          <a:off x="3746500" y="13113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4906</xdr:rowOff>
    </xdr:from>
    <xdr:ext cx="599010" cy="259045"/>
    <xdr:sp macro="" textlink="">
      <xdr:nvSpPr>
        <xdr:cNvPr id="176" name="テキスト ボックス 175"/>
        <xdr:cNvSpPr txBox="1"/>
      </xdr:nvSpPr>
      <xdr:spPr>
        <a:xfrm>
          <a:off x="3497794" y="1320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140267</xdr:rowOff>
    </xdr:from>
    <xdr:to>
      <xdr:col>4</xdr:col>
      <xdr:colOff>155575</xdr:colOff>
      <xdr:row>76</xdr:row>
      <xdr:rowOff>148323</xdr:rowOff>
    </xdr:to>
    <xdr:cxnSp macro="">
      <xdr:nvCxnSpPr>
        <xdr:cNvPr id="177" name="直線コネクタ 176"/>
        <xdr:cNvCxnSpPr/>
      </xdr:nvCxnSpPr>
      <xdr:spPr>
        <a:xfrm flipV="1">
          <a:off x="2019300" y="13170467"/>
          <a:ext cx="889000" cy="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116421</xdr:rowOff>
    </xdr:from>
    <xdr:to>
      <xdr:col>4</xdr:col>
      <xdr:colOff>206375</xdr:colOff>
      <xdr:row>77</xdr:row>
      <xdr:rowOff>46571</xdr:rowOff>
    </xdr:to>
    <xdr:sp macro="" textlink="">
      <xdr:nvSpPr>
        <xdr:cNvPr id="178" name="フローチャート : 判断 177"/>
        <xdr:cNvSpPr/>
      </xdr:nvSpPr>
      <xdr:spPr>
        <a:xfrm>
          <a:off x="2857500" y="1314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37698</xdr:rowOff>
    </xdr:from>
    <xdr:ext cx="599010" cy="259045"/>
    <xdr:sp macro="" textlink="">
      <xdr:nvSpPr>
        <xdr:cNvPr id="179" name="テキスト ボックス 178"/>
        <xdr:cNvSpPr txBox="1"/>
      </xdr:nvSpPr>
      <xdr:spPr>
        <a:xfrm>
          <a:off x="2608794" y="1323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125885</xdr:rowOff>
    </xdr:from>
    <xdr:to>
      <xdr:col>2</xdr:col>
      <xdr:colOff>638175</xdr:colOff>
      <xdr:row>76</xdr:row>
      <xdr:rowOff>148323</xdr:rowOff>
    </xdr:to>
    <xdr:cxnSp macro="">
      <xdr:nvCxnSpPr>
        <xdr:cNvPr id="180" name="直線コネクタ 179"/>
        <xdr:cNvCxnSpPr/>
      </xdr:nvCxnSpPr>
      <xdr:spPr>
        <a:xfrm>
          <a:off x="1130300" y="13156085"/>
          <a:ext cx="889000" cy="2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93304</xdr:rowOff>
    </xdr:from>
    <xdr:to>
      <xdr:col>3</xdr:col>
      <xdr:colOff>3175</xdr:colOff>
      <xdr:row>77</xdr:row>
      <xdr:rowOff>23454</xdr:rowOff>
    </xdr:to>
    <xdr:sp macro="" textlink="">
      <xdr:nvSpPr>
        <xdr:cNvPr id="181" name="フローチャート : 判断 180"/>
        <xdr:cNvSpPr/>
      </xdr:nvSpPr>
      <xdr:spPr>
        <a:xfrm>
          <a:off x="1968500" y="1312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39982</xdr:rowOff>
    </xdr:from>
    <xdr:ext cx="599010" cy="259045"/>
    <xdr:sp macro="" textlink="">
      <xdr:nvSpPr>
        <xdr:cNvPr id="182" name="テキスト ボックス 181"/>
        <xdr:cNvSpPr txBox="1"/>
      </xdr:nvSpPr>
      <xdr:spPr>
        <a:xfrm>
          <a:off x="1719794" y="1289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118433</xdr:rowOff>
    </xdr:from>
    <xdr:to>
      <xdr:col>1</xdr:col>
      <xdr:colOff>485775</xdr:colOff>
      <xdr:row>77</xdr:row>
      <xdr:rowOff>48583</xdr:rowOff>
    </xdr:to>
    <xdr:sp macro="" textlink="">
      <xdr:nvSpPr>
        <xdr:cNvPr id="183" name="フローチャート : 判断 182"/>
        <xdr:cNvSpPr/>
      </xdr:nvSpPr>
      <xdr:spPr>
        <a:xfrm>
          <a:off x="1079500" y="1314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39710</xdr:rowOff>
    </xdr:from>
    <xdr:ext cx="599010" cy="259045"/>
    <xdr:sp macro="" textlink="">
      <xdr:nvSpPr>
        <xdr:cNvPr id="184" name="テキスト ボックス 183"/>
        <xdr:cNvSpPr txBox="1"/>
      </xdr:nvSpPr>
      <xdr:spPr>
        <a:xfrm>
          <a:off x="830794" y="1324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74206</xdr:rowOff>
    </xdr:from>
    <xdr:to>
      <xdr:col>6</xdr:col>
      <xdr:colOff>561975</xdr:colOff>
      <xdr:row>77</xdr:row>
      <xdr:rowOff>4356</xdr:rowOff>
    </xdr:to>
    <xdr:sp macro="" textlink="">
      <xdr:nvSpPr>
        <xdr:cNvPr id="190" name="円/楕円 189"/>
        <xdr:cNvSpPr/>
      </xdr:nvSpPr>
      <xdr:spPr>
        <a:xfrm>
          <a:off x="4584700" y="1310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52633</xdr:rowOff>
    </xdr:from>
    <xdr:ext cx="599010" cy="259045"/>
    <xdr:sp macro="" textlink="">
      <xdr:nvSpPr>
        <xdr:cNvPr id="191" name="民生費該当値テキスト"/>
        <xdr:cNvSpPr txBox="1"/>
      </xdr:nvSpPr>
      <xdr:spPr>
        <a:xfrm>
          <a:off x="4686300" y="1308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156,428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16735</xdr:rowOff>
    </xdr:from>
    <xdr:to>
      <xdr:col>5</xdr:col>
      <xdr:colOff>409575</xdr:colOff>
      <xdr:row>76</xdr:row>
      <xdr:rowOff>118335</xdr:rowOff>
    </xdr:to>
    <xdr:sp macro="" textlink="">
      <xdr:nvSpPr>
        <xdr:cNvPr id="192" name="円/楕円 191"/>
        <xdr:cNvSpPr/>
      </xdr:nvSpPr>
      <xdr:spPr>
        <a:xfrm>
          <a:off x="3746500" y="130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134862</xdr:rowOff>
    </xdr:from>
    <xdr:ext cx="599010" cy="259045"/>
    <xdr:sp macro="" textlink="">
      <xdr:nvSpPr>
        <xdr:cNvPr id="193" name="テキスト ボックス 192"/>
        <xdr:cNvSpPr txBox="1"/>
      </xdr:nvSpPr>
      <xdr:spPr>
        <a:xfrm>
          <a:off x="3497794" y="1282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181,568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89467</xdr:rowOff>
    </xdr:from>
    <xdr:to>
      <xdr:col>4</xdr:col>
      <xdr:colOff>206375</xdr:colOff>
      <xdr:row>77</xdr:row>
      <xdr:rowOff>19617</xdr:rowOff>
    </xdr:to>
    <xdr:sp macro="" textlink="">
      <xdr:nvSpPr>
        <xdr:cNvPr id="194" name="円/楕円 193"/>
        <xdr:cNvSpPr/>
      </xdr:nvSpPr>
      <xdr:spPr>
        <a:xfrm>
          <a:off x="2857500" y="1311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36144</xdr:rowOff>
    </xdr:from>
    <xdr:ext cx="599010" cy="259045"/>
    <xdr:sp macro="" textlink="">
      <xdr:nvSpPr>
        <xdr:cNvPr id="195" name="テキスト ボックス 194"/>
        <xdr:cNvSpPr txBox="1"/>
      </xdr:nvSpPr>
      <xdr:spPr>
        <a:xfrm>
          <a:off x="2608794" y="1289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149,752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97523</xdr:rowOff>
    </xdr:from>
    <xdr:to>
      <xdr:col>3</xdr:col>
      <xdr:colOff>3175</xdr:colOff>
      <xdr:row>77</xdr:row>
      <xdr:rowOff>27673</xdr:rowOff>
    </xdr:to>
    <xdr:sp macro="" textlink="">
      <xdr:nvSpPr>
        <xdr:cNvPr id="196" name="円/楕円 195"/>
        <xdr:cNvSpPr/>
      </xdr:nvSpPr>
      <xdr:spPr>
        <a:xfrm>
          <a:off x="1968500" y="1312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18800</xdr:rowOff>
    </xdr:from>
    <xdr:ext cx="599010" cy="259045"/>
    <xdr:sp macro="" textlink="">
      <xdr:nvSpPr>
        <xdr:cNvPr id="197" name="テキスト ボックス 196"/>
        <xdr:cNvSpPr txBox="1"/>
      </xdr:nvSpPr>
      <xdr:spPr>
        <a:xfrm>
          <a:off x="1719794" y="1322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146,228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75085</xdr:rowOff>
    </xdr:from>
    <xdr:to>
      <xdr:col>1</xdr:col>
      <xdr:colOff>485775</xdr:colOff>
      <xdr:row>77</xdr:row>
      <xdr:rowOff>5235</xdr:rowOff>
    </xdr:to>
    <xdr:sp macro="" textlink="">
      <xdr:nvSpPr>
        <xdr:cNvPr id="198" name="円/楕円 197"/>
        <xdr:cNvSpPr/>
      </xdr:nvSpPr>
      <xdr:spPr>
        <a:xfrm>
          <a:off x="1079500" y="1310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21762</xdr:rowOff>
    </xdr:from>
    <xdr:ext cx="599010" cy="259045"/>
    <xdr:sp macro="" textlink="">
      <xdr:nvSpPr>
        <xdr:cNvPr id="199" name="テキスト ボックス 198"/>
        <xdr:cNvSpPr txBox="1"/>
      </xdr:nvSpPr>
      <xdr:spPr>
        <a:xfrm>
          <a:off x="830794" y="1288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3302</xdr:rowOff>
    </xdr:from>
    <xdr:to>
      <xdr:col>6</xdr:col>
      <xdr:colOff>511175</xdr:colOff>
      <xdr:row>96</xdr:row>
      <xdr:rowOff>40988</xdr:rowOff>
    </xdr:to>
    <xdr:cxnSp macro="">
      <xdr:nvCxnSpPr>
        <xdr:cNvPr id="230" name="直線コネクタ 229"/>
        <xdr:cNvCxnSpPr/>
      </xdr:nvCxnSpPr>
      <xdr:spPr>
        <a:xfrm>
          <a:off x="3797300" y="16462502"/>
          <a:ext cx="8382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127833</xdr:rowOff>
    </xdr:from>
    <xdr:ext cx="534377" cy="259045"/>
    <xdr:sp macro="" textlink="">
      <xdr:nvSpPr>
        <xdr:cNvPr id="231" name="衛生費平均値テキスト"/>
        <xdr:cNvSpPr txBox="1"/>
      </xdr:nvSpPr>
      <xdr:spPr>
        <a:xfrm>
          <a:off x="4686300" y="16244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3302</xdr:rowOff>
    </xdr:from>
    <xdr:to>
      <xdr:col>5</xdr:col>
      <xdr:colOff>358775</xdr:colOff>
      <xdr:row>96</xdr:row>
      <xdr:rowOff>50764</xdr:rowOff>
    </xdr:to>
    <xdr:cxnSp macro="">
      <xdr:nvCxnSpPr>
        <xdr:cNvPr id="233" name="直線コネクタ 232"/>
        <xdr:cNvCxnSpPr/>
      </xdr:nvCxnSpPr>
      <xdr:spPr>
        <a:xfrm flipV="1">
          <a:off x="2908300" y="16462502"/>
          <a:ext cx="889000" cy="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129885</xdr:rowOff>
    </xdr:from>
    <xdr:to>
      <xdr:col>5</xdr:col>
      <xdr:colOff>409575</xdr:colOff>
      <xdr:row>95</xdr:row>
      <xdr:rowOff>60035</xdr:rowOff>
    </xdr:to>
    <xdr:sp macro="" textlink="">
      <xdr:nvSpPr>
        <xdr:cNvPr id="234" name="フローチャート : 判断 233"/>
        <xdr:cNvSpPr/>
      </xdr:nvSpPr>
      <xdr:spPr>
        <a:xfrm>
          <a:off x="3746500" y="1624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76562</xdr:rowOff>
    </xdr:from>
    <xdr:ext cx="534377" cy="259045"/>
    <xdr:sp macro="" textlink="">
      <xdr:nvSpPr>
        <xdr:cNvPr id="235" name="テキスト ボックス 234"/>
        <xdr:cNvSpPr txBox="1"/>
      </xdr:nvSpPr>
      <xdr:spPr>
        <a:xfrm>
          <a:off x="3530111" y="1602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50764</xdr:rowOff>
    </xdr:from>
    <xdr:to>
      <xdr:col>4</xdr:col>
      <xdr:colOff>155575</xdr:colOff>
      <xdr:row>96</xdr:row>
      <xdr:rowOff>133104</xdr:rowOff>
    </xdr:to>
    <xdr:cxnSp macro="">
      <xdr:nvCxnSpPr>
        <xdr:cNvPr id="236" name="直線コネクタ 235"/>
        <xdr:cNvCxnSpPr/>
      </xdr:nvCxnSpPr>
      <xdr:spPr>
        <a:xfrm flipV="1">
          <a:off x="2019300" y="16509964"/>
          <a:ext cx="889000" cy="8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17621</xdr:rowOff>
    </xdr:from>
    <xdr:to>
      <xdr:col>4</xdr:col>
      <xdr:colOff>206375</xdr:colOff>
      <xdr:row>95</xdr:row>
      <xdr:rowOff>119221</xdr:rowOff>
    </xdr:to>
    <xdr:sp macro="" textlink="">
      <xdr:nvSpPr>
        <xdr:cNvPr id="237" name="フローチャート : 判断 236"/>
        <xdr:cNvSpPr/>
      </xdr:nvSpPr>
      <xdr:spPr>
        <a:xfrm>
          <a:off x="2857500" y="1630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135748</xdr:rowOff>
    </xdr:from>
    <xdr:ext cx="534377" cy="259045"/>
    <xdr:sp macro="" textlink="">
      <xdr:nvSpPr>
        <xdr:cNvPr id="238" name="テキスト ボックス 237"/>
        <xdr:cNvSpPr txBox="1"/>
      </xdr:nvSpPr>
      <xdr:spPr>
        <a:xfrm>
          <a:off x="2641111" y="1608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133104</xdr:rowOff>
    </xdr:from>
    <xdr:to>
      <xdr:col>2</xdr:col>
      <xdr:colOff>638175</xdr:colOff>
      <xdr:row>96</xdr:row>
      <xdr:rowOff>160133</xdr:rowOff>
    </xdr:to>
    <xdr:cxnSp macro="">
      <xdr:nvCxnSpPr>
        <xdr:cNvPr id="239" name="直線コネクタ 238"/>
        <xdr:cNvCxnSpPr/>
      </xdr:nvCxnSpPr>
      <xdr:spPr>
        <a:xfrm flipV="1">
          <a:off x="1130300" y="16592304"/>
          <a:ext cx="889000" cy="2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77491</xdr:rowOff>
    </xdr:from>
    <xdr:to>
      <xdr:col>3</xdr:col>
      <xdr:colOff>3175</xdr:colOff>
      <xdr:row>96</xdr:row>
      <xdr:rowOff>7641</xdr:rowOff>
    </xdr:to>
    <xdr:sp macro="" textlink="">
      <xdr:nvSpPr>
        <xdr:cNvPr id="240" name="フローチャート : 判断 239"/>
        <xdr:cNvSpPr/>
      </xdr:nvSpPr>
      <xdr:spPr>
        <a:xfrm>
          <a:off x="1968500" y="1636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24168</xdr:rowOff>
    </xdr:from>
    <xdr:ext cx="534377" cy="259045"/>
    <xdr:sp macro="" textlink="">
      <xdr:nvSpPr>
        <xdr:cNvPr id="241" name="テキスト ボックス 240"/>
        <xdr:cNvSpPr txBox="1"/>
      </xdr:nvSpPr>
      <xdr:spPr>
        <a:xfrm>
          <a:off x="1752111" y="1614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92394</xdr:rowOff>
    </xdr:from>
    <xdr:to>
      <xdr:col>1</xdr:col>
      <xdr:colOff>485775</xdr:colOff>
      <xdr:row>96</xdr:row>
      <xdr:rowOff>22544</xdr:rowOff>
    </xdr:to>
    <xdr:sp macro="" textlink="">
      <xdr:nvSpPr>
        <xdr:cNvPr id="242" name="フローチャート : 判断 241"/>
        <xdr:cNvSpPr/>
      </xdr:nvSpPr>
      <xdr:spPr>
        <a:xfrm>
          <a:off x="1079500" y="1638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39071</xdr:rowOff>
    </xdr:from>
    <xdr:ext cx="534377" cy="259045"/>
    <xdr:sp macro="" textlink="">
      <xdr:nvSpPr>
        <xdr:cNvPr id="243" name="テキスト ボックス 242"/>
        <xdr:cNvSpPr txBox="1"/>
      </xdr:nvSpPr>
      <xdr:spPr>
        <a:xfrm>
          <a:off x="863111" y="1615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161638</xdr:rowOff>
    </xdr:from>
    <xdr:to>
      <xdr:col>6</xdr:col>
      <xdr:colOff>561975</xdr:colOff>
      <xdr:row>96</xdr:row>
      <xdr:rowOff>91788</xdr:rowOff>
    </xdr:to>
    <xdr:sp macro="" textlink="">
      <xdr:nvSpPr>
        <xdr:cNvPr id="249" name="円/楕円 248"/>
        <xdr:cNvSpPr/>
      </xdr:nvSpPr>
      <xdr:spPr>
        <a:xfrm>
          <a:off x="4584700" y="1644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140065</xdr:rowOff>
    </xdr:from>
    <xdr:ext cx="534377" cy="259045"/>
    <xdr:sp macro="" textlink="">
      <xdr:nvSpPr>
        <xdr:cNvPr id="250" name="衛生費該当値テキスト"/>
        <xdr:cNvSpPr txBox="1"/>
      </xdr:nvSpPr>
      <xdr:spPr>
        <a:xfrm>
          <a:off x="4686300" y="1642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52,568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123952</xdr:rowOff>
    </xdr:from>
    <xdr:to>
      <xdr:col>5</xdr:col>
      <xdr:colOff>409575</xdr:colOff>
      <xdr:row>96</xdr:row>
      <xdr:rowOff>54102</xdr:rowOff>
    </xdr:to>
    <xdr:sp macro="" textlink="">
      <xdr:nvSpPr>
        <xdr:cNvPr id="251" name="円/楕円 250"/>
        <xdr:cNvSpPr/>
      </xdr:nvSpPr>
      <xdr:spPr>
        <a:xfrm>
          <a:off x="3746500" y="1641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45229</xdr:rowOff>
    </xdr:from>
    <xdr:ext cx="534377" cy="259045"/>
    <xdr:sp macro="" textlink="">
      <xdr:nvSpPr>
        <xdr:cNvPr id="252" name="テキスト ボックス 251"/>
        <xdr:cNvSpPr txBox="1"/>
      </xdr:nvSpPr>
      <xdr:spPr>
        <a:xfrm>
          <a:off x="3530111" y="1650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56,030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171414</xdr:rowOff>
    </xdr:from>
    <xdr:to>
      <xdr:col>4</xdr:col>
      <xdr:colOff>206375</xdr:colOff>
      <xdr:row>96</xdr:row>
      <xdr:rowOff>101564</xdr:rowOff>
    </xdr:to>
    <xdr:sp macro="" textlink="">
      <xdr:nvSpPr>
        <xdr:cNvPr id="253" name="円/楕円 252"/>
        <xdr:cNvSpPr/>
      </xdr:nvSpPr>
      <xdr:spPr>
        <a:xfrm>
          <a:off x="2857500" y="1645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92691</xdr:rowOff>
    </xdr:from>
    <xdr:ext cx="534377" cy="259045"/>
    <xdr:sp macro="" textlink="">
      <xdr:nvSpPr>
        <xdr:cNvPr id="254" name="テキスト ボックス 253"/>
        <xdr:cNvSpPr txBox="1"/>
      </xdr:nvSpPr>
      <xdr:spPr>
        <a:xfrm>
          <a:off x="2641111" y="1655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82304</xdr:rowOff>
    </xdr:from>
    <xdr:to>
      <xdr:col>3</xdr:col>
      <xdr:colOff>3175</xdr:colOff>
      <xdr:row>97</xdr:row>
      <xdr:rowOff>12454</xdr:rowOff>
    </xdr:to>
    <xdr:sp macro="" textlink="">
      <xdr:nvSpPr>
        <xdr:cNvPr id="255" name="円/楕円 254"/>
        <xdr:cNvSpPr/>
      </xdr:nvSpPr>
      <xdr:spPr>
        <a:xfrm>
          <a:off x="1968500" y="1654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3581</xdr:rowOff>
    </xdr:from>
    <xdr:ext cx="534377" cy="259045"/>
    <xdr:sp macro="" textlink="">
      <xdr:nvSpPr>
        <xdr:cNvPr id="256" name="テキスト ボックス 255"/>
        <xdr:cNvSpPr txBox="1"/>
      </xdr:nvSpPr>
      <xdr:spPr>
        <a:xfrm>
          <a:off x="1752111" y="1663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44,106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109333</xdr:rowOff>
    </xdr:from>
    <xdr:to>
      <xdr:col>1</xdr:col>
      <xdr:colOff>485775</xdr:colOff>
      <xdr:row>97</xdr:row>
      <xdr:rowOff>39483</xdr:rowOff>
    </xdr:to>
    <xdr:sp macro="" textlink="">
      <xdr:nvSpPr>
        <xdr:cNvPr id="257" name="円/楕円 256"/>
        <xdr:cNvSpPr/>
      </xdr:nvSpPr>
      <xdr:spPr>
        <a:xfrm>
          <a:off x="1079500" y="1656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30610</xdr:rowOff>
    </xdr:from>
    <xdr:ext cx="534377" cy="259045"/>
    <xdr:sp macro="" textlink="">
      <xdr:nvSpPr>
        <xdr:cNvPr id="258" name="テキスト ボックス 257"/>
        <xdr:cNvSpPr txBox="1"/>
      </xdr:nvSpPr>
      <xdr:spPr>
        <a:xfrm>
          <a:off x="863111" y="1666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112040</xdr:rowOff>
    </xdr:from>
    <xdr:to>
      <xdr:col>15</xdr:col>
      <xdr:colOff>180975</xdr:colOff>
      <xdr:row>38</xdr:row>
      <xdr:rowOff>112451</xdr:rowOff>
    </xdr:to>
    <xdr:cxnSp macro="">
      <xdr:nvCxnSpPr>
        <xdr:cNvPr id="285" name="直線コネクタ 284"/>
        <xdr:cNvCxnSpPr/>
      </xdr:nvCxnSpPr>
      <xdr:spPr>
        <a:xfrm flipV="1">
          <a:off x="9639300" y="6627140"/>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98506</xdr:rowOff>
    </xdr:from>
    <xdr:to>
      <xdr:col>14</xdr:col>
      <xdr:colOff>28575</xdr:colOff>
      <xdr:row>38</xdr:row>
      <xdr:rowOff>112451</xdr:rowOff>
    </xdr:to>
    <xdr:cxnSp macro="">
      <xdr:nvCxnSpPr>
        <xdr:cNvPr id="288" name="直線コネクタ 287"/>
        <xdr:cNvCxnSpPr/>
      </xdr:nvCxnSpPr>
      <xdr:spPr>
        <a:xfrm>
          <a:off x="8750300" y="6613606"/>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143444</xdr:rowOff>
    </xdr:from>
    <xdr:to>
      <xdr:col>14</xdr:col>
      <xdr:colOff>79375</xdr:colOff>
      <xdr:row>38</xdr:row>
      <xdr:rowOff>73594</xdr:rowOff>
    </xdr:to>
    <xdr:sp macro="" textlink="">
      <xdr:nvSpPr>
        <xdr:cNvPr id="289" name="フローチャート : 判断 288"/>
        <xdr:cNvSpPr/>
      </xdr:nvSpPr>
      <xdr:spPr>
        <a:xfrm>
          <a:off x="9588500" y="648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90121</xdr:rowOff>
    </xdr:from>
    <xdr:ext cx="469744" cy="259045"/>
    <xdr:sp macro="" textlink="">
      <xdr:nvSpPr>
        <xdr:cNvPr id="290" name="テキスト ボックス 289"/>
        <xdr:cNvSpPr txBox="1"/>
      </xdr:nvSpPr>
      <xdr:spPr>
        <a:xfrm>
          <a:off x="9404427" y="626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30063</xdr:rowOff>
    </xdr:from>
    <xdr:to>
      <xdr:col>12</xdr:col>
      <xdr:colOff>511175</xdr:colOff>
      <xdr:row>38</xdr:row>
      <xdr:rowOff>98506</xdr:rowOff>
    </xdr:to>
    <xdr:cxnSp macro="">
      <xdr:nvCxnSpPr>
        <xdr:cNvPr id="291" name="直線コネクタ 290"/>
        <xdr:cNvCxnSpPr/>
      </xdr:nvCxnSpPr>
      <xdr:spPr>
        <a:xfrm>
          <a:off x="7861300" y="6545163"/>
          <a:ext cx="889000" cy="6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125613</xdr:rowOff>
    </xdr:from>
    <xdr:to>
      <xdr:col>12</xdr:col>
      <xdr:colOff>561975</xdr:colOff>
      <xdr:row>38</xdr:row>
      <xdr:rowOff>55763</xdr:rowOff>
    </xdr:to>
    <xdr:sp macro="" textlink="">
      <xdr:nvSpPr>
        <xdr:cNvPr id="292" name="フローチャート : 判断 291"/>
        <xdr:cNvSpPr/>
      </xdr:nvSpPr>
      <xdr:spPr>
        <a:xfrm>
          <a:off x="8699500" y="64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72290</xdr:rowOff>
    </xdr:from>
    <xdr:ext cx="469744" cy="259045"/>
    <xdr:sp macro="" textlink="">
      <xdr:nvSpPr>
        <xdr:cNvPr id="293" name="テキスト ボックス 292"/>
        <xdr:cNvSpPr txBox="1"/>
      </xdr:nvSpPr>
      <xdr:spPr>
        <a:xfrm>
          <a:off x="8515427" y="624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100929</xdr:rowOff>
    </xdr:from>
    <xdr:to>
      <xdr:col>11</xdr:col>
      <xdr:colOff>307975</xdr:colOff>
      <xdr:row>38</xdr:row>
      <xdr:rowOff>30063</xdr:rowOff>
    </xdr:to>
    <xdr:cxnSp macro="">
      <xdr:nvCxnSpPr>
        <xdr:cNvPr id="294" name="直線コネクタ 293"/>
        <xdr:cNvCxnSpPr/>
      </xdr:nvCxnSpPr>
      <xdr:spPr>
        <a:xfrm>
          <a:off x="6972300" y="6273129"/>
          <a:ext cx="889000" cy="2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113360</xdr:rowOff>
    </xdr:from>
    <xdr:to>
      <xdr:col>11</xdr:col>
      <xdr:colOff>358775</xdr:colOff>
      <xdr:row>38</xdr:row>
      <xdr:rowOff>43511</xdr:rowOff>
    </xdr:to>
    <xdr:sp macro="" textlink="">
      <xdr:nvSpPr>
        <xdr:cNvPr id="295" name="フローチャート : 判断 294"/>
        <xdr:cNvSpPr/>
      </xdr:nvSpPr>
      <xdr:spPr>
        <a:xfrm>
          <a:off x="7810500" y="64570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60037</xdr:rowOff>
    </xdr:from>
    <xdr:ext cx="469744" cy="259045"/>
    <xdr:sp macro="" textlink="">
      <xdr:nvSpPr>
        <xdr:cNvPr id="296" name="テキスト ボックス 295"/>
        <xdr:cNvSpPr txBox="1"/>
      </xdr:nvSpPr>
      <xdr:spPr>
        <a:xfrm>
          <a:off x="7626427" y="623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37557</xdr:rowOff>
    </xdr:from>
    <xdr:to>
      <xdr:col>10</xdr:col>
      <xdr:colOff>155575</xdr:colOff>
      <xdr:row>37</xdr:row>
      <xdr:rowOff>139157</xdr:rowOff>
    </xdr:to>
    <xdr:sp macro="" textlink="">
      <xdr:nvSpPr>
        <xdr:cNvPr id="297" name="フローチャート : 判断 296"/>
        <xdr:cNvSpPr/>
      </xdr:nvSpPr>
      <xdr:spPr>
        <a:xfrm>
          <a:off x="6921500" y="638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130284</xdr:rowOff>
    </xdr:from>
    <xdr:ext cx="469744" cy="259045"/>
    <xdr:sp macro="" textlink="">
      <xdr:nvSpPr>
        <xdr:cNvPr id="298" name="テキスト ボックス 297"/>
        <xdr:cNvSpPr txBox="1"/>
      </xdr:nvSpPr>
      <xdr:spPr>
        <a:xfrm>
          <a:off x="6737427" y="647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61240</xdr:rowOff>
    </xdr:from>
    <xdr:to>
      <xdr:col>15</xdr:col>
      <xdr:colOff>231775</xdr:colOff>
      <xdr:row>38</xdr:row>
      <xdr:rowOff>162840</xdr:rowOff>
    </xdr:to>
    <xdr:sp macro="" textlink="">
      <xdr:nvSpPr>
        <xdr:cNvPr id="304" name="円/楕円 303"/>
        <xdr:cNvSpPr/>
      </xdr:nvSpPr>
      <xdr:spPr>
        <a:xfrm>
          <a:off x="10426700" y="65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9583</xdr:rowOff>
    </xdr:from>
    <xdr:ext cx="378565" cy="259045"/>
    <xdr:sp macro="" textlink="">
      <xdr:nvSpPr>
        <xdr:cNvPr id="305" name="労働費該当値テキスト"/>
        <xdr:cNvSpPr txBox="1"/>
      </xdr:nvSpPr>
      <xdr:spPr>
        <a:xfrm>
          <a:off x="10528300" y="652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61651</xdr:rowOff>
    </xdr:from>
    <xdr:to>
      <xdr:col>14</xdr:col>
      <xdr:colOff>79375</xdr:colOff>
      <xdr:row>38</xdr:row>
      <xdr:rowOff>163251</xdr:rowOff>
    </xdr:to>
    <xdr:sp macro="" textlink="">
      <xdr:nvSpPr>
        <xdr:cNvPr id="306" name="円/楕円 305"/>
        <xdr:cNvSpPr/>
      </xdr:nvSpPr>
      <xdr:spPr>
        <a:xfrm>
          <a:off x="9588500" y="657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154378</xdr:rowOff>
    </xdr:from>
    <xdr:ext cx="378565" cy="259045"/>
    <xdr:sp macro="" textlink="">
      <xdr:nvSpPr>
        <xdr:cNvPr id="307" name="テキスト ボックス 306"/>
        <xdr:cNvSpPr txBox="1"/>
      </xdr:nvSpPr>
      <xdr:spPr>
        <a:xfrm>
          <a:off x="9450017" y="6669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47706</xdr:rowOff>
    </xdr:from>
    <xdr:to>
      <xdr:col>12</xdr:col>
      <xdr:colOff>561975</xdr:colOff>
      <xdr:row>38</xdr:row>
      <xdr:rowOff>149306</xdr:rowOff>
    </xdr:to>
    <xdr:sp macro="" textlink="">
      <xdr:nvSpPr>
        <xdr:cNvPr id="308" name="円/楕円 307"/>
        <xdr:cNvSpPr/>
      </xdr:nvSpPr>
      <xdr:spPr>
        <a:xfrm>
          <a:off x="8699500" y="656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140433</xdr:rowOff>
    </xdr:from>
    <xdr:ext cx="378565" cy="259045"/>
    <xdr:sp macro="" textlink="">
      <xdr:nvSpPr>
        <xdr:cNvPr id="309" name="テキスト ボックス 308"/>
        <xdr:cNvSpPr txBox="1"/>
      </xdr:nvSpPr>
      <xdr:spPr>
        <a:xfrm>
          <a:off x="8561017" y="6655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150713</xdr:rowOff>
    </xdr:from>
    <xdr:to>
      <xdr:col>11</xdr:col>
      <xdr:colOff>358775</xdr:colOff>
      <xdr:row>38</xdr:row>
      <xdr:rowOff>80863</xdr:rowOff>
    </xdr:to>
    <xdr:sp macro="" textlink="">
      <xdr:nvSpPr>
        <xdr:cNvPr id="310" name="円/楕円 309"/>
        <xdr:cNvSpPr/>
      </xdr:nvSpPr>
      <xdr:spPr>
        <a:xfrm>
          <a:off x="7810500" y="649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71990</xdr:rowOff>
    </xdr:from>
    <xdr:ext cx="469744" cy="259045"/>
    <xdr:sp macro="" textlink="">
      <xdr:nvSpPr>
        <xdr:cNvPr id="311" name="テキスト ボックス 310"/>
        <xdr:cNvSpPr txBox="1"/>
      </xdr:nvSpPr>
      <xdr:spPr>
        <a:xfrm>
          <a:off x="7626427" y="658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50129</xdr:rowOff>
    </xdr:from>
    <xdr:to>
      <xdr:col>10</xdr:col>
      <xdr:colOff>155575</xdr:colOff>
      <xdr:row>36</xdr:row>
      <xdr:rowOff>151729</xdr:rowOff>
    </xdr:to>
    <xdr:sp macro="" textlink="">
      <xdr:nvSpPr>
        <xdr:cNvPr id="312" name="円/楕円 311"/>
        <xdr:cNvSpPr/>
      </xdr:nvSpPr>
      <xdr:spPr>
        <a:xfrm>
          <a:off x="6921500" y="622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168256</xdr:rowOff>
    </xdr:from>
    <xdr:ext cx="469744" cy="259045"/>
    <xdr:sp macro="" textlink="">
      <xdr:nvSpPr>
        <xdr:cNvPr id="313" name="テキスト ボックス 312"/>
        <xdr:cNvSpPr txBox="1"/>
      </xdr:nvSpPr>
      <xdr:spPr>
        <a:xfrm>
          <a:off x="6737427" y="599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82914</xdr:rowOff>
    </xdr:from>
    <xdr:to>
      <xdr:col>15</xdr:col>
      <xdr:colOff>180975</xdr:colOff>
      <xdr:row>59</xdr:row>
      <xdr:rowOff>87074</xdr:rowOff>
    </xdr:to>
    <xdr:cxnSp macro="">
      <xdr:nvCxnSpPr>
        <xdr:cNvPr id="344" name="直線コネクタ 343"/>
        <xdr:cNvCxnSpPr/>
      </xdr:nvCxnSpPr>
      <xdr:spPr>
        <a:xfrm flipV="1">
          <a:off x="9639300" y="10198464"/>
          <a:ext cx="8382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84941</xdr:rowOff>
    </xdr:from>
    <xdr:to>
      <xdr:col>14</xdr:col>
      <xdr:colOff>28575</xdr:colOff>
      <xdr:row>59</xdr:row>
      <xdr:rowOff>87074</xdr:rowOff>
    </xdr:to>
    <xdr:cxnSp macro="">
      <xdr:nvCxnSpPr>
        <xdr:cNvPr id="347" name="直線コネクタ 346"/>
        <xdr:cNvCxnSpPr/>
      </xdr:nvCxnSpPr>
      <xdr:spPr>
        <a:xfrm>
          <a:off x="8750300" y="10200491"/>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6276</xdr:rowOff>
    </xdr:from>
    <xdr:to>
      <xdr:col>14</xdr:col>
      <xdr:colOff>79375</xdr:colOff>
      <xdr:row>59</xdr:row>
      <xdr:rowOff>107876</xdr:rowOff>
    </xdr:to>
    <xdr:sp macro="" textlink="">
      <xdr:nvSpPr>
        <xdr:cNvPr id="348" name="フローチャート : 判断 347"/>
        <xdr:cNvSpPr/>
      </xdr:nvSpPr>
      <xdr:spPr>
        <a:xfrm>
          <a:off x="9588500" y="1012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124403</xdr:rowOff>
    </xdr:from>
    <xdr:ext cx="534377" cy="259045"/>
    <xdr:sp macro="" textlink="">
      <xdr:nvSpPr>
        <xdr:cNvPr id="349" name="テキスト ボックス 348"/>
        <xdr:cNvSpPr txBox="1"/>
      </xdr:nvSpPr>
      <xdr:spPr>
        <a:xfrm>
          <a:off x="9372111" y="98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84941</xdr:rowOff>
    </xdr:from>
    <xdr:to>
      <xdr:col>12</xdr:col>
      <xdr:colOff>511175</xdr:colOff>
      <xdr:row>59</xdr:row>
      <xdr:rowOff>89932</xdr:rowOff>
    </xdr:to>
    <xdr:cxnSp macro="">
      <xdr:nvCxnSpPr>
        <xdr:cNvPr id="350" name="直線コネクタ 349"/>
        <xdr:cNvCxnSpPr/>
      </xdr:nvCxnSpPr>
      <xdr:spPr>
        <a:xfrm flipV="1">
          <a:off x="7861300" y="10200491"/>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5704</xdr:rowOff>
    </xdr:from>
    <xdr:to>
      <xdr:col>12</xdr:col>
      <xdr:colOff>561975</xdr:colOff>
      <xdr:row>59</xdr:row>
      <xdr:rowOff>107304</xdr:rowOff>
    </xdr:to>
    <xdr:sp macro="" textlink="">
      <xdr:nvSpPr>
        <xdr:cNvPr id="351" name="フローチャート : 判断 350"/>
        <xdr:cNvSpPr/>
      </xdr:nvSpPr>
      <xdr:spPr>
        <a:xfrm>
          <a:off x="8699500" y="1012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123831</xdr:rowOff>
    </xdr:from>
    <xdr:ext cx="534377" cy="259045"/>
    <xdr:sp macro="" textlink="">
      <xdr:nvSpPr>
        <xdr:cNvPr id="352" name="テキスト ボックス 351"/>
        <xdr:cNvSpPr txBox="1"/>
      </xdr:nvSpPr>
      <xdr:spPr>
        <a:xfrm>
          <a:off x="8483111" y="98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89932</xdr:rowOff>
    </xdr:from>
    <xdr:to>
      <xdr:col>11</xdr:col>
      <xdr:colOff>307975</xdr:colOff>
      <xdr:row>59</xdr:row>
      <xdr:rowOff>90329</xdr:rowOff>
    </xdr:to>
    <xdr:cxnSp macro="">
      <xdr:nvCxnSpPr>
        <xdr:cNvPr id="353" name="直線コネクタ 352"/>
        <xdr:cNvCxnSpPr/>
      </xdr:nvCxnSpPr>
      <xdr:spPr>
        <a:xfrm flipV="1">
          <a:off x="6972300" y="10205482"/>
          <a:ext cx="889000" cy="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9785</xdr:rowOff>
    </xdr:from>
    <xdr:to>
      <xdr:col>11</xdr:col>
      <xdr:colOff>358775</xdr:colOff>
      <xdr:row>59</xdr:row>
      <xdr:rowOff>111385</xdr:rowOff>
    </xdr:to>
    <xdr:sp macro="" textlink="">
      <xdr:nvSpPr>
        <xdr:cNvPr id="354" name="フローチャート : 判断 353"/>
        <xdr:cNvSpPr/>
      </xdr:nvSpPr>
      <xdr:spPr>
        <a:xfrm>
          <a:off x="7810500" y="101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127912</xdr:rowOff>
    </xdr:from>
    <xdr:ext cx="534377" cy="259045"/>
    <xdr:sp macro="" textlink="">
      <xdr:nvSpPr>
        <xdr:cNvPr id="355" name="テキスト ボックス 354"/>
        <xdr:cNvSpPr txBox="1"/>
      </xdr:nvSpPr>
      <xdr:spPr>
        <a:xfrm>
          <a:off x="7594111" y="990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9190</xdr:rowOff>
    </xdr:from>
    <xdr:to>
      <xdr:col>10</xdr:col>
      <xdr:colOff>155575</xdr:colOff>
      <xdr:row>59</xdr:row>
      <xdr:rowOff>110790</xdr:rowOff>
    </xdr:to>
    <xdr:sp macro="" textlink="">
      <xdr:nvSpPr>
        <xdr:cNvPr id="356" name="フローチャート : 判断 355"/>
        <xdr:cNvSpPr/>
      </xdr:nvSpPr>
      <xdr:spPr>
        <a:xfrm>
          <a:off x="6921500" y="101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127317</xdr:rowOff>
    </xdr:from>
    <xdr:ext cx="534377" cy="259045"/>
    <xdr:sp macro="" textlink="">
      <xdr:nvSpPr>
        <xdr:cNvPr id="357" name="テキスト ボックス 356"/>
        <xdr:cNvSpPr txBox="1"/>
      </xdr:nvSpPr>
      <xdr:spPr>
        <a:xfrm>
          <a:off x="6705111" y="989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32114</xdr:rowOff>
    </xdr:from>
    <xdr:to>
      <xdr:col>15</xdr:col>
      <xdr:colOff>231775</xdr:colOff>
      <xdr:row>59</xdr:row>
      <xdr:rowOff>133714</xdr:rowOff>
    </xdr:to>
    <xdr:sp macro="" textlink="">
      <xdr:nvSpPr>
        <xdr:cNvPr id="363" name="円/楕円 362"/>
        <xdr:cNvSpPr/>
      </xdr:nvSpPr>
      <xdr:spPr>
        <a:xfrm>
          <a:off x="10426700" y="10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145439</xdr:rowOff>
    </xdr:from>
    <xdr:ext cx="534377" cy="259045"/>
    <xdr:sp macro="" textlink="">
      <xdr:nvSpPr>
        <xdr:cNvPr id="364" name="農林水産業費該当値テキスト"/>
        <xdr:cNvSpPr txBox="1"/>
      </xdr:nvSpPr>
      <xdr:spPr>
        <a:xfrm>
          <a:off x="10528300" y="1008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14,666</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36274</xdr:rowOff>
    </xdr:from>
    <xdr:to>
      <xdr:col>14</xdr:col>
      <xdr:colOff>79375</xdr:colOff>
      <xdr:row>59</xdr:row>
      <xdr:rowOff>137874</xdr:rowOff>
    </xdr:to>
    <xdr:sp macro="" textlink="">
      <xdr:nvSpPr>
        <xdr:cNvPr id="365" name="円/楕円 364"/>
        <xdr:cNvSpPr/>
      </xdr:nvSpPr>
      <xdr:spPr>
        <a:xfrm>
          <a:off x="9588500" y="1015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129001</xdr:rowOff>
    </xdr:from>
    <xdr:ext cx="534377" cy="259045"/>
    <xdr:sp macro="" textlink="">
      <xdr:nvSpPr>
        <xdr:cNvPr id="366" name="テキスト ボックス 365"/>
        <xdr:cNvSpPr txBox="1"/>
      </xdr:nvSpPr>
      <xdr:spPr>
        <a:xfrm>
          <a:off x="9372111" y="1024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10,844</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34141</xdr:rowOff>
    </xdr:from>
    <xdr:to>
      <xdr:col>12</xdr:col>
      <xdr:colOff>561975</xdr:colOff>
      <xdr:row>59</xdr:row>
      <xdr:rowOff>135741</xdr:rowOff>
    </xdr:to>
    <xdr:sp macro="" textlink="">
      <xdr:nvSpPr>
        <xdr:cNvPr id="367" name="円/楕円 366"/>
        <xdr:cNvSpPr/>
      </xdr:nvSpPr>
      <xdr:spPr>
        <a:xfrm>
          <a:off x="8699500" y="1014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126868</xdr:rowOff>
    </xdr:from>
    <xdr:ext cx="534377" cy="259045"/>
    <xdr:sp macro="" textlink="">
      <xdr:nvSpPr>
        <xdr:cNvPr id="368" name="テキスト ボックス 367"/>
        <xdr:cNvSpPr txBox="1"/>
      </xdr:nvSpPr>
      <xdr:spPr>
        <a:xfrm>
          <a:off x="8483111" y="1024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12,804</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39132</xdr:rowOff>
    </xdr:from>
    <xdr:to>
      <xdr:col>11</xdr:col>
      <xdr:colOff>358775</xdr:colOff>
      <xdr:row>59</xdr:row>
      <xdr:rowOff>140732</xdr:rowOff>
    </xdr:to>
    <xdr:sp macro="" textlink="">
      <xdr:nvSpPr>
        <xdr:cNvPr id="369" name="円/楕円 368"/>
        <xdr:cNvSpPr/>
      </xdr:nvSpPr>
      <xdr:spPr>
        <a:xfrm>
          <a:off x="7810500" y="1015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131859</xdr:rowOff>
    </xdr:from>
    <xdr:ext cx="469744" cy="259045"/>
    <xdr:sp macro="" textlink="">
      <xdr:nvSpPr>
        <xdr:cNvPr id="370" name="テキスト ボックス 369"/>
        <xdr:cNvSpPr txBox="1"/>
      </xdr:nvSpPr>
      <xdr:spPr>
        <a:xfrm>
          <a:off x="7626427" y="1024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39529</xdr:rowOff>
    </xdr:from>
    <xdr:to>
      <xdr:col>10</xdr:col>
      <xdr:colOff>155575</xdr:colOff>
      <xdr:row>59</xdr:row>
      <xdr:rowOff>141129</xdr:rowOff>
    </xdr:to>
    <xdr:sp macro="" textlink="">
      <xdr:nvSpPr>
        <xdr:cNvPr id="371" name="円/楕円 370"/>
        <xdr:cNvSpPr/>
      </xdr:nvSpPr>
      <xdr:spPr>
        <a:xfrm>
          <a:off x="6921500" y="1015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132256</xdr:rowOff>
    </xdr:from>
    <xdr:ext cx="469744" cy="259045"/>
    <xdr:sp macro="" textlink="">
      <xdr:nvSpPr>
        <xdr:cNvPr id="372" name="テキスト ボックス 371"/>
        <xdr:cNvSpPr txBox="1"/>
      </xdr:nvSpPr>
      <xdr:spPr>
        <a:xfrm>
          <a:off x="6737427" y="1024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47555</xdr:rowOff>
    </xdr:from>
    <xdr:to>
      <xdr:col>15</xdr:col>
      <xdr:colOff>180975</xdr:colOff>
      <xdr:row>78</xdr:row>
      <xdr:rowOff>94921</xdr:rowOff>
    </xdr:to>
    <xdr:cxnSp macro="">
      <xdr:nvCxnSpPr>
        <xdr:cNvPr id="399" name="直線コネクタ 398"/>
        <xdr:cNvCxnSpPr/>
      </xdr:nvCxnSpPr>
      <xdr:spPr>
        <a:xfrm flipV="1">
          <a:off x="9639300" y="13420655"/>
          <a:ext cx="838200" cy="4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94921</xdr:rowOff>
    </xdr:from>
    <xdr:to>
      <xdr:col>14</xdr:col>
      <xdr:colOff>28575</xdr:colOff>
      <xdr:row>78</xdr:row>
      <xdr:rowOff>108967</xdr:rowOff>
    </xdr:to>
    <xdr:cxnSp macro="">
      <xdr:nvCxnSpPr>
        <xdr:cNvPr id="402" name="直線コネクタ 401"/>
        <xdr:cNvCxnSpPr/>
      </xdr:nvCxnSpPr>
      <xdr:spPr>
        <a:xfrm flipV="1">
          <a:off x="8750300" y="13468021"/>
          <a:ext cx="889000" cy="1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69541</xdr:rowOff>
    </xdr:from>
    <xdr:to>
      <xdr:col>14</xdr:col>
      <xdr:colOff>79375</xdr:colOff>
      <xdr:row>77</xdr:row>
      <xdr:rowOff>171141</xdr:rowOff>
    </xdr:to>
    <xdr:sp macro="" textlink="">
      <xdr:nvSpPr>
        <xdr:cNvPr id="403" name="フローチャート : 判断 402"/>
        <xdr:cNvSpPr/>
      </xdr:nvSpPr>
      <xdr:spPr>
        <a:xfrm>
          <a:off x="9588500" y="1327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16218</xdr:rowOff>
    </xdr:from>
    <xdr:ext cx="534377" cy="259045"/>
    <xdr:sp macro="" textlink="">
      <xdr:nvSpPr>
        <xdr:cNvPr id="404" name="テキスト ボックス 403"/>
        <xdr:cNvSpPr txBox="1"/>
      </xdr:nvSpPr>
      <xdr:spPr>
        <a:xfrm>
          <a:off x="9372111" y="1304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108702</xdr:rowOff>
    </xdr:from>
    <xdr:to>
      <xdr:col>12</xdr:col>
      <xdr:colOff>511175</xdr:colOff>
      <xdr:row>78</xdr:row>
      <xdr:rowOff>108967</xdr:rowOff>
    </xdr:to>
    <xdr:cxnSp macro="">
      <xdr:nvCxnSpPr>
        <xdr:cNvPr id="405" name="直線コネクタ 404"/>
        <xdr:cNvCxnSpPr/>
      </xdr:nvCxnSpPr>
      <xdr:spPr>
        <a:xfrm>
          <a:off x="7861300" y="13481802"/>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98282</xdr:rowOff>
    </xdr:from>
    <xdr:to>
      <xdr:col>12</xdr:col>
      <xdr:colOff>561975</xdr:colOff>
      <xdr:row>78</xdr:row>
      <xdr:rowOff>28432</xdr:rowOff>
    </xdr:to>
    <xdr:sp macro="" textlink="">
      <xdr:nvSpPr>
        <xdr:cNvPr id="406" name="フローチャート : 判断 405"/>
        <xdr:cNvSpPr/>
      </xdr:nvSpPr>
      <xdr:spPr>
        <a:xfrm>
          <a:off x="8699500" y="1329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44959</xdr:rowOff>
    </xdr:from>
    <xdr:ext cx="534377" cy="259045"/>
    <xdr:sp macro="" textlink="">
      <xdr:nvSpPr>
        <xdr:cNvPr id="407" name="テキスト ボックス 406"/>
        <xdr:cNvSpPr txBox="1"/>
      </xdr:nvSpPr>
      <xdr:spPr>
        <a:xfrm>
          <a:off x="8483111" y="1307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108702</xdr:rowOff>
    </xdr:from>
    <xdr:to>
      <xdr:col>11</xdr:col>
      <xdr:colOff>307975</xdr:colOff>
      <xdr:row>78</xdr:row>
      <xdr:rowOff>116081</xdr:rowOff>
    </xdr:to>
    <xdr:cxnSp macro="">
      <xdr:nvCxnSpPr>
        <xdr:cNvPr id="408" name="直線コネクタ 407"/>
        <xdr:cNvCxnSpPr/>
      </xdr:nvCxnSpPr>
      <xdr:spPr>
        <a:xfrm flipV="1">
          <a:off x="6972300" y="13481802"/>
          <a:ext cx="889000" cy="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100842</xdr:rowOff>
    </xdr:from>
    <xdr:to>
      <xdr:col>11</xdr:col>
      <xdr:colOff>358775</xdr:colOff>
      <xdr:row>78</xdr:row>
      <xdr:rowOff>30992</xdr:rowOff>
    </xdr:to>
    <xdr:sp macro="" textlink="">
      <xdr:nvSpPr>
        <xdr:cNvPr id="409" name="フローチャート : 判断 408"/>
        <xdr:cNvSpPr/>
      </xdr:nvSpPr>
      <xdr:spPr>
        <a:xfrm>
          <a:off x="7810500" y="1330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47519</xdr:rowOff>
    </xdr:from>
    <xdr:ext cx="534377" cy="259045"/>
    <xdr:sp macro="" textlink="">
      <xdr:nvSpPr>
        <xdr:cNvPr id="410" name="テキスト ボックス 409"/>
        <xdr:cNvSpPr txBox="1"/>
      </xdr:nvSpPr>
      <xdr:spPr>
        <a:xfrm>
          <a:off x="7594111" y="130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120255</xdr:rowOff>
    </xdr:from>
    <xdr:to>
      <xdr:col>10</xdr:col>
      <xdr:colOff>155575</xdr:colOff>
      <xdr:row>78</xdr:row>
      <xdr:rowOff>50405</xdr:rowOff>
    </xdr:to>
    <xdr:sp macro="" textlink="">
      <xdr:nvSpPr>
        <xdr:cNvPr id="411" name="フローチャート : 判断 410"/>
        <xdr:cNvSpPr/>
      </xdr:nvSpPr>
      <xdr:spPr>
        <a:xfrm>
          <a:off x="6921500" y="133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66932</xdr:rowOff>
    </xdr:from>
    <xdr:ext cx="534377" cy="259045"/>
    <xdr:sp macro="" textlink="">
      <xdr:nvSpPr>
        <xdr:cNvPr id="412" name="テキスト ボックス 411"/>
        <xdr:cNvSpPr txBox="1"/>
      </xdr:nvSpPr>
      <xdr:spPr>
        <a:xfrm>
          <a:off x="6705111" y="1309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168205</xdr:rowOff>
    </xdr:from>
    <xdr:to>
      <xdr:col>15</xdr:col>
      <xdr:colOff>231775</xdr:colOff>
      <xdr:row>78</xdr:row>
      <xdr:rowOff>98355</xdr:rowOff>
    </xdr:to>
    <xdr:sp macro="" textlink="">
      <xdr:nvSpPr>
        <xdr:cNvPr id="418" name="円/楕円 417"/>
        <xdr:cNvSpPr/>
      </xdr:nvSpPr>
      <xdr:spPr>
        <a:xfrm>
          <a:off x="10426700" y="1336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83132</xdr:rowOff>
    </xdr:from>
    <xdr:ext cx="534377" cy="259045"/>
    <xdr:sp macro="" textlink="">
      <xdr:nvSpPr>
        <xdr:cNvPr id="419" name="商工費該当値テキスト"/>
        <xdr:cNvSpPr txBox="1"/>
      </xdr:nvSpPr>
      <xdr:spPr>
        <a:xfrm>
          <a:off x="10528300" y="132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10,077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44121</xdr:rowOff>
    </xdr:from>
    <xdr:to>
      <xdr:col>14</xdr:col>
      <xdr:colOff>79375</xdr:colOff>
      <xdr:row>78</xdr:row>
      <xdr:rowOff>145721</xdr:rowOff>
    </xdr:to>
    <xdr:sp macro="" textlink="">
      <xdr:nvSpPr>
        <xdr:cNvPr id="420" name="円/楕円 419"/>
        <xdr:cNvSpPr/>
      </xdr:nvSpPr>
      <xdr:spPr>
        <a:xfrm>
          <a:off x="9588500" y="1341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136848</xdr:rowOff>
    </xdr:from>
    <xdr:ext cx="469744" cy="259045"/>
    <xdr:sp macro="" textlink="">
      <xdr:nvSpPr>
        <xdr:cNvPr id="421" name="テキスト ボックス 420"/>
        <xdr:cNvSpPr txBox="1"/>
      </xdr:nvSpPr>
      <xdr:spPr>
        <a:xfrm>
          <a:off x="9404427" y="1350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58167</xdr:rowOff>
    </xdr:from>
    <xdr:to>
      <xdr:col>12</xdr:col>
      <xdr:colOff>561975</xdr:colOff>
      <xdr:row>78</xdr:row>
      <xdr:rowOff>159767</xdr:rowOff>
    </xdr:to>
    <xdr:sp macro="" textlink="">
      <xdr:nvSpPr>
        <xdr:cNvPr id="422" name="円/楕円 421"/>
        <xdr:cNvSpPr/>
      </xdr:nvSpPr>
      <xdr:spPr>
        <a:xfrm>
          <a:off x="8699500" y="134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150894</xdr:rowOff>
    </xdr:from>
    <xdr:ext cx="469744" cy="259045"/>
    <xdr:sp macro="" textlink="">
      <xdr:nvSpPr>
        <xdr:cNvPr id="423" name="テキスト ボックス 422"/>
        <xdr:cNvSpPr txBox="1"/>
      </xdr:nvSpPr>
      <xdr:spPr>
        <a:xfrm>
          <a:off x="8515427" y="1352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57902</xdr:rowOff>
    </xdr:from>
    <xdr:to>
      <xdr:col>11</xdr:col>
      <xdr:colOff>358775</xdr:colOff>
      <xdr:row>78</xdr:row>
      <xdr:rowOff>159502</xdr:rowOff>
    </xdr:to>
    <xdr:sp macro="" textlink="">
      <xdr:nvSpPr>
        <xdr:cNvPr id="424" name="円/楕円 423"/>
        <xdr:cNvSpPr/>
      </xdr:nvSpPr>
      <xdr:spPr>
        <a:xfrm>
          <a:off x="7810500" y="1343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150629</xdr:rowOff>
    </xdr:from>
    <xdr:ext cx="469744" cy="259045"/>
    <xdr:sp macro="" textlink="">
      <xdr:nvSpPr>
        <xdr:cNvPr id="425" name="テキスト ボックス 424"/>
        <xdr:cNvSpPr txBox="1"/>
      </xdr:nvSpPr>
      <xdr:spPr>
        <a:xfrm>
          <a:off x="7626427" y="1352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65281</xdr:rowOff>
    </xdr:from>
    <xdr:to>
      <xdr:col>10</xdr:col>
      <xdr:colOff>155575</xdr:colOff>
      <xdr:row>78</xdr:row>
      <xdr:rowOff>166881</xdr:rowOff>
    </xdr:to>
    <xdr:sp macro="" textlink="">
      <xdr:nvSpPr>
        <xdr:cNvPr id="426" name="円/楕円 425"/>
        <xdr:cNvSpPr/>
      </xdr:nvSpPr>
      <xdr:spPr>
        <a:xfrm>
          <a:off x="6921500" y="1343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158008</xdr:rowOff>
    </xdr:from>
    <xdr:ext cx="469744" cy="259045"/>
    <xdr:sp macro="" textlink="">
      <xdr:nvSpPr>
        <xdr:cNvPr id="427" name="テキスト ボックス 426"/>
        <xdr:cNvSpPr txBox="1"/>
      </xdr:nvSpPr>
      <xdr:spPr>
        <a:xfrm>
          <a:off x="6737427" y="1353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117935</xdr:rowOff>
    </xdr:from>
    <xdr:to>
      <xdr:col>15</xdr:col>
      <xdr:colOff>180975</xdr:colOff>
      <xdr:row>98</xdr:row>
      <xdr:rowOff>118142</xdr:rowOff>
    </xdr:to>
    <xdr:cxnSp macro="">
      <xdr:nvCxnSpPr>
        <xdr:cNvPr id="454" name="直線コネクタ 453"/>
        <xdr:cNvCxnSpPr/>
      </xdr:nvCxnSpPr>
      <xdr:spPr>
        <a:xfrm>
          <a:off x="9639300" y="16920035"/>
          <a:ext cx="8382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70717</xdr:rowOff>
    </xdr:from>
    <xdr:ext cx="534377" cy="259045"/>
    <xdr:sp macro="" textlink="">
      <xdr:nvSpPr>
        <xdr:cNvPr id="455" name="土木費平均値テキスト"/>
        <xdr:cNvSpPr txBox="1"/>
      </xdr:nvSpPr>
      <xdr:spPr>
        <a:xfrm>
          <a:off x="10528300" y="1670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113339</xdr:rowOff>
    </xdr:from>
    <xdr:to>
      <xdr:col>14</xdr:col>
      <xdr:colOff>28575</xdr:colOff>
      <xdr:row>98</xdr:row>
      <xdr:rowOff>117935</xdr:rowOff>
    </xdr:to>
    <xdr:cxnSp macro="">
      <xdr:nvCxnSpPr>
        <xdr:cNvPr id="457" name="直線コネクタ 456"/>
        <xdr:cNvCxnSpPr/>
      </xdr:nvCxnSpPr>
      <xdr:spPr>
        <a:xfrm>
          <a:off x="8750300" y="16915439"/>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54759</xdr:rowOff>
    </xdr:from>
    <xdr:to>
      <xdr:col>14</xdr:col>
      <xdr:colOff>79375</xdr:colOff>
      <xdr:row>98</xdr:row>
      <xdr:rowOff>156359</xdr:rowOff>
    </xdr:to>
    <xdr:sp macro="" textlink="">
      <xdr:nvSpPr>
        <xdr:cNvPr id="458" name="フローチャート : 判断 457"/>
        <xdr:cNvSpPr/>
      </xdr:nvSpPr>
      <xdr:spPr>
        <a:xfrm>
          <a:off x="9588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1436</xdr:rowOff>
    </xdr:from>
    <xdr:ext cx="534377" cy="259045"/>
    <xdr:sp macro="" textlink="">
      <xdr:nvSpPr>
        <xdr:cNvPr id="459" name="テキスト ボックス 458"/>
        <xdr:cNvSpPr txBox="1"/>
      </xdr:nvSpPr>
      <xdr:spPr>
        <a:xfrm>
          <a:off x="9372111" y="166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113339</xdr:rowOff>
    </xdr:from>
    <xdr:to>
      <xdr:col>12</xdr:col>
      <xdr:colOff>511175</xdr:colOff>
      <xdr:row>98</xdr:row>
      <xdr:rowOff>120247</xdr:rowOff>
    </xdr:to>
    <xdr:cxnSp macro="">
      <xdr:nvCxnSpPr>
        <xdr:cNvPr id="460" name="直線コネクタ 459"/>
        <xdr:cNvCxnSpPr/>
      </xdr:nvCxnSpPr>
      <xdr:spPr>
        <a:xfrm flipV="1">
          <a:off x="7861300" y="16915439"/>
          <a:ext cx="889000" cy="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54339</xdr:rowOff>
    </xdr:from>
    <xdr:to>
      <xdr:col>12</xdr:col>
      <xdr:colOff>561975</xdr:colOff>
      <xdr:row>98</xdr:row>
      <xdr:rowOff>155939</xdr:rowOff>
    </xdr:to>
    <xdr:sp macro="" textlink="">
      <xdr:nvSpPr>
        <xdr:cNvPr id="461" name="フローチャート : 判断 460"/>
        <xdr:cNvSpPr/>
      </xdr:nvSpPr>
      <xdr:spPr>
        <a:xfrm>
          <a:off x="8699500" y="1685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1016</xdr:rowOff>
    </xdr:from>
    <xdr:ext cx="534377" cy="259045"/>
    <xdr:sp macro="" textlink="">
      <xdr:nvSpPr>
        <xdr:cNvPr id="462" name="テキスト ボックス 461"/>
        <xdr:cNvSpPr txBox="1"/>
      </xdr:nvSpPr>
      <xdr:spPr>
        <a:xfrm>
          <a:off x="8483111" y="1663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120247</xdr:rowOff>
    </xdr:from>
    <xdr:to>
      <xdr:col>11</xdr:col>
      <xdr:colOff>307975</xdr:colOff>
      <xdr:row>98</xdr:row>
      <xdr:rowOff>120255</xdr:rowOff>
    </xdr:to>
    <xdr:cxnSp macro="">
      <xdr:nvCxnSpPr>
        <xdr:cNvPr id="463" name="直線コネクタ 462"/>
        <xdr:cNvCxnSpPr/>
      </xdr:nvCxnSpPr>
      <xdr:spPr>
        <a:xfrm flipV="1">
          <a:off x="6972300" y="16922347"/>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59623</xdr:rowOff>
    </xdr:from>
    <xdr:to>
      <xdr:col>11</xdr:col>
      <xdr:colOff>358775</xdr:colOff>
      <xdr:row>98</xdr:row>
      <xdr:rowOff>161223</xdr:rowOff>
    </xdr:to>
    <xdr:sp macro="" textlink="">
      <xdr:nvSpPr>
        <xdr:cNvPr id="464" name="フローチャート : 判断 463"/>
        <xdr:cNvSpPr/>
      </xdr:nvSpPr>
      <xdr:spPr>
        <a:xfrm>
          <a:off x="7810500" y="1686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6300</xdr:rowOff>
    </xdr:from>
    <xdr:ext cx="534377" cy="259045"/>
    <xdr:sp macro="" textlink="">
      <xdr:nvSpPr>
        <xdr:cNvPr id="465" name="テキスト ボックス 464"/>
        <xdr:cNvSpPr txBox="1"/>
      </xdr:nvSpPr>
      <xdr:spPr>
        <a:xfrm>
          <a:off x="7594111" y="1663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60229</xdr:rowOff>
    </xdr:from>
    <xdr:to>
      <xdr:col>10</xdr:col>
      <xdr:colOff>155575</xdr:colOff>
      <xdr:row>98</xdr:row>
      <xdr:rowOff>161829</xdr:rowOff>
    </xdr:to>
    <xdr:sp macro="" textlink="">
      <xdr:nvSpPr>
        <xdr:cNvPr id="466" name="フローチャート : 判断 465"/>
        <xdr:cNvSpPr/>
      </xdr:nvSpPr>
      <xdr:spPr>
        <a:xfrm>
          <a:off x="6921500" y="1686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6906</xdr:rowOff>
    </xdr:from>
    <xdr:ext cx="534377" cy="259045"/>
    <xdr:sp macro="" textlink="">
      <xdr:nvSpPr>
        <xdr:cNvPr id="467" name="テキスト ボックス 466"/>
        <xdr:cNvSpPr txBox="1"/>
      </xdr:nvSpPr>
      <xdr:spPr>
        <a:xfrm>
          <a:off x="6705111" y="1663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67342</xdr:rowOff>
    </xdr:from>
    <xdr:to>
      <xdr:col>15</xdr:col>
      <xdr:colOff>231775</xdr:colOff>
      <xdr:row>98</xdr:row>
      <xdr:rowOff>168942</xdr:rowOff>
    </xdr:to>
    <xdr:sp macro="" textlink="">
      <xdr:nvSpPr>
        <xdr:cNvPr id="473" name="円/楕円 472"/>
        <xdr:cNvSpPr/>
      </xdr:nvSpPr>
      <xdr:spPr>
        <a:xfrm>
          <a:off x="10426700" y="1686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26267</xdr:rowOff>
    </xdr:from>
    <xdr:ext cx="534377" cy="259045"/>
    <xdr:sp macro="" textlink="">
      <xdr:nvSpPr>
        <xdr:cNvPr id="474" name="土木費該当値テキスト"/>
        <xdr:cNvSpPr txBox="1"/>
      </xdr:nvSpPr>
      <xdr:spPr>
        <a:xfrm>
          <a:off x="10528300" y="1682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47,152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67135</xdr:rowOff>
    </xdr:from>
    <xdr:to>
      <xdr:col>14</xdr:col>
      <xdr:colOff>79375</xdr:colOff>
      <xdr:row>98</xdr:row>
      <xdr:rowOff>168735</xdr:rowOff>
    </xdr:to>
    <xdr:sp macro="" textlink="">
      <xdr:nvSpPr>
        <xdr:cNvPr id="475" name="円/楕円 474"/>
        <xdr:cNvSpPr/>
      </xdr:nvSpPr>
      <xdr:spPr>
        <a:xfrm>
          <a:off x="9588500" y="1686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159862</xdr:rowOff>
    </xdr:from>
    <xdr:ext cx="534377" cy="259045"/>
    <xdr:sp macro="" textlink="">
      <xdr:nvSpPr>
        <xdr:cNvPr id="476" name="テキスト ボックス 475"/>
        <xdr:cNvSpPr txBox="1"/>
      </xdr:nvSpPr>
      <xdr:spPr>
        <a:xfrm>
          <a:off x="9372111" y="169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47,605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62539</xdr:rowOff>
    </xdr:from>
    <xdr:to>
      <xdr:col>12</xdr:col>
      <xdr:colOff>561975</xdr:colOff>
      <xdr:row>98</xdr:row>
      <xdr:rowOff>164139</xdr:rowOff>
    </xdr:to>
    <xdr:sp macro="" textlink="">
      <xdr:nvSpPr>
        <xdr:cNvPr id="477" name="円/楕円 476"/>
        <xdr:cNvSpPr/>
      </xdr:nvSpPr>
      <xdr:spPr>
        <a:xfrm>
          <a:off x="8699500" y="168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155266</xdr:rowOff>
    </xdr:from>
    <xdr:ext cx="534377" cy="259045"/>
    <xdr:sp macro="" textlink="">
      <xdr:nvSpPr>
        <xdr:cNvPr id="478" name="テキスト ボックス 477"/>
        <xdr:cNvSpPr txBox="1"/>
      </xdr:nvSpPr>
      <xdr:spPr>
        <a:xfrm>
          <a:off x="8483111" y="1695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69447</xdr:rowOff>
    </xdr:from>
    <xdr:to>
      <xdr:col>11</xdr:col>
      <xdr:colOff>358775</xdr:colOff>
      <xdr:row>98</xdr:row>
      <xdr:rowOff>171047</xdr:rowOff>
    </xdr:to>
    <xdr:sp macro="" textlink="">
      <xdr:nvSpPr>
        <xdr:cNvPr id="479" name="円/楕円 478"/>
        <xdr:cNvSpPr/>
      </xdr:nvSpPr>
      <xdr:spPr>
        <a:xfrm>
          <a:off x="7810500" y="1687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162174</xdr:rowOff>
    </xdr:from>
    <xdr:ext cx="534377" cy="259045"/>
    <xdr:sp macro="" textlink="">
      <xdr:nvSpPr>
        <xdr:cNvPr id="480" name="テキスト ボックス 479"/>
        <xdr:cNvSpPr txBox="1"/>
      </xdr:nvSpPr>
      <xdr:spPr>
        <a:xfrm>
          <a:off x="7594111" y="1696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69455</xdr:rowOff>
    </xdr:from>
    <xdr:to>
      <xdr:col>10</xdr:col>
      <xdr:colOff>155575</xdr:colOff>
      <xdr:row>98</xdr:row>
      <xdr:rowOff>171055</xdr:rowOff>
    </xdr:to>
    <xdr:sp macro="" textlink="">
      <xdr:nvSpPr>
        <xdr:cNvPr id="481" name="円/楕円 480"/>
        <xdr:cNvSpPr/>
      </xdr:nvSpPr>
      <xdr:spPr>
        <a:xfrm>
          <a:off x="6921500" y="1687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162182</xdr:rowOff>
    </xdr:from>
    <xdr:ext cx="534377" cy="259045"/>
    <xdr:sp macro="" textlink="">
      <xdr:nvSpPr>
        <xdr:cNvPr id="482" name="テキスト ボックス 481"/>
        <xdr:cNvSpPr txBox="1"/>
      </xdr:nvSpPr>
      <xdr:spPr>
        <a:xfrm>
          <a:off x="6705111" y="1696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61486</xdr:rowOff>
    </xdr:from>
    <xdr:to>
      <xdr:col>23</xdr:col>
      <xdr:colOff>517525</xdr:colOff>
      <xdr:row>38</xdr:row>
      <xdr:rowOff>35801</xdr:rowOff>
    </xdr:to>
    <xdr:cxnSp macro="">
      <xdr:nvCxnSpPr>
        <xdr:cNvPr id="513" name="直線コネクタ 512"/>
        <xdr:cNvCxnSpPr/>
      </xdr:nvCxnSpPr>
      <xdr:spPr>
        <a:xfrm>
          <a:off x="15481300" y="6405136"/>
          <a:ext cx="838200" cy="14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72850</xdr:rowOff>
    </xdr:from>
    <xdr:ext cx="534377" cy="259045"/>
    <xdr:sp macro="" textlink="">
      <xdr:nvSpPr>
        <xdr:cNvPr id="514" name="消防費平均値テキスト"/>
        <xdr:cNvSpPr txBox="1"/>
      </xdr:nvSpPr>
      <xdr:spPr>
        <a:xfrm>
          <a:off x="16370300" y="60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64409</xdr:rowOff>
    </xdr:from>
    <xdr:to>
      <xdr:col>22</xdr:col>
      <xdr:colOff>365125</xdr:colOff>
      <xdr:row>37</xdr:row>
      <xdr:rowOff>61486</xdr:rowOff>
    </xdr:to>
    <xdr:cxnSp macro="">
      <xdr:nvCxnSpPr>
        <xdr:cNvPr id="516" name="直線コネクタ 515"/>
        <xdr:cNvCxnSpPr/>
      </xdr:nvCxnSpPr>
      <xdr:spPr>
        <a:xfrm>
          <a:off x="14592300" y="6065159"/>
          <a:ext cx="889000" cy="33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11650</xdr:rowOff>
    </xdr:from>
    <xdr:to>
      <xdr:col>22</xdr:col>
      <xdr:colOff>415925</xdr:colOff>
      <xdr:row>36</xdr:row>
      <xdr:rowOff>113250</xdr:rowOff>
    </xdr:to>
    <xdr:sp macro="" textlink="">
      <xdr:nvSpPr>
        <xdr:cNvPr id="517" name="フローチャート : 判断 516"/>
        <xdr:cNvSpPr/>
      </xdr:nvSpPr>
      <xdr:spPr>
        <a:xfrm>
          <a:off x="15430500" y="61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129777</xdr:rowOff>
    </xdr:from>
    <xdr:ext cx="534377" cy="259045"/>
    <xdr:sp macro="" textlink="">
      <xdr:nvSpPr>
        <xdr:cNvPr id="518" name="テキスト ボックス 517"/>
        <xdr:cNvSpPr txBox="1"/>
      </xdr:nvSpPr>
      <xdr:spPr>
        <a:xfrm>
          <a:off x="15214111" y="59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64409</xdr:rowOff>
    </xdr:from>
    <xdr:to>
      <xdr:col>21</xdr:col>
      <xdr:colOff>161925</xdr:colOff>
      <xdr:row>38</xdr:row>
      <xdr:rowOff>10051</xdr:rowOff>
    </xdr:to>
    <xdr:cxnSp macro="">
      <xdr:nvCxnSpPr>
        <xdr:cNvPr id="519" name="直線コネクタ 518"/>
        <xdr:cNvCxnSpPr/>
      </xdr:nvCxnSpPr>
      <xdr:spPr>
        <a:xfrm flipV="1">
          <a:off x="13703300" y="6065159"/>
          <a:ext cx="889000" cy="45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25088</xdr:rowOff>
    </xdr:from>
    <xdr:to>
      <xdr:col>21</xdr:col>
      <xdr:colOff>212725</xdr:colOff>
      <xdr:row>36</xdr:row>
      <xdr:rowOff>126688</xdr:rowOff>
    </xdr:to>
    <xdr:sp macro="" textlink="">
      <xdr:nvSpPr>
        <xdr:cNvPr id="520" name="フローチャート : 判断 519"/>
        <xdr:cNvSpPr/>
      </xdr:nvSpPr>
      <xdr:spPr>
        <a:xfrm>
          <a:off x="14541500" y="619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117815</xdr:rowOff>
    </xdr:from>
    <xdr:ext cx="534377" cy="259045"/>
    <xdr:sp macro="" textlink="">
      <xdr:nvSpPr>
        <xdr:cNvPr id="521" name="テキスト ボックス 520"/>
        <xdr:cNvSpPr txBox="1"/>
      </xdr:nvSpPr>
      <xdr:spPr>
        <a:xfrm>
          <a:off x="14325111" y="629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10051</xdr:rowOff>
    </xdr:from>
    <xdr:to>
      <xdr:col>19</xdr:col>
      <xdr:colOff>644525</xdr:colOff>
      <xdr:row>38</xdr:row>
      <xdr:rowOff>52277</xdr:rowOff>
    </xdr:to>
    <xdr:cxnSp macro="">
      <xdr:nvCxnSpPr>
        <xdr:cNvPr id="522" name="直線コネクタ 521"/>
        <xdr:cNvCxnSpPr/>
      </xdr:nvCxnSpPr>
      <xdr:spPr>
        <a:xfrm flipV="1">
          <a:off x="12814300" y="6525151"/>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61501</xdr:rowOff>
    </xdr:from>
    <xdr:to>
      <xdr:col>20</xdr:col>
      <xdr:colOff>9525</xdr:colOff>
      <xdr:row>36</xdr:row>
      <xdr:rowOff>163101</xdr:rowOff>
    </xdr:to>
    <xdr:sp macro="" textlink="">
      <xdr:nvSpPr>
        <xdr:cNvPr id="523" name="フローチャート : 判断 522"/>
        <xdr:cNvSpPr/>
      </xdr:nvSpPr>
      <xdr:spPr>
        <a:xfrm>
          <a:off x="13652500" y="623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8178</xdr:rowOff>
    </xdr:from>
    <xdr:ext cx="534377" cy="259045"/>
    <xdr:sp macro="" textlink="">
      <xdr:nvSpPr>
        <xdr:cNvPr id="524" name="テキスト ボックス 523"/>
        <xdr:cNvSpPr txBox="1"/>
      </xdr:nvSpPr>
      <xdr:spPr>
        <a:xfrm>
          <a:off x="13436111" y="600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113817</xdr:rowOff>
    </xdr:from>
    <xdr:to>
      <xdr:col>18</xdr:col>
      <xdr:colOff>492125</xdr:colOff>
      <xdr:row>37</xdr:row>
      <xdr:rowOff>43967</xdr:rowOff>
    </xdr:to>
    <xdr:sp macro="" textlink="">
      <xdr:nvSpPr>
        <xdr:cNvPr id="525" name="フローチャート : 判断 524"/>
        <xdr:cNvSpPr/>
      </xdr:nvSpPr>
      <xdr:spPr>
        <a:xfrm>
          <a:off x="12763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60494</xdr:rowOff>
    </xdr:from>
    <xdr:ext cx="534377" cy="259045"/>
    <xdr:sp macro="" textlink="">
      <xdr:nvSpPr>
        <xdr:cNvPr id="526" name="テキスト ボックス 525"/>
        <xdr:cNvSpPr txBox="1"/>
      </xdr:nvSpPr>
      <xdr:spPr>
        <a:xfrm>
          <a:off x="12547111" y="606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156451</xdr:rowOff>
    </xdr:from>
    <xdr:to>
      <xdr:col>23</xdr:col>
      <xdr:colOff>568325</xdr:colOff>
      <xdr:row>38</xdr:row>
      <xdr:rowOff>86601</xdr:rowOff>
    </xdr:to>
    <xdr:sp macro="" textlink="">
      <xdr:nvSpPr>
        <xdr:cNvPr id="532" name="円/楕円 531"/>
        <xdr:cNvSpPr/>
      </xdr:nvSpPr>
      <xdr:spPr>
        <a:xfrm>
          <a:off x="16268700" y="650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71378</xdr:rowOff>
    </xdr:from>
    <xdr:ext cx="534377" cy="259045"/>
    <xdr:sp macro="" textlink="">
      <xdr:nvSpPr>
        <xdr:cNvPr id="533" name="消防費該当値テキスト"/>
        <xdr:cNvSpPr txBox="1"/>
      </xdr:nvSpPr>
      <xdr:spPr>
        <a:xfrm>
          <a:off x="16370300" y="64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14,363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10686</xdr:rowOff>
    </xdr:from>
    <xdr:to>
      <xdr:col>22</xdr:col>
      <xdr:colOff>415925</xdr:colOff>
      <xdr:row>37</xdr:row>
      <xdr:rowOff>112286</xdr:rowOff>
    </xdr:to>
    <xdr:sp macro="" textlink="">
      <xdr:nvSpPr>
        <xdr:cNvPr id="534" name="円/楕円 533"/>
        <xdr:cNvSpPr/>
      </xdr:nvSpPr>
      <xdr:spPr>
        <a:xfrm>
          <a:off x="15430500" y="635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103413</xdr:rowOff>
    </xdr:from>
    <xdr:ext cx="534377" cy="259045"/>
    <xdr:sp macro="" textlink="">
      <xdr:nvSpPr>
        <xdr:cNvPr id="535" name="テキスト ボックス 534"/>
        <xdr:cNvSpPr txBox="1"/>
      </xdr:nvSpPr>
      <xdr:spPr>
        <a:xfrm>
          <a:off x="15214111" y="64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23,290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13609</xdr:rowOff>
    </xdr:from>
    <xdr:to>
      <xdr:col>21</xdr:col>
      <xdr:colOff>212725</xdr:colOff>
      <xdr:row>35</xdr:row>
      <xdr:rowOff>115209</xdr:rowOff>
    </xdr:to>
    <xdr:sp macro="" textlink="">
      <xdr:nvSpPr>
        <xdr:cNvPr id="536" name="円/楕円 535"/>
        <xdr:cNvSpPr/>
      </xdr:nvSpPr>
      <xdr:spPr>
        <a:xfrm>
          <a:off x="14541500" y="601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131736</xdr:rowOff>
    </xdr:from>
    <xdr:ext cx="534377" cy="259045"/>
    <xdr:sp macro="" textlink="">
      <xdr:nvSpPr>
        <xdr:cNvPr id="537" name="テキスト ボックス 536"/>
        <xdr:cNvSpPr txBox="1"/>
      </xdr:nvSpPr>
      <xdr:spPr>
        <a:xfrm>
          <a:off x="14325111" y="578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130701</xdr:rowOff>
    </xdr:from>
    <xdr:to>
      <xdr:col>20</xdr:col>
      <xdr:colOff>9525</xdr:colOff>
      <xdr:row>38</xdr:row>
      <xdr:rowOff>60851</xdr:rowOff>
    </xdr:to>
    <xdr:sp macro="" textlink="">
      <xdr:nvSpPr>
        <xdr:cNvPr id="538" name="円/楕円 537"/>
        <xdr:cNvSpPr/>
      </xdr:nvSpPr>
      <xdr:spPr>
        <a:xfrm>
          <a:off x="13652500" y="647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51978</xdr:rowOff>
    </xdr:from>
    <xdr:ext cx="534377" cy="259045"/>
    <xdr:sp macro="" textlink="">
      <xdr:nvSpPr>
        <xdr:cNvPr id="539" name="テキスト ボックス 538"/>
        <xdr:cNvSpPr txBox="1"/>
      </xdr:nvSpPr>
      <xdr:spPr>
        <a:xfrm>
          <a:off x="13436111" y="656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1477</xdr:rowOff>
    </xdr:from>
    <xdr:to>
      <xdr:col>18</xdr:col>
      <xdr:colOff>492125</xdr:colOff>
      <xdr:row>38</xdr:row>
      <xdr:rowOff>103077</xdr:rowOff>
    </xdr:to>
    <xdr:sp macro="" textlink="">
      <xdr:nvSpPr>
        <xdr:cNvPr id="540" name="円/楕円 539"/>
        <xdr:cNvSpPr/>
      </xdr:nvSpPr>
      <xdr:spPr>
        <a:xfrm>
          <a:off x="12763500" y="651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94204</xdr:rowOff>
    </xdr:from>
    <xdr:ext cx="534377" cy="259045"/>
    <xdr:sp macro="" textlink="">
      <xdr:nvSpPr>
        <xdr:cNvPr id="541" name="テキスト ボックス 540"/>
        <xdr:cNvSpPr txBox="1"/>
      </xdr:nvSpPr>
      <xdr:spPr>
        <a:xfrm>
          <a:off x="12547111" y="660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53,313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161404</xdr:rowOff>
    </xdr:from>
    <xdr:to>
      <xdr:col>23</xdr:col>
      <xdr:colOff>517525</xdr:colOff>
      <xdr:row>56</xdr:row>
      <xdr:rowOff>34257</xdr:rowOff>
    </xdr:to>
    <xdr:cxnSp macro="">
      <xdr:nvCxnSpPr>
        <xdr:cNvPr id="572" name="直線コネクタ 571"/>
        <xdr:cNvCxnSpPr/>
      </xdr:nvCxnSpPr>
      <xdr:spPr>
        <a:xfrm flipV="1">
          <a:off x="15481300" y="9591154"/>
          <a:ext cx="838200" cy="4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64068</xdr:rowOff>
    </xdr:from>
    <xdr:ext cx="534377" cy="259045"/>
    <xdr:sp macro="" textlink="">
      <xdr:nvSpPr>
        <xdr:cNvPr id="573" name="教育費平均値テキスト"/>
        <xdr:cNvSpPr txBox="1"/>
      </xdr:nvSpPr>
      <xdr:spPr>
        <a:xfrm>
          <a:off x="16370300" y="966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100681</xdr:rowOff>
    </xdr:from>
    <xdr:to>
      <xdr:col>22</xdr:col>
      <xdr:colOff>365125</xdr:colOff>
      <xdr:row>56</xdr:row>
      <xdr:rowOff>34257</xdr:rowOff>
    </xdr:to>
    <xdr:cxnSp macro="">
      <xdr:nvCxnSpPr>
        <xdr:cNvPr id="575" name="直線コネクタ 574"/>
        <xdr:cNvCxnSpPr/>
      </xdr:nvCxnSpPr>
      <xdr:spPr>
        <a:xfrm>
          <a:off x="14592300" y="9530431"/>
          <a:ext cx="889000" cy="10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74681</xdr:rowOff>
    </xdr:from>
    <xdr:to>
      <xdr:col>22</xdr:col>
      <xdr:colOff>415925</xdr:colOff>
      <xdr:row>57</xdr:row>
      <xdr:rowOff>4831</xdr:rowOff>
    </xdr:to>
    <xdr:sp macro="" textlink="">
      <xdr:nvSpPr>
        <xdr:cNvPr id="576" name="フローチャート : 判断 575"/>
        <xdr:cNvSpPr/>
      </xdr:nvSpPr>
      <xdr:spPr>
        <a:xfrm>
          <a:off x="15430500" y="967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167408</xdr:rowOff>
    </xdr:from>
    <xdr:ext cx="534377" cy="259045"/>
    <xdr:sp macro="" textlink="">
      <xdr:nvSpPr>
        <xdr:cNvPr id="577" name="テキスト ボックス 576"/>
        <xdr:cNvSpPr txBox="1"/>
      </xdr:nvSpPr>
      <xdr:spPr>
        <a:xfrm>
          <a:off x="15214111" y="976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83523</xdr:rowOff>
    </xdr:from>
    <xdr:to>
      <xdr:col>21</xdr:col>
      <xdr:colOff>161925</xdr:colOff>
      <xdr:row>55</xdr:row>
      <xdr:rowOff>100681</xdr:rowOff>
    </xdr:to>
    <xdr:cxnSp macro="">
      <xdr:nvCxnSpPr>
        <xdr:cNvPr id="578" name="直線コネクタ 577"/>
        <xdr:cNvCxnSpPr/>
      </xdr:nvCxnSpPr>
      <xdr:spPr>
        <a:xfrm>
          <a:off x="13703300" y="9513273"/>
          <a:ext cx="889000" cy="1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89155</xdr:rowOff>
    </xdr:from>
    <xdr:to>
      <xdr:col>21</xdr:col>
      <xdr:colOff>212725</xdr:colOff>
      <xdr:row>57</xdr:row>
      <xdr:rowOff>19305</xdr:rowOff>
    </xdr:to>
    <xdr:sp macro="" textlink="">
      <xdr:nvSpPr>
        <xdr:cNvPr id="579" name="フローチャート : 判断 578"/>
        <xdr:cNvSpPr/>
      </xdr:nvSpPr>
      <xdr:spPr>
        <a:xfrm>
          <a:off x="14541500" y="96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10432</xdr:rowOff>
    </xdr:from>
    <xdr:ext cx="534377" cy="259045"/>
    <xdr:sp macro="" textlink="">
      <xdr:nvSpPr>
        <xdr:cNvPr id="580" name="テキスト ボックス 579"/>
        <xdr:cNvSpPr txBox="1"/>
      </xdr:nvSpPr>
      <xdr:spPr>
        <a:xfrm>
          <a:off x="14325111" y="978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83523</xdr:rowOff>
    </xdr:from>
    <xdr:to>
      <xdr:col>19</xdr:col>
      <xdr:colOff>644525</xdr:colOff>
      <xdr:row>56</xdr:row>
      <xdr:rowOff>162762</xdr:rowOff>
    </xdr:to>
    <xdr:cxnSp macro="">
      <xdr:nvCxnSpPr>
        <xdr:cNvPr id="581" name="直線コネクタ 580"/>
        <xdr:cNvCxnSpPr/>
      </xdr:nvCxnSpPr>
      <xdr:spPr>
        <a:xfrm flipV="1">
          <a:off x="12814300" y="9513273"/>
          <a:ext cx="889000" cy="25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118298</xdr:rowOff>
    </xdr:from>
    <xdr:to>
      <xdr:col>20</xdr:col>
      <xdr:colOff>9525</xdr:colOff>
      <xdr:row>57</xdr:row>
      <xdr:rowOff>48448</xdr:rowOff>
    </xdr:to>
    <xdr:sp macro="" textlink="">
      <xdr:nvSpPr>
        <xdr:cNvPr id="582" name="フローチャート : 判断 581"/>
        <xdr:cNvSpPr/>
      </xdr:nvSpPr>
      <xdr:spPr>
        <a:xfrm>
          <a:off x="13652500" y="971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39575</xdr:rowOff>
    </xdr:from>
    <xdr:ext cx="534377" cy="259045"/>
    <xdr:sp macro="" textlink="">
      <xdr:nvSpPr>
        <xdr:cNvPr id="583" name="テキスト ボックス 582"/>
        <xdr:cNvSpPr txBox="1"/>
      </xdr:nvSpPr>
      <xdr:spPr>
        <a:xfrm>
          <a:off x="13436111" y="981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123974</xdr:rowOff>
    </xdr:from>
    <xdr:to>
      <xdr:col>18</xdr:col>
      <xdr:colOff>492125</xdr:colOff>
      <xdr:row>57</xdr:row>
      <xdr:rowOff>54124</xdr:rowOff>
    </xdr:to>
    <xdr:sp macro="" textlink="">
      <xdr:nvSpPr>
        <xdr:cNvPr id="584" name="フローチャート : 判断 583"/>
        <xdr:cNvSpPr/>
      </xdr:nvSpPr>
      <xdr:spPr>
        <a:xfrm>
          <a:off x="12763500" y="97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45251</xdr:rowOff>
    </xdr:from>
    <xdr:ext cx="534377" cy="259045"/>
    <xdr:sp macro="" textlink="">
      <xdr:nvSpPr>
        <xdr:cNvPr id="585" name="テキスト ボックス 584"/>
        <xdr:cNvSpPr txBox="1"/>
      </xdr:nvSpPr>
      <xdr:spPr>
        <a:xfrm>
          <a:off x="12547111" y="98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110604</xdr:rowOff>
    </xdr:from>
    <xdr:to>
      <xdr:col>23</xdr:col>
      <xdr:colOff>568325</xdr:colOff>
      <xdr:row>56</xdr:row>
      <xdr:rowOff>40754</xdr:rowOff>
    </xdr:to>
    <xdr:sp macro="" textlink="">
      <xdr:nvSpPr>
        <xdr:cNvPr id="591" name="円/楕円 590"/>
        <xdr:cNvSpPr/>
      </xdr:nvSpPr>
      <xdr:spPr>
        <a:xfrm>
          <a:off x="16268700" y="954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133481</xdr:rowOff>
    </xdr:from>
    <xdr:ext cx="534377" cy="259045"/>
    <xdr:sp macro="" textlink="">
      <xdr:nvSpPr>
        <xdr:cNvPr id="592" name="教育費該当値テキスト"/>
        <xdr:cNvSpPr txBox="1"/>
      </xdr:nvSpPr>
      <xdr:spPr>
        <a:xfrm>
          <a:off x="16370300" y="939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95,427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154907</xdr:rowOff>
    </xdr:from>
    <xdr:to>
      <xdr:col>22</xdr:col>
      <xdr:colOff>415925</xdr:colOff>
      <xdr:row>56</xdr:row>
      <xdr:rowOff>85057</xdr:rowOff>
    </xdr:to>
    <xdr:sp macro="" textlink="">
      <xdr:nvSpPr>
        <xdr:cNvPr id="593" name="円/楕円 592"/>
        <xdr:cNvSpPr/>
      </xdr:nvSpPr>
      <xdr:spPr>
        <a:xfrm>
          <a:off x="15430500" y="958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101584</xdr:rowOff>
    </xdr:from>
    <xdr:ext cx="534377" cy="259045"/>
    <xdr:sp macro="" textlink="">
      <xdr:nvSpPr>
        <xdr:cNvPr id="594" name="テキスト ボックス 593"/>
        <xdr:cNvSpPr txBox="1"/>
      </xdr:nvSpPr>
      <xdr:spPr>
        <a:xfrm>
          <a:off x="15214111" y="93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88,644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49881</xdr:rowOff>
    </xdr:from>
    <xdr:to>
      <xdr:col>21</xdr:col>
      <xdr:colOff>212725</xdr:colOff>
      <xdr:row>55</xdr:row>
      <xdr:rowOff>151481</xdr:rowOff>
    </xdr:to>
    <xdr:sp macro="" textlink="">
      <xdr:nvSpPr>
        <xdr:cNvPr id="595" name="円/楕円 594"/>
        <xdr:cNvSpPr/>
      </xdr:nvSpPr>
      <xdr:spPr>
        <a:xfrm>
          <a:off x="14541500" y="947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168008</xdr:rowOff>
    </xdr:from>
    <xdr:ext cx="599010" cy="259045"/>
    <xdr:sp macro="" textlink="">
      <xdr:nvSpPr>
        <xdr:cNvPr id="596" name="テキスト ボックス 595"/>
        <xdr:cNvSpPr txBox="1"/>
      </xdr:nvSpPr>
      <xdr:spPr>
        <a:xfrm>
          <a:off x="14292794" y="925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104,724</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32723</xdr:rowOff>
    </xdr:from>
    <xdr:to>
      <xdr:col>20</xdr:col>
      <xdr:colOff>9525</xdr:colOff>
      <xdr:row>55</xdr:row>
      <xdr:rowOff>134323</xdr:rowOff>
    </xdr:to>
    <xdr:sp macro="" textlink="">
      <xdr:nvSpPr>
        <xdr:cNvPr id="597" name="円/楕円 596"/>
        <xdr:cNvSpPr/>
      </xdr:nvSpPr>
      <xdr:spPr>
        <a:xfrm>
          <a:off x="13652500" y="94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150850</xdr:rowOff>
    </xdr:from>
    <xdr:ext cx="599010" cy="259045"/>
    <xdr:sp macro="" textlink="">
      <xdr:nvSpPr>
        <xdr:cNvPr id="598" name="テキスト ボックス 597"/>
        <xdr:cNvSpPr txBox="1"/>
      </xdr:nvSpPr>
      <xdr:spPr>
        <a:xfrm>
          <a:off x="13403794" y="9237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107,351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111962</xdr:rowOff>
    </xdr:from>
    <xdr:to>
      <xdr:col>18</xdr:col>
      <xdr:colOff>492125</xdr:colOff>
      <xdr:row>57</xdr:row>
      <xdr:rowOff>42112</xdr:rowOff>
    </xdr:to>
    <xdr:sp macro="" textlink="">
      <xdr:nvSpPr>
        <xdr:cNvPr id="599" name="円/楕円 598"/>
        <xdr:cNvSpPr/>
      </xdr:nvSpPr>
      <xdr:spPr>
        <a:xfrm>
          <a:off x="12763500" y="971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58639</xdr:rowOff>
    </xdr:from>
    <xdr:ext cx="534377" cy="259045"/>
    <xdr:sp macro="" textlink="">
      <xdr:nvSpPr>
        <xdr:cNvPr id="600" name="テキスト ボックス 599"/>
        <xdr:cNvSpPr txBox="1"/>
      </xdr:nvSpPr>
      <xdr:spPr>
        <a:xfrm>
          <a:off x="12547111" y="9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25" name="直線コネクタ 62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28" name="直線コネクタ 62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75767</xdr:rowOff>
    </xdr:from>
    <xdr:to>
      <xdr:col>22</xdr:col>
      <xdr:colOff>415925</xdr:colOff>
      <xdr:row>78</xdr:row>
      <xdr:rowOff>5917</xdr:rowOff>
    </xdr:to>
    <xdr:sp macro="" textlink="">
      <xdr:nvSpPr>
        <xdr:cNvPr id="629" name="フローチャート : 判断 628"/>
        <xdr:cNvSpPr/>
      </xdr:nvSpPr>
      <xdr:spPr>
        <a:xfrm>
          <a:off x="15430500" y="132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22444</xdr:rowOff>
    </xdr:from>
    <xdr:ext cx="534377" cy="259045"/>
    <xdr:sp macro="" textlink="">
      <xdr:nvSpPr>
        <xdr:cNvPr id="630" name="テキスト ボックス 629"/>
        <xdr:cNvSpPr txBox="1"/>
      </xdr:nvSpPr>
      <xdr:spPr>
        <a:xfrm>
          <a:off x="15214111" y="1305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25400</xdr:rowOff>
    </xdr:from>
    <xdr:to>
      <xdr:col>21</xdr:col>
      <xdr:colOff>161925</xdr:colOff>
      <xdr:row>78</xdr:row>
      <xdr:rowOff>25400</xdr:rowOff>
    </xdr:to>
    <xdr:cxnSp macro="">
      <xdr:nvCxnSpPr>
        <xdr:cNvPr id="631" name="直線コネクタ 63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93535</xdr:rowOff>
    </xdr:from>
    <xdr:to>
      <xdr:col>21</xdr:col>
      <xdr:colOff>212725</xdr:colOff>
      <xdr:row>78</xdr:row>
      <xdr:rowOff>23685</xdr:rowOff>
    </xdr:to>
    <xdr:sp macro="" textlink="">
      <xdr:nvSpPr>
        <xdr:cNvPr id="632" name="フローチャート : 判断 631"/>
        <xdr:cNvSpPr/>
      </xdr:nvSpPr>
      <xdr:spPr>
        <a:xfrm>
          <a:off x="14541500" y="1329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40212</xdr:rowOff>
    </xdr:from>
    <xdr:ext cx="469744" cy="259045"/>
    <xdr:sp macro="" textlink="">
      <xdr:nvSpPr>
        <xdr:cNvPr id="633" name="テキスト ボックス 632"/>
        <xdr:cNvSpPr txBox="1"/>
      </xdr:nvSpPr>
      <xdr:spPr>
        <a:xfrm>
          <a:off x="14357427" y="130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25400</xdr:rowOff>
    </xdr:from>
    <xdr:to>
      <xdr:col>19</xdr:col>
      <xdr:colOff>644525</xdr:colOff>
      <xdr:row>78</xdr:row>
      <xdr:rowOff>25400</xdr:rowOff>
    </xdr:to>
    <xdr:cxnSp macro="">
      <xdr:nvCxnSpPr>
        <xdr:cNvPr id="634" name="直線コネクタ 63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92644</xdr:rowOff>
    </xdr:from>
    <xdr:to>
      <xdr:col>20</xdr:col>
      <xdr:colOff>9525</xdr:colOff>
      <xdr:row>78</xdr:row>
      <xdr:rowOff>22794</xdr:rowOff>
    </xdr:to>
    <xdr:sp macro="" textlink="">
      <xdr:nvSpPr>
        <xdr:cNvPr id="635" name="フローチャート : 判断 634"/>
        <xdr:cNvSpPr/>
      </xdr:nvSpPr>
      <xdr:spPr>
        <a:xfrm>
          <a:off x="13652500" y="132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39321</xdr:rowOff>
    </xdr:from>
    <xdr:ext cx="469744" cy="259045"/>
    <xdr:sp macro="" textlink="">
      <xdr:nvSpPr>
        <xdr:cNvPr id="636" name="テキスト ボックス 635"/>
        <xdr:cNvSpPr txBox="1"/>
      </xdr:nvSpPr>
      <xdr:spPr>
        <a:xfrm>
          <a:off x="13468427" y="130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96895</xdr:rowOff>
    </xdr:from>
    <xdr:to>
      <xdr:col>18</xdr:col>
      <xdr:colOff>492125</xdr:colOff>
      <xdr:row>78</xdr:row>
      <xdr:rowOff>27045</xdr:rowOff>
    </xdr:to>
    <xdr:sp macro="" textlink="">
      <xdr:nvSpPr>
        <xdr:cNvPr id="637" name="フローチャート : 判断 636"/>
        <xdr:cNvSpPr/>
      </xdr:nvSpPr>
      <xdr:spPr>
        <a:xfrm>
          <a:off x="12763500" y="13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43572</xdr:rowOff>
    </xdr:from>
    <xdr:ext cx="469744" cy="259045"/>
    <xdr:sp macro="" textlink="">
      <xdr:nvSpPr>
        <xdr:cNvPr id="638" name="テキスト ボックス 637"/>
        <xdr:cNvSpPr txBox="1"/>
      </xdr:nvSpPr>
      <xdr:spPr>
        <a:xfrm>
          <a:off x="12579427" y="1307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44" name="円/楕円 64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87844</xdr:rowOff>
    </xdr:from>
    <xdr:ext cx="249299" cy="259045"/>
    <xdr:sp macro="" textlink="">
      <xdr:nvSpPr>
        <xdr:cNvPr id="645" name="災害復旧費該当値テキスト"/>
        <xdr:cNvSpPr txBox="1"/>
      </xdr:nvSpPr>
      <xdr:spPr>
        <a:xfrm>
          <a:off x="16370300" y="1328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46" name="円/楕円 64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47" name="テキスト ボックス 646"/>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48" name="円/楕円 64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49" name="テキスト ボックス 648"/>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50" name="円/楕円 64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51" name="テキスト ボックス 650"/>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52" name="円/楕円 65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53" name="テキスト ボックス 652"/>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17450</xdr:rowOff>
    </xdr:from>
    <xdr:to>
      <xdr:col>23</xdr:col>
      <xdr:colOff>517525</xdr:colOff>
      <xdr:row>97</xdr:row>
      <xdr:rowOff>40808</xdr:rowOff>
    </xdr:to>
    <xdr:cxnSp macro="">
      <xdr:nvCxnSpPr>
        <xdr:cNvPr id="678" name="直線コネクタ 677"/>
        <xdr:cNvCxnSpPr/>
      </xdr:nvCxnSpPr>
      <xdr:spPr>
        <a:xfrm>
          <a:off x="15481300" y="16476650"/>
          <a:ext cx="838200" cy="19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120561</xdr:rowOff>
    </xdr:from>
    <xdr:ext cx="534377" cy="259045"/>
    <xdr:sp macro="" textlink="">
      <xdr:nvSpPr>
        <xdr:cNvPr id="679" name="公債費平均値テキスト"/>
        <xdr:cNvSpPr txBox="1"/>
      </xdr:nvSpPr>
      <xdr:spPr>
        <a:xfrm>
          <a:off x="16370300" y="16236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17450</xdr:rowOff>
    </xdr:from>
    <xdr:to>
      <xdr:col>22</xdr:col>
      <xdr:colOff>365125</xdr:colOff>
      <xdr:row>96</xdr:row>
      <xdr:rowOff>128201</xdr:rowOff>
    </xdr:to>
    <xdr:cxnSp macro="">
      <xdr:nvCxnSpPr>
        <xdr:cNvPr id="681" name="直線コネクタ 680"/>
        <xdr:cNvCxnSpPr/>
      </xdr:nvCxnSpPr>
      <xdr:spPr>
        <a:xfrm flipV="1">
          <a:off x="14592300" y="16476650"/>
          <a:ext cx="889000" cy="11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82" name="フローチャート : 判断 681"/>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83" name="テキスト ボックス 682"/>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91591</xdr:rowOff>
    </xdr:from>
    <xdr:to>
      <xdr:col>21</xdr:col>
      <xdr:colOff>161925</xdr:colOff>
      <xdr:row>96</xdr:row>
      <xdr:rowOff>128201</xdr:rowOff>
    </xdr:to>
    <xdr:cxnSp macro="">
      <xdr:nvCxnSpPr>
        <xdr:cNvPr id="684" name="直線コネクタ 683"/>
        <xdr:cNvCxnSpPr/>
      </xdr:nvCxnSpPr>
      <xdr:spPr>
        <a:xfrm>
          <a:off x="13703300" y="16550791"/>
          <a:ext cx="889000" cy="3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85" name="フローチャート : 判断 684"/>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86" name="テキスト ボックス 685"/>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70086</xdr:rowOff>
    </xdr:from>
    <xdr:to>
      <xdr:col>19</xdr:col>
      <xdr:colOff>644525</xdr:colOff>
      <xdr:row>96</xdr:row>
      <xdr:rowOff>91591</xdr:rowOff>
    </xdr:to>
    <xdr:cxnSp macro="">
      <xdr:nvCxnSpPr>
        <xdr:cNvPr id="687" name="直線コネクタ 686"/>
        <xdr:cNvCxnSpPr/>
      </xdr:nvCxnSpPr>
      <xdr:spPr>
        <a:xfrm>
          <a:off x="12814300" y="16529286"/>
          <a:ext cx="889000" cy="2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88" name="フローチャート : 判断 687"/>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89" name="テキスト ボックス 688"/>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0" name="フローチャート : 判断 689"/>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691" name="テキスト ボックス 690"/>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161458</xdr:rowOff>
    </xdr:from>
    <xdr:to>
      <xdr:col>23</xdr:col>
      <xdr:colOff>568325</xdr:colOff>
      <xdr:row>97</xdr:row>
      <xdr:rowOff>91608</xdr:rowOff>
    </xdr:to>
    <xdr:sp macro="" textlink="">
      <xdr:nvSpPr>
        <xdr:cNvPr id="697" name="円/楕円 696"/>
        <xdr:cNvSpPr/>
      </xdr:nvSpPr>
      <xdr:spPr>
        <a:xfrm>
          <a:off x="16268700" y="1662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76385</xdr:rowOff>
    </xdr:from>
    <xdr:ext cx="534377" cy="259045"/>
    <xdr:sp macro="" textlink="">
      <xdr:nvSpPr>
        <xdr:cNvPr id="698" name="公債費該当値テキスト"/>
        <xdr:cNvSpPr txBox="1"/>
      </xdr:nvSpPr>
      <xdr:spPr>
        <a:xfrm>
          <a:off x="16370300" y="1653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27,304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138100</xdr:rowOff>
    </xdr:from>
    <xdr:to>
      <xdr:col>22</xdr:col>
      <xdr:colOff>415925</xdr:colOff>
      <xdr:row>96</xdr:row>
      <xdr:rowOff>68250</xdr:rowOff>
    </xdr:to>
    <xdr:sp macro="" textlink="">
      <xdr:nvSpPr>
        <xdr:cNvPr id="699" name="円/楕円 698"/>
        <xdr:cNvSpPr/>
      </xdr:nvSpPr>
      <xdr:spPr>
        <a:xfrm>
          <a:off x="15430500" y="1642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59377</xdr:rowOff>
    </xdr:from>
    <xdr:ext cx="534377" cy="259045"/>
    <xdr:sp macro="" textlink="">
      <xdr:nvSpPr>
        <xdr:cNvPr id="700" name="テキスト ボックス 699"/>
        <xdr:cNvSpPr txBox="1"/>
      </xdr:nvSpPr>
      <xdr:spPr>
        <a:xfrm>
          <a:off x="15214111" y="165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61,391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77401</xdr:rowOff>
    </xdr:from>
    <xdr:to>
      <xdr:col>21</xdr:col>
      <xdr:colOff>212725</xdr:colOff>
      <xdr:row>97</xdr:row>
      <xdr:rowOff>7551</xdr:rowOff>
    </xdr:to>
    <xdr:sp macro="" textlink="">
      <xdr:nvSpPr>
        <xdr:cNvPr id="701" name="円/楕円 700"/>
        <xdr:cNvSpPr/>
      </xdr:nvSpPr>
      <xdr:spPr>
        <a:xfrm>
          <a:off x="14541500" y="1653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170128</xdr:rowOff>
    </xdr:from>
    <xdr:ext cx="534377" cy="259045"/>
    <xdr:sp macro="" textlink="">
      <xdr:nvSpPr>
        <xdr:cNvPr id="702" name="テキスト ボックス 701"/>
        <xdr:cNvSpPr txBox="1"/>
      </xdr:nvSpPr>
      <xdr:spPr>
        <a:xfrm>
          <a:off x="14325111" y="1662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40791</xdr:rowOff>
    </xdr:from>
    <xdr:to>
      <xdr:col>20</xdr:col>
      <xdr:colOff>9525</xdr:colOff>
      <xdr:row>96</xdr:row>
      <xdr:rowOff>142391</xdr:rowOff>
    </xdr:to>
    <xdr:sp macro="" textlink="">
      <xdr:nvSpPr>
        <xdr:cNvPr id="703" name="円/楕円 702"/>
        <xdr:cNvSpPr/>
      </xdr:nvSpPr>
      <xdr:spPr>
        <a:xfrm>
          <a:off x="13652500" y="1649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133518</xdr:rowOff>
    </xdr:from>
    <xdr:ext cx="534377" cy="259045"/>
    <xdr:sp macro="" textlink="">
      <xdr:nvSpPr>
        <xdr:cNvPr id="704" name="テキスト ボックス 703"/>
        <xdr:cNvSpPr txBox="1"/>
      </xdr:nvSpPr>
      <xdr:spPr>
        <a:xfrm>
          <a:off x="13436111" y="165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19286</xdr:rowOff>
    </xdr:from>
    <xdr:to>
      <xdr:col>18</xdr:col>
      <xdr:colOff>492125</xdr:colOff>
      <xdr:row>96</xdr:row>
      <xdr:rowOff>120886</xdr:rowOff>
    </xdr:to>
    <xdr:sp macro="" textlink="">
      <xdr:nvSpPr>
        <xdr:cNvPr id="705" name="円/楕円 704"/>
        <xdr:cNvSpPr/>
      </xdr:nvSpPr>
      <xdr:spPr>
        <a:xfrm>
          <a:off x="12763500" y="164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112013</xdr:rowOff>
    </xdr:from>
    <xdr:ext cx="534377" cy="259045"/>
    <xdr:sp macro="" textlink="">
      <xdr:nvSpPr>
        <xdr:cNvPr id="706" name="テキスト ボックス 705"/>
        <xdr:cNvSpPr txBox="1"/>
      </xdr:nvSpPr>
      <xdr:spPr>
        <a:xfrm>
          <a:off x="12547111" y="165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139154</xdr:rowOff>
    </xdr:from>
    <xdr:to>
      <xdr:col>31</xdr:col>
      <xdr:colOff>85725</xdr:colOff>
      <xdr:row>39</xdr:row>
      <xdr:rowOff>69304</xdr:rowOff>
    </xdr:to>
    <xdr:sp macro="" textlink="">
      <xdr:nvSpPr>
        <xdr:cNvPr id="739" name="フローチャート : 判断 738"/>
        <xdr:cNvSpPr/>
      </xdr:nvSpPr>
      <xdr:spPr>
        <a:xfrm>
          <a:off x="21272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85831</xdr:rowOff>
    </xdr:from>
    <xdr:ext cx="378565" cy="259045"/>
    <xdr:sp macro="" textlink="">
      <xdr:nvSpPr>
        <xdr:cNvPr id="740" name="テキスト ボックス 739"/>
        <xdr:cNvSpPr txBox="1"/>
      </xdr:nvSpPr>
      <xdr:spPr>
        <a:xfrm>
          <a:off x="21134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108026</xdr:rowOff>
    </xdr:from>
    <xdr:to>
      <xdr:col>29</xdr:col>
      <xdr:colOff>568325</xdr:colOff>
      <xdr:row>39</xdr:row>
      <xdr:rowOff>38176</xdr:rowOff>
    </xdr:to>
    <xdr:sp macro="" textlink="">
      <xdr:nvSpPr>
        <xdr:cNvPr id="742" name="フローチャート : 判断 741"/>
        <xdr:cNvSpPr/>
      </xdr:nvSpPr>
      <xdr:spPr>
        <a:xfrm>
          <a:off x="20383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54703</xdr:rowOff>
    </xdr:from>
    <xdr:ext cx="469744" cy="259045"/>
    <xdr:sp macro="" textlink="">
      <xdr:nvSpPr>
        <xdr:cNvPr id="743" name="テキスト ボックス 742"/>
        <xdr:cNvSpPr txBox="1"/>
      </xdr:nvSpPr>
      <xdr:spPr>
        <a:xfrm>
          <a:off x="20199427"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121895</xdr:rowOff>
    </xdr:from>
    <xdr:to>
      <xdr:col>28</xdr:col>
      <xdr:colOff>365125</xdr:colOff>
      <xdr:row>39</xdr:row>
      <xdr:rowOff>52045</xdr:rowOff>
    </xdr:to>
    <xdr:sp macro="" textlink="">
      <xdr:nvSpPr>
        <xdr:cNvPr id="745" name="フローチャート : 判断 744"/>
        <xdr:cNvSpPr/>
      </xdr:nvSpPr>
      <xdr:spPr>
        <a:xfrm>
          <a:off x="19494500" y="66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68571</xdr:rowOff>
    </xdr:from>
    <xdr:ext cx="469744" cy="259045"/>
    <xdr:sp macro="" textlink="">
      <xdr:nvSpPr>
        <xdr:cNvPr id="746" name="テキスト ボックス 745"/>
        <xdr:cNvSpPr txBox="1"/>
      </xdr:nvSpPr>
      <xdr:spPr>
        <a:xfrm>
          <a:off x="19310427" y="64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136906</xdr:rowOff>
    </xdr:from>
    <xdr:to>
      <xdr:col>27</xdr:col>
      <xdr:colOff>161925</xdr:colOff>
      <xdr:row>39</xdr:row>
      <xdr:rowOff>67056</xdr:rowOff>
    </xdr:to>
    <xdr:sp macro="" textlink="">
      <xdr:nvSpPr>
        <xdr:cNvPr id="747" name="フローチャート : 判断 746"/>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83583</xdr:rowOff>
    </xdr:from>
    <xdr:ext cx="378565" cy="259045"/>
    <xdr:sp macro="" textlink="">
      <xdr:nvSpPr>
        <xdr:cNvPr id="748" name="テキスト ボックス 747"/>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a:t>
          </a:r>
          <a:r>
            <a:rPr kumimoji="1" lang="en-US" altLang="ja-JP" sz="1300">
              <a:latin typeface="ＭＳ Ｐゴシック"/>
            </a:rPr>
            <a:t>156,428</a:t>
          </a:r>
          <a:r>
            <a:rPr kumimoji="1" lang="ja-JP" altLang="en-US" sz="1300">
              <a:latin typeface="ＭＳ Ｐゴシック"/>
            </a:rPr>
            <a:t>円となっている。類似団体平均は下回っているものの、障害福祉、児童福祉および福祉医療助成に係る経費が平成</a:t>
          </a:r>
          <a:r>
            <a:rPr kumimoji="1" lang="en-US" altLang="ja-JP" sz="1300">
              <a:latin typeface="ＭＳ Ｐゴシック"/>
            </a:rPr>
            <a:t>23</a:t>
          </a:r>
          <a:r>
            <a:rPr kumimoji="1" lang="ja-JP" altLang="en-US" sz="1300">
              <a:latin typeface="ＭＳ Ｐゴシック"/>
            </a:rPr>
            <a:t>年度から増嵩していることが原因となっている。これは、豊郷町が子育て環境の整備充実を図るため、他の経費を見直し、これらの事業に重点的に取り組んできたことによるものである。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滋賀県豊郷町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年度は国の第１次補正予算関連事業により、財政調整基金の取崩を行ったため、残高が少なくなったが、平成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年度は財政調整基金に積立を行っており、それ以降は横ばいの状況にある。今後も基金残高の高水準を維持することにより、財政健全化運営に努める。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滋賀県豊郷町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年度については、国の第１次補正予算に係る事業執行のため一般財源予算が多く繰越となったので、例年よりも黒字額が減少しているが、平成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年度は例年の水準を維持している。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ただし、全会計において赤字決算となっている会計は本町においてはないので、この状態を維持できるよう努める。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滋賀県豊郷町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元利償還金等については、積極的に行っている繰上返済の影響および償還終了した起債の増により減少している。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また、算入公債費等については減少しているものの、上記元利償還金等の繰上返済等に伴う減少幅より少ないため、実質公債費比率としては状況は改善傾向にある。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今後も、この水準を維持していくことに努める。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滋賀県豊郷町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簡易水道事業の配水管布設替え等により公営企業等繰入見込額が増加しているものの、</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年度から平成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年度まで、</a:t>
          </a:r>
          <a:r>
            <a:rPr kumimoji="1" lang="ja-JP" altLang="en-US" sz="1400">
              <a:latin typeface="ＭＳ ゴシック" pitchFamily="49" charset="-128"/>
              <a:ea typeface="ＭＳ ゴシック" pitchFamily="49" charset="-128"/>
            </a:rPr>
            <a:t>毎年銀行等引受債の繰上返済を行っていることにより将来負担額が減少している。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また、充当可能基金や基準財政需要額算入見込額は減少傾向にあるが、将来負担額を抑制していくことにより、今後も現在の水準を維持していくよう努める。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滋賀県豊郷町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7,381
7,268
7.80
3,989,032
3,656,118
169,414
2,382,165
2,101,198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滋賀県豊郷町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7,381
7,268
7.80
3,989,032
3,656,118
169,414
2,382,165
2,101,198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滋賀県豊郷町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7,381
7,268
7.80
3,989,032
3,656,118
169,414
2,382,165
2,101,198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3989032</v>
      </c>
      <c r="BO4" s="409"/>
      <c r="BP4" s="409"/>
      <c r="BQ4" s="409"/>
      <c r="BR4" s="409"/>
      <c r="BS4" s="409"/>
      <c r="BT4" s="409"/>
      <c r="BU4" s="410"/>
      <c r="BV4" s="408">
        <v>4090394</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7.1</v>
      </c>
      <c r="CU4" s="586"/>
      <c r="CV4" s="586"/>
      <c r="CW4" s="586"/>
      <c r="CX4" s="586"/>
      <c r="CY4" s="586"/>
      <c r="CZ4" s="586"/>
      <c r="DA4" s="587"/>
      <c r="DB4" s="585">
        <v>3.9</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3656118</v>
      </c>
      <c r="BO5" s="414"/>
      <c r="BP5" s="414"/>
      <c r="BQ5" s="414"/>
      <c r="BR5" s="414"/>
      <c r="BS5" s="414"/>
      <c r="BT5" s="414"/>
      <c r="BU5" s="415"/>
      <c r="BV5" s="413">
        <v>3982105</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87.7</v>
      </c>
      <c r="CU5" s="384"/>
      <c r="CV5" s="384"/>
      <c r="CW5" s="384"/>
      <c r="CX5" s="384"/>
      <c r="CY5" s="384"/>
      <c r="CZ5" s="384"/>
      <c r="DA5" s="385"/>
      <c r="DB5" s="383">
        <v>84.5</v>
      </c>
      <c r="DC5" s="384"/>
      <c r="DD5" s="384"/>
      <c r="DE5" s="384"/>
      <c r="DF5" s="384"/>
      <c r="DG5" s="384"/>
      <c r="DH5" s="384"/>
      <c r="DI5" s="385"/>
      <c r="DJ5" s="137"/>
      <c r="DK5" s="137"/>
      <c r="DL5" s="137"/>
      <c r="DM5" s="137"/>
      <c r="DN5" s="137"/>
      <c r="DO5" s="137"/>
    </row>
    <row r="6" spans="1:119" ht="18.75" customHeight="1">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332914</v>
      </c>
      <c r="BO6" s="414"/>
      <c r="BP6" s="414"/>
      <c r="BQ6" s="414"/>
      <c r="BR6" s="414"/>
      <c r="BS6" s="414"/>
      <c r="BT6" s="414"/>
      <c r="BU6" s="415"/>
      <c r="BV6" s="413">
        <v>108289</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93.2</v>
      </c>
      <c r="CU6" s="560"/>
      <c r="CV6" s="560"/>
      <c r="CW6" s="560"/>
      <c r="CX6" s="560"/>
      <c r="CY6" s="560"/>
      <c r="CZ6" s="560"/>
      <c r="DA6" s="561"/>
      <c r="DB6" s="559">
        <v>89.9</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76</v>
      </c>
      <c r="AV7" s="471"/>
      <c r="AW7" s="471"/>
      <c r="AX7" s="471"/>
      <c r="AY7" s="393" t="s">
        <v>87</v>
      </c>
      <c r="AZ7" s="394"/>
      <c r="BA7" s="394"/>
      <c r="BB7" s="394"/>
      <c r="BC7" s="394"/>
      <c r="BD7" s="394"/>
      <c r="BE7" s="394"/>
      <c r="BF7" s="394"/>
      <c r="BG7" s="394"/>
      <c r="BH7" s="394"/>
      <c r="BI7" s="394"/>
      <c r="BJ7" s="394"/>
      <c r="BK7" s="394"/>
      <c r="BL7" s="394"/>
      <c r="BM7" s="395"/>
      <c r="BN7" s="413">
        <v>163500</v>
      </c>
      <c r="BO7" s="414"/>
      <c r="BP7" s="414"/>
      <c r="BQ7" s="414"/>
      <c r="BR7" s="414"/>
      <c r="BS7" s="414"/>
      <c r="BT7" s="414"/>
      <c r="BU7" s="415"/>
      <c r="BV7" s="413">
        <v>17007</v>
      </c>
      <c r="BW7" s="414"/>
      <c r="BX7" s="414"/>
      <c r="BY7" s="414"/>
      <c r="BZ7" s="414"/>
      <c r="CA7" s="414"/>
      <c r="CB7" s="414"/>
      <c r="CC7" s="415"/>
      <c r="CD7" s="422" t="s">
        <v>88</v>
      </c>
      <c r="CE7" s="423"/>
      <c r="CF7" s="423"/>
      <c r="CG7" s="423"/>
      <c r="CH7" s="423"/>
      <c r="CI7" s="423"/>
      <c r="CJ7" s="423"/>
      <c r="CK7" s="423"/>
      <c r="CL7" s="423"/>
      <c r="CM7" s="423"/>
      <c r="CN7" s="423"/>
      <c r="CO7" s="423"/>
      <c r="CP7" s="423"/>
      <c r="CQ7" s="423"/>
      <c r="CR7" s="423"/>
      <c r="CS7" s="424"/>
      <c r="CT7" s="413">
        <v>2382165</v>
      </c>
      <c r="CU7" s="414"/>
      <c r="CV7" s="414"/>
      <c r="CW7" s="414"/>
      <c r="CX7" s="414"/>
      <c r="CY7" s="414"/>
      <c r="CZ7" s="414"/>
      <c r="DA7" s="415"/>
      <c r="DB7" s="413">
        <v>2354699</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89</v>
      </c>
      <c r="AN8" s="387"/>
      <c r="AO8" s="387"/>
      <c r="AP8" s="387"/>
      <c r="AQ8" s="387"/>
      <c r="AR8" s="387"/>
      <c r="AS8" s="387"/>
      <c r="AT8" s="388"/>
      <c r="AU8" s="470" t="s">
        <v>90</v>
      </c>
      <c r="AV8" s="471"/>
      <c r="AW8" s="471"/>
      <c r="AX8" s="471"/>
      <c r="AY8" s="393" t="s">
        <v>91</v>
      </c>
      <c r="AZ8" s="394"/>
      <c r="BA8" s="394"/>
      <c r="BB8" s="394"/>
      <c r="BC8" s="394"/>
      <c r="BD8" s="394"/>
      <c r="BE8" s="394"/>
      <c r="BF8" s="394"/>
      <c r="BG8" s="394"/>
      <c r="BH8" s="394"/>
      <c r="BI8" s="394"/>
      <c r="BJ8" s="394"/>
      <c r="BK8" s="394"/>
      <c r="BL8" s="394"/>
      <c r="BM8" s="395"/>
      <c r="BN8" s="413">
        <v>169414</v>
      </c>
      <c r="BO8" s="414"/>
      <c r="BP8" s="414"/>
      <c r="BQ8" s="414"/>
      <c r="BR8" s="414"/>
      <c r="BS8" s="414"/>
      <c r="BT8" s="414"/>
      <c r="BU8" s="415"/>
      <c r="BV8" s="413">
        <v>91282</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0.41</v>
      </c>
      <c r="CU8" s="523"/>
      <c r="CV8" s="523"/>
      <c r="CW8" s="523"/>
      <c r="CX8" s="523"/>
      <c r="CY8" s="523"/>
      <c r="CZ8" s="523"/>
      <c r="DA8" s="524"/>
      <c r="DB8" s="522">
        <v>0.41</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7422</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90</v>
      </c>
      <c r="AV9" s="471"/>
      <c r="AW9" s="471"/>
      <c r="AX9" s="471"/>
      <c r="AY9" s="393" t="s">
        <v>97</v>
      </c>
      <c r="AZ9" s="394"/>
      <c r="BA9" s="394"/>
      <c r="BB9" s="394"/>
      <c r="BC9" s="394"/>
      <c r="BD9" s="394"/>
      <c r="BE9" s="394"/>
      <c r="BF9" s="394"/>
      <c r="BG9" s="394"/>
      <c r="BH9" s="394"/>
      <c r="BI9" s="394"/>
      <c r="BJ9" s="394"/>
      <c r="BK9" s="394"/>
      <c r="BL9" s="394"/>
      <c r="BM9" s="395"/>
      <c r="BN9" s="413">
        <v>78132</v>
      </c>
      <c r="BO9" s="414"/>
      <c r="BP9" s="414"/>
      <c r="BQ9" s="414"/>
      <c r="BR9" s="414"/>
      <c r="BS9" s="414"/>
      <c r="BT9" s="414"/>
      <c r="BU9" s="415"/>
      <c r="BV9" s="413">
        <v>-30025</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6.5</v>
      </c>
      <c r="CU9" s="384"/>
      <c r="CV9" s="384"/>
      <c r="CW9" s="384"/>
      <c r="CX9" s="384"/>
      <c r="CY9" s="384"/>
      <c r="CZ9" s="384"/>
      <c r="DA9" s="385"/>
      <c r="DB9" s="383">
        <v>13.7</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7566</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76</v>
      </c>
      <c r="AV10" s="471"/>
      <c r="AW10" s="471"/>
      <c r="AX10" s="471"/>
      <c r="AY10" s="393" t="s">
        <v>101</v>
      </c>
      <c r="AZ10" s="394"/>
      <c r="BA10" s="394"/>
      <c r="BB10" s="394"/>
      <c r="BC10" s="394"/>
      <c r="BD10" s="394"/>
      <c r="BE10" s="394"/>
      <c r="BF10" s="394"/>
      <c r="BG10" s="394"/>
      <c r="BH10" s="394"/>
      <c r="BI10" s="394"/>
      <c r="BJ10" s="394"/>
      <c r="BK10" s="394"/>
      <c r="BL10" s="394"/>
      <c r="BM10" s="395"/>
      <c r="BN10" s="413">
        <v>48015</v>
      </c>
      <c r="BO10" s="414"/>
      <c r="BP10" s="414"/>
      <c r="BQ10" s="414"/>
      <c r="BR10" s="414"/>
      <c r="BS10" s="414"/>
      <c r="BT10" s="414"/>
      <c r="BU10" s="415"/>
      <c r="BV10" s="413">
        <v>1782</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76</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v>235020</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c r="A12" s="138"/>
      <c r="B12" s="525" t="s">
        <v>109</v>
      </c>
      <c r="C12" s="526"/>
      <c r="D12" s="526"/>
      <c r="E12" s="526"/>
      <c r="F12" s="526"/>
      <c r="G12" s="526"/>
      <c r="H12" s="526"/>
      <c r="I12" s="526"/>
      <c r="J12" s="526"/>
      <c r="K12" s="527"/>
      <c r="L12" s="534" t="s">
        <v>110</v>
      </c>
      <c r="M12" s="535"/>
      <c r="N12" s="535"/>
      <c r="O12" s="535"/>
      <c r="P12" s="535"/>
      <c r="Q12" s="536"/>
      <c r="R12" s="537">
        <v>7381</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v>100681</v>
      </c>
      <c r="BO12" s="414"/>
      <c r="BP12" s="414"/>
      <c r="BQ12" s="414"/>
      <c r="BR12" s="414"/>
      <c r="BS12" s="414"/>
      <c r="BT12" s="414"/>
      <c r="BU12" s="415"/>
      <c r="BV12" s="413" t="s">
        <v>116</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116</v>
      </c>
      <c r="CU12" s="523"/>
      <c r="CV12" s="523"/>
      <c r="CW12" s="523"/>
      <c r="CX12" s="523"/>
      <c r="CY12" s="523"/>
      <c r="CZ12" s="523"/>
      <c r="DA12" s="524"/>
      <c r="DB12" s="522" t="s">
        <v>116</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7268</v>
      </c>
      <c r="S13" s="515"/>
      <c r="T13" s="515"/>
      <c r="U13" s="515"/>
      <c r="V13" s="516"/>
      <c r="W13" s="502" t="s">
        <v>119</v>
      </c>
      <c r="X13" s="426"/>
      <c r="Y13" s="426"/>
      <c r="Z13" s="426"/>
      <c r="AA13" s="426"/>
      <c r="AB13" s="427"/>
      <c r="AC13" s="389">
        <v>104</v>
      </c>
      <c r="AD13" s="390"/>
      <c r="AE13" s="390"/>
      <c r="AF13" s="390"/>
      <c r="AG13" s="391"/>
      <c r="AH13" s="389">
        <v>122</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25466</v>
      </c>
      <c r="BO13" s="414"/>
      <c r="BP13" s="414"/>
      <c r="BQ13" s="414"/>
      <c r="BR13" s="414"/>
      <c r="BS13" s="414"/>
      <c r="BT13" s="414"/>
      <c r="BU13" s="415"/>
      <c r="BV13" s="413">
        <v>206777</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1.6</v>
      </c>
      <c r="CU13" s="384"/>
      <c r="CV13" s="384"/>
      <c r="CW13" s="384"/>
      <c r="CX13" s="384"/>
      <c r="CY13" s="384"/>
      <c r="CZ13" s="384"/>
      <c r="DA13" s="385"/>
      <c r="DB13" s="383">
        <v>2.7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7357</v>
      </c>
      <c r="S14" s="515"/>
      <c r="T14" s="515"/>
      <c r="U14" s="515"/>
      <c r="V14" s="516"/>
      <c r="W14" s="517"/>
      <c r="X14" s="429"/>
      <c r="Y14" s="429"/>
      <c r="Z14" s="429"/>
      <c r="AA14" s="429"/>
      <c r="AB14" s="430"/>
      <c r="AC14" s="507">
        <v>3.3</v>
      </c>
      <c r="AD14" s="508"/>
      <c r="AE14" s="508"/>
      <c r="AF14" s="508"/>
      <c r="AG14" s="509"/>
      <c r="AH14" s="507">
        <v>3.6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t="s">
        <v>116</v>
      </c>
      <c r="CU14" s="486"/>
      <c r="CV14" s="486"/>
      <c r="CW14" s="486"/>
      <c r="CX14" s="486"/>
      <c r="CY14" s="486"/>
      <c r="CZ14" s="486"/>
      <c r="DA14" s="487"/>
      <c r="DB14" s="518" t="s">
        <v>116</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7243</v>
      </c>
      <c r="S15" s="515"/>
      <c r="T15" s="515"/>
      <c r="U15" s="515"/>
      <c r="V15" s="516"/>
      <c r="W15" s="502" t="s">
        <v>126</v>
      </c>
      <c r="X15" s="426"/>
      <c r="Y15" s="426"/>
      <c r="Z15" s="426"/>
      <c r="AA15" s="426"/>
      <c r="AB15" s="427"/>
      <c r="AC15" s="389">
        <v>1215</v>
      </c>
      <c r="AD15" s="390"/>
      <c r="AE15" s="390"/>
      <c r="AF15" s="390"/>
      <c r="AG15" s="391"/>
      <c r="AH15" s="389">
        <v>1305</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842889</v>
      </c>
      <c r="BO15" s="409"/>
      <c r="BP15" s="409"/>
      <c r="BQ15" s="409"/>
      <c r="BR15" s="409"/>
      <c r="BS15" s="409"/>
      <c r="BT15" s="409"/>
      <c r="BU15" s="410"/>
      <c r="BV15" s="408">
        <v>815398</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38.700000000000003</v>
      </c>
      <c r="AD16" s="508"/>
      <c r="AE16" s="508"/>
      <c r="AF16" s="508"/>
      <c r="AG16" s="509"/>
      <c r="AH16" s="507">
        <v>38</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2009046</v>
      </c>
      <c r="BO16" s="414"/>
      <c r="BP16" s="414"/>
      <c r="BQ16" s="414"/>
      <c r="BR16" s="414"/>
      <c r="BS16" s="414"/>
      <c r="BT16" s="414"/>
      <c r="BU16" s="415"/>
      <c r="BV16" s="413">
        <v>1970974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1822</v>
      </c>
      <c r="AD17" s="390"/>
      <c r="AE17" s="390"/>
      <c r="AF17" s="390"/>
      <c r="AG17" s="391"/>
      <c r="AH17" s="389">
        <v>1993</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1072664</v>
      </c>
      <c r="BO17" s="414"/>
      <c r="BP17" s="414"/>
      <c r="BQ17" s="414"/>
      <c r="BR17" s="414"/>
      <c r="BS17" s="414"/>
      <c r="BT17" s="414"/>
      <c r="BU17" s="415"/>
      <c r="BV17" s="413">
        <v>1047086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7.8</v>
      </c>
      <c r="M18" s="478"/>
      <c r="N18" s="478"/>
      <c r="O18" s="478"/>
      <c r="P18" s="478"/>
      <c r="Q18" s="478"/>
      <c r="R18" s="479"/>
      <c r="S18" s="479"/>
      <c r="T18" s="479"/>
      <c r="U18" s="479"/>
      <c r="V18" s="480"/>
      <c r="W18" s="494"/>
      <c r="X18" s="495"/>
      <c r="Y18" s="495"/>
      <c r="Z18" s="495"/>
      <c r="AA18" s="495"/>
      <c r="AB18" s="503"/>
      <c r="AC18" s="377">
        <v>58</v>
      </c>
      <c r="AD18" s="378"/>
      <c r="AE18" s="378"/>
      <c r="AF18" s="378"/>
      <c r="AG18" s="481"/>
      <c r="AH18" s="377">
        <v>58</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2139584</v>
      </c>
      <c r="BO18" s="414"/>
      <c r="BP18" s="414"/>
      <c r="BQ18" s="414"/>
      <c r="BR18" s="414"/>
      <c r="BS18" s="414"/>
      <c r="BT18" s="414"/>
      <c r="BU18" s="415"/>
      <c r="BV18" s="413">
        <v>2103475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952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3089076</v>
      </c>
      <c r="BO19" s="414"/>
      <c r="BP19" s="414"/>
      <c r="BQ19" s="414"/>
      <c r="BR19" s="414"/>
      <c r="BS19" s="414"/>
      <c r="BT19" s="414"/>
      <c r="BU19" s="415"/>
      <c r="BV19" s="413">
        <v>3303818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2606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2101198</v>
      </c>
      <c r="BO23" s="414"/>
      <c r="BP23" s="414"/>
      <c r="BQ23" s="414"/>
      <c r="BR23" s="414"/>
      <c r="BS23" s="414"/>
      <c r="BT23" s="414"/>
      <c r="BU23" s="415"/>
      <c r="BV23" s="413">
        <v>2112101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6800</v>
      </c>
      <c r="R24" s="390"/>
      <c r="S24" s="390"/>
      <c r="T24" s="390"/>
      <c r="U24" s="390"/>
      <c r="V24" s="391"/>
      <c r="W24" s="455"/>
      <c r="X24" s="446"/>
      <c r="Y24" s="447"/>
      <c r="Z24" s="386" t="s">
        <v>149</v>
      </c>
      <c r="AA24" s="387"/>
      <c r="AB24" s="387"/>
      <c r="AC24" s="387"/>
      <c r="AD24" s="387"/>
      <c r="AE24" s="387"/>
      <c r="AF24" s="387"/>
      <c r="AG24" s="388"/>
      <c r="AH24" s="389">
        <v>74</v>
      </c>
      <c r="AI24" s="390"/>
      <c r="AJ24" s="390"/>
      <c r="AK24" s="390"/>
      <c r="AL24" s="391"/>
      <c r="AM24" s="389">
        <v>208902</v>
      </c>
      <c r="AN24" s="390"/>
      <c r="AO24" s="390"/>
      <c r="AP24" s="390"/>
      <c r="AQ24" s="390"/>
      <c r="AR24" s="391"/>
      <c r="AS24" s="389">
        <v>2823</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1191334</v>
      </c>
      <c r="BO24" s="414"/>
      <c r="BP24" s="414"/>
      <c r="BQ24" s="414"/>
      <c r="BR24" s="414"/>
      <c r="BS24" s="414"/>
      <c r="BT24" s="414"/>
      <c r="BU24" s="415"/>
      <c r="BV24" s="413">
        <v>1354284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v>1</v>
      </c>
      <c r="M25" s="390"/>
      <c r="N25" s="390"/>
      <c r="O25" s="390"/>
      <c r="P25" s="391"/>
      <c r="Q25" s="389">
        <v>3600</v>
      </c>
      <c r="R25" s="390"/>
      <c r="S25" s="390"/>
      <c r="T25" s="390"/>
      <c r="U25" s="390"/>
      <c r="V25" s="391"/>
      <c r="W25" s="455"/>
      <c r="X25" s="446"/>
      <c r="Y25" s="447"/>
      <c r="Z25" s="386" t="s">
        <v>152</v>
      </c>
      <c r="AA25" s="387"/>
      <c r="AB25" s="387"/>
      <c r="AC25" s="387"/>
      <c r="AD25" s="387"/>
      <c r="AE25" s="387"/>
      <c r="AF25" s="387"/>
      <c r="AG25" s="388"/>
      <c r="AH25" s="389" t="s">
        <v>116</v>
      </c>
      <c r="AI25" s="390"/>
      <c r="AJ25" s="390"/>
      <c r="AK25" s="390"/>
      <c r="AL25" s="391"/>
      <c r="AM25" s="389" t="s">
        <v>116</v>
      </c>
      <c r="AN25" s="390"/>
      <c r="AO25" s="390"/>
      <c r="AP25" s="390"/>
      <c r="AQ25" s="390"/>
      <c r="AR25" s="391"/>
      <c r="AS25" s="389" t="s">
        <v>116</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570683</v>
      </c>
      <c r="BO25" s="409"/>
      <c r="BP25" s="409"/>
      <c r="BQ25" s="409"/>
      <c r="BR25" s="409"/>
      <c r="BS25" s="409"/>
      <c r="BT25" s="409"/>
      <c r="BU25" s="410"/>
      <c r="BV25" s="408">
        <v>553286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5130</v>
      </c>
      <c r="R26" s="390"/>
      <c r="S26" s="390"/>
      <c r="T26" s="390"/>
      <c r="U26" s="390"/>
      <c r="V26" s="391"/>
      <c r="W26" s="455"/>
      <c r="X26" s="446"/>
      <c r="Y26" s="447"/>
      <c r="Z26" s="386" t="s">
        <v>155</v>
      </c>
      <c r="AA26" s="468"/>
      <c r="AB26" s="468"/>
      <c r="AC26" s="468"/>
      <c r="AD26" s="468"/>
      <c r="AE26" s="468"/>
      <c r="AF26" s="468"/>
      <c r="AG26" s="469"/>
      <c r="AH26" s="389">
        <v>4</v>
      </c>
      <c r="AI26" s="390"/>
      <c r="AJ26" s="390"/>
      <c r="AK26" s="390"/>
      <c r="AL26" s="391"/>
      <c r="AM26" s="389">
        <v>10060</v>
      </c>
      <c r="AN26" s="390"/>
      <c r="AO26" s="390"/>
      <c r="AP26" s="390"/>
      <c r="AQ26" s="390"/>
      <c r="AR26" s="391"/>
      <c r="AS26" s="389">
        <v>2515</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116</v>
      </c>
      <c r="BO26" s="414"/>
      <c r="BP26" s="414"/>
      <c r="BQ26" s="414"/>
      <c r="BR26" s="414"/>
      <c r="BS26" s="414"/>
      <c r="BT26" s="414"/>
      <c r="BU26" s="415"/>
      <c r="BV26" s="413" t="s">
        <v>116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2465</v>
      </c>
      <c r="R27" s="390"/>
      <c r="S27" s="390"/>
      <c r="T27" s="390"/>
      <c r="U27" s="390"/>
      <c r="V27" s="391"/>
      <c r="W27" s="455"/>
      <c r="X27" s="446"/>
      <c r="Y27" s="447"/>
      <c r="Z27" s="386" t="s">
        <v>158</v>
      </c>
      <c r="AA27" s="387"/>
      <c r="AB27" s="387"/>
      <c r="AC27" s="387"/>
      <c r="AD27" s="387"/>
      <c r="AE27" s="387"/>
      <c r="AF27" s="387"/>
      <c r="AG27" s="388"/>
      <c r="AH27" s="389">
        <v>9</v>
      </c>
      <c r="AI27" s="390"/>
      <c r="AJ27" s="390"/>
      <c r="AK27" s="390"/>
      <c r="AL27" s="391"/>
      <c r="AM27" s="389">
        <v>27159</v>
      </c>
      <c r="AN27" s="390"/>
      <c r="AO27" s="390"/>
      <c r="AP27" s="390"/>
      <c r="AQ27" s="390"/>
      <c r="AR27" s="391"/>
      <c r="AS27" s="389">
        <v>3018</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191832</v>
      </c>
      <c r="BO27" s="417"/>
      <c r="BP27" s="417"/>
      <c r="BQ27" s="417"/>
      <c r="BR27" s="417"/>
      <c r="BS27" s="417"/>
      <c r="BT27" s="417"/>
      <c r="BU27" s="418"/>
      <c r="BV27" s="416">
        <v>191542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1780</v>
      </c>
      <c r="R28" s="390"/>
      <c r="S28" s="390"/>
      <c r="T28" s="390"/>
      <c r="U28" s="390"/>
      <c r="V28" s="391"/>
      <c r="W28" s="455"/>
      <c r="X28" s="446"/>
      <c r="Y28" s="447"/>
      <c r="Z28" s="386" t="s">
        <v>161</v>
      </c>
      <c r="AA28" s="387"/>
      <c r="AB28" s="387"/>
      <c r="AC28" s="387"/>
      <c r="AD28" s="387"/>
      <c r="AE28" s="387"/>
      <c r="AF28" s="387"/>
      <c r="AG28" s="388"/>
      <c r="AH28" s="389" t="s">
        <v>116</v>
      </c>
      <c r="AI28" s="390"/>
      <c r="AJ28" s="390"/>
      <c r="AK28" s="390"/>
      <c r="AL28" s="391"/>
      <c r="AM28" s="389" t="s">
        <v>116</v>
      </c>
      <c r="AN28" s="390"/>
      <c r="AO28" s="390"/>
      <c r="AP28" s="390"/>
      <c r="AQ28" s="390"/>
      <c r="AR28" s="391"/>
      <c r="AS28" s="389" t="s">
        <v>116</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1329753</v>
      </c>
      <c r="BO28" s="409"/>
      <c r="BP28" s="409"/>
      <c r="BQ28" s="409"/>
      <c r="BR28" s="409"/>
      <c r="BS28" s="409"/>
      <c r="BT28" s="409"/>
      <c r="BU28" s="410"/>
      <c r="BV28" s="408">
        <v>1382419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10</v>
      </c>
      <c r="M29" s="390"/>
      <c r="N29" s="390"/>
      <c r="O29" s="390"/>
      <c r="P29" s="391"/>
      <c r="Q29" s="389">
        <v>1620</v>
      </c>
      <c r="R29" s="390"/>
      <c r="S29" s="390"/>
      <c r="T29" s="390"/>
      <c r="U29" s="390"/>
      <c r="V29" s="391"/>
      <c r="W29" s="456"/>
      <c r="X29" s="457"/>
      <c r="Y29" s="458"/>
      <c r="Z29" s="386" t="s">
        <v>165</v>
      </c>
      <c r="AA29" s="387"/>
      <c r="AB29" s="387"/>
      <c r="AC29" s="387"/>
      <c r="AD29" s="387"/>
      <c r="AE29" s="387"/>
      <c r="AF29" s="387"/>
      <c r="AG29" s="388"/>
      <c r="AH29" s="389">
        <v>83</v>
      </c>
      <c r="AI29" s="390"/>
      <c r="AJ29" s="390"/>
      <c r="AK29" s="390"/>
      <c r="AL29" s="391"/>
      <c r="AM29" s="389">
        <v>236061</v>
      </c>
      <c r="AN29" s="390"/>
      <c r="AO29" s="390"/>
      <c r="AP29" s="390"/>
      <c r="AQ29" s="390"/>
      <c r="AR29" s="391"/>
      <c r="AS29" s="389">
        <v>2844</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364621</v>
      </c>
      <c r="BO29" s="414"/>
      <c r="BP29" s="414"/>
      <c r="BQ29" s="414"/>
      <c r="BR29" s="414"/>
      <c r="BS29" s="414"/>
      <c r="BT29" s="414"/>
      <c r="BU29" s="415"/>
      <c r="BV29" s="413">
        <v>364064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95.4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938053</v>
      </c>
      <c r="BO30" s="417"/>
      <c r="BP30" s="417"/>
      <c r="BQ30" s="417"/>
      <c r="BR30" s="417"/>
      <c r="BS30" s="417"/>
      <c r="BT30" s="417"/>
      <c r="BU30" s="418"/>
      <c r="BV30" s="416">
        <v>1027283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5</v>
      </c>
      <c r="BF34" s="373"/>
      <c r="BG34" s="372" t="str">
        <f>IF('各会計、関係団体の財政状況及び健全化判断比率'!B31="","",'各会計、関係団体の財政状況及び健全化判断比率'!B31)</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滋賀県市町村職員退職手当組合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6</v>
      </c>
      <c r="BF35" s="373"/>
      <c r="BG35" s="372" t="str">
        <f>IF('各会計、関係団体の財政状況及び健全化判断比率'!B32="","",'各会計、関係団体の財政状況及び健全化判断比率'!B32)</f>
        <v>下水道事業特別会計</v>
      </c>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彦根市犬上郡営林組合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大滝山林組合(一般会計)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大滝山林組合(林産物栽培特別会計)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大滝山林組合(高取山森林空間利活用特別会計)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滋賀県市町村交通災害共済組合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滋賀県市町村議会議員公務災害補償等組合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14</v>
      </c>
      <c r="BX41" s="373"/>
      <c r="BY41" s="372" t="str">
        <f>IF('各会計、関係団体の財政状況及び健全化判断比率'!B75="","",'各会計、関係団体の財政状況及び健全化判断比率'!B75)</f>
        <v>湖東広域衛生管理組合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15</v>
      </c>
      <c r="BX42" s="373"/>
      <c r="BY42" s="372" t="str">
        <f>IF('各会計、関係団体の財政状況及び健全化判断比率'!B76="","",'各会計、関係団体の財政状況及び健全化判断比率'!B76)</f>
        <v>彦根愛知犬上広域行政組合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16</v>
      </c>
      <c r="BX43" s="373"/>
      <c r="BY43" s="372" t="str">
        <f>IF('各会計、関係団体の財政状況及び健全化判断比率'!B77="","",'各会計、関係団体の財政状況及び健全化判断比率'!B77)</f>
        <v>滋賀県市町村職員研修センター</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203</v>
      </c>
      <c r="C5" s="706"/>
      <c r="D5" s="706"/>
      <c r="E5" s="706"/>
      <c r="F5" s="706"/>
      <c r="G5" s="706"/>
      <c r="H5" s="706"/>
      <c r="I5" s="706"/>
      <c r="J5" s="706"/>
      <c r="K5" s="706"/>
      <c r="L5" s="706"/>
      <c r="M5" s="706"/>
      <c r="N5" s="706"/>
      <c r="O5" s="706"/>
      <c r="P5" s="706"/>
      <c r="Q5" s="707"/>
      <c r="R5" s="668">
        <v>948642</v>
      </c>
      <c r="S5" s="669"/>
      <c r="T5" s="669"/>
      <c r="U5" s="669"/>
      <c r="V5" s="669"/>
      <c r="W5" s="669"/>
      <c r="X5" s="669"/>
      <c r="Y5" s="716"/>
      <c r="Z5" s="729">
        <v>23.8</v>
      </c>
      <c r="AA5" s="729"/>
      <c r="AB5" s="729"/>
      <c r="AC5" s="729"/>
      <c r="AD5" s="730">
        <v>948642</v>
      </c>
      <c r="AE5" s="730"/>
      <c r="AF5" s="730"/>
      <c r="AG5" s="730"/>
      <c r="AH5" s="730"/>
      <c r="AI5" s="730"/>
      <c r="AJ5" s="730"/>
      <c r="AK5" s="730"/>
      <c r="AL5" s="717">
        <v>41.3</v>
      </c>
      <c r="AM5" s="686"/>
      <c r="AN5" s="686"/>
      <c r="AO5" s="718"/>
      <c r="AP5" s="705" t="s">
        <v>204</v>
      </c>
      <c r="AQ5" s="706"/>
      <c r="AR5" s="706"/>
      <c r="AS5" s="706"/>
      <c r="AT5" s="706"/>
      <c r="AU5" s="706"/>
      <c r="AV5" s="706"/>
      <c r="AW5" s="706"/>
      <c r="AX5" s="706"/>
      <c r="AY5" s="706"/>
      <c r="AZ5" s="706"/>
      <c r="BA5" s="706"/>
      <c r="BB5" s="706"/>
      <c r="BC5" s="706"/>
      <c r="BD5" s="706"/>
      <c r="BE5" s="706"/>
      <c r="BF5" s="707"/>
      <c r="BG5" s="618">
        <v>948642</v>
      </c>
      <c r="BH5" s="619"/>
      <c r="BI5" s="619"/>
      <c r="BJ5" s="619"/>
      <c r="BK5" s="619"/>
      <c r="BL5" s="619"/>
      <c r="BM5" s="619"/>
      <c r="BN5" s="620"/>
      <c r="BO5" s="671">
        <v>100</v>
      </c>
      <c r="BP5" s="671"/>
      <c r="BQ5" s="671"/>
      <c r="BR5" s="671"/>
      <c r="BS5" s="672">
        <v>4754</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c r="B6" s="615" t="s">
        <v>208</v>
      </c>
      <c r="C6" s="616"/>
      <c r="D6" s="616"/>
      <c r="E6" s="616"/>
      <c r="F6" s="616"/>
      <c r="G6" s="616"/>
      <c r="H6" s="616"/>
      <c r="I6" s="616"/>
      <c r="J6" s="616"/>
      <c r="K6" s="616"/>
      <c r="L6" s="616"/>
      <c r="M6" s="616"/>
      <c r="N6" s="616"/>
      <c r="O6" s="616"/>
      <c r="P6" s="616"/>
      <c r="Q6" s="617"/>
      <c r="R6" s="618">
        <v>26945</v>
      </c>
      <c r="S6" s="619"/>
      <c r="T6" s="619"/>
      <c r="U6" s="619"/>
      <c r="V6" s="619"/>
      <c r="W6" s="619"/>
      <c r="X6" s="619"/>
      <c r="Y6" s="620"/>
      <c r="Z6" s="671">
        <v>0.7</v>
      </c>
      <c r="AA6" s="671"/>
      <c r="AB6" s="671"/>
      <c r="AC6" s="671"/>
      <c r="AD6" s="672">
        <v>26945</v>
      </c>
      <c r="AE6" s="672"/>
      <c r="AF6" s="672"/>
      <c r="AG6" s="672"/>
      <c r="AH6" s="672"/>
      <c r="AI6" s="672"/>
      <c r="AJ6" s="672"/>
      <c r="AK6" s="672"/>
      <c r="AL6" s="641">
        <v>1.2</v>
      </c>
      <c r="AM6" s="673"/>
      <c r="AN6" s="673"/>
      <c r="AO6" s="674"/>
      <c r="AP6" s="615" t="s">
        <v>209</v>
      </c>
      <c r="AQ6" s="616"/>
      <c r="AR6" s="616"/>
      <c r="AS6" s="616"/>
      <c r="AT6" s="616"/>
      <c r="AU6" s="616"/>
      <c r="AV6" s="616"/>
      <c r="AW6" s="616"/>
      <c r="AX6" s="616"/>
      <c r="AY6" s="616"/>
      <c r="AZ6" s="616"/>
      <c r="BA6" s="616"/>
      <c r="BB6" s="616"/>
      <c r="BC6" s="616"/>
      <c r="BD6" s="616"/>
      <c r="BE6" s="616"/>
      <c r="BF6" s="617"/>
      <c r="BG6" s="618">
        <v>948642</v>
      </c>
      <c r="BH6" s="619"/>
      <c r="BI6" s="619"/>
      <c r="BJ6" s="619"/>
      <c r="BK6" s="619"/>
      <c r="BL6" s="619"/>
      <c r="BM6" s="619"/>
      <c r="BN6" s="620"/>
      <c r="BO6" s="671">
        <v>100</v>
      </c>
      <c r="BP6" s="671"/>
      <c r="BQ6" s="671"/>
      <c r="BR6" s="671"/>
      <c r="BS6" s="672">
        <v>4754</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63404</v>
      </c>
      <c r="CS6" s="619"/>
      <c r="CT6" s="619"/>
      <c r="CU6" s="619"/>
      <c r="CV6" s="619"/>
      <c r="CW6" s="619"/>
      <c r="CX6" s="619"/>
      <c r="CY6" s="620"/>
      <c r="CZ6" s="671">
        <v>1.7</v>
      </c>
      <c r="DA6" s="671"/>
      <c r="DB6" s="671"/>
      <c r="DC6" s="671"/>
      <c r="DD6" s="624" t="s">
        <v>211</v>
      </c>
      <c r="DE6" s="619"/>
      <c r="DF6" s="619"/>
      <c r="DG6" s="619"/>
      <c r="DH6" s="619"/>
      <c r="DI6" s="619"/>
      <c r="DJ6" s="619"/>
      <c r="DK6" s="619"/>
      <c r="DL6" s="619"/>
      <c r="DM6" s="619"/>
      <c r="DN6" s="619"/>
      <c r="DO6" s="619"/>
      <c r="DP6" s="620"/>
      <c r="DQ6" s="624">
        <v>63384</v>
      </c>
      <c r="DR6" s="619"/>
      <c r="DS6" s="619"/>
      <c r="DT6" s="619"/>
      <c r="DU6" s="619"/>
      <c r="DV6" s="619"/>
      <c r="DW6" s="619"/>
      <c r="DX6" s="619"/>
      <c r="DY6" s="619"/>
      <c r="DZ6" s="619"/>
      <c r="EA6" s="619"/>
      <c r="EB6" s="619"/>
      <c r="EC6" s="654"/>
    </row>
    <row r="7" spans="2:143" ht="11.25" customHeight="1">
      <c r="B7" s="615" t="s">
        <v>212</v>
      </c>
      <c r="C7" s="616"/>
      <c r="D7" s="616"/>
      <c r="E7" s="616"/>
      <c r="F7" s="616"/>
      <c r="G7" s="616"/>
      <c r="H7" s="616"/>
      <c r="I7" s="616"/>
      <c r="J7" s="616"/>
      <c r="K7" s="616"/>
      <c r="L7" s="616"/>
      <c r="M7" s="616"/>
      <c r="N7" s="616"/>
      <c r="O7" s="616"/>
      <c r="P7" s="616"/>
      <c r="Q7" s="617"/>
      <c r="R7" s="618">
        <v>1171</v>
      </c>
      <c r="S7" s="619"/>
      <c r="T7" s="619"/>
      <c r="U7" s="619"/>
      <c r="V7" s="619"/>
      <c r="W7" s="619"/>
      <c r="X7" s="619"/>
      <c r="Y7" s="620"/>
      <c r="Z7" s="671">
        <v>0</v>
      </c>
      <c r="AA7" s="671"/>
      <c r="AB7" s="671"/>
      <c r="AC7" s="671"/>
      <c r="AD7" s="672">
        <v>1171</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344013</v>
      </c>
      <c r="BH7" s="619"/>
      <c r="BI7" s="619"/>
      <c r="BJ7" s="619"/>
      <c r="BK7" s="619"/>
      <c r="BL7" s="619"/>
      <c r="BM7" s="619"/>
      <c r="BN7" s="620"/>
      <c r="BO7" s="671">
        <v>36.299999999999997</v>
      </c>
      <c r="BP7" s="671"/>
      <c r="BQ7" s="671"/>
      <c r="BR7" s="671"/>
      <c r="BS7" s="672">
        <v>4754</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503092</v>
      </c>
      <c r="CS7" s="619"/>
      <c r="CT7" s="619"/>
      <c r="CU7" s="619"/>
      <c r="CV7" s="619"/>
      <c r="CW7" s="619"/>
      <c r="CX7" s="619"/>
      <c r="CY7" s="620"/>
      <c r="CZ7" s="671">
        <v>13.8</v>
      </c>
      <c r="DA7" s="671"/>
      <c r="DB7" s="671"/>
      <c r="DC7" s="671"/>
      <c r="DD7" s="624">
        <v>11204</v>
      </c>
      <c r="DE7" s="619"/>
      <c r="DF7" s="619"/>
      <c r="DG7" s="619"/>
      <c r="DH7" s="619"/>
      <c r="DI7" s="619"/>
      <c r="DJ7" s="619"/>
      <c r="DK7" s="619"/>
      <c r="DL7" s="619"/>
      <c r="DM7" s="619"/>
      <c r="DN7" s="619"/>
      <c r="DO7" s="619"/>
      <c r="DP7" s="620"/>
      <c r="DQ7" s="624">
        <v>439885</v>
      </c>
      <c r="DR7" s="619"/>
      <c r="DS7" s="619"/>
      <c r="DT7" s="619"/>
      <c r="DU7" s="619"/>
      <c r="DV7" s="619"/>
      <c r="DW7" s="619"/>
      <c r="DX7" s="619"/>
      <c r="DY7" s="619"/>
      <c r="DZ7" s="619"/>
      <c r="EA7" s="619"/>
      <c r="EB7" s="619"/>
      <c r="EC7" s="654"/>
    </row>
    <row r="8" spans="2:143" ht="11.25" customHeight="1">
      <c r="B8" s="615" t="s">
        <v>215</v>
      </c>
      <c r="C8" s="616"/>
      <c r="D8" s="616"/>
      <c r="E8" s="616"/>
      <c r="F8" s="616"/>
      <c r="G8" s="616"/>
      <c r="H8" s="616"/>
      <c r="I8" s="616"/>
      <c r="J8" s="616"/>
      <c r="K8" s="616"/>
      <c r="L8" s="616"/>
      <c r="M8" s="616"/>
      <c r="N8" s="616"/>
      <c r="O8" s="616"/>
      <c r="P8" s="616"/>
      <c r="Q8" s="617"/>
      <c r="R8" s="618">
        <v>3688</v>
      </c>
      <c r="S8" s="619"/>
      <c r="T8" s="619"/>
      <c r="U8" s="619"/>
      <c r="V8" s="619"/>
      <c r="W8" s="619"/>
      <c r="X8" s="619"/>
      <c r="Y8" s="620"/>
      <c r="Z8" s="671">
        <v>0.1</v>
      </c>
      <c r="AA8" s="671"/>
      <c r="AB8" s="671"/>
      <c r="AC8" s="671"/>
      <c r="AD8" s="672">
        <v>3688</v>
      </c>
      <c r="AE8" s="672"/>
      <c r="AF8" s="672"/>
      <c r="AG8" s="672"/>
      <c r="AH8" s="672"/>
      <c r="AI8" s="672"/>
      <c r="AJ8" s="672"/>
      <c r="AK8" s="672"/>
      <c r="AL8" s="641">
        <v>0.2</v>
      </c>
      <c r="AM8" s="673"/>
      <c r="AN8" s="673"/>
      <c r="AO8" s="674"/>
      <c r="AP8" s="615" t="s">
        <v>216</v>
      </c>
      <c r="AQ8" s="616"/>
      <c r="AR8" s="616"/>
      <c r="AS8" s="616"/>
      <c r="AT8" s="616"/>
      <c r="AU8" s="616"/>
      <c r="AV8" s="616"/>
      <c r="AW8" s="616"/>
      <c r="AX8" s="616"/>
      <c r="AY8" s="616"/>
      <c r="AZ8" s="616"/>
      <c r="BA8" s="616"/>
      <c r="BB8" s="616"/>
      <c r="BC8" s="616"/>
      <c r="BD8" s="616"/>
      <c r="BE8" s="616"/>
      <c r="BF8" s="617"/>
      <c r="BG8" s="618">
        <v>11542</v>
      </c>
      <c r="BH8" s="619"/>
      <c r="BI8" s="619"/>
      <c r="BJ8" s="619"/>
      <c r="BK8" s="619"/>
      <c r="BL8" s="619"/>
      <c r="BM8" s="619"/>
      <c r="BN8" s="620"/>
      <c r="BO8" s="671">
        <v>1.2</v>
      </c>
      <c r="BP8" s="671"/>
      <c r="BQ8" s="671"/>
      <c r="BR8" s="671"/>
      <c r="BS8" s="624" t="s">
        <v>107</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1154596</v>
      </c>
      <c r="CS8" s="619"/>
      <c r="CT8" s="619"/>
      <c r="CU8" s="619"/>
      <c r="CV8" s="619"/>
      <c r="CW8" s="619"/>
      <c r="CX8" s="619"/>
      <c r="CY8" s="620"/>
      <c r="CZ8" s="671">
        <v>31.6</v>
      </c>
      <c r="DA8" s="671"/>
      <c r="DB8" s="671"/>
      <c r="DC8" s="671"/>
      <c r="DD8" s="624">
        <v>1590</v>
      </c>
      <c r="DE8" s="619"/>
      <c r="DF8" s="619"/>
      <c r="DG8" s="619"/>
      <c r="DH8" s="619"/>
      <c r="DI8" s="619"/>
      <c r="DJ8" s="619"/>
      <c r="DK8" s="619"/>
      <c r="DL8" s="619"/>
      <c r="DM8" s="619"/>
      <c r="DN8" s="619"/>
      <c r="DO8" s="619"/>
      <c r="DP8" s="620"/>
      <c r="DQ8" s="624">
        <v>653699</v>
      </c>
      <c r="DR8" s="619"/>
      <c r="DS8" s="619"/>
      <c r="DT8" s="619"/>
      <c r="DU8" s="619"/>
      <c r="DV8" s="619"/>
      <c r="DW8" s="619"/>
      <c r="DX8" s="619"/>
      <c r="DY8" s="619"/>
      <c r="DZ8" s="619"/>
      <c r="EA8" s="619"/>
      <c r="EB8" s="619"/>
      <c r="EC8" s="654"/>
    </row>
    <row r="9" spans="2:143" ht="11.25" customHeight="1">
      <c r="B9" s="615" t="s">
        <v>218</v>
      </c>
      <c r="C9" s="616"/>
      <c r="D9" s="616"/>
      <c r="E9" s="616"/>
      <c r="F9" s="616"/>
      <c r="G9" s="616"/>
      <c r="H9" s="616"/>
      <c r="I9" s="616"/>
      <c r="J9" s="616"/>
      <c r="K9" s="616"/>
      <c r="L9" s="616"/>
      <c r="M9" s="616"/>
      <c r="N9" s="616"/>
      <c r="O9" s="616"/>
      <c r="P9" s="616"/>
      <c r="Q9" s="617"/>
      <c r="R9" s="618">
        <v>4012</v>
      </c>
      <c r="S9" s="619"/>
      <c r="T9" s="619"/>
      <c r="U9" s="619"/>
      <c r="V9" s="619"/>
      <c r="W9" s="619"/>
      <c r="X9" s="619"/>
      <c r="Y9" s="620"/>
      <c r="Z9" s="671">
        <v>0.1</v>
      </c>
      <c r="AA9" s="671"/>
      <c r="AB9" s="671"/>
      <c r="AC9" s="671"/>
      <c r="AD9" s="672">
        <v>4012</v>
      </c>
      <c r="AE9" s="672"/>
      <c r="AF9" s="672"/>
      <c r="AG9" s="672"/>
      <c r="AH9" s="672"/>
      <c r="AI9" s="672"/>
      <c r="AJ9" s="672"/>
      <c r="AK9" s="672"/>
      <c r="AL9" s="641">
        <v>0.2</v>
      </c>
      <c r="AM9" s="673"/>
      <c r="AN9" s="673"/>
      <c r="AO9" s="674"/>
      <c r="AP9" s="615" t="s">
        <v>219</v>
      </c>
      <c r="AQ9" s="616"/>
      <c r="AR9" s="616"/>
      <c r="AS9" s="616"/>
      <c r="AT9" s="616"/>
      <c r="AU9" s="616"/>
      <c r="AV9" s="616"/>
      <c r="AW9" s="616"/>
      <c r="AX9" s="616"/>
      <c r="AY9" s="616"/>
      <c r="AZ9" s="616"/>
      <c r="BA9" s="616"/>
      <c r="BB9" s="616"/>
      <c r="BC9" s="616"/>
      <c r="BD9" s="616"/>
      <c r="BE9" s="616"/>
      <c r="BF9" s="617"/>
      <c r="BG9" s="618">
        <v>273424</v>
      </c>
      <c r="BH9" s="619"/>
      <c r="BI9" s="619"/>
      <c r="BJ9" s="619"/>
      <c r="BK9" s="619"/>
      <c r="BL9" s="619"/>
      <c r="BM9" s="619"/>
      <c r="BN9" s="620"/>
      <c r="BO9" s="671">
        <v>28.8</v>
      </c>
      <c r="BP9" s="671"/>
      <c r="BQ9" s="671"/>
      <c r="BR9" s="671"/>
      <c r="BS9" s="624" t="s">
        <v>107</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388004</v>
      </c>
      <c r="CS9" s="619"/>
      <c r="CT9" s="619"/>
      <c r="CU9" s="619"/>
      <c r="CV9" s="619"/>
      <c r="CW9" s="619"/>
      <c r="CX9" s="619"/>
      <c r="CY9" s="620"/>
      <c r="CZ9" s="671">
        <v>10.6</v>
      </c>
      <c r="DA9" s="671"/>
      <c r="DB9" s="671"/>
      <c r="DC9" s="671"/>
      <c r="DD9" s="624">
        <v>19404</v>
      </c>
      <c r="DE9" s="619"/>
      <c r="DF9" s="619"/>
      <c r="DG9" s="619"/>
      <c r="DH9" s="619"/>
      <c r="DI9" s="619"/>
      <c r="DJ9" s="619"/>
      <c r="DK9" s="619"/>
      <c r="DL9" s="619"/>
      <c r="DM9" s="619"/>
      <c r="DN9" s="619"/>
      <c r="DO9" s="619"/>
      <c r="DP9" s="620"/>
      <c r="DQ9" s="624">
        <v>364885</v>
      </c>
      <c r="DR9" s="619"/>
      <c r="DS9" s="619"/>
      <c r="DT9" s="619"/>
      <c r="DU9" s="619"/>
      <c r="DV9" s="619"/>
      <c r="DW9" s="619"/>
      <c r="DX9" s="619"/>
      <c r="DY9" s="619"/>
      <c r="DZ9" s="619"/>
      <c r="EA9" s="619"/>
      <c r="EB9" s="619"/>
      <c r="EC9" s="654"/>
    </row>
    <row r="10" spans="2:143" ht="11.25" customHeight="1">
      <c r="B10" s="615" t="s">
        <v>221</v>
      </c>
      <c r="C10" s="616"/>
      <c r="D10" s="616"/>
      <c r="E10" s="616"/>
      <c r="F10" s="616"/>
      <c r="G10" s="616"/>
      <c r="H10" s="616"/>
      <c r="I10" s="616"/>
      <c r="J10" s="616"/>
      <c r="K10" s="616"/>
      <c r="L10" s="616"/>
      <c r="M10" s="616"/>
      <c r="N10" s="616"/>
      <c r="O10" s="616"/>
      <c r="P10" s="616"/>
      <c r="Q10" s="617"/>
      <c r="R10" s="618">
        <v>130106</v>
      </c>
      <c r="S10" s="619"/>
      <c r="T10" s="619"/>
      <c r="U10" s="619"/>
      <c r="V10" s="619"/>
      <c r="W10" s="619"/>
      <c r="X10" s="619"/>
      <c r="Y10" s="620"/>
      <c r="Z10" s="671">
        <v>3.3</v>
      </c>
      <c r="AA10" s="671"/>
      <c r="AB10" s="671"/>
      <c r="AC10" s="671"/>
      <c r="AD10" s="672">
        <v>130106</v>
      </c>
      <c r="AE10" s="672"/>
      <c r="AF10" s="672"/>
      <c r="AG10" s="672"/>
      <c r="AH10" s="672"/>
      <c r="AI10" s="672"/>
      <c r="AJ10" s="672"/>
      <c r="AK10" s="672"/>
      <c r="AL10" s="641">
        <v>5.7</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24201</v>
      </c>
      <c r="BH10" s="619"/>
      <c r="BI10" s="619"/>
      <c r="BJ10" s="619"/>
      <c r="BK10" s="619"/>
      <c r="BL10" s="619"/>
      <c r="BM10" s="619"/>
      <c r="BN10" s="620"/>
      <c r="BO10" s="671">
        <v>2.6</v>
      </c>
      <c r="BP10" s="671"/>
      <c r="BQ10" s="671"/>
      <c r="BR10" s="671"/>
      <c r="BS10" s="624" t="s">
        <v>107</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4469</v>
      </c>
      <c r="CS10" s="619"/>
      <c r="CT10" s="619"/>
      <c r="CU10" s="619"/>
      <c r="CV10" s="619"/>
      <c r="CW10" s="619"/>
      <c r="CX10" s="619"/>
      <c r="CY10" s="620"/>
      <c r="CZ10" s="671">
        <v>0.1</v>
      </c>
      <c r="DA10" s="671"/>
      <c r="DB10" s="671"/>
      <c r="DC10" s="671"/>
      <c r="DD10" s="624" t="s">
        <v>107</v>
      </c>
      <c r="DE10" s="619"/>
      <c r="DF10" s="619"/>
      <c r="DG10" s="619"/>
      <c r="DH10" s="619"/>
      <c r="DI10" s="619"/>
      <c r="DJ10" s="619"/>
      <c r="DK10" s="619"/>
      <c r="DL10" s="619"/>
      <c r="DM10" s="619"/>
      <c r="DN10" s="619"/>
      <c r="DO10" s="619"/>
      <c r="DP10" s="620"/>
      <c r="DQ10" s="624">
        <v>4469</v>
      </c>
      <c r="DR10" s="619"/>
      <c r="DS10" s="619"/>
      <c r="DT10" s="619"/>
      <c r="DU10" s="619"/>
      <c r="DV10" s="619"/>
      <c r="DW10" s="619"/>
      <c r="DX10" s="619"/>
      <c r="DY10" s="619"/>
      <c r="DZ10" s="619"/>
      <c r="EA10" s="619"/>
      <c r="EB10" s="619"/>
      <c r="EC10" s="654"/>
    </row>
    <row r="11" spans="2:143" ht="11.25" customHeight="1">
      <c r="B11" s="615" t="s">
        <v>224</v>
      </c>
      <c r="C11" s="616"/>
      <c r="D11" s="616"/>
      <c r="E11" s="616"/>
      <c r="F11" s="616"/>
      <c r="G11" s="616"/>
      <c r="H11" s="616"/>
      <c r="I11" s="616"/>
      <c r="J11" s="616"/>
      <c r="K11" s="616"/>
      <c r="L11" s="616"/>
      <c r="M11" s="616"/>
      <c r="N11" s="616"/>
      <c r="O11" s="616"/>
      <c r="P11" s="616"/>
      <c r="Q11" s="617"/>
      <c r="R11" s="618" t="s">
        <v>107</v>
      </c>
      <c r="S11" s="619"/>
      <c r="T11" s="619"/>
      <c r="U11" s="619"/>
      <c r="V11" s="619"/>
      <c r="W11" s="619"/>
      <c r="X11" s="619"/>
      <c r="Y11" s="620"/>
      <c r="Z11" s="671" t="s">
        <v>107</v>
      </c>
      <c r="AA11" s="671"/>
      <c r="AB11" s="671"/>
      <c r="AC11" s="671"/>
      <c r="AD11" s="672" t="s">
        <v>107</v>
      </c>
      <c r="AE11" s="672"/>
      <c r="AF11" s="672"/>
      <c r="AG11" s="672"/>
      <c r="AH11" s="672"/>
      <c r="AI11" s="672"/>
      <c r="AJ11" s="672"/>
      <c r="AK11" s="672"/>
      <c r="AL11" s="641" t="s">
        <v>107</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34846</v>
      </c>
      <c r="BH11" s="619"/>
      <c r="BI11" s="619"/>
      <c r="BJ11" s="619"/>
      <c r="BK11" s="619"/>
      <c r="BL11" s="619"/>
      <c r="BM11" s="619"/>
      <c r="BN11" s="620"/>
      <c r="BO11" s="671">
        <v>3.7</v>
      </c>
      <c r="BP11" s="671"/>
      <c r="BQ11" s="671"/>
      <c r="BR11" s="671"/>
      <c r="BS11" s="624">
        <v>4754</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108252</v>
      </c>
      <c r="CS11" s="619"/>
      <c r="CT11" s="619"/>
      <c r="CU11" s="619"/>
      <c r="CV11" s="619"/>
      <c r="CW11" s="619"/>
      <c r="CX11" s="619"/>
      <c r="CY11" s="620"/>
      <c r="CZ11" s="671">
        <v>3</v>
      </c>
      <c r="DA11" s="671"/>
      <c r="DB11" s="671"/>
      <c r="DC11" s="671"/>
      <c r="DD11" s="624">
        <v>39350</v>
      </c>
      <c r="DE11" s="619"/>
      <c r="DF11" s="619"/>
      <c r="DG11" s="619"/>
      <c r="DH11" s="619"/>
      <c r="DI11" s="619"/>
      <c r="DJ11" s="619"/>
      <c r="DK11" s="619"/>
      <c r="DL11" s="619"/>
      <c r="DM11" s="619"/>
      <c r="DN11" s="619"/>
      <c r="DO11" s="619"/>
      <c r="DP11" s="620"/>
      <c r="DQ11" s="624">
        <v>56194</v>
      </c>
      <c r="DR11" s="619"/>
      <c r="DS11" s="619"/>
      <c r="DT11" s="619"/>
      <c r="DU11" s="619"/>
      <c r="DV11" s="619"/>
      <c r="DW11" s="619"/>
      <c r="DX11" s="619"/>
      <c r="DY11" s="619"/>
      <c r="DZ11" s="619"/>
      <c r="EA11" s="619"/>
      <c r="EB11" s="619"/>
      <c r="EC11" s="654"/>
    </row>
    <row r="12" spans="2:143" ht="11.25" customHeight="1">
      <c r="B12" s="615" t="s">
        <v>227</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493331</v>
      </c>
      <c r="BH12" s="619"/>
      <c r="BI12" s="619"/>
      <c r="BJ12" s="619"/>
      <c r="BK12" s="619"/>
      <c r="BL12" s="619"/>
      <c r="BM12" s="619"/>
      <c r="BN12" s="620"/>
      <c r="BO12" s="671">
        <v>52</v>
      </c>
      <c r="BP12" s="671"/>
      <c r="BQ12" s="671"/>
      <c r="BR12" s="671"/>
      <c r="BS12" s="624" t="s">
        <v>107</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74380</v>
      </c>
      <c r="CS12" s="619"/>
      <c r="CT12" s="619"/>
      <c r="CU12" s="619"/>
      <c r="CV12" s="619"/>
      <c r="CW12" s="619"/>
      <c r="CX12" s="619"/>
      <c r="CY12" s="620"/>
      <c r="CZ12" s="671">
        <v>2</v>
      </c>
      <c r="DA12" s="671"/>
      <c r="DB12" s="671"/>
      <c r="DC12" s="671"/>
      <c r="DD12" s="624">
        <v>18928</v>
      </c>
      <c r="DE12" s="619"/>
      <c r="DF12" s="619"/>
      <c r="DG12" s="619"/>
      <c r="DH12" s="619"/>
      <c r="DI12" s="619"/>
      <c r="DJ12" s="619"/>
      <c r="DK12" s="619"/>
      <c r="DL12" s="619"/>
      <c r="DM12" s="619"/>
      <c r="DN12" s="619"/>
      <c r="DO12" s="619"/>
      <c r="DP12" s="620"/>
      <c r="DQ12" s="624">
        <v>72007</v>
      </c>
      <c r="DR12" s="619"/>
      <c r="DS12" s="619"/>
      <c r="DT12" s="619"/>
      <c r="DU12" s="619"/>
      <c r="DV12" s="619"/>
      <c r="DW12" s="619"/>
      <c r="DX12" s="619"/>
      <c r="DY12" s="619"/>
      <c r="DZ12" s="619"/>
      <c r="EA12" s="619"/>
      <c r="EB12" s="619"/>
      <c r="EC12" s="654"/>
    </row>
    <row r="13" spans="2:143" ht="11.25" customHeight="1">
      <c r="B13" s="615" t="s">
        <v>230</v>
      </c>
      <c r="C13" s="616"/>
      <c r="D13" s="616"/>
      <c r="E13" s="616"/>
      <c r="F13" s="616"/>
      <c r="G13" s="616"/>
      <c r="H13" s="616"/>
      <c r="I13" s="616"/>
      <c r="J13" s="616"/>
      <c r="K13" s="616"/>
      <c r="L13" s="616"/>
      <c r="M13" s="616"/>
      <c r="N13" s="616"/>
      <c r="O13" s="616"/>
      <c r="P13" s="616"/>
      <c r="Q13" s="617"/>
      <c r="R13" s="618">
        <v>7232</v>
      </c>
      <c r="S13" s="619"/>
      <c r="T13" s="619"/>
      <c r="U13" s="619"/>
      <c r="V13" s="619"/>
      <c r="W13" s="619"/>
      <c r="X13" s="619"/>
      <c r="Y13" s="620"/>
      <c r="Z13" s="671">
        <v>0.2</v>
      </c>
      <c r="AA13" s="671"/>
      <c r="AB13" s="671"/>
      <c r="AC13" s="671"/>
      <c r="AD13" s="672">
        <v>7232</v>
      </c>
      <c r="AE13" s="672"/>
      <c r="AF13" s="672"/>
      <c r="AG13" s="672"/>
      <c r="AH13" s="672"/>
      <c r="AI13" s="672"/>
      <c r="AJ13" s="672"/>
      <c r="AK13" s="672"/>
      <c r="AL13" s="641">
        <v>0.3</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493331</v>
      </c>
      <c r="BH13" s="619"/>
      <c r="BI13" s="619"/>
      <c r="BJ13" s="619"/>
      <c r="BK13" s="619"/>
      <c r="BL13" s="619"/>
      <c r="BM13" s="619"/>
      <c r="BN13" s="620"/>
      <c r="BO13" s="671">
        <v>52</v>
      </c>
      <c r="BP13" s="671"/>
      <c r="BQ13" s="671"/>
      <c r="BR13" s="671"/>
      <c r="BS13" s="624" t="s">
        <v>107</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348032</v>
      </c>
      <c r="CS13" s="619"/>
      <c r="CT13" s="619"/>
      <c r="CU13" s="619"/>
      <c r="CV13" s="619"/>
      <c r="CW13" s="619"/>
      <c r="CX13" s="619"/>
      <c r="CY13" s="620"/>
      <c r="CZ13" s="671">
        <v>9.5</v>
      </c>
      <c r="DA13" s="671"/>
      <c r="DB13" s="671"/>
      <c r="DC13" s="671"/>
      <c r="DD13" s="624">
        <v>97286</v>
      </c>
      <c r="DE13" s="619"/>
      <c r="DF13" s="619"/>
      <c r="DG13" s="619"/>
      <c r="DH13" s="619"/>
      <c r="DI13" s="619"/>
      <c r="DJ13" s="619"/>
      <c r="DK13" s="619"/>
      <c r="DL13" s="619"/>
      <c r="DM13" s="619"/>
      <c r="DN13" s="619"/>
      <c r="DO13" s="619"/>
      <c r="DP13" s="620"/>
      <c r="DQ13" s="624">
        <v>291127</v>
      </c>
      <c r="DR13" s="619"/>
      <c r="DS13" s="619"/>
      <c r="DT13" s="619"/>
      <c r="DU13" s="619"/>
      <c r="DV13" s="619"/>
      <c r="DW13" s="619"/>
      <c r="DX13" s="619"/>
      <c r="DY13" s="619"/>
      <c r="DZ13" s="619"/>
      <c r="EA13" s="619"/>
      <c r="EB13" s="619"/>
      <c r="EC13" s="654"/>
    </row>
    <row r="14" spans="2:143" ht="11.25" customHeight="1">
      <c r="B14" s="615" t="s">
        <v>233</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20521</v>
      </c>
      <c r="BH14" s="619"/>
      <c r="BI14" s="619"/>
      <c r="BJ14" s="619"/>
      <c r="BK14" s="619"/>
      <c r="BL14" s="619"/>
      <c r="BM14" s="619"/>
      <c r="BN14" s="620"/>
      <c r="BO14" s="671">
        <v>2.2000000000000002</v>
      </c>
      <c r="BP14" s="671"/>
      <c r="BQ14" s="671"/>
      <c r="BR14" s="671"/>
      <c r="BS14" s="624" t="s">
        <v>107</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106012</v>
      </c>
      <c r="CS14" s="619"/>
      <c r="CT14" s="619"/>
      <c r="CU14" s="619"/>
      <c r="CV14" s="619"/>
      <c r="CW14" s="619"/>
      <c r="CX14" s="619"/>
      <c r="CY14" s="620"/>
      <c r="CZ14" s="671">
        <v>2.9</v>
      </c>
      <c r="DA14" s="671"/>
      <c r="DB14" s="671"/>
      <c r="DC14" s="671"/>
      <c r="DD14" s="624">
        <v>10301</v>
      </c>
      <c r="DE14" s="619"/>
      <c r="DF14" s="619"/>
      <c r="DG14" s="619"/>
      <c r="DH14" s="619"/>
      <c r="DI14" s="619"/>
      <c r="DJ14" s="619"/>
      <c r="DK14" s="619"/>
      <c r="DL14" s="619"/>
      <c r="DM14" s="619"/>
      <c r="DN14" s="619"/>
      <c r="DO14" s="619"/>
      <c r="DP14" s="620"/>
      <c r="DQ14" s="624">
        <v>92023</v>
      </c>
      <c r="DR14" s="619"/>
      <c r="DS14" s="619"/>
      <c r="DT14" s="619"/>
      <c r="DU14" s="619"/>
      <c r="DV14" s="619"/>
      <c r="DW14" s="619"/>
      <c r="DX14" s="619"/>
      <c r="DY14" s="619"/>
      <c r="DZ14" s="619"/>
      <c r="EA14" s="619"/>
      <c r="EB14" s="619"/>
      <c r="EC14" s="654"/>
    </row>
    <row r="15" spans="2:143" ht="11.25" customHeight="1">
      <c r="B15" s="615" t="s">
        <v>236</v>
      </c>
      <c r="C15" s="616"/>
      <c r="D15" s="616"/>
      <c r="E15" s="616"/>
      <c r="F15" s="616"/>
      <c r="G15" s="616"/>
      <c r="H15" s="616"/>
      <c r="I15" s="616"/>
      <c r="J15" s="616"/>
      <c r="K15" s="616"/>
      <c r="L15" s="616"/>
      <c r="M15" s="616"/>
      <c r="N15" s="616"/>
      <c r="O15" s="616"/>
      <c r="P15" s="616"/>
      <c r="Q15" s="617"/>
      <c r="R15" s="618">
        <v>5586</v>
      </c>
      <c r="S15" s="619"/>
      <c r="T15" s="619"/>
      <c r="U15" s="619"/>
      <c r="V15" s="619"/>
      <c r="W15" s="619"/>
      <c r="X15" s="619"/>
      <c r="Y15" s="620"/>
      <c r="Z15" s="671">
        <v>0.1</v>
      </c>
      <c r="AA15" s="671"/>
      <c r="AB15" s="671"/>
      <c r="AC15" s="671"/>
      <c r="AD15" s="672">
        <v>5586</v>
      </c>
      <c r="AE15" s="672"/>
      <c r="AF15" s="672"/>
      <c r="AG15" s="672"/>
      <c r="AH15" s="672"/>
      <c r="AI15" s="672"/>
      <c r="AJ15" s="672"/>
      <c r="AK15" s="672"/>
      <c r="AL15" s="641">
        <v>0.2</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90777</v>
      </c>
      <c r="BH15" s="619"/>
      <c r="BI15" s="619"/>
      <c r="BJ15" s="619"/>
      <c r="BK15" s="619"/>
      <c r="BL15" s="619"/>
      <c r="BM15" s="619"/>
      <c r="BN15" s="620"/>
      <c r="BO15" s="671">
        <v>9.6</v>
      </c>
      <c r="BP15" s="671"/>
      <c r="BQ15" s="671"/>
      <c r="BR15" s="671"/>
      <c r="BS15" s="624" t="s">
        <v>107</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704345</v>
      </c>
      <c r="CS15" s="619"/>
      <c r="CT15" s="619"/>
      <c r="CU15" s="619"/>
      <c r="CV15" s="619"/>
      <c r="CW15" s="619"/>
      <c r="CX15" s="619"/>
      <c r="CY15" s="620"/>
      <c r="CZ15" s="671">
        <v>19.3</v>
      </c>
      <c r="DA15" s="671"/>
      <c r="DB15" s="671"/>
      <c r="DC15" s="671"/>
      <c r="DD15" s="624">
        <v>178198</v>
      </c>
      <c r="DE15" s="619"/>
      <c r="DF15" s="619"/>
      <c r="DG15" s="619"/>
      <c r="DH15" s="619"/>
      <c r="DI15" s="619"/>
      <c r="DJ15" s="619"/>
      <c r="DK15" s="619"/>
      <c r="DL15" s="619"/>
      <c r="DM15" s="619"/>
      <c r="DN15" s="619"/>
      <c r="DO15" s="619"/>
      <c r="DP15" s="620"/>
      <c r="DQ15" s="624">
        <v>516957</v>
      </c>
      <c r="DR15" s="619"/>
      <c r="DS15" s="619"/>
      <c r="DT15" s="619"/>
      <c r="DU15" s="619"/>
      <c r="DV15" s="619"/>
      <c r="DW15" s="619"/>
      <c r="DX15" s="619"/>
      <c r="DY15" s="619"/>
      <c r="DZ15" s="619"/>
      <c r="EA15" s="619"/>
      <c r="EB15" s="619"/>
      <c r="EC15" s="654"/>
    </row>
    <row r="16" spans="2:143" ht="11.25" customHeight="1">
      <c r="B16" s="615" t="s">
        <v>239</v>
      </c>
      <c r="C16" s="616"/>
      <c r="D16" s="616"/>
      <c r="E16" s="616"/>
      <c r="F16" s="616"/>
      <c r="G16" s="616"/>
      <c r="H16" s="616"/>
      <c r="I16" s="616"/>
      <c r="J16" s="616"/>
      <c r="K16" s="616"/>
      <c r="L16" s="616"/>
      <c r="M16" s="616"/>
      <c r="N16" s="616"/>
      <c r="O16" s="616"/>
      <c r="P16" s="616"/>
      <c r="Q16" s="617"/>
      <c r="R16" s="618">
        <v>1548084</v>
      </c>
      <c r="S16" s="619"/>
      <c r="T16" s="619"/>
      <c r="U16" s="619"/>
      <c r="V16" s="619"/>
      <c r="W16" s="619"/>
      <c r="X16" s="619"/>
      <c r="Y16" s="620"/>
      <c r="Z16" s="671">
        <v>38.799999999999997</v>
      </c>
      <c r="AA16" s="671"/>
      <c r="AB16" s="671"/>
      <c r="AC16" s="671"/>
      <c r="AD16" s="672">
        <v>1166157</v>
      </c>
      <c r="AE16" s="672"/>
      <c r="AF16" s="672"/>
      <c r="AG16" s="672"/>
      <c r="AH16" s="672"/>
      <c r="AI16" s="672"/>
      <c r="AJ16" s="672"/>
      <c r="AK16" s="672"/>
      <c r="AL16" s="641">
        <v>50.8</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t="s">
        <v>107</v>
      </c>
      <c r="CS16" s="619"/>
      <c r="CT16" s="619"/>
      <c r="CU16" s="619"/>
      <c r="CV16" s="619"/>
      <c r="CW16" s="619"/>
      <c r="CX16" s="619"/>
      <c r="CY16" s="620"/>
      <c r="CZ16" s="671" t="s">
        <v>107</v>
      </c>
      <c r="DA16" s="671"/>
      <c r="DB16" s="671"/>
      <c r="DC16" s="671"/>
      <c r="DD16" s="624" t="s">
        <v>107</v>
      </c>
      <c r="DE16" s="619"/>
      <c r="DF16" s="619"/>
      <c r="DG16" s="619"/>
      <c r="DH16" s="619"/>
      <c r="DI16" s="619"/>
      <c r="DJ16" s="619"/>
      <c r="DK16" s="619"/>
      <c r="DL16" s="619"/>
      <c r="DM16" s="619"/>
      <c r="DN16" s="619"/>
      <c r="DO16" s="619"/>
      <c r="DP16" s="620"/>
      <c r="DQ16" s="624" t="s">
        <v>107</v>
      </c>
      <c r="DR16" s="619"/>
      <c r="DS16" s="619"/>
      <c r="DT16" s="619"/>
      <c r="DU16" s="619"/>
      <c r="DV16" s="619"/>
      <c r="DW16" s="619"/>
      <c r="DX16" s="619"/>
      <c r="DY16" s="619"/>
      <c r="DZ16" s="619"/>
      <c r="EA16" s="619"/>
      <c r="EB16" s="619"/>
      <c r="EC16" s="654"/>
    </row>
    <row r="17" spans="2:133" ht="11.25" customHeight="1">
      <c r="B17" s="615" t="s">
        <v>242</v>
      </c>
      <c r="C17" s="616"/>
      <c r="D17" s="616"/>
      <c r="E17" s="616"/>
      <c r="F17" s="616"/>
      <c r="G17" s="616"/>
      <c r="H17" s="616"/>
      <c r="I17" s="616"/>
      <c r="J17" s="616"/>
      <c r="K17" s="616"/>
      <c r="L17" s="616"/>
      <c r="M17" s="616"/>
      <c r="N17" s="616"/>
      <c r="O17" s="616"/>
      <c r="P17" s="616"/>
      <c r="Q17" s="617"/>
      <c r="R17" s="618">
        <v>1166157</v>
      </c>
      <c r="S17" s="619"/>
      <c r="T17" s="619"/>
      <c r="U17" s="619"/>
      <c r="V17" s="619"/>
      <c r="W17" s="619"/>
      <c r="X17" s="619"/>
      <c r="Y17" s="620"/>
      <c r="Z17" s="671">
        <v>29.2</v>
      </c>
      <c r="AA17" s="671"/>
      <c r="AB17" s="671"/>
      <c r="AC17" s="671"/>
      <c r="AD17" s="672">
        <v>1166157</v>
      </c>
      <c r="AE17" s="672"/>
      <c r="AF17" s="672"/>
      <c r="AG17" s="672"/>
      <c r="AH17" s="672"/>
      <c r="AI17" s="672"/>
      <c r="AJ17" s="672"/>
      <c r="AK17" s="672"/>
      <c r="AL17" s="641">
        <v>50.8</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201532</v>
      </c>
      <c r="CS17" s="619"/>
      <c r="CT17" s="619"/>
      <c r="CU17" s="619"/>
      <c r="CV17" s="619"/>
      <c r="CW17" s="619"/>
      <c r="CX17" s="619"/>
      <c r="CY17" s="620"/>
      <c r="CZ17" s="671">
        <v>5.5</v>
      </c>
      <c r="DA17" s="671"/>
      <c r="DB17" s="671"/>
      <c r="DC17" s="671"/>
      <c r="DD17" s="624" t="s">
        <v>107</v>
      </c>
      <c r="DE17" s="619"/>
      <c r="DF17" s="619"/>
      <c r="DG17" s="619"/>
      <c r="DH17" s="619"/>
      <c r="DI17" s="619"/>
      <c r="DJ17" s="619"/>
      <c r="DK17" s="619"/>
      <c r="DL17" s="619"/>
      <c r="DM17" s="619"/>
      <c r="DN17" s="619"/>
      <c r="DO17" s="619"/>
      <c r="DP17" s="620"/>
      <c r="DQ17" s="624">
        <v>201532</v>
      </c>
      <c r="DR17" s="619"/>
      <c r="DS17" s="619"/>
      <c r="DT17" s="619"/>
      <c r="DU17" s="619"/>
      <c r="DV17" s="619"/>
      <c r="DW17" s="619"/>
      <c r="DX17" s="619"/>
      <c r="DY17" s="619"/>
      <c r="DZ17" s="619"/>
      <c r="EA17" s="619"/>
      <c r="EB17" s="619"/>
      <c r="EC17" s="654"/>
    </row>
    <row r="18" spans="2:133" ht="11.25" customHeight="1">
      <c r="B18" s="615" t="s">
        <v>245</v>
      </c>
      <c r="C18" s="616"/>
      <c r="D18" s="616"/>
      <c r="E18" s="616"/>
      <c r="F18" s="616"/>
      <c r="G18" s="616"/>
      <c r="H18" s="616"/>
      <c r="I18" s="616"/>
      <c r="J18" s="616"/>
      <c r="K18" s="616"/>
      <c r="L18" s="616"/>
      <c r="M18" s="616"/>
      <c r="N18" s="616"/>
      <c r="O18" s="616"/>
      <c r="P18" s="616"/>
      <c r="Q18" s="617"/>
      <c r="R18" s="618">
        <v>381927</v>
      </c>
      <c r="S18" s="619"/>
      <c r="T18" s="619"/>
      <c r="U18" s="619"/>
      <c r="V18" s="619"/>
      <c r="W18" s="619"/>
      <c r="X18" s="619"/>
      <c r="Y18" s="620"/>
      <c r="Z18" s="671">
        <v>9.6</v>
      </c>
      <c r="AA18" s="671"/>
      <c r="AB18" s="671"/>
      <c r="AC18" s="671"/>
      <c r="AD18" s="672" t="s">
        <v>107</v>
      </c>
      <c r="AE18" s="672"/>
      <c r="AF18" s="672"/>
      <c r="AG18" s="672"/>
      <c r="AH18" s="672"/>
      <c r="AI18" s="672"/>
      <c r="AJ18" s="672"/>
      <c r="AK18" s="672"/>
      <c r="AL18" s="641" t="s">
        <v>107</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c r="B19" s="615" t="s">
        <v>248</v>
      </c>
      <c r="C19" s="616"/>
      <c r="D19" s="616"/>
      <c r="E19" s="616"/>
      <c r="F19" s="616"/>
      <c r="G19" s="616"/>
      <c r="H19" s="616"/>
      <c r="I19" s="616"/>
      <c r="J19" s="616"/>
      <c r="K19" s="616"/>
      <c r="L19" s="616"/>
      <c r="M19" s="616"/>
      <c r="N19" s="616"/>
      <c r="O19" s="616"/>
      <c r="P19" s="616"/>
      <c r="Q19" s="617"/>
      <c r="R19" s="618" t="s">
        <v>107</v>
      </c>
      <c r="S19" s="619"/>
      <c r="T19" s="619"/>
      <c r="U19" s="619"/>
      <c r="V19" s="619"/>
      <c r="W19" s="619"/>
      <c r="X19" s="619"/>
      <c r="Y19" s="620"/>
      <c r="Z19" s="671" t="s">
        <v>107</v>
      </c>
      <c r="AA19" s="671"/>
      <c r="AB19" s="671"/>
      <c r="AC19" s="671"/>
      <c r="AD19" s="672" t="s">
        <v>107</v>
      </c>
      <c r="AE19" s="672"/>
      <c r="AF19" s="672"/>
      <c r="AG19" s="672"/>
      <c r="AH19" s="672"/>
      <c r="AI19" s="672"/>
      <c r="AJ19" s="672"/>
      <c r="AK19" s="672"/>
      <c r="AL19" s="641" t="s">
        <v>107</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t="s">
        <v>107</v>
      </c>
      <c r="BH19" s="619"/>
      <c r="BI19" s="619"/>
      <c r="BJ19" s="619"/>
      <c r="BK19" s="619"/>
      <c r="BL19" s="619"/>
      <c r="BM19" s="619"/>
      <c r="BN19" s="620"/>
      <c r="BO19" s="671" t="s">
        <v>107</v>
      </c>
      <c r="BP19" s="671"/>
      <c r="BQ19" s="671"/>
      <c r="BR19" s="671"/>
      <c r="BS19" s="624" t="s">
        <v>107</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c r="B20" s="615" t="s">
        <v>251</v>
      </c>
      <c r="C20" s="616"/>
      <c r="D20" s="616"/>
      <c r="E20" s="616"/>
      <c r="F20" s="616"/>
      <c r="G20" s="616"/>
      <c r="H20" s="616"/>
      <c r="I20" s="616"/>
      <c r="J20" s="616"/>
      <c r="K20" s="616"/>
      <c r="L20" s="616"/>
      <c r="M20" s="616"/>
      <c r="N20" s="616"/>
      <c r="O20" s="616"/>
      <c r="P20" s="616"/>
      <c r="Q20" s="617"/>
      <c r="R20" s="618">
        <v>2675466</v>
      </c>
      <c r="S20" s="619"/>
      <c r="T20" s="619"/>
      <c r="U20" s="619"/>
      <c r="V20" s="619"/>
      <c r="W20" s="619"/>
      <c r="X20" s="619"/>
      <c r="Y20" s="620"/>
      <c r="Z20" s="671">
        <v>67.099999999999994</v>
      </c>
      <c r="AA20" s="671"/>
      <c r="AB20" s="671"/>
      <c r="AC20" s="671"/>
      <c r="AD20" s="672">
        <v>2293539</v>
      </c>
      <c r="AE20" s="672"/>
      <c r="AF20" s="672"/>
      <c r="AG20" s="672"/>
      <c r="AH20" s="672"/>
      <c r="AI20" s="672"/>
      <c r="AJ20" s="672"/>
      <c r="AK20" s="672"/>
      <c r="AL20" s="641">
        <v>99.9</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t="s">
        <v>107</v>
      </c>
      <c r="BH20" s="619"/>
      <c r="BI20" s="619"/>
      <c r="BJ20" s="619"/>
      <c r="BK20" s="619"/>
      <c r="BL20" s="619"/>
      <c r="BM20" s="619"/>
      <c r="BN20" s="620"/>
      <c r="BO20" s="671" t="s">
        <v>107</v>
      </c>
      <c r="BP20" s="671"/>
      <c r="BQ20" s="671"/>
      <c r="BR20" s="671"/>
      <c r="BS20" s="624" t="s">
        <v>107</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3656118</v>
      </c>
      <c r="CS20" s="619"/>
      <c r="CT20" s="619"/>
      <c r="CU20" s="619"/>
      <c r="CV20" s="619"/>
      <c r="CW20" s="619"/>
      <c r="CX20" s="619"/>
      <c r="CY20" s="620"/>
      <c r="CZ20" s="671">
        <v>100</v>
      </c>
      <c r="DA20" s="671"/>
      <c r="DB20" s="671"/>
      <c r="DC20" s="671"/>
      <c r="DD20" s="624">
        <v>376261</v>
      </c>
      <c r="DE20" s="619"/>
      <c r="DF20" s="619"/>
      <c r="DG20" s="619"/>
      <c r="DH20" s="619"/>
      <c r="DI20" s="619"/>
      <c r="DJ20" s="619"/>
      <c r="DK20" s="619"/>
      <c r="DL20" s="619"/>
      <c r="DM20" s="619"/>
      <c r="DN20" s="619"/>
      <c r="DO20" s="619"/>
      <c r="DP20" s="620"/>
      <c r="DQ20" s="624">
        <v>2756162</v>
      </c>
      <c r="DR20" s="619"/>
      <c r="DS20" s="619"/>
      <c r="DT20" s="619"/>
      <c r="DU20" s="619"/>
      <c r="DV20" s="619"/>
      <c r="DW20" s="619"/>
      <c r="DX20" s="619"/>
      <c r="DY20" s="619"/>
      <c r="DZ20" s="619"/>
      <c r="EA20" s="619"/>
      <c r="EB20" s="619"/>
      <c r="EC20" s="654"/>
    </row>
    <row r="21" spans="2:133" ht="11.25" customHeight="1">
      <c r="B21" s="615" t="s">
        <v>254</v>
      </c>
      <c r="C21" s="616"/>
      <c r="D21" s="616"/>
      <c r="E21" s="616"/>
      <c r="F21" s="616"/>
      <c r="G21" s="616"/>
      <c r="H21" s="616"/>
      <c r="I21" s="616"/>
      <c r="J21" s="616"/>
      <c r="K21" s="616"/>
      <c r="L21" s="616"/>
      <c r="M21" s="616"/>
      <c r="N21" s="616"/>
      <c r="O21" s="616"/>
      <c r="P21" s="616"/>
      <c r="Q21" s="617"/>
      <c r="R21" s="618">
        <v>1439</v>
      </c>
      <c r="S21" s="619"/>
      <c r="T21" s="619"/>
      <c r="U21" s="619"/>
      <c r="V21" s="619"/>
      <c r="W21" s="619"/>
      <c r="X21" s="619"/>
      <c r="Y21" s="620"/>
      <c r="Z21" s="671">
        <v>0</v>
      </c>
      <c r="AA21" s="671"/>
      <c r="AB21" s="671"/>
      <c r="AC21" s="671"/>
      <c r="AD21" s="672">
        <v>1439</v>
      </c>
      <c r="AE21" s="672"/>
      <c r="AF21" s="672"/>
      <c r="AG21" s="672"/>
      <c r="AH21" s="672"/>
      <c r="AI21" s="672"/>
      <c r="AJ21" s="672"/>
      <c r="AK21" s="672"/>
      <c r="AL21" s="641">
        <v>0.1</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t="s">
        <v>107</v>
      </c>
      <c r="BH21" s="619"/>
      <c r="BI21" s="619"/>
      <c r="BJ21" s="619"/>
      <c r="BK21" s="619"/>
      <c r="BL21" s="619"/>
      <c r="BM21" s="619"/>
      <c r="BN21" s="620"/>
      <c r="BO21" s="671" t="s">
        <v>107</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256</v>
      </c>
      <c r="C22" s="616"/>
      <c r="D22" s="616"/>
      <c r="E22" s="616"/>
      <c r="F22" s="616"/>
      <c r="G22" s="616"/>
      <c r="H22" s="616"/>
      <c r="I22" s="616"/>
      <c r="J22" s="616"/>
      <c r="K22" s="616"/>
      <c r="L22" s="616"/>
      <c r="M22" s="616"/>
      <c r="N22" s="616"/>
      <c r="O22" s="616"/>
      <c r="P22" s="616"/>
      <c r="Q22" s="617"/>
      <c r="R22" s="618">
        <v>25038</v>
      </c>
      <c r="S22" s="619"/>
      <c r="T22" s="619"/>
      <c r="U22" s="619"/>
      <c r="V22" s="619"/>
      <c r="W22" s="619"/>
      <c r="X22" s="619"/>
      <c r="Y22" s="620"/>
      <c r="Z22" s="671">
        <v>0.6</v>
      </c>
      <c r="AA22" s="671"/>
      <c r="AB22" s="671"/>
      <c r="AC22" s="671"/>
      <c r="AD22" s="672">
        <v>1231</v>
      </c>
      <c r="AE22" s="672"/>
      <c r="AF22" s="672"/>
      <c r="AG22" s="672"/>
      <c r="AH22" s="672"/>
      <c r="AI22" s="672"/>
      <c r="AJ22" s="672"/>
      <c r="AK22" s="672"/>
      <c r="AL22" s="641">
        <v>0.1</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259</v>
      </c>
      <c r="C23" s="616"/>
      <c r="D23" s="616"/>
      <c r="E23" s="616"/>
      <c r="F23" s="616"/>
      <c r="G23" s="616"/>
      <c r="H23" s="616"/>
      <c r="I23" s="616"/>
      <c r="J23" s="616"/>
      <c r="K23" s="616"/>
      <c r="L23" s="616"/>
      <c r="M23" s="616"/>
      <c r="N23" s="616"/>
      <c r="O23" s="616"/>
      <c r="P23" s="616"/>
      <c r="Q23" s="617"/>
      <c r="R23" s="618">
        <v>65399</v>
      </c>
      <c r="S23" s="619"/>
      <c r="T23" s="619"/>
      <c r="U23" s="619"/>
      <c r="V23" s="619"/>
      <c r="W23" s="619"/>
      <c r="X23" s="619"/>
      <c r="Y23" s="620"/>
      <c r="Z23" s="671">
        <v>1.6</v>
      </c>
      <c r="AA23" s="671"/>
      <c r="AB23" s="671"/>
      <c r="AC23" s="671"/>
      <c r="AD23" s="672">
        <v>473</v>
      </c>
      <c r="AE23" s="672"/>
      <c r="AF23" s="672"/>
      <c r="AG23" s="672"/>
      <c r="AH23" s="672"/>
      <c r="AI23" s="672"/>
      <c r="AJ23" s="672"/>
      <c r="AK23" s="672"/>
      <c r="AL23" s="641">
        <v>0</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t="s">
        <v>107</v>
      </c>
      <c r="BH23" s="619"/>
      <c r="BI23" s="619"/>
      <c r="BJ23" s="619"/>
      <c r="BK23" s="619"/>
      <c r="BL23" s="619"/>
      <c r="BM23" s="619"/>
      <c r="BN23" s="620"/>
      <c r="BO23" s="671" t="s">
        <v>107</v>
      </c>
      <c r="BP23" s="671"/>
      <c r="BQ23" s="671"/>
      <c r="BR23" s="671"/>
      <c r="BS23" s="624" t="s">
        <v>107</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c r="B24" s="615" t="s">
        <v>266</v>
      </c>
      <c r="C24" s="616"/>
      <c r="D24" s="616"/>
      <c r="E24" s="616"/>
      <c r="F24" s="616"/>
      <c r="G24" s="616"/>
      <c r="H24" s="616"/>
      <c r="I24" s="616"/>
      <c r="J24" s="616"/>
      <c r="K24" s="616"/>
      <c r="L24" s="616"/>
      <c r="M24" s="616"/>
      <c r="N24" s="616"/>
      <c r="O24" s="616"/>
      <c r="P24" s="616"/>
      <c r="Q24" s="617"/>
      <c r="R24" s="618">
        <v>4906</v>
      </c>
      <c r="S24" s="619"/>
      <c r="T24" s="619"/>
      <c r="U24" s="619"/>
      <c r="V24" s="619"/>
      <c r="W24" s="619"/>
      <c r="X24" s="619"/>
      <c r="Y24" s="620"/>
      <c r="Z24" s="671">
        <v>0.1</v>
      </c>
      <c r="AA24" s="671"/>
      <c r="AB24" s="671"/>
      <c r="AC24" s="671"/>
      <c r="AD24" s="672" t="s">
        <v>107</v>
      </c>
      <c r="AE24" s="672"/>
      <c r="AF24" s="672"/>
      <c r="AG24" s="672"/>
      <c r="AH24" s="672"/>
      <c r="AI24" s="672"/>
      <c r="AJ24" s="672"/>
      <c r="AK24" s="672"/>
      <c r="AL24" s="641" t="s">
        <v>107</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1483766</v>
      </c>
      <c r="CS24" s="669"/>
      <c r="CT24" s="669"/>
      <c r="CU24" s="669"/>
      <c r="CV24" s="669"/>
      <c r="CW24" s="669"/>
      <c r="CX24" s="669"/>
      <c r="CY24" s="716"/>
      <c r="CZ24" s="720">
        <v>40.6</v>
      </c>
      <c r="DA24" s="721"/>
      <c r="DB24" s="721"/>
      <c r="DC24" s="722"/>
      <c r="DD24" s="715">
        <v>1055922</v>
      </c>
      <c r="DE24" s="669"/>
      <c r="DF24" s="669"/>
      <c r="DG24" s="669"/>
      <c r="DH24" s="669"/>
      <c r="DI24" s="669"/>
      <c r="DJ24" s="669"/>
      <c r="DK24" s="716"/>
      <c r="DL24" s="715">
        <v>1030954</v>
      </c>
      <c r="DM24" s="669"/>
      <c r="DN24" s="669"/>
      <c r="DO24" s="669"/>
      <c r="DP24" s="669"/>
      <c r="DQ24" s="669"/>
      <c r="DR24" s="669"/>
      <c r="DS24" s="669"/>
      <c r="DT24" s="669"/>
      <c r="DU24" s="669"/>
      <c r="DV24" s="716"/>
      <c r="DW24" s="717">
        <v>42.3</v>
      </c>
      <c r="DX24" s="686"/>
      <c r="DY24" s="686"/>
      <c r="DZ24" s="686"/>
      <c r="EA24" s="686"/>
      <c r="EB24" s="686"/>
      <c r="EC24" s="718"/>
    </row>
    <row r="25" spans="2:133" ht="11.25" customHeight="1">
      <c r="B25" s="615" t="s">
        <v>269</v>
      </c>
      <c r="C25" s="616"/>
      <c r="D25" s="616"/>
      <c r="E25" s="616"/>
      <c r="F25" s="616"/>
      <c r="G25" s="616"/>
      <c r="H25" s="616"/>
      <c r="I25" s="616"/>
      <c r="J25" s="616"/>
      <c r="K25" s="616"/>
      <c r="L25" s="616"/>
      <c r="M25" s="616"/>
      <c r="N25" s="616"/>
      <c r="O25" s="616"/>
      <c r="P25" s="616"/>
      <c r="Q25" s="617"/>
      <c r="R25" s="618">
        <v>357501</v>
      </c>
      <c r="S25" s="619"/>
      <c r="T25" s="619"/>
      <c r="U25" s="619"/>
      <c r="V25" s="619"/>
      <c r="W25" s="619"/>
      <c r="X25" s="619"/>
      <c r="Y25" s="620"/>
      <c r="Z25" s="671">
        <v>9</v>
      </c>
      <c r="AA25" s="671"/>
      <c r="AB25" s="671"/>
      <c r="AC25" s="671"/>
      <c r="AD25" s="672" t="s">
        <v>107</v>
      </c>
      <c r="AE25" s="672"/>
      <c r="AF25" s="672"/>
      <c r="AG25" s="672"/>
      <c r="AH25" s="672"/>
      <c r="AI25" s="672"/>
      <c r="AJ25" s="672"/>
      <c r="AK25" s="672"/>
      <c r="AL25" s="641" t="s">
        <v>107</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735477</v>
      </c>
      <c r="CS25" s="637"/>
      <c r="CT25" s="637"/>
      <c r="CU25" s="637"/>
      <c r="CV25" s="637"/>
      <c r="CW25" s="637"/>
      <c r="CX25" s="637"/>
      <c r="CY25" s="638"/>
      <c r="CZ25" s="621">
        <v>20.100000000000001</v>
      </c>
      <c r="DA25" s="639"/>
      <c r="DB25" s="639"/>
      <c r="DC25" s="640"/>
      <c r="DD25" s="624">
        <v>679330</v>
      </c>
      <c r="DE25" s="637"/>
      <c r="DF25" s="637"/>
      <c r="DG25" s="637"/>
      <c r="DH25" s="637"/>
      <c r="DI25" s="637"/>
      <c r="DJ25" s="637"/>
      <c r="DK25" s="638"/>
      <c r="DL25" s="624">
        <v>654363</v>
      </c>
      <c r="DM25" s="637"/>
      <c r="DN25" s="637"/>
      <c r="DO25" s="637"/>
      <c r="DP25" s="637"/>
      <c r="DQ25" s="637"/>
      <c r="DR25" s="637"/>
      <c r="DS25" s="637"/>
      <c r="DT25" s="637"/>
      <c r="DU25" s="637"/>
      <c r="DV25" s="638"/>
      <c r="DW25" s="641">
        <v>26.8</v>
      </c>
      <c r="DX25" s="642"/>
      <c r="DY25" s="642"/>
      <c r="DZ25" s="642"/>
      <c r="EA25" s="642"/>
      <c r="EB25" s="642"/>
      <c r="EC25" s="643"/>
    </row>
    <row r="26" spans="2:133" ht="11.25" customHeight="1">
      <c r="B26" s="712" t="s">
        <v>272</v>
      </c>
      <c r="C26" s="713"/>
      <c r="D26" s="713"/>
      <c r="E26" s="713"/>
      <c r="F26" s="713"/>
      <c r="G26" s="713"/>
      <c r="H26" s="713"/>
      <c r="I26" s="713"/>
      <c r="J26" s="713"/>
      <c r="K26" s="713"/>
      <c r="L26" s="713"/>
      <c r="M26" s="713"/>
      <c r="N26" s="713"/>
      <c r="O26" s="713"/>
      <c r="P26" s="713"/>
      <c r="Q26" s="714"/>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436150</v>
      </c>
      <c r="CS26" s="619"/>
      <c r="CT26" s="619"/>
      <c r="CU26" s="619"/>
      <c r="CV26" s="619"/>
      <c r="CW26" s="619"/>
      <c r="CX26" s="619"/>
      <c r="CY26" s="620"/>
      <c r="CZ26" s="621">
        <v>11.9</v>
      </c>
      <c r="DA26" s="639"/>
      <c r="DB26" s="639"/>
      <c r="DC26" s="640"/>
      <c r="DD26" s="624">
        <v>383488</v>
      </c>
      <c r="DE26" s="619"/>
      <c r="DF26" s="619"/>
      <c r="DG26" s="619"/>
      <c r="DH26" s="619"/>
      <c r="DI26" s="619"/>
      <c r="DJ26" s="619"/>
      <c r="DK26" s="620"/>
      <c r="DL26" s="624" t="s">
        <v>211</v>
      </c>
      <c r="DM26" s="619"/>
      <c r="DN26" s="619"/>
      <c r="DO26" s="619"/>
      <c r="DP26" s="619"/>
      <c r="DQ26" s="619"/>
      <c r="DR26" s="619"/>
      <c r="DS26" s="619"/>
      <c r="DT26" s="619"/>
      <c r="DU26" s="619"/>
      <c r="DV26" s="620"/>
      <c r="DW26" s="641" t="s">
        <v>211</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241389</v>
      </c>
      <c r="S27" s="619"/>
      <c r="T27" s="619"/>
      <c r="U27" s="619"/>
      <c r="V27" s="619"/>
      <c r="W27" s="619"/>
      <c r="X27" s="619"/>
      <c r="Y27" s="620"/>
      <c r="Z27" s="671">
        <v>6.1</v>
      </c>
      <c r="AA27" s="671"/>
      <c r="AB27" s="671"/>
      <c r="AC27" s="671"/>
      <c r="AD27" s="672" t="s">
        <v>107</v>
      </c>
      <c r="AE27" s="672"/>
      <c r="AF27" s="672"/>
      <c r="AG27" s="672"/>
      <c r="AH27" s="672"/>
      <c r="AI27" s="672"/>
      <c r="AJ27" s="672"/>
      <c r="AK27" s="672"/>
      <c r="AL27" s="641" t="s">
        <v>107</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948642</v>
      </c>
      <c r="BH27" s="619"/>
      <c r="BI27" s="619"/>
      <c r="BJ27" s="619"/>
      <c r="BK27" s="619"/>
      <c r="BL27" s="619"/>
      <c r="BM27" s="619"/>
      <c r="BN27" s="620"/>
      <c r="BO27" s="671">
        <v>100</v>
      </c>
      <c r="BP27" s="671"/>
      <c r="BQ27" s="671"/>
      <c r="BR27" s="671"/>
      <c r="BS27" s="624">
        <v>4754</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546757</v>
      </c>
      <c r="CS27" s="637"/>
      <c r="CT27" s="637"/>
      <c r="CU27" s="637"/>
      <c r="CV27" s="637"/>
      <c r="CW27" s="637"/>
      <c r="CX27" s="637"/>
      <c r="CY27" s="638"/>
      <c r="CZ27" s="621">
        <v>15</v>
      </c>
      <c r="DA27" s="639"/>
      <c r="DB27" s="639"/>
      <c r="DC27" s="640"/>
      <c r="DD27" s="624">
        <v>175060</v>
      </c>
      <c r="DE27" s="637"/>
      <c r="DF27" s="637"/>
      <c r="DG27" s="637"/>
      <c r="DH27" s="637"/>
      <c r="DI27" s="637"/>
      <c r="DJ27" s="637"/>
      <c r="DK27" s="638"/>
      <c r="DL27" s="624">
        <v>175059</v>
      </c>
      <c r="DM27" s="637"/>
      <c r="DN27" s="637"/>
      <c r="DO27" s="637"/>
      <c r="DP27" s="637"/>
      <c r="DQ27" s="637"/>
      <c r="DR27" s="637"/>
      <c r="DS27" s="637"/>
      <c r="DT27" s="637"/>
      <c r="DU27" s="637"/>
      <c r="DV27" s="638"/>
      <c r="DW27" s="641">
        <v>7.2</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7899</v>
      </c>
      <c r="S28" s="619"/>
      <c r="T28" s="619"/>
      <c r="U28" s="619"/>
      <c r="V28" s="619"/>
      <c r="W28" s="619"/>
      <c r="X28" s="619"/>
      <c r="Y28" s="620"/>
      <c r="Z28" s="671">
        <v>0.2</v>
      </c>
      <c r="AA28" s="671"/>
      <c r="AB28" s="671"/>
      <c r="AC28" s="671"/>
      <c r="AD28" s="672">
        <v>20</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201532</v>
      </c>
      <c r="CS28" s="619"/>
      <c r="CT28" s="619"/>
      <c r="CU28" s="619"/>
      <c r="CV28" s="619"/>
      <c r="CW28" s="619"/>
      <c r="CX28" s="619"/>
      <c r="CY28" s="620"/>
      <c r="CZ28" s="621">
        <v>5.5</v>
      </c>
      <c r="DA28" s="639"/>
      <c r="DB28" s="639"/>
      <c r="DC28" s="640"/>
      <c r="DD28" s="624">
        <v>201532</v>
      </c>
      <c r="DE28" s="619"/>
      <c r="DF28" s="619"/>
      <c r="DG28" s="619"/>
      <c r="DH28" s="619"/>
      <c r="DI28" s="619"/>
      <c r="DJ28" s="619"/>
      <c r="DK28" s="620"/>
      <c r="DL28" s="624">
        <v>201532</v>
      </c>
      <c r="DM28" s="619"/>
      <c r="DN28" s="619"/>
      <c r="DO28" s="619"/>
      <c r="DP28" s="619"/>
      <c r="DQ28" s="619"/>
      <c r="DR28" s="619"/>
      <c r="DS28" s="619"/>
      <c r="DT28" s="619"/>
      <c r="DU28" s="619"/>
      <c r="DV28" s="620"/>
      <c r="DW28" s="641">
        <v>8.3000000000000007</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1776</v>
      </c>
      <c r="S29" s="619"/>
      <c r="T29" s="619"/>
      <c r="U29" s="619"/>
      <c r="V29" s="619"/>
      <c r="W29" s="619"/>
      <c r="X29" s="619"/>
      <c r="Y29" s="620"/>
      <c r="Z29" s="671">
        <v>0</v>
      </c>
      <c r="AA29" s="671"/>
      <c r="AB29" s="671"/>
      <c r="AC29" s="671"/>
      <c r="AD29" s="672" t="s">
        <v>107</v>
      </c>
      <c r="AE29" s="672"/>
      <c r="AF29" s="672"/>
      <c r="AG29" s="672"/>
      <c r="AH29" s="672"/>
      <c r="AI29" s="672"/>
      <c r="AJ29" s="672"/>
      <c r="AK29" s="672"/>
      <c r="AL29" s="641" t="s">
        <v>107</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201305</v>
      </c>
      <c r="CS29" s="637"/>
      <c r="CT29" s="637"/>
      <c r="CU29" s="637"/>
      <c r="CV29" s="637"/>
      <c r="CW29" s="637"/>
      <c r="CX29" s="637"/>
      <c r="CY29" s="638"/>
      <c r="CZ29" s="621">
        <v>5.5</v>
      </c>
      <c r="DA29" s="639"/>
      <c r="DB29" s="639"/>
      <c r="DC29" s="640"/>
      <c r="DD29" s="624">
        <v>201305</v>
      </c>
      <c r="DE29" s="637"/>
      <c r="DF29" s="637"/>
      <c r="DG29" s="637"/>
      <c r="DH29" s="637"/>
      <c r="DI29" s="637"/>
      <c r="DJ29" s="637"/>
      <c r="DK29" s="638"/>
      <c r="DL29" s="624">
        <v>201305</v>
      </c>
      <c r="DM29" s="637"/>
      <c r="DN29" s="637"/>
      <c r="DO29" s="637"/>
      <c r="DP29" s="637"/>
      <c r="DQ29" s="637"/>
      <c r="DR29" s="637"/>
      <c r="DS29" s="637"/>
      <c r="DT29" s="637"/>
      <c r="DU29" s="637"/>
      <c r="DV29" s="638"/>
      <c r="DW29" s="641">
        <v>8.1999999999999993</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240817</v>
      </c>
      <c r="S30" s="619"/>
      <c r="T30" s="619"/>
      <c r="U30" s="619"/>
      <c r="V30" s="619"/>
      <c r="W30" s="619"/>
      <c r="X30" s="619"/>
      <c r="Y30" s="620"/>
      <c r="Z30" s="671">
        <v>6</v>
      </c>
      <c r="AA30" s="671"/>
      <c r="AB30" s="671"/>
      <c r="AC30" s="671"/>
      <c r="AD30" s="672" t="s">
        <v>107</v>
      </c>
      <c r="AE30" s="672"/>
      <c r="AF30" s="672"/>
      <c r="AG30" s="672"/>
      <c r="AH30" s="672"/>
      <c r="AI30" s="672"/>
      <c r="AJ30" s="672"/>
      <c r="AK30" s="672"/>
      <c r="AL30" s="641" t="s">
        <v>107</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99</v>
      </c>
      <c r="BH30" s="685"/>
      <c r="BI30" s="685"/>
      <c r="BJ30" s="685"/>
      <c r="BK30" s="685"/>
      <c r="BL30" s="685"/>
      <c r="BM30" s="686">
        <v>95.7</v>
      </c>
      <c r="BN30" s="685"/>
      <c r="BO30" s="685"/>
      <c r="BP30" s="685"/>
      <c r="BQ30" s="687"/>
      <c r="BR30" s="684">
        <v>97.4</v>
      </c>
      <c r="BS30" s="685"/>
      <c r="BT30" s="685"/>
      <c r="BU30" s="685"/>
      <c r="BV30" s="685"/>
      <c r="BW30" s="685"/>
      <c r="BX30" s="686">
        <v>94.7</v>
      </c>
      <c r="BY30" s="685"/>
      <c r="BZ30" s="685"/>
      <c r="CA30" s="685"/>
      <c r="CB30" s="687"/>
      <c r="CD30" s="690"/>
      <c r="CE30" s="691"/>
      <c r="CF30" s="655" t="s">
        <v>288</v>
      </c>
      <c r="CG30" s="652"/>
      <c r="CH30" s="652"/>
      <c r="CI30" s="652"/>
      <c r="CJ30" s="652"/>
      <c r="CK30" s="652"/>
      <c r="CL30" s="652"/>
      <c r="CM30" s="652"/>
      <c r="CN30" s="652"/>
      <c r="CO30" s="652"/>
      <c r="CP30" s="652"/>
      <c r="CQ30" s="653"/>
      <c r="CR30" s="618">
        <v>173647</v>
      </c>
      <c r="CS30" s="619"/>
      <c r="CT30" s="619"/>
      <c r="CU30" s="619"/>
      <c r="CV30" s="619"/>
      <c r="CW30" s="619"/>
      <c r="CX30" s="619"/>
      <c r="CY30" s="620"/>
      <c r="CZ30" s="621">
        <v>4.7</v>
      </c>
      <c r="DA30" s="639"/>
      <c r="DB30" s="639"/>
      <c r="DC30" s="640"/>
      <c r="DD30" s="624">
        <v>173647</v>
      </c>
      <c r="DE30" s="619"/>
      <c r="DF30" s="619"/>
      <c r="DG30" s="619"/>
      <c r="DH30" s="619"/>
      <c r="DI30" s="619"/>
      <c r="DJ30" s="619"/>
      <c r="DK30" s="620"/>
      <c r="DL30" s="624">
        <v>173647</v>
      </c>
      <c r="DM30" s="619"/>
      <c r="DN30" s="619"/>
      <c r="DO30" s="619"/>
      <c r="DP30" s="619"/>
      <c r="DQ30" s="619"/>
      <c r="DR30" s="619"/>
      <c r="DS30" s="619"/>
      <c r="DT30" s="619"/>
      <c r="DU30" s="619"/>
      <c r="DV30" s="620"/>
      <c r="DW30" s="641">
        <v>7.1</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108289</v>
      </c>
      <c r="S31" s="619"/>
      <c r="T31" s="619"/>
      <c r="U31" s="619"/>
      <c r="V31" s="619"/>
      <c r="W31" s="619"/>
      <c r="X31" s="619"/>
      <c r="Y31" s="620"/>
      <c r="Z31" s="671">
        <v>2.7</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98.6</v>
      </c>
      <c r="BH31" s="637"/>
      <c r="BI31" s="637"/>
      <c r="BJ31" s="637"/>
      <c r="BK31" s="637"/>
      <c r="BL31" s="637"/>
      <c r="BM31" s="673">
        <v>95</v>
      </c>
      <c r="BN31" s="683"/>
      <c r="BO31" s="683"/>
      <c r="BP31" s="683"/>
      <c r="BQ31" s="647"/>
      <c r="BR31" s="682">
        <v>94.5</v>
      </c>
      <c r="BS31" s="637"/>
      <c r="BT31" s="637"/>
      <c r="BU31" s="637"/>
      <c r="BV31" s="637"/>
      <c r="BW31" s="637"/>
      <c r="BX31" s="673">
        <v>90.8</v>
      </c>
      <c r="BY31" s="683"/>
      <c r="BZ31" s="683"/>
      <c r="CA31" s="683"/>
      <c r="CB31" s="647"/>
      <c r="CD31" s="690"/>
      <c r="CE31" s="691"/>
      <c r="CF31" s="655" t="s">
        <v>292</v>
      </c>
      <c r="CG31" s="652"/>
      <c r="CH31" s="652"/>
      <c r="CI31" s="652"/>
      <c r="CJ31" s="652"/>
      <c r="CK31" s="652"/>
      <c r="CL31" s="652"/>
      <c r="CM31" s="652"/>
      <c r="CN31" s="652"/>
      <c r="CO31" s="652"/>
      <c r="CP31" s="652"/>
      <c r="CQ31" s="653"/>
      <c r="CR31" s="618">
        <v>27658</v>
      </c>
      <c r="CS31" s="637"/>
      <c r="CT31" s="637"/>
      <c r="CU31" s="637"/>
      <c r="CV31" s="637"/>
      <c r="CW31" s="637"/>
      <c r="CX31" s="637"/>
      <c r="CY31" s="638"/>
      <c r="CZ31" s="621">
        <v>0.8</v>
      </c>
      <c r="DA31" s="639"/>
      <c r="DB31" s="639"/>
      <c r="DC31" s="640"/>
      <c r="DD31" s="624">
        <v>27658</v>
      </c>
      <c r="DE31" s="637"/>
      <c r="DF31" s="637"/>
      <c r="DG31" s="637"/>
      <c r="DH31" s="637"/>
      <c r="DI31" s="637"/>
      <c r="DJ31" s="637"/>
      <c r="DK31" s="638"/>
      <c r="DL31" s="624">
        <v>27658</v>
      </c>
      <c r="DM31" s="637"/>
      <c r="DN31" s="637"/>
      <c r="DO31" s="637"/>
      <c r="DP31" s="637"/>
      <c r="DQ31" s="637"/>
      <c r="DR31" s="637"/>
      <c r="DS31" s="637"/>
      <c r="DT31" s="637"/>
      <c r="DU31" s="637"/>
      <c r="DV31" s="638"/>
      <c r="DW31" s="641">
        <v>1.1000000000000001</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96369</v>
      </c>
      <c r="S32" s="619"/>
      <c r="T32" s="619"/>
      <c r="U32" s="619"/>
      <c r="V32" s="619"/>
      <c r="W32" s="619"/>
      <c r="X32" s="619"/>
      <c r="Y32" s="620"/>
      <c r="Z32" s="671">
        <v>2.4</v>
      </c>
      <c r="AA32" s="671"/>
      <c r="AB32" s="671"/>
      <c r="AC32" s="671"/>
      <c r="AD32" s="672">
        <v>26</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99.1</v>
      </c>
      <c r="BH32" s="603"/>
      <c r="BI32" s="603"/>
      <c r="BJ32" s="603"/>
      <c r="BK32" s="603"/>
      <c r="BL32" s="603"/>
      <c r="BM32" s="666">
        <v>95.6</v>
      </c>
      <c r="BN32" s="603"/>
      <c r="BO32" s="603"/>
      <c r="BP32" s="603"/>
      <c r="BQ32" s="660"/>
      <c r="BR32" s="681">
        <v>99</v>
      </c>
      <c r="BS32" s="603"/>
      <c r="BT32" s="603"/>
      <c r="BU32" s="603"/>
      <c r="BV32" s="603"/>
      <c r="BW32" s="603"/>
      <c r="BX32" s="666">
        <v>96.2</v>
      </c>
      <c r="BY32" s="603"/>
      <c r="BZ32" s="603"/>
      <c r="CA32" s="603"/>
      <c r="CB32" s="660"/>
      <c r="CD32" s="692"/>
      <c r="CE32" s="693"/>
      <c r="CF32" s="655" t="s">
        <v>295</v>
      </c>
      <c r="CG32" s="652"/>
      <c r="CH32" s="652"/>
      <c r="CI32" s="652"/>
      <c r="CJ32" s="652"/>
      <c r="CK32" s="652"/>
      <c r="CL32" s="652"/>
      <c r="CM32" s="652"/>
      <c r="CN32" s="652"/>
      <c r="CO32" s="652"/>
      <c r="CP32" s="652"/>
      <c r="CQ32" s="653"/>
      <c r="CR32" s="618">
        <v>227</v>
      </c>
      <c r="CS32" s="619"/>
      <c r="CT32" s="619"/>
      <c r="CU32" s="619"/>
      <c r="CV32" s="619"/>
      <c r="CW32" s="619"/>
      <c r="CX32" s="619"/>
      <c r="CY32" s="620"/>
      <c r="CZ32" s="621">
        <v>0</v>
      </c>
      <c r="DA32" s="639"/>
      <c r="DB32" s="639"/>
      <c r="DC32" s="640"/>
      <c r="DD32" s="624">
        <v>227</v>
      </c>
      <c r="DE32" s="619"/>
      <c r="DF32" s="619"/>
      <c r="DG32" s="619"/>
      <c r="DH32" s="619"/>
      <c r="DI32" s="619"/>
      <c r="DJ32" s="619"/>
      <c r="DK32" s="620"/>
      <c r="DL32" s="624">
        <v>227</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162744</v>
      </c>
      <c r="S33" s="619"/>
      <c r="T33" s="619"/>
      <c r="U33" s="619"/>
      <c r="V33" s="619"/>
      <c r="W33" s="619"/>
      <c r="X33" s="619"/>
      <c r="Y33" s="620"/>
      <c r="Z33" s="671">
        <v>4.0999999999999996</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1796091</v>
      </c>
      <c r="CS33" s="637"/>
      <c r="CT33" s="637"/>
      <c r="CU33" s="637"/>
      <c r="CV33" s="637"/>
      <c r="CW33" s="637"/>
      <c r="CX33" s="637"/>
      <c r="CY33" s="638"/>
      <c r="CZ33" s="621">
        <v>49.1</v>
      </c>
      <c r="DA33" s="639"/>
      <c r="DB33" s="639"/>
      <c r="DC33" s="640"/>
      <c r="DD33" s="624">
        <v>1515315</v>
      </c>
      <c r="DE33" s="637"/>
      <c r="DF33" s="637"/>
      <c r="DG33" s="637"/>
      <c r="DH33" s="637"/>
      <c r="DI33" s="637"/>
      <c r="DJ33" s="637"/>
      <c r="DK33" s="638"/>
      <c r="DL33" s="624">
        <v>1108630</v>
      </c>
      <c r="DM33" s="637"/>
      <c r="DN33" s="637"/>
      <c r="DO33" s="637"/>
      <c r="DP33" s="637"/>
      <c r="DQ33" s="637"/>
      <c r="DR33" s="637"/>
      <c r="DS33" s="637"/>
      <c r="DT33" s="637"/>
      <c r="DU33" s="637"/>
      <c r="DV33" s="638"/>
      <c r="DW33" s="641">
        <v>45.4</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678560</v>
      </c>
      <c r="CS34" s="619"/>
      <c r="CT34" s="619"/>
      <c r="CU34" s="619"/>
      <c r="CV34" s="619"/>
      <c r="CW34" s="619"/>
      <c r="CX34" s="619"/>
      <c r="CY34" s="620"/>
      <c r="CZ34" s="621">
        <v>18.600000000000001</v>
      </c>
      <c r="DA34" s="639"/>
      <c r="DB34" s="639"/>
      <c r="DC34" s="640"/>
      <c r="DD34" s="624">
        <v>546704</v>
      </c>
      <c r="DE34" s="619"/>
      <c r="DF34" s="619"/>
      <c r="DG34" s="619"/>
      <c r="DH34" s="619"/>
      <c r="DI34" s="619"/>
      <c r="DJ34" s="619"/>
      <c r="DK34" s="620"/>
      <c r="DL34" s="624">
        <v>414412</v>
      </c>
      <c r="DM34" s="619"/>
      <c r="DN34" s="619"/>
      <c r="DO34" s="619"/>
      <c r="DP34" s="619"/>
      <c r="DQ34" s="619"/>
      <c r="DR34" s="619"/>
      <c r="DS34" s="619"/>
      <c r="DT34" s="619"/>
      <c r="DU34" s="619"/>
      <c r="DV34" s="620"/>
      <c r="DW34" s="641">
        <v>17</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143344</v>
      </c>
      <c r="S35" s="619"/>
      <c r="T35" s="619"/>
      <c r="U35" s="619"/>
      <c r="V35" s="619"/>
      <c r="W35" s="619"/>
      <c r="X35" s="619"/>
      <c r="Y35" s="620"/>
      <c r="Z35" s="671">
        <v>3.6</v>
      </c>
      <c r="AA35" s="671"/>
      <c r="AB35" s="671"/>
      <c r="AC35" s="671"/>
      <c r="AD35" s="672" t="s">
        <v>107</v>
      </c>
      <c r="AE35" s="672"/>
      <c r="AF35" s="672"/>
      <c r="AG35" s="672"/>
      <c r="AH35" s="672"/>
      <c r="AI35" s="672"/>
      <c r="AJ35" s="672"/>
      <c r="AK35" s="672"/>
      <c r="AL35" s="641" t="s">
        <v>107</v>
      </c>
      <c r="AM35" s="673"/>
      <c r="AN35" s="673"/>
      <c r="AO35" s="674"/>
      <c r="AP35" s="186"/>
      <c r="AQ35" s="675" t="s">
        <v>303</v>
      </c>
      <c r="AR35" s="676"/>
      <c r="AS35" s="676"/>
      <c r="AT35" s="676"/>
      <c r="AU35" s="676"/>
      <c r="AV35" s="676"/>
      <c r="AW35" s="676"/>
      <c r="AX35" s="676"/>
      <c r="AY35" s="677"/>
      <c r="AZ35" s="668">
        <v>541423</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14025</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39685</v>
      </c>
      <c r="CS35" s="637"/>
      <c r="CT35" s="637"/>
      <c r="CU35" s="637"/>
      <c r="CV35" s="637"/>
      <c r="CW35" s="637"/>
      <c r="CX35" s="637"/>
      <c r="CY35" s="638"/>
      <c r="CZ35" s="621">
        <v>1.1000000000000001</v>
      </c>
      <c r="DA35" s="639"/>
      <c r="DB35" s="639"/>
      <c r="DC35" s="640"/>
      <c r="DD35" s="624">
        <v>10903</v>
      </c>
      <c r="DE35" s="637"/>
      <c r="DF35" s="637"/>
      <c r="DG35" s="637"/>
      <c r="DH35" s="637"/>
      <c r="DI35" s="637"/>
      <c r="DJ35" s="637"/>
      <c r="DK35" s="638"/>
      <c r="DL35" s="624">
        <v>10903</v>
      </c>
      <c r="DM35" s="637"/>
      <c r="DN35" s="637"/>
      <c r="DO35" s="637"/>
      <c r="DP35" s="637"/>
      <c r="DQ35" s="637"/>
      <c r="DR35" s="637"/>
      <c r="DS35" s="637"/>
      <c r="DT35" s="637"/>
      <c r="DU35" s="637"/>
      <c r="DV35" s="638"/>
      <c r="DW35" s="641">
        <v>0.4</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3989032</v>
      </c>
      <c r="S36" s="659"/>
      <c r="T36" s="659"/>
      <c r="U36" s="659"/>
      <c r="V36" s="659"/>
      <c r="W36" s="659"/>
      <c r="X36" s="659"/>
      <c r="Y36" s="662"/>
      <c r="Z36" s="663">
        <v>100</v>
      </c>
      <c r="AA36" s="663"/>
      <c r="AB36" s="663"/>
      <c r="AC36" s="663"/>
      <c r="AD36" s="664">
        <v>2296728</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152171</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12146</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438847</v>
      </c>
      <c r="CS36" s="619"/>
      <c r="CT36" s="619"/>
      <c r="CU36" s="619"/>
      <c r="CV36" s="619"/>
      <c r="CW36" s="619"/>
      <c r="CX36" s="619"/>
      <c r="CY36" s="620"/>
      <c r="CZ36" s="621">
        <v>12</v>
      </c>
      <c r="DA36" s="639"/>
      <c r="DB36" s="639"/>
      <c r="DC36" s="640"/>
      <c r="DD36" s="624">
        <v>374295</v>
      </c>
      <c r="DE36" s="619"/>
      <c r="DF36" s="619"/>
      <c r="DG36" s="619"/>
      <c r="DH36" s="619"/>
      <c r="DI36" s="619"/>
      <c r="DJ36" s="619"/>
      <c r="DK36" s="620"/>
      <c r="DL36" s="624">
        <v>279756</v>
      </c>
      <c r="DM36" s="619"/>
      <c r="DN36" s="619"/>
      <c r="DO36" s="619"/>
      <c r="DP36" s="619"/>
      <c r="DQ36" s="619"/>
      <c r="DR36" s="619"/>
      <c r="DS36" s="619"/>
      <c r="DT36" s="619"/>
      <c r="DU36" s="619"/>
      <c r="DV36" s="620"/>
      <c r="DW36" s="641">
        <v>11.5</v>
      </c>
      <c r="DX36" s="642"/>
      <c r="DY36" s="642"/>
      <c r="DZ36" s="642"/>
      <c r="EA36" s="642"/>
      <c r="EB36" s="642"/>
      <c r="EC36" s="643"/>
    </row>
    <row r="37" spans="2:133" ht="11.25" customHeight="1">
      <c r="AQ37" s="644" t="s">
        <v>310</v>
      </c>
      <c r="AR37" s="645"/>
      <c r="AS37" s="645"/>
      <c r="AT37" s="645"/>
      <c r="AU37" s="645"/>
      <c r="AV37" s="645"/>
      <c r="AW37" s="645"/>
      <c r="AX37" s="645"/>
      <c r="AY37" s="646"/>
      <c r="AZ37" s="618">
        <v>111517</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1154</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108854</v>
      </c>
      <c r="CS37" s="637"/>
      <c r="CT37" s="637"/>
      <c r="CU37" s="637"/>
      <c r="CV37" s="637"/>
      <c r="CW37" s="637"/>
      <c r="CX37" s="637"/>
      <c r="CY37" s="638"/>
      <c r="CZ37" s="621">
        <v>3</v>
      </c>
      <c r="DA37" s="639"/>
      <c r="DB37" s="639"/>
      <c r="DC37" s="640"/>
      <c r="DD37" s="624">
        <v>92742</v>
      </c>
      <c r="DE37" s="637"/>
      <c r="DF37" s="637"/>
      <c r="DG37" s="637"/>
      <c r="DH37" s="637"/>
      <c r="DI37" s="637"/>
      <c r="DJ37" s="637"/>
      <c r="DK37" s="638"/>
      <c r="DL37" s="624">
        <v>75820</v>
      </c>
      <c r="DM37" s="637"/>
      <c r="DN37" s="637"/>
      <c r="DO37" s="637"/>
      <c r="DP37" s="637"/>
      <c r="DQ37" s="637"/>
      <c r="DR37" s="637"/>
      <c r="DS37" s="637"/>
      <c r="DT37" s="637"/>
      <c r="DU37" s="637"/>
      <c r="DV37" s="638"/>
      <c r="DW37" s="641">
        <v>3.1</v>
      </c>
      <c r="DX37" s="642"/>
      <c r="DY37" s="642"/>
      <c r="DZ37" s="642"/>
      <c r="EA37" s="642"/>
      <c r="EB37" s="642"/>
      <c r="EC37" s="643"/>
    </row>
    <row r="38" spans="2:133" ht="11.25" customHeight="1">
      <c r="AQ38" s="644" t="s">
        <v>313</v>
      </c>
      <c r="AR38" s="645"/>
      <c r="AS38" s="645"/>
      <c r="AT38" s="645"/>
      <c r="AU38" s="645"/>
      <c r="AV38" s="645"/>
      <c r="AW38" s="645"/>
      <c r="AX38" s="645"/>
      <c r="AY38" s="646"/>
      <c r="AZ38" s="618" t="s">
        <v>107</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2083</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541423</v>
      </c>
      <c r="CS38" s="619"/>
      <c r="CT38" s="619"/>
      <c r="CU38" s="619"/>
      <c r="CV38" s="619"/>
      <c r="CW38" s="619"/>
      <c r="CX38" s="619"/>
      <c r="CY38" s="620"/>
      <c r="CZ38" s="621">
        <v>14.8</v>
      </c>
      <c r="DA38" s="639"/>
      <c r="DB38" s="639"/>
      <c r="DC38" s="640"/>
      <c r="DD38" s="624">
        <v>491598</v>
      </c>
      <c r="DE38" s="619"/>
      <c r="DF38" s="619"/>
      <c r="DG38" s="619"/>
      <c r="DH38" s="619"/>
      <c r="DI38" s="619"/>
      <c r="DJ38" s="619"/>
      <c r="DK38" s="620"/>
      <c r="DL38" s="624">
        <v>403559</v>
      </c>
      <c r="DM38" s="619"/>
      <c r="DN38" s="619"/>
      <c r="DO38" s="619"/>
      <c r="DP38" s="619"/>
      <c r="DQ38" s="619"/>
      <c r="DR38" s="619"/>
      <c r="DS38" s="619"/>
      <c r="DT38" s="619"/>
      <c r="DU38" s="619"/>
      <c r="DV38" s="620"/>
      <c r="DW38" s="641">
        <v>16.5</v>
      </c>
      <c r="DX38" s="642"/>
      <c r="DY38" s="642"/>
      <c r="DZ38" s="642"/>
      <c r="EA38" s="642"/>
      <c r="EB38" s="642"/>
      <c r="EC38" s="643"/>
    </row>
    <row r="39" spans="2:133" ht="11.25" customHeight="1">
      <c r="AQ39" s="644" t="s">
        <v>316</v>
      </c>
      <c r="AR39" s="645"/>
      <c r="AS39" s="645"/>
      <c r="AT39" s="645"/>
      <c r="AU39" s="645"/>
      <c r="AV39" s="645"/>
      <c r="AW39" s="645"/>
      <c r="AX39" s="645"/>
      <c r="AY39" s="646"/>
      <c r="AZ39" s="618" t="s">
        <v>107</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79</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96652</v>
      </c>
      <c r="CS39" s="637"/>
      <c r="CT39" s="637"/>
      <c r="CU39" s="637"/>
      <c r="CV39" s="637"/>
      <c r="CW39" s="637"/>
      <c r="CX39" s="637"/>
      <c r="CY39" s="638"/>
      <c r="CZ39" s="621">
        <v>2.6</v>
      </c>
      <c r="DA39" s="639"/>
      <c r="DB39" s="639"/>
      <c r="DC39" s="640"/>
      <c r="DD39" s="624">
        <v>91815</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85647</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121</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924</v>
      </c>
      <c r="CS40" s="619"/>
      <c r="CT40" s="619"/>
      <c r="CU40" s="619"/>
      <c r="CV40" s="619"/>
      <c r="CW40" s="619"/>
      <c r="CX40" s="619"/>
      <c r="CY40" s="620"/>
      <c r="CZ40" s="621">
        <v>0</v>
      </c>
      <c r="DA40" s="639"/>
      <c r="DB40" s="639"/>
      <c r="DC40" s="640"/>
      <c r="DD40" s="624" t="s">
        <v>107</v>
      </c>
      <c r="DE40" s="619"/>
      <c r="DF40" s="619"/>
      <c r="DG40" s="619"/>
      <c r="DH40" s="619"/>
      <c r="DI40" s="619"/>
      <c r="DJ40" s="619"/>
      <c r="DK40" s="620"/>
      <c r="DL40" s="624" t="s">
        <v>107</v>
      </c>
      <c r="DM40" s="619"/>
      <c r="DN40" s="619"/>
      <c r="DO40" s="619"/>
      <c r="DP40" s="619"/>
      <c r="DQ40" s="619"/>
      <c r="DR40" s="619"/>
      <c r="DS40" s="619"/>
      <c r="DT40" s="619"/>
      <c r="DU40" s="619"/>
      <c r="DV40" s="620"/>
      <c r="DW40" s="641" t="s">
        <v>107</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192088</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299</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211</v>
      </c>
      <c r="CS41" s="637"/>
      <c r="CT41" s="637"/>
      <c r="CU41" s="637"/>
      <c r="CV41" s="637"/>
      <c r="CW41" s="637"/>
      <c r="CX41" s="637"/>
      <c r="CY41" s="638"/>
      <c r="CZ41" s="621" t="s">
        <v>211</v>
      </c>
      <c r="DA41" s="639"/>
      <c r="DB41" s="639"/>
      <c r="DC41" s="640"/>
      <c r="DD41" s="624" t="s">
        <v>211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376261</v>
      </c>
      <c r="CS42" s="619"/>
      <c r="CT42" s="619"/>
      <c r="CU42" s="619"/>
      <c r="CV42" s="619"/>
      <c r="CW42" s="619"/>
      <c r="CX42" s="619"/>
      <c r="CY42" s="620"/>
      <c r="CZ42" s="621">
        <v>10.3</v>
      </c>
      <c r="DA42" s="622"/>
      <c r="DB42" s="622"/>
      <c r="DC42" s="623"/>
      <c r="DD42" s="624">
        <v>184925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723</v>
      </c>
      <c r="CS43" s="637"/>
      <c r="CT43" s="637"/>
      <c r="CU43" s="637"/>
      <c r="CV43" s="637"/>
      <c r="CW43" s="637"/>
      <c r="CX43" s="637"/>
      <c r="CY43" s="638"/>
      <c r="CZ43" s="621">
        <v>0</v>
      </c>
      <c r="DA43" s="639"/>
      <c r="DB43" s="639"/>
      <c r="DC43" s="640"/>
      <c r="DD43" s="624">
        <v>723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376261</v>
      </c>
      <c r="CS44" s="619"/>
      <c r="CT44" s="619"/>
      <c r="CU44" s="619"/>
      <c r="CV44" s="619"/>
      <c r="CW44" s="619"/>
      <c r="CX44" s="619"/>
      <c r="CY44" s="620"/>
      <c r="CZ44" s="621">
        <v>10.3</v>
      </c>
      <c r="DA44" s="622"/>
      <c r="DB44" s="622"/>
      <c r="DC44" s="623"/>
      <c r="DD44" s="624">
        <v>184925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57067</v>
      </c>
      <c r="CS45" s="637"/>
      <c r="CT45" s="637"/>
      <c r="CU45" s="637"/>
      <c r="CV45" s="637"/>
      <c r="CW45" s="637"/>
      <c r="CX45" s="637"/>
      <c r="CY45" s="638"/>
      <c r="CZ45" s="621">
        <v>1.6</v>
      </c>
      <c r="DA45" s="639"/>
      <c r="DB45" s="639"/>
      <c r="DC45" s="640"/>
      <c r="DD45" s="624">
        <v>12007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313735</v>
      </c>
      <c r="CS46" s="619"/>
      <c r="CT46" s="619"/>
      <c r="CU46" s="619"/>
      <c r="CV46" s="619"/>
      <c r="CW46" s="619"/>
      <c r="CX46" s="619"/>
      <c r="CY46" s="620"/>
      <c r="CZ46" s="621">
        <v>8.6</v>
      </c>
      <c r="DA46" s="622"/>
      <c r="DB46" s="622"/>
      <c r="DC46" s="623"/>
      <c r="DD46" s="624">
        <v>171859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t="s">
        <v>116</v>
      </c>
      <c r="CS47" s="637"/>
      <c r="CT47" s="637"/>
      <c r="CU47" s="637"/>
      <c r="CV47" s="637"/>
      <c r="CW47" s="637"/>
      <c r="CX47" s="637"/>
      <c r="CY47" s="638"/>
      <c r="CZ47" s="621" t="s">
        <v>116</v>
      </c>
      <c r="DA47" s="639"/>
      <c r="DB47" s="639"/>
      <c r="DC47" s="640"/>
      <c r="DD47" s="624" t="s">
        <v>116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116</v>
      </c>
      <c r="CS48" s="619"/>
      <c r="CT48" s="619"/>
      <c r="CU48" s="619"/>
      <c r="CV48" s="619"/>
      <c r="CW48" s="619"/>
      <c r="CX48" s="619"/>
      <c r="CY48" s="620"/>
      <c r="CZ48" s="621" t="s">
        <v>116</v>
      </c>
      <c r="DA48" s="622"/>
      <c r="DB48" s="622"/>
      <c r="DC48" s="623"/>
      <c r="DD48" s="624" t="s">
        <v>116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3656118</v>
      </c>
      <c r="CS49" s="603"/>
      <c r="CT49" s="603"/>
      <c r="CU49" s="603"/>
      <c r="CV49" s="603"/>
      <c r="CW49" s="603"/>
      <c r="CX49" s="603"/>
      <c r="CY49" s="604"/>
      <c r="CZ49" s="605">
        <v>100</v>
      </c>
      <c r="DA49" s="606"/>
      <c r="DB49" s="606"/>
      <c r="DC49" s="607"/>
      <c r="DD49" s="608">
        <v>2756162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359</v>
      </c>
      <c r="C7" s="1077"/>
      <c r="D7" s="1077"/>
      <c r="E7" s="1077"/>
      <c r="F7" s="1077"/>
      <c r="G7" s="1077"/>
      <c r="H7" s="1077"/>
      <c r="I7" s="1077"/>
      <c r="J7" s="1077"/>
      <c r="K7" s="1077"/>
      <c r="L7" s="1077"/>
      <c r="M7" s="1077"/>
      <c r="N7" s="1077"/>
      <c r="O7" s="1077"/>
      <c r="P7" s="1078"/>
      <c r="Q7" s="1130">
        <v>4000</v>
      </c>
      <c r="R7" s="1131"/>
      <c r="S7" s="1131"/>
      <c r="T7" s="1131"/>
      <c r="U7" s="1131"/>
      <c r="V7" s="1131">
        <v>3668</v>
      </c>
      <c r="W7" s="1131"/>
      <c r="X7" s="1131"/>
      <c r="Y7" s="1131"/>
      <c r="Z7" s="1131"/>
      <c r="AA7" s="1131">
        <v>333</v>
      </c>
      <c r="AB7" s="1131"/>
      <c r="AC7" s="1131"/>
      <c r="AD7" s="1131"/>
      <c r="AE7" s="1132"/>
      <c r="AF7" s="1133">
        <v>169</v>
      </c>
      <c r="AG7" s="1134"/>
      <c r="AH7" s="1134"/>
      <c r="AI7" s="1134"/>
      <c r="AJ7" s="1135"/>
      <c r="AK7" s="1117">
        <v>104</v>
      </c>
      <c r="AL7" s="1118"/>
      <c r="AM7" s="1118"/>
      <c r="AN7" s="1118"/>
      <c r="AO7" s="1118"/>
      <c r="AP7" s="1118">
        <v>2101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360</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361</v>
      </c>
      <c r="B23" s="970" t="s">
        <v>362</v>
      </c>
      <c r="C23" s="971"/>
      <c r="D23" s="971"/>
      <c r="E23" s="971"/>
      <c r="F23" s="971"/>
      <c r="G23" s="971"/>
      <c r="H23" s="971"/>
      <c r="I23" s="971"/>
      <c r="J23" s="971"/>
      <c r="K23" s="971"/>
      <c r="L23" s="971"/>
      <c r="M23" s="971"/>
      <c r="N23" s="971"/>
      <c r="O23" s="971"/>
      <c r="P23" s="972"/>
      <c r="Q23" s="1094">
        <v>3989</v>
      </c>
      <c r="R23" s="1095"/>
      <c r="S23" s="1095"/>
      <c r="T23" s="1095"/>
      <c r="U23" s="1095"/>
      <c r="V23" s="1095">
        <v>3656</v>
      </c>
      <c r="W23" s="1095"/>
      <c r="X23" s="1095"/>
      <c r="Y23" s="1095"/>
      <c r="Z23" s="1095"/>
      <c r="AA23" s="1095">
        <v>333</v>
      </c>
      <c r="AB23" s="1095"/>
      <c r="AC23" s="1095"/>
      <c r="AD23" s="1095"/>
      <c r="AE23" s="1096"/>
      <c r="AF23" s="1097">
        <v>169</v>
      </c>
      <c r="AG23" s="1095"/>
      <c r="AH23" s="1095"/>
      <c r="AI23" s="1095"/>
      <c r="AJ23" s="1098"/>
      <c r="AK23" s="1099"/>
      <c r="AL23" s="1100"/>
      <c r="AM23" s="1100"/>
      <c r="AN23" s="1100"/>
      <c r="AO23" s="1100"/>
      <c r="AP23" s="1095">
        <v>2101</v>
      </c>
      <c r="AQ23" s="1095"/>
      <c r="AR23" s="1095"/>
      <c r="AS23" s="1095"/>
      <c r="AT23" s="1095"/>
      <c r="AU23" s="1101"/>
      <c r="AV23" s="1101"/>
      <c r="AW23" s="1101"/>
      <c r="AX23" s="1101"/>
      <c r="AY23" s="1102"/>
      <c r="AZ23" s="1091" t="s">
        <v>363</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342</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374</v>
      </c>
      <c r="C28" s="1077"/>
      <c r="D28" s="1077"/>
      <c r="E28" s="1077"/>
      <c r="F28" s="1077"/>
      <c r="G28" s="1077"/>
      <c r="H28" s="1077"/>
      <c r="I28" s="1077"/>
      <c r="J28" s="1077"/>
      <c r="K28" s="1077"/>
      <c r="L28" s="1077"/>
      <c r="M28" s="1077"/>
      <c r="N28" s="1077"/>
      <c r="O28" s="1077"/>
      <c r="P28" s="1078"/>
      <c r="Q28" s="1079">
        <v>1073</v>
      </c>
      <c r="R28" s="1080"/>
      <c r="S28" s="1080"/>
      <c r="T28" s="1080"/>
      <c r="U28" s="1080"/>
      <c r="V28" s="1080">
        <v>1059</v>
      </c>
      <c r="W28" s="1080"/>
      <c r="X28" s="1080"/>
      <c r="Y28" s="1080"/>
      <c r="Z28" s="1080"/>
      <c r="AA28" s="1080">
        <v>14</v>
      </c>
      <c r="AB28" s="1080"/>
      <c r="AC28" s="1080"/>
      <c r="AD28" s="1080"/>
      <c r="AE28" s="1081"/>
      <c r="AF28" s="1082">
        <v>14</v>
      </c>
      <c r="AG28" s="1080"/>
      <c r="AH28" s="1080"/>
      <c r="AI28" s="1080"/>
      <c r="AJ28" s="1083"/>
      <c r="AK28" s="1084">
        <v>102</v>
      </c>
      <c r="AL28" s="1072"/>
      <c r="AM28" s="1072"/>
      <c r="AN28" s="1072"/>
      <c r="AO28" s="1072"/>
      <c r="AP28" s="1072" t="s">
        <v>555</v>
      </c>
      <c r="AQ28" s="1072"/>
      <c r="AR28" s="1072"/>
      <c r="AS28" s="1072"/>
      <c r="AT28" s="1072"/>
      <c r="AU28" s="1072" t="s">
        <v>555</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375</v>
      </c>
      <c r="C29" s="1064"/>
      <c r="D29" s="1064"/>
      <c r="E29" s="1064"/>
      <c r="F29" s="1064"/>
      <c r="G29" s="1064"/>
      <c r="H29" s="1064"/>
      <c r="I29" s="1064"/>
      <c r="J29" s="1064"/>
      <c r="K29" s="1064"/>
      <c r="L29" s="1064"/>
      <c r="M29" s="1064"/>
      <c r="N29" s="1064"/>
      <c r="O29" s="1064"/>
      <c r="P29" s="1065"/>
      <c r="Q29" s="1069">
        <v>593</v>
      </c>
      <c r="R29" s="1070"/>
      <c r="S29" s="1070"/>
      <c r="T29" s="1070"/>
      <c r="U29" s="1070"/>
      <c r="V29" s="1070">
        <v>568</v>
      </c>
      <c r="W29" s="1070"/>
      <c r="X29" s="1070"/>
      <c r="Y29" s="1070"/>
      <c r="Z29" s="1070"/>
      <c r="AA29" s="1070">
        <v>25</v>
      </c>
      <c r="AB29" s="1070"/>
      <c r="AC29" s="1070"/>
      <c r="AD29" s="1070"/>
      <c r="AE29" s="1071"/>
      <c r="AF29" s="1045">
        <v>25</v>
      </c>
      <c r="AG29" s="1046"/>
      <c r="AH29" s="1046"/>
      <c r="AI29" s="1046"/>
      <c r="AJ29" s="1047"/>
      <c r="AK29" s="1006">
        <v>98</v>
      </c>
      <c r="AL29" s="997"/>
      <c r="AM29" s="997"/>
      <c r="AN29" s="997"/>
      <c r="AO29" s="997"/>
      <c r="AP29" s="997">
        <v>14</v>
      </c>
      <c r="AQ29" s="997"/>
      <c r="AR29" s="997"/>
      <c r="AS29" s="997"/>
      <c r="AT29" s="997"/>
      <c r="AU29" s="997" t="s">
        <v>555</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376</v>
      </c>
      <c r="C30" s="1064"/>
      <c r="D30" s="1064"/>
      <c r="E30" s="1064"/>
      <c r="F30" s="1064"/>
      <c r="G30" s="1064"/>
      <c r="H30" s="1064"/>
      <c r="I30" s="1064"/>
      <c r="J30" s="1064"/>
      <c r="K30" s="1064"/>
      <c r="L30" s="1064"/>
      <c r="M30" s="1064"/>
      <c r="N30" s="1064"/>
      <c r="O30" s="1064"/>
      <c r="P30" s="1065"/>
      <c r="Q30" s="1069">
        <v>56</v>
      </c>
      <c r="R30" s="1070"/>
      <c r="S30" s="1070"/>
      <c r="T30" s="1070"/>
      <c r="U30" s="1070"/>
      <c r="V30" s="1070">
        <v>56</v>
      </c>
      <c r="W30" s="1070"/>
      <c r="X30" s="1070"/>
      <c r="Y30" s="1070"/>
      <c r="Z30" s="1070"/>
      <c r="AA30" s="1070" t="s">
        <v>555</v>
      </c>
      <c r="AB30" s="1070"/>
      <c r="AC30" s="1070"/>
      <c r="AD30" s="1070"/>
      <c r="AE30" s="1071"/>
      <c r="AF30" s="1045" t="s">
        <v>377</v>
      </c>
      <c r="AG30" s="1046"/>
      <c r="AH30" s="1046"/>
      <c r="AI30" s="1046"/>
      <c r="AJ30" s="1047"/>
      <c r="AK30" s="1006">
        <v>23</v>
      </c>
      <c r="AL30" s="997"/>
      <c r="AM30" s="997"/>
      <c r="AN30" s="997"/>
      <c r="AO30" s="997"/>
      <c r="AP30" s="997" t="s">
        <v>555</v>
      </c>
      <c r="AQ30" s="997"/>
      <c r="AR30" s="997"/>
      <c r="AS30" s="997"/>
      <c r="AT30" s="997"/>
      <c r="AU30" s="997" t="s">
        <v>555</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378</v>
      </c>
      <c r="C31" s="1064"/>
      <c r="D31" s="1064"/>
      <c r="E31" s="1064"/>
      <c r="F31" s="1064"/>
      <c r="G31" s="1064"/>
      <c r="H31" s="1064"/>
      <c r="I31" s="1064"/>
      <c r="J31" s="1064"/>
      <c r="K31" s="1064"/>
      <c r="L31" s="1064"/>
      <c r="M31" s="1064"/>
      <c r="N31" s="1064"/>
      <c r="O31" s="1064"/>
      <c r="P31" s="1065"/>
      <c r="Q31" s="1069">
        <v>278</v>
      </c>
      <c r="R31" s="1070"/>
      <c r="S31" s="1070"/>
      <c r="T31" s="1070"/>
      <c r="U31" s="1070"/>
      <c r="V31" s="1070">
        <v>277</v>
      </c>
      <c r="W31" s="1070"/>
      <c r="X31" s="1070"/>
      <c r="Y31" s="1070"/>
      <c r="Z31" s="1070"/>
      <c r="AA31" s="1070">
        <v>1</v>
      </c>
      <c r="AB31" s="1070"/>
      <c r="AC31" s="1070"/>
      <c r="AD31" s="1070"/>
      <c r="AE31" s="1071"/>
      <c r="AF31" s="1045">
        <v>1</v>
      </c>
      <c r="AG31" s="1046"/>
      <c r="AH31" s="1046"/>
      <c r="AI31" s="1046"/>
      <c r="AJ31" s="1047"/>
      <c r="AK31" s="1006">
        <v>112</v>
      </c>
      <c r="AL31" s="997"/>
      <c r="AM31" s="997"/>
      <c r="AN31" s="997"/>
      <c r="AO31" s="997"/>
      <c r="AP31" s="997">
        <v>1341</v>
      </c>
      <c r="AQ31" s="997"/>
      <c r="AR31" s="997"/>
      <c r="AS31" s="997"/>
      <c r="AT31" s="997"/>
      <c r="AU31" s="997">
        <v>1015</v>
      </c>
      <c r="AV31" s="997"/>
      <c r="AW31" s="997"/>
      <c r="AX31" s="997"/>
      <c r="AY31" s="997"/>
      <c r="AZ31" s="1068" t="s">
        <v>551</v>
      </c>
      <c r="BA31" s="1068"/>
      <c r="BB31" s="1068"/>
      <c r="BC31" s="1068"/>
      <c r="BD31" s="1068"/>
      <c r="BE31" s="1058" t="s">
        <v>379</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338</v>
      </c>
      <c r="R32" s="1070"/>
      <c r="S32" s="1070"/>
      <c r="T32" s="1070"/>
      <c r="U32" s="1070"/>
      <c r="V32" s="1070">
        <v>327</v>
      </c>
      <c r="W32" s="1070"/>
      <c r="X32" s="1070"/>
      <c r="Y32" s="1070"/>
      <c r="Z32" s="1070"/>
      <c r="AA32" s="1070">
        <v>11</v>
      </c>
      <c r="AB32" s="1070"/>
      <c r="AC32" s="1070"/>
      <c r="AD32" s="1070"/>
      <c r="AE32" s="1071"/>
      <c r="AF32" s="1045">
        <v>1</v>
      </c>
      <c r="AG32" s="1046"/>
      <c r="AH32" s="1046"/>
      <c r="AI32" s="1046"/>
      <c r="AJ32" s="1047"/>
      <c r="AK32" s="1006">
        <v>167</v>
      </c>
      <c r="AL32" s="997"/>
      <c r="AM32" s="997"/>
      <c r="AN32" s="997"/>
      <c r="AO32" s="997"/>
      <c r="AP32" s="997">
        <v>2133</v>
      </c>
      <c r="AQ32" s="997"/>
      <c r="AR32" s="997"/>
      <c r="AS32" s="997"/>
      <c r="AT32" s="997"/>
      <c r="AU32" s="997">
        <v>1581</v>
      </c>
      <c r="AV32" s="997"/>
      <c r="AW32" s="997"/>
      <c r="AX32" s="997"/>
      <c r="AY32" s="997"/>
      <c r="AZ32" s="1068" t="s">
        <v>552</v>
      </c>
      <c r="BA32" s="1068"/>
      <c r="BB32" s="1068"/>
      <c r="BC32" s="1068"/>
      <c r="BD32" s="1068"/>
      <c r="BE32" s="1058" t="s">
        <v>379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361</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41</v>
      </c>
      <c r="AG63" s="985"/>
      <c r="AH63" s="985"/>
      <c r="AI63" s="985"/>
      <c r="AJ63" s="1056"/>
      <c r="AK63" s="1057"/>
      <c r="AL63" s="989"/>
      <c r="AM63" s="989"/>
      <c r="AN63" s="989"/>
      <c r="AO63" s="989"/>
      <c r="AP63" s="985">
        <v>3487</v>
      </c>
      <c r="AQ63" s="985"/>
      <c r="AR63" s="985"/>
      <c r="AS63" s="985"/>
      <c r="AT63" s="985"/>
      <c r="AU63" s="985">
        <v>2596</v>
      </c>
      <c r="AV63" s="985"/>
      <c r="AW63" s="985"/>
      <c r="AX63" s="985"/>
      <c r="AY63" s="985"/>
      <c r="AZ63" s="1051"/>
      <c r="BA63" s="1051"/>
      <c r="BB63" s="1051"/>
      <c r="BC63" s="1051"/>
      <c r="BD63" s="1051"/>
      <c r="BE63" s="986"/>
      <c r="BF63" s="986"/>
      <c r="BG63" s="986"/>
      <c r="BH63" s="986"/>
      <c r="BI63" s="987"/>
      <c r="BJ63" s="1052" t="s">
        <v>107</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384</v>
      </c>
      <c r="B66" s="1022"/>
      <c r="C66" s="1022"/>
      <c r="D66" s="1022"/>
      <c r="E66" s="1022"/>
      <c r="F66" s="1022"/>
      <c r="G66" s="1022"/>
      <c r="H66" s="1022"/>
      <c r="I66" s="1022"/>
      <c r="J66" s="1022"/>
      <c r="K66" s="1022"/>
      <c r="L66" s="1022"/>
      <c r="M66" s="1022"/>
      <c r="N66" s="1022"/>
      <c r="O66" s="1022"/>
      <c r="P66" s="1023"/>
      <c r="Q66" s="1027" t="s">
        <v>385</v>
      </c>
      <c r="R66" s="1028"/>
      <c r="S66" s="1028"/>
      <c r="T66" s="1028"/>
      <c r="U66" s="1029"/>
      <c r="V66" s="1027" t="s">
        <v>386</v>
      </c>
      <c r="W66" s="1028"/>
      <c r="X66" s="1028"/>
      <c r="Y66" s="1028"/>
      <c r="Z66" s="1029"/>
      <c r="AA66" s="1027" t="s">
        <v>387</v>
      </c>
      <c r="AB66" s="1028"/>
      <c r="AC66" s="1028"/>
      <c r="AD66" s="1028"/>
      <c r="AE66" s="1029"/>
      <c r="AF66" s="1033" t="s">
        <v>388</v>
      </c>
      <c r="AG66" s="1034"/>
      <c r="AH66" s="1034"/>
      <c r="AI66" s="1034"/>
      <c r="AJ66" s="1035"/>
      <c r="AK66" s="1027" t="s">
        <v>389</v>
      </c>
      <c r="AL66" s="1022"/>
      <c r="AM66" s="1022"/>
      <c r="AN66" s="1022"/>
      <c r="AO66" s="1023"/>
      <c r="AP66" s="1027" t="s">
        <v>390</v>
      </c>
      <c r="AQ66" s="1028"/>
      <c r="AR66" s="1028"/>
      <c r="AS66" s="1028"/>
      <c r="AT66" s="1029"/>
      <c r="AU66" s="1027" t="s">
        <v>391</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539</v>
      </c>
      <c r="C68" s="1012"/>
      <c r="D68" s="1012"/>
      <c r="E68" s="1012"/>
      <c r="F68" s="1012"/>
      <c r="G68" s="1012"/>
      <c r="H68" s="1012"/>
      <c r="I68" s="1012"/>
      <c r="J68" s="1012"/>
      <c r="K68" s="1012"/>
      <c r="L68" s="1012"/>
      <c r="M68" s="1012"/>
      <c r="N68" s="1012"/>
      <c r="O68" s="1012"/>
      <c r="P68" s="1013"/>
      <c r="Q68" s="1014">
        <v>4035</v>
      </c>
      <c r="R68" s="1008"/>
      <c r="S68" s="1008"/>
      <c r="T68" s="1008"/>
      <c r="U68" s="1008"/>
      <c r="V68" s="1008">
        <v>3844</v>
      </c>
      <c r="W68" s="1008"/>
      <c r="X68" s="1008"/>
      <c r="Y68" s="1008"/>
      <c r="Z68" s="1008"/>
      <c r="AA68" s="1008">
        <v>192</v>
      </c>
      <c r="AB68" s="1008"/>
      <c r="AC68" s="1008"/>
      <c r="AD68" s="1008"/>
      <c r="AE68" s="1008"/>
      <c r="AF68" s="1008">
        <v>192</v>
      </c>
      <c r="AG68" s="1008"/>
      <c r="AH68" s="1008"/>
      <c r="AI68" s="1008"/>
      <c r="AJ68" s="1008"/>
      <c r="AK68" s="1008">
        <v>560</v>
      </c>
      <c r="AL68" s="1008"/>
      <c r="AM68" s="1008"/>
      <c r="AN68" s="1008"/>
      <c r="AO68" s="1008"/>
      <c r="AP68" s="1008" t="s">
        <v>553</v>
      </c>
      <c r="AQ68" s="1008"/>
      <c r="AR68" s="1008"/>
      <c r="AS68" s="1008"/>
      <c r="AT68" s="1008"/>
      <c r="AU68" s="1008" t="s">
        <v>554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540</v>
      </c>
      <c r="C69" s="1001"/>
      <c r="D69" s="1001"/>
      <c r="E69" s="1001"/>
      <c r="F69" s="1001"/>
      <c r="G69" s="1001"/>
      <c r="H69" s="1001"/>
      <c r="I69" s="1001"/>
      <c r="J69" s="1001"/>
      <c r="K69" s="1001"/>
      <c r="L69" s="1001"/>
      <c r="M69" s="1001"/>
      <c r="N69" s="1001"/>
      <c r="O69" s="1001"/>
      <c r="P69" s="1002"/>
      <c r="Q69" s="1003">
        <v>34</v>
      </c>
      <c r="R69" s="997"/>
      <c r="S69" s="997"/>
      <c r="T69" s="997"/>
      <c r="U69" s="997"/>
      <c r="V69" s="997">
        <v>29</v>
      </c>
      <c r="W69" s="997"/>
      <c r="X69" s="997"/>
      <c r="Y69" s="997"/>
      <c r="Z69" s="997"/>
      <c r="AA69" s="997">
        <v>5</v>
      </c>
      <c r="AB69" s="997"/>
      <c r="AC69" s="997"/>
      <c r="AD69" s="997"/>
      <c r="AE69" s="997"/>
      <c r="AF69" s="997">
        <v>5</v>
      </c>
      <c r="AG69" s="997"/>
      <c r="AH69" s="997"/>
      <c r="AI69" s="997"/>
      <c r="AJ69" s="997"/>
      <c r="AK69" s="997" t="s">
        <v>553</v>
      </c>
      <c r="AL69" s="997"/>
      <c r="AM69" s="997"/>
      <c r="AN69" s="997"/>
      <c r="AO69" s="997"/>
      <c r="AP69" s="997">
        <v>11</v>
      </c>
      <c r="AQ69" s="997"/>
      <c r="AR69" s="997"/>
      <c r="AS69" s="997"/>
      <c r="AT69" s="997"/>
      <c r="AU69" s="997" t="s">
        <v>553</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541</v>
      </c>
      <c r="C70" s="1001"/>
      <c r="D70" s="1001"/>
      <c r="E70" s="1001"/>
      <c r="F70" s="1001"/>
      <c r="G70" s="1001"/>
      <c r="H70" s="1001"/>
      <c r="I70" s="1001"/>
      <c r="J70" s="1001"/>
      <c r="K70" s="1001"/>
      <c r="L70" s="1001"/>
      <c r="M70" s="1001"/>
      <c r="N70" s="1001"/>
      <c r="O70" s="1001"/>
      <c r="P70" s="1002"/>
      <c r="Q70" s="1003">
        <v>95</v>
      </c>
      <c r="R70" s="997"/>
      <c r="S70" s="997"/>
      <c r="T70" s="997"/>
      <c r="U70" s="997"/>
      <c r="V70" s="997">
        <v>82</v>
      </c>
      <c r="W70" s="997"/>
      <c r="X70" s="997"/>
      <c r="Y70" s="997"/>
      <c r="Z70" s="997"/>
      <c r="AA70" s="997">
        <v>13</v>
      </c>
      <c r="AB70" s="997"/>
      <c r="AC70" s="997"/>
      <c r="AD70" s="997"/>
      <c r="AE70" s="997"/>
      <c r="AF70" s="997">
        <v>13</v>
      </c>
      <c r="AG70" s="997"/>
      <c r="AH70" s="997"/>
      <c r="AI70" s="997"/>
      <c r="AJ70" s="997"/>
      <c r="AK70" s="997">
        <v>24</v>
      </c>
      <c r="AL70" s="997"/>
      <c r="AM70" s="997"/>
      <c r="AN70" s="997"/>
      <c r="AO70" s="997"/>
      <c r="AP70" s="997">
        <v>8</v>
      </c>
      <c r="AQ70" s="997"/>
      <c r="AR70" s="997"/>
      <c r="AS70" s="997"/>
      <c r="AT70" s="997"/>
      <c r="AU70" s="997" t="s">
        <v>553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542</v>
      </c>
      <c r="C71" s="1001"/>
      <c r="D71" s="1001"/>
      <c r="E71" s="1001"/>
      <c r="F71" s="1001"/>
      <c r="G71" s="1001"/>
      <c r="H71" s="1001"/>
      <c r="I71" s="1001"/>
      <c r="J71" s="1001"/>
      <c r="K71" s="1001"/>
      <c r="L71" s="1001"/>
      <c r="M71" s="1001"/>
      <c r="N71" s="1001"/>
      <c r="O71" s="1001"/>
      <c r="P71" s="1002"/>
      <c r="Q71" s="1003">
        <v>48</v>
      </c>
      <c r="R71" s="997"/>
      <c r="S71" s="997"/>
      <c r="T71" s="997"/>
      <c r="U71" s="997"/>
      <c r="V71" s="997">
        <v>43</v>
      </c>
      <c r="W71" s="997"/>
      <c r="X71" s="997"/>
      <c r="Y71" s="997"/>
      <c r="Z71" s="997"/>
      <c r="AA71" s="997">
        <v>5</v>
      </c>
      <c r="AB71" s="997"/>
      <c r="AC71" s="997"/>
      <c r="AD71" s="997"/>
      <c r="AE71" s="997"/>
      <c r="AF71" s="997">
        <v>5</v>
      </c>
      <c r="AG71" s="997"/>
      <c r="AH71" s="997"/>
      <c r="AI71" s="997"/>
      <c r="AJ71" s="997"/>
      <c r="AK71" s="997" t="s">
        <v>553</v>
      </c>
      <c r="AL71" s="997"/>
      <c r="AM71" s="997"/>
      <c r="AN71" s="997"/>
      <c r="AO71" s="997"/>
      <c r="AP71" s="997" t="s">
        <v>553</v>
      </c>
      <c r="AQ71" s="997"/>
      <c r="AR71" s="997"/>
      <c r="AS71" s="997"/>
      <c r="AT71" s="997"/>
      <c r="AU71" s="997" t="s">
        <v>553</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543</v>
      </c>
      <c r="C72" s="1001"/>
      <c r="D72" s="1001"/>
      <c r="E72" s="1001"/>
      <c r="F72" s="1001"/>
      <c r="G72" s="1001"/>
      <c r="H72" s="1001"/>
      <c r="I72" s="1001"/>
      <c r="J72" s="1001"/>
      <c r="K72" s="1001"/>
      <c r="L72" s="1001"/>
      <c r="M72" s="1001"/>
      <c r="N72" s="1001"/>
      <c r="O72" s="1001"/>
      <c r="P72" s="1002"/>
      <c r="Q72" s="1003">
        <v>47</v>
      </c>
      <c r="R72" s="997"/>
      <c r="S72" s="997"/>
      <c r="T72" s="997"/>
      <c r="U72" s="997"/>
      <c r="V72" s="997">
        <v>45</v>
      </c>
      <c r="W72" s="997"/>
      <c r="X72" s="997"/>
      <c r="Y72" s="997"/>
      <c r="Z72" s="997"/>
      <c r="AA72" s="997">
        <v>3</v>
      </c>
      <c r="AB72" s="997"/>
      <c r="AC72" s="997"/>
      <c r="AD72" s="997"/>
      <c r="AE72" s="997"/>
      <c r="AF72" s="997">
        <v>3</v>
      </c>
      <c r="AG72" s="997"/>
      <c r="AH72" s="997"/>
      <c r="AI72" s="997"/>
      <c r="AJ72" s="997"/>
      <c r="AK72" s="997" t="s">
        <v>553</v>
      </c>
      <c r="AL72" s="997"/>
      <c r="AM72" s="997"/>
      <c r="AN72" s="997"/>
      <c r="AO72" s="997"/>
      <c r="AP72" s="997" t="s">
        <v>553</v>
      </c>
      <c r="AQ72" s="997"/>
      <c r="AR72" s="997"/>
      <c r="AS72" s="997"/>
      <c r="AT72" s="997"/>
      <c r="AU72" s="997" t="s">
        <v>553</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544</v>
      </c>
      <c r="C73" s="1001"/>
      <c r="D73" s="1001"/>
      <c r="E73" s="1001"/>
      <c r="F73" s="1001"/>
      <c r="G73" s="1001"/>
      <c r="H73" s="1001"/>
      <c r="I73" s="1001"/>
      <c r="J73" s="1001"/>
      <c r="K73" s="1001"/>
      <c r="L73" s="1001"/>
      <c r="M73" s="1001"/>
      <c r="N73" s="1001"/>
      <c r="O73" s="1001"/>
      <c r="P73" s="1002"/>
      <c r="Q73" s="997" t="s">
        <v>553</v>
      </c>
      <c r="R73" s="997"/>
      <c r="S73" s="997"/>
      <c r="T73" s="997"/>
      <c r="U73" s="997"/>
      <c r="V73" s="997" t="s">
        <v>553</v>
      </c>
      <c r="W73" s="997"/>
      <c r="X73" s="997"/>
      <c r="Y73" s="997"/>
      <c r="Z73" s="997"/>
      <c r="AA73" s="997" t="s">
        <v>553</v>
      </c>
      <c r="AB73" s="997"/>
      <c r="AC73" s="997"/>
      <c r="AD73" s="997"/>
      <c r="AE73" s="997"/>
      <c r="AF73" s="997" t="s">
        <v>553</v>
      </c>
      <c r="AG73" s="997"/>
      <c r="AH73" s="997"/>
      <c r="AI73" s="997"/>
      <c r="AJ73" s="997"/>
      <c r="AK73" s="997" t="s">
        <v>553</v>
      </c>
      <c r="AL73" s="997"/>
      <c r="AM73" s="997"/>
      <c r="AN73" s="997"/>
      <c r="AO73" s="997"/>
      <c r="AP73" s="997" t="s">
        <v>553</v>
      </c>
      <c r="AQ73" s="997"/>
      <c r="AR73" s="997"/>
      <c r="AS73" s="997"/>
      <c r="AT73" s="997"/>
      <c r="AU73" s="997" t="s">
        <v>553</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545</v>
      </c>
      <c r="C74" s="1001"/>
      <c r="D74" s="1001"/>
      <c r="E74" s="1001"/>
      <c r="F74" s="1001"/>
      <c r="G74" s="1001"/>
      <c r="H74" s="1001"/>
      <c r="I74" s="1001"/>
      <c r="J74" s="1001"/>
      <c r="K74" s="1001"/>
      <c r="L74" s="1001"/>
      <c r="M74" s="1001"/>
      <c r="N74" s="1001"/>
      <c r="O74" s="1001"/>
      <c r="P74" s="1002"/>
      <c r="Q74" s="1003">
        <v>29</v>
      </c>
      <c r="R74" s="997"/>
      <c r="S74" s="997"/>
      <c r="T74" s="997"/>
      <c r="U74" s="997"/>
      <c r="V74" s="997">
        <v>28</v>
      </c>
      <c r="W74" s="997"/>
      <c r="X74" s="997"/>
      <c r="Y74" s="997"/>
      <c r="Z74" s="997"/>
      <c r="AA74" s="997">
        <v>1</v>
      </c>
      <c r="AB74" s="997"/>
      <c r="AC74" s="997"/>
      <c r="AD74" s="997"/>
      <c r="AE74" s="997"/>
      <c r="AF74" s="997">
        <v>1</v>
      </c>
      <c r="AG74" s="997"/>
      <c r="AH74" s="997"/>
      <c r="AI74" s="997"/>
      <c r="AJ74" s="997"/>
      <c r="AK74" s="997">
        <v>1</v>
      </c>
      <c r="AL74" s="997"/>
      <c r="AM74" s="997"/>
      <c r="AN74" s="997"/>
      <c r="AO74" s="997"/>
      <c r="AP74" s="997" t="s">
        <v>553</v>
      </c>
      <c r="AQ74" s="997"/>
      <c r="AR74" s="997"/>
      <c r="AS74" s="997"/>
      <c r="AT74" s="997"/>
      <c r="AU74" s="997" t="s">
        <v>553</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546</v>
      </c>
      <c r="C75" s="1001"/>
      <c r="D75" s="1001"/>
      <c r="E75" s="1001"/>
      <c r="F75" s="1001"/>
      <c r="G75" s="1001"/>
      <c r="H75" s="1001"/>
      <c r="I75" s="1001"/>
      <c r="J75" s="1001"/>
      <c r="K75" s="1001"/>
      <c r="L75" s="1001"/>
      <c r="M75" s="1001"/>
      <c r="N75" s="1001"/>
      <c r="O75" s="1001"/>
      <c r="P75" s="1002"/>
      <c r="Q75" s="1004">
        <v>969</v>
      </c>
      <c r="R75" s="1005"/>
      <c r="S75" s="1005"/>
      <c r="T75" s="1005"/>
      <c r="U75" s="1006"/>
      <c r="V75" s="1007">
        <v>956</v>
      </c>
      <c r="W75" s="1005"/>
      <c r="X75" s="1005"/>
      <c r="Y75" s="1005"/>
      <c r="Z75" s="1006"/>
      <c r="AA75" s="1007">
        <v>12</v>
      </c>
      <c r="AB75" s="1005"/>
      <c r="AC75" s="1005"/>
      <c r="AD75" s="1005"/>
      <c r="AE75" s="1006"/>
      <c r="AF75" s="1007">
        <v>12</v>
      </c>
      <c r="AG75" s="1005"/>
      <c r="AH75" s="1005"/>
      <c r="AI75" s="1005"/>
      <c r="AJ75" s="1006"/>
      <c r="AK75" s="1007">
        <v>58</v>
      </c>
      <c r="AL75" s="1005"/>
      <c r="AM75" s="1005"/>
      <c r="AN75" s="1005"/>
      <c r="AO75" s="1006"/>
      <c r="AP75" s="1007">
        <v>281</v>
      </c>
      <c r="AQ75" s="1005"/>
      <c r="AR75" s="1005"/>
      <c r="AS75" s="1005"/>
      <c r="AT75" s="1006"/>
      <c r="AU75" s="997" t="s">
        <v>553</v>
      </c>
      <c r="AV75" s="997"/>
      <c r="AW75" s="997"/>
      <c r="AX75" s="997"/>
      <c r="AY75" s="99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547</v>
      </c>
      <c r="C76" s="1001"/>
      <c r="D76" s="1001"/>
      <c r="E76" s="1001"/>
      <c r="F76" s="1001"/>
      <c r="G76" s="1001"/>
      <c r="H76" s="1001"/>
      <c r="I76" s="1001"/>
      <c r="J76" s="1001"/>
      <c r="K76" s="1001"/>
      <c r="L76" s="1001"/>
      <c r="M76" s="1001"/>
      <c r="N76" s="1001"/>
      <c r="O76" s="1001"/>
      <c r="P76" s="1002"/>
      <c r="Q76" s="1004">
        <v>905</v>
      </c>
      <c r="R76" s="1005"/>
      <c r="S76" s="1005"/>
      <c r="T76" s="1005"/>
      <c r="U76" s="1006"/>
      <c r="V76" s="1007">
        <v>894</v>
      </c>
      <c r="W76" s="1005"/>
      <c r="X76" s="1005"/>
      <c r="Y76" s="1005"/>
      <c r="Z76" s="1006"/>
      <c r="AA76" s="1007">
        <v>12</v>
      </c>
      <c r="AB76" s="1005"/>
      <c r="AC76" s="1005"/>
      <c r="AD76" s="1005"/>
      <c r="AE76" s="1006"/>
      <c r="AF76" s="1007">
        <v>12</v>
      </c>
      <c r="AG76" s="1005"/>
      <c r="AH76" s="1005"/>
      <c r="AI76" s="1005"/>
      <c r="AJ76" s="1006"/>
      <c r="AK76" s="1007">
        <v>93</v>
      </c>
      <c r="AL76" s="1005"/>
      <c r="AM76" s="1005"/>
      <c r="AN76" s="1005"/>
      <c r="AO76" s="1006"/>
      <c r="AP76" s="1007">
        <v>17</v>
      </c>
      <c r="AQ76" s="1005"/>
      <c r="AR76" s="1005"/>
      <c r="AS76" s="1005"/>
      <c r="AT76" s="1006"/>
      <c r="AU76" s="997" t="s">
        <v>553</v>
      </c>
      <c r="AV76" s="997"/>
      <c r="AW76" s="997"/>
      <c r="AX76" s="997"/>
      <c r="AY76" s="997"/>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548</v>
      </c>
      <c r="C77" s="1001"/>
      <c r="D77" s="1001"/>
      <c r="E77" s="1001"/>
      <c r="F77" s="1001"/>
      <c r="G77" s="1001"/>
      <c r="H77" s="1001"/>
      <c r="I77" s="1001"/>
      <c r="J77" s="1001"/>
      <c r="K77" s="1001"/>
      <c r="L77" s="1001"/>
      <c r="M77" s="1001"/>
      <c r="N77" s="1001"/>
      <c r="O77" s="1001"/>
      <c r="P77" s="1002"/>
      <c r="Q77" s="1004">
        <v>83</v>
      </c>
      <c r="R77" s="1005"/>
      <c r="S77" s="1005"/>
      <c r="T77" s="1005"/>
      <c r="U77" s="1006"/>
      <c r="V77" s="1007">
        <v>78</v>
      </c>
      <c r="W77" s="1005"/>
      <c r="X77" s="1005"/>
      <c r="Y77" s="1005"/>
      <c r="Z77" s="1006"/>
      <c r="AA77" s="1007">
        <v>5</v>
      </c>
      <c r="AB77" s="1005"/>
      <c r="AC77" s="1005"/>
      <c r="AD77" s="1005"/>
      <c r="AE77" s="1006"/>
      <c r="AF77" s="1007">
        <v>5</v>
      </c>
      <c r="AG77" s="1005"/>
      <c r="AH77" s="1005"/>
      <c r="AI77" s="1005"/>
      <c r="AJ77" s="1006"/>
      <c r="AK77" s="997" t="s">
        <v>553</v>
      </c>
      <c r="AL77" s="997"/>
      <c r="AM77" s="997"/>
      <c r="AN77" s="997"/>
      <c r="AO77" s="997"/>
      <c r="AP77" s="997" t="s">
        <v>553</v>
      </c>
      <c r="AQ77" s="997"/>
      <c r="AR77" s="997"/>
      <c r="AS77" s="997"/>
      <c r="AT77" s="997"/>
      <c r="AU77" s="997" t="s">
        <v>553</v>
      </c>
      <c r="AV77" s="997"/>
      <c r="AW77" s="997"/>
      <c r="AX77" s="997"/>
      <c r="AY77" s="997"/>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549</v>
      </c>
      <c r="C78" s="1001"/>
      <c r="D78" s="1001"/>
      <c r="E78" s="1001"/>
      <c r="F78" s="1001"/>
      <c r="G78" s="1001"/>
      <c r="H78" s="1001"/>
      <c r="I78" s="1001"/>
      <c r="J78" s="1001"/>
      <c r="K78" s="1001"/>
      <c r="L78" s="1001"/>
      <c r="M78" s="1001"/>
      <c r="N78" s="1001"/>
      <c r="O78" s="1001"/>
      <c r="P78" s="1002"/>
      <c r="Q78" s="1003">
        <v>132</v>
      </c>
      <c r="R78" s="997"/>
      <c r="S78" s="997"/>
      <c r="T78" s="997"/>
      <c r="U78" s="997"/>
      <c r="V78" s="997">
        <v>122</v>
      </c>
      <c r="W78" s="997"/>
      <c r="X78" s="997"/>
      <c r="Y78" s="997"/>
      <c r="Z78" s="997"/>
      <c r="AA78" s="997">
        <v>9</v>
      </c>
      <c r="AB78" s="997"/>
      <c r="AC78" s="997"/>
      <c r="AD78" s="997"/>
      <c r="AE78" s="997"/>
      <c r="AF78" s="997">
        <v>9</v>
      </c>
      <c r="AG78" s="997"/>
      <c r="AH78" s="997"/>
      <c r="AI78" s="997"/>
      <c r="AJ78" s="997"/>
      <c r="AK78" s="997" t="s">
        <v>553</v>
      </c>
      <c r="AL78" s="997"/>
      <c r="AM78" s="997"/>
      <c r="AN78" s="997"/>
      <c r="AO78" s="997"/>
      <c r="AP78" s="997" t="s">
        <v>553</v>
      </c>
      <c r="AQ78" s="997"/>
      <c r="AR78" s="997"/>
      <c r="AS78" s="997"/>
      <c r="AT78" s="997"/>
      <c r="AU78" s="997" t="s">
        <v>553</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550</v>
      </c>
      <c r="C79" s="1001"/>
      <c r="D79" s="1001"/>
      <c r="E79" s="1001"/>
      <c r="F79" s="1001"/>
      <c r="G79" s="1001"/>
      <c r="H79" s="1001"/>
      <c r="I79" s="1001"/>
      <c r="J79" s="1001"/>
      <c r="K79" s="1001"/>
      <c r="L79" s="1001"/>
      <c r="M79" s="1001"/>
      <c r="N79" s="1001"/>
      <c r="O79" s="1001"/>
      <c r="P79" s="1002"/>
      <c r="Q79" s="1003">
        <v>153189</v>
      </c>
      <c r="R79" s="997"/>
      <c r="S79" s="997"/>
      <c r="T79" s="997"/>
      <c r="U79" s="997"/>
      <c r="V79" s="997">
        <v>146666</v>
      </c>
      <c r="W79" s="997"/>
      <c r="X79" s="997"/>
      <c r="Y79" s="997"/>
      <c r="Z79" s="997"/>
      <c r="AA79" s="997">
        <v>6523</v>
      </c>
      <c r="AB79" s="997"/>
      <c r="AC79" s="997"/>
      <c r="AD79" s="997"/>
      <c r="AE79" s="997"/>
      <c r="AF79" s="997">
        <v>6523</v>
      </c>
      <c r="AG79" s="997"/>
      <c r="AH79" s="997"/>
      <c r="AI79" s="997"/>
      <c r="AJ79" s="997"/>
      <c r="AK79" s="997">
        <v>130</v>
      </c>
      <c r="AL79" s="997"/>
      <c r="AM79" s="997"/>
      <c r="AN79" s="997"/>
      <c r="AO79" s="997"/>
      <c r="AP79" s="997" t="s">
        <v>553</v>
      </c>
      <c r="AQ79" s="997"/>
      <c r="AR79" s="997"/>
      <c r="AS79" s="997"/>
      <c r="AT79" s="997"/>
      <c r="AU79" s="997" t="s">
        <v>553</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361</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6780</v>
      </c>
      <c r="AG88" s="985"/>
      <c r="AH88" s="985"/>
      <c r="AI88" s="985"/>
      <c r="AJ88" s="985"/>
      <c r="AK88" s="989"/>
      <c r="AL88" s="989"/>
      <c r="AM88" s="989"/>
      <c r="AN88" s="989"/>
      <c r="AO88" s="989"/>
      <c r="AP88" s="985">
        <v>317</v>
      </c>
      <c r="AQ88" s="985"/>
      <c r="AR88" s="985"/>
      <c r="AS88" s="985"/>
      <c r="AT88" s="985"/>
      <c r="AU88" s="985" t="s">
        <v>553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282</v>
      </c>
      <c r="AG109" s="918"/>
      <c r="AH109" s="918"/>
      <c r="AI109" s="918"/>
      <c r="AJ109" s="919"/>
      <c r="AK109" s="920" t="s">
        <v>281</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282</v>
      </c>
      <c r="BW109" s="918"/>
      <c r="BX109" s="918"/>
      <c r="BY109" s="918"/>
      <c r="BZ109" s="919"/>
      <c r="CA109" s="920" t="s">
        <v>281</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282</v>
      </c>
      <c r="DM109" s="918"/>
      <c r="DN109" s="918"/>
      <c r="DO109" s="918"/>
      <c r="DP109" s="919"/>
      <c r="DQ109" s="920" t="s">
        <v>281</v>
      </c>
      <c r="DR109" s="918"/>
      <c r="DS109" s="918"/>
      <c r="DT109" s="918"/>
      <c r="DU109" s="919"/>
      <c r="DV109" s="920" t="s">
        <v>402</v>
      </c>
      <c r="DW109" s="918"/>
      <c r="DX109" s="918"/>
      <c r="DY109" s="918"/>
      <c r="DZ109" s="949"/>
    </row>
    <row r="110" spans="1:131" s="197" customFormat="1" ht="26.25" customHeight="1">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245085</v>
      </c>
      <c r="AB110" s="903"/>
      <c r="AC110" s="903"/>
      <c r="AD110" s="903"/>
      <c r="AE110" s="904"/>
      <c r="AF110" s="905">
        <v>216634</v>
      </c>
      <c r="AG110" s="903"/>
      <c r="AH110" s="903"/>
      <c r="AI110" s="903"/>
      <c r="AJ110" s="904"/>
      <c r="AK110" s="905">
        <v>201305</v>
      </c>
      <c r="AL110" s="903"/>
      <c r="AM110" s="903"/>
      <c r="AN110" s="903"/>
      <c r="AO110" s="904"/>
      <c r="AP110" s="906">
        <v>10.199999999999999</v>
      </c>
      <c r="AQ110" s="907"/>
      <c r="AR110" s="907"/>
      <c r="AS110" s="907"/>
      <c r="AT110" s="908"/>
      <c r="AU110" s="950" t="s">
        <v>59</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2324895</v>
      </c>
      <c r="BR110" s="830"/>
      <c r="BS110" s="830"/>
      <c r="BT110" s="830"/>
      <c r="BU110" s="830"/>
      <c r="BV110" s="830">
        <v>2112101</v>
      </c>
      <c r="BW110" s="830"/>
      <c r="BX110" s="830"/>
      <c r="BY110" s="830"/>
      <c r="BZ110" s="830"/>
      <c r="CA110" s="830">
        <v>2101198</v>
      </c>
      <c r="CB110" s="830"/>
      <c r="CC110" s="830"/>
      <c r="CD110" s="830"/>
      <c r="CE110" s="830"/>
      <c r="CF110" s="891">
        <v>106.4</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408</v>
      </c>
      <c r="DH110" s="830"/>
      <c r="DI110" s="830"/>
      <c r="DJ110" s="830"/>
      <c r="DK110" s="830"/>
      <c r="DL110" s="830" t="s">
        <v>408</v>
      </c>
      <c r="DM110" s="830"/>
      <c r="DN110" s="830"/>
      <c r="DO110" s="830"/>
      <c r="DP110" s="830"/>
      <c r="DQ110" s="830" t="s">
        <v>408</v>
      </c>
      <c r="DR110" s="830"/>
      <c r="DS110" s="830"/>
      <c r="DT110" s="830"/>
      <c r="DU110" s="830"/>
      <c r="DV110" s="831" t="s">
        <v>408</v>
      </c>
      <c r="DW110" s="831"/>
      <c r="DX110" s="831"/>
      <c r="DY110" s="831"/>
      <c r="DZ110" s="832"/>
    </row>
    <row r="111" spans="1:131" s="197" customFormat="1" ht="26.25" customHeight="1">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410</v>
      </c>
      <c r="AB111" s="939"/>
      <c r="AC111" s="939"/>
      <c r="AD111" s="939"/>
      <c r="AE111" s="940"/>
      <c r="AF111" s="941" t="s">
        <v>410</v>
      </c>
      <c r="AG111" s="939"/>
      <c r="AH111" s="939"/>
      <c r="AI111" s="939"/>
      <c r="AJ111" s="940"/>
      <c r="AK111" s="941" t="s">
        <v>410</v>
      </c>
      <c r="AL111" s="939"/>
      <c r="AM111" s="939"/>
      <c r="AN111" s="939"/>
      <c r="AO111" s="940"/>
      <c r="AP111" s="942" t="s">
        <v>410</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v>10446</v>
      </c>
      <c r="BR111" s="801"/>
      <c r="BS111" s="801"/>
      <c r="BT111" s="801"/>
      <c r="BU111" s="801"/>
      <c r="BV111" s="801">
        <v>8984</v>
      </c>
      <c r="BW111" s="801"/>
      <c r="BX111" s="801"/>
      <c r="BY111" s="801"/>
      <c r="BZ111" s="801"/>
      <c r="CA111" s="801">
        <v>7522</v>
      </c>
      <c r="CB111" s="801"/>
      <c r="CC111" s="801"/>
      <c r="CD111" s="801"/>
      <c r="CE111" s="801"/>
      <c r="CF111" s="878">
        <v>0.4</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107</v>
      </c>
      <c r="DH111" s="801"/>
      <c r="DI111" s="801"/>
      <c r="DJ111" s="801"/>
      <c r="DK111" s="801"/>
      <c r="DL111" s="801" t="s">
        <v>107</v>
      </c>
      <c r="DM111" s="801"/>
      <c r="DN111" s="801"/>
      <c r="DO111" s="801"/>
      <c r="DP111" s="801"/>
      <c r="DQ111" s="801" t="s">
        <v>107</v>
      </c>
      <c r="DR111" s="801"/>
      <c r="DS111" s="801"/>
      <c r="DT111" s="801"/>
      <c r="DU111" s="801"/>
      <c r="DV111" s="853" t="s">
        <v>107</v>
      </c>
      <c r="DW111" s="853"/>
      <c r="DX111" s="853"/>
      <c r="DY111" s="853"/>
      <c r="DZ111" s="854"/>
    </row>
    <row r="112" spans="1:131" s="197" customFormat="1" ht="26.25" customHeight="1">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410</v>
      </c>
      <c r="AB112" s="814"/>
      <c r="AC112" s="814"/>
      <c r="AD112" s="814"/>
      <c r="AE112" s="815"/>
      <c r="AF112" s="816" t="s">
        <v>410</v>
      </c>
      <c r="AG112" s="814"/>
      <c r="AH112" s="814"/>
      <c r="AI112" s="814"/>
      <c r="AJ112" s="815"/>
      <c r="AK112" s="816" t="s">
        <v>410</v>
      </c>
      <c r="AL112" s="814"/>
      <c r="AM112" s="814"/>
      <c r="AN112" s="814"/>
      <c r="AO112" s="815"/>
      <c r="AP112" s="784" t="s">
        <v>410</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v>2466217</v>
      </c>
      <c r="BR112" s="801"/>
      <c r="BS112" s="801"/>
      <c r="BT112" s="801"/>
      <c r="BU112" s="801"/>
      <c r="BV112" s="801">
        <v>2503252</v>
      </c>
      <c r="BW112" s="801"/>
      <c r="BX112" s="801"/>
      <c r="BY112" s="801"/>
      <c r="BZ112" s="801"/>
      <c r="CA112" s="801">
        <v>2595551</v>
      </c>
      <c r="CB112" s="801"/>
      <c r="CC112" s="801"/>
      <c r="CD112" s="801"/>
      <c r="CE112" s="801"/>
      <c r="CF112" s="878">
        <v>131.5</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410</v>
      </c>
      <c r="DH112" s="801"/>
      <c r="DI112" s="801"/>
      <c r="DJ112" s="801"/>
      <c r="DK112" s="801"/>
      <c r="DL112" s="801" t="s">
        <v>410</v>
      </c>
      <c r="DM112" s="801"/>
      <c r="DN112" s="801"/>
      <c r="DO112" s="801"/>
      <c r="DP112" s="801"/>
      <c r="DQ112" s="801" t="s">
        <v>410</v>
      </c>
      <c r="DR112" s="801"/>
      <c r="DS112" s="801"/>
      <c r="DT112" s="801"/>
      <c r="DU112" s="801"/>
      <c r="DV112" s="853" t="s">
        <v>410</v>
      </c>
      <c r="DW112" s="853"/>
      <c r="DX112" s="853"/>
      <c r="DY112" s="853"/>
      <c r="DZ112" s="854"/>
    </row>
    <row r="113" spans="1:130" s="197" customFormat="1" ht="26.25" customHeight="1">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212811</v>
      </c>
      <c r="AB113" s="939"/>
      <c r="AC113" s="939"/>
      <c r="AD113" s="939"/>
      <c r="AE113" s="940"/>
      <c r="AF113" s="941">
        <v>215462</v>
      </c>
      <c r="AG113" s="939"/>
      <c r="AH113" s="939"/>
      <c r="AI113" s="939"/>
      <c r="AJ113" s="940"/>
      <c r="AK113" s="941">
        <v>216322</v>
      </c>
      <c r="AL113" s="939"/>
      <c r="AM113" s="939"/>
      <c r="AN113" s="939"/>
      <c r="AO113" s="940"/>
      <c r="AP113" s="942">
        <v>11</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v>2720</v>
      </c>
      <c r="BR113" s="801"/>
      <c r="BS113" s="801"/>
      <c r="BT113" s="801"/>
      <c r="BU113" s="801"/>
      <c r="BV113" s="801" t="s">
        <v>410</v>
      </c>
      <c r="BW113" s="801"/>
      <c r="BX113" s="801"/>
      <c r="BY113" s="801"/>
      <c r="BZ113" s="801"/>
      <c r="CA113" s="801" t="s">
        <v>410</v>
      </c>
      <c r="CB113" s="801"/>
      <c r="CC113" s="801"/>
      <c r="CD113" s="801"/>
      <c r="CE113" s="801"/>
      <c r="CF113" s="878" t="s">
        <v>410</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410</v>
      </c>
      <c r="DH113" s="814"/>
      <c r="DI113" s="814"/>
      <c r="DJ113" s="814"/>
      <c r="DK113" s="815"/>
      <c r="DL113" s="816" t="s">
        <v>410</v>
      </c>
      <c r="DM113" s="814"/>
      <c r="DN113" s="814"/>
      <c r="DO113" s="814"/>
      <c r="DP113" s="815"/>
      <c r="DQ113" s="816" t="s">
        <v>410</v>
      </c>
      <c r="DR113" s="814"/>
      <c r="DS113" s="814"/>
      <c r="DT113" s="814"/>
      <c r="DU113" s="815"/>
      <c r="DV113" s="784" t="s">
        <v>410</v>
      </c>
      <c r="DW113" s="785"/>
      <c r="DX113" s="785"/>
      <c r="DY113" s="785"/>
      <c r="DZ113" s="786"/>
    </row>
    <row r="114" spans="1:130" s="197" customFormat="1" ht="26.25" customHeight="1">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3248</v>
      </c>
      <c r="AB114" s="814"/>
      <c r="AC114" s="814"/>
      <c r="AD114" s="814"/>
      <c r="AE114" s="815"/>
      <c r="AF114" s="816">
        <v>637</v>
      </c>
      <c r="AG114" s="814"/>
      <c r="AH114" s="814"/>
      <c r="AI114" s="814"/>
      <c r="AJ114" s="815"/>
      <c r="AK114" s="816">
        <v>1721</v>
      </c>
      <c r="AL114" s="814"/>
      <c r="AM114" s="814"/>
      <c r="AN114" s="814"/>
      <c r="AO114" s="815"/>
      <c r="AP114" s="784">
        <v>0.1</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v>601604</v>
      </c>
      <c r="BR114" s="801"/>
      <c r="BS114" s="801"/>
      <c r="BT114" s="801"/>
      <c r="BU114" s="801"/>
      <c r="BV114" s="801">
        <v>549125</v>
      </c>
      <c r="BW114" s="801"/>
      <c r="BX114" s="801"/>
      <c r="BY114" s="801"/>
      <c r="BZ114" s="801"/>
      <c r="CA114" s="801">
        <v>476473</v>
      </c>
      <c r="CB114" s="801"/>
      <c r="CC114" s="801"/>
      <c r="CD114" s="801"/>
      <c r="CE114" s="801"/>
      <c r="CF114" s="878">
        <v>24.1</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410</v>
      </c>
      <c r="DH114" s="814"/>
      <c r="DI114" s="814"/>
      <c r="DJ114" s="814"/>
      <c r="DK114" s="815"/>
      <c r="DL114" s="816" t="s">
        <v>410</v>
      </c>
      <c r="DM114" s="814"/>
      <c r="DN114" s="814"/>
      <c r="DO114" s="814"/>
      <c r="DP114" s="815"/>
      <c r="DQ114" s="816" t="s">
        <v>410</v>
      </c>
      <c r="DR114" s="814"/>
      <c r="DS114" s="814"/>
      <c r="DT114" s="814"/>
      <c r="DU114" s="815"/>
      <c r="DV114" s="784" t="s">
        <v>410</v>
      </c>
      <c r="DW114" s="785"/>
      <c r="DX114" s="785"/>
      <c r="DY114" s="785"/>
      <c r="DZ114" s="786"/>
    </row>
    <row r="115" spans="1:130" s="197" customFormat="1" ht="26.25" customHeight="1">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8426</v>
      </c>
      <c r="AB115" s="939"/>
      <c r="AC115" s="939"/>
      <c r="AD115" s="939"/>
      <c r="AE115" s="940"/>
      <c r="AF115" s="941">
        <v>1426</v>
      </c>
      <c r="AG115" s="939"/>
      <c r="AH115" s="939"/>
      <c r="AI115" s="939"/>
      <c r="AJ115" s="940"/>
      <c r="AK115" s="941">
        <v>1426</v>
      </c>
      <c r="AL115" s="939"/>
      <c r="AM115" s="939"/>
      <c r="AN115" s="939"/>
      <c r="AO115" s="940"/>
      <c r="AP115" s="942">
        <v>0.1</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t="s">
        <v>410</v>
      </c>
      <c r="BR115" s="801"/>
      <c r="BS115" s="801"/>
      <c r="BT115" s="801"/>
      <c r="BU115" s="801"/>
      <c r="BV115" s="801" t="s">
        <v>410</v>
      </c>
      <c r="BW115" s="801"/>
      <c r="BX115" s="801"/>
      <c r="BY115" s="801"/>
      <c r="BZ115" s="801"/>
      <c r="CA115" s="801" t="s">
        <v>410</v>
      </c>
      <c r="CB115" s="801"/>
      <c r="CC115" s="801"/>
      <c r="CD115" s="801"/>
      <c r="CE115" s="801"/>
      <c r="CF115" s="878" t="s">
        <v>410</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410</v>
      </c>
      <c r="DH115" s="814"/>
      <c r="DI115" s="814"/>
      <c r="DJ115" s="814"/>
      <c r="DK115" s="815"/>
      <c r="DL115" s="816" t="s">
        <v>410</v>
      </c>
      <c r="DM115" s="814"/>
      <c r="DN115" s="814"/>
      <c r="DO115" s="814"/>
      <c r="DP115" s="815"/>
      <c r="DQ115" s="816" t="s">
        <v>410</v>
      </c>
      <c r="DR115" s="814"/>
      <c r="DS115" s="814"/>
      <c r="DT115" s="814"/>
      <c r="DU115" s="815"/>
      <c r="DV115" s="784" t="s">
        <v>410</v>
      </c>
      <c r="DW115" s="785"/>
      <c r="DX115" s="785"/>
      <c r="DY115" s="785"/>
      <c r="DZ115" s="786"/>
    </row>
    <row r="116" spans="1:130" s="197" customFormat="1" ht="26.25" customHeight="1">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410</v>
      </c>
      <c r="AB116" s="814"/>
      <c r="AC116" s="814"/>
      <c r="AD116" s="814"/>
      <c r="AE116" s="815"/>
      <c r="AF116" s="816">
        <v>6</v>
      </c>
      <c r="AG116" s="814"/>
      <c r="AH116" s="814"/>
      <c r="AI116" s="814"/>
      <c r="AJ116" s="815"/>
      <c r="AK116" s="816">
        <v>227</v>
      </c>
      <c r="AL116" s="814"/>
      <c r="AM116" s="814"/>
      <c r="AN116" s="814"/>
      <c r="AO116" s="815"/>
      <c r="AP116" s="784">
        <v>0</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410</v>
      </c>
      <c r="BR116" s="801"/>
      <c r="BS116" s="801"/>
      <c r="BT116" s="801"/>
      <c r="BU116" s="801"/>
      <c r="BV116" s="801" t="s">
        <v>410</v>
      </c>
      <c r="BW116" s="801"/>
      <c r="BX116" s="801"/>
      <c r="BY116" s="801"/>
      <c r="BZ116" s="801"/>
      <c r="CA116" s="801" t="s">
        <v>410</v>
      </c>
      <c r="CB116" s="801"/>
      <c r="CC116" s="801"/>
      <c r="CD116" s="801"/>
      <c r="CE116" s="801"/>
      <c r="CF116" s="878" t="s">
        <v>410</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10446</v>
      </c>
      <c r="DH116" s="814"/>
      <c r="DI116" s="814"/>
      <c r="DJ116" s="814"/>
      <c r="DK116" s="815"/>
      <c r="DL116" s="816">
        <v>8984</v>
      </c>
      <c r="DM116" s="814"/>
      <c r="DN116" s="814"/>
      <c r="DO116" s="814"/>
      <c r="DP116" s="815"/>
      <c r="DQ116" s="816">
        <v>7522</v>
      </c>
      <c r="DR116" s="814"/>
      <c r="DS116" s="814"/>
      <c r="DT116" s="814"/>
      <c r="DU116" s="815"/>
      <c r="DV116" s="784">
        <v>0.4</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v>469570</v>
      </c>
      <c r="AB117" s="925"/>
      <c r="AC117" s="925"/>
      <c r="AD117" s="925"/>
      <c r="AE117" s="926"/>
      <c r="AF117" s="928">
        <v>434165</v>
      </c>
      <c r="AG117" s="925"/>
      <c r="AH117" s="925"/>
      <c r="AI117" s="925"/>
      <c r="AJ117" s="926"/>
      <c r="AK117" s="928">
        <v>421001</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410</v>
      </c>
      <c r="BR117" s="888"/>
      <c r="BS117" s="888"/>
      <c r="BT117" s="888"/>
      <c r="BU117" s="888"/>
      <c r="BV117" s="888" t="s">
        <v>410</v>
      </c>
      <c r="BW117" s="888"/>
      <c r="BX117" s="888"/>
      <c r="BY117" s="888"/>
      <c r="BZ117" s="888"/>
      <c r="CA117" s="888" t="s">
        <v>410</v>
      </c>
      <c r="CB117" s="888"/>
      <c r="CC117" s="888"/>
      <c r="CD117" s="888"/>
      <c r="CE117" s="888"/>
      <c r="CF117" s="878" t="s">
        <v>410</v>
      </c>
      <c r="CG117" s="879"/>
      <c r="CH117" s="879"/>
      <c r="CI117" s="879"/>
      <c r="CJ117" s="879"/>
      <c r="CK117" s="947"/>
      <c r="CL117" s="896"/>
      <c r="CM117" s="833" t="s">
        <v>431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410</v>
      </c>
      <c r="DH117" s="814"/>
      <c r="DI117" s="814"/>
      <c r="DJ117" s="814"/>
      <c r="DK117" s="815"/>
      <c r="DL117" s="816" t="s">
        <v>410</v>
      </c>
      <c r="DM117" s="814"/>
      <c r="DN117" s="814"/>
      <c r="DO117" s="814"/>
      <c r="DP117" s="815"/>
      <c r="DQ117" s="816" t="s">
        <v>410</v>
      </c>
      <c r="DR117" s="814"/>
      <c r="DS117" s="814"/>
      <c r="DT117" s="814"/>
      <c r="DU117" s="815"/>
      <c r="DV117" s="784" t="s">
        <v>410</v>
      </c>
      <c r="DW117" s="785"/>
      <c r="DX117" s="785"/>
      <c r="DY117" s="785"/>
      <c r="DZ117" s="786"/>
    </row>
    <row r="118" spans="1:130" s="197" customFormat="1" ht="26.25" customHeight="1">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282</v>
      </c>
      <c r="AG118" s="918"/>
      <c r="AH118" s="918"/>
      <c r="AI118" s="918"/>
      <c r="AJ118" s="919"/>
      <c r="AK118" s="920" t="s">
        <v>281</v>
      </c>
      <c r="AL118" s="918"/>
      <c r="AM118" s="918"/>
      <c r="AN118" s="918"/>
      <c r="AO118" s="919"/>
      <c r="AP118" s="921" t="s">
        <v>402</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432</v>
      </c>
      <c r="BP118" s="868"/>
      <c r="BQ118" s="887">
        <v>5405882</v>
      </c>
      <c r="BR118" s="888"/>
      <c r="BS118" s="888"/>
      <c r="BT118" s="888"/>
      <c r="BU118" s="888"/>
      <c r="BV118" s="888">
        <v>5173462</v>
      </c>
      <c r="BW118" s="888"/>
      <c r="BX118" s="888"/>
      <c r="BY118" s="888"/>
      <c r="BZ118" s="888"/>
      <c r="CA118" s="888">
        <v>5180744</v>
      </c>
      <c r="CB118" s="888"/>
      <c r="CC118" s="888"/>
      <c r="CD118" s="888"/>
      <c r="CE118" s="888"/>
      <c r="CF118" s="773"/>
      <c r="CG118" s="774"/>
      <c r="CH118" s="774"/>
      <c r="CI118" s="774"/>
      <c r="CJ118" s="871"/>
      <c r="CK118" s="947"/>
      <c r="CL118" s="896"/>
      <c r="CM118" s="833" t="s">
        <v>433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434</v>
      </c>
      <c r="AV119" s="910"/>
      <c r="AW119" s="910"/>
      <c r="AX119" s="910"/>
      <c r="AY119" s="911"/>
      <c r="AZ119" s="846" t="s">
        <v>435</v>
      </c>
      <c r="BA119" s="788"/>
      <c r="BB119" s="788"/>
      <c r="BC119" s="788"/>
      <c r="BD119" s="788"/>
      <c r="BE119" s="788"/>
      <c r="BF119" s="788"/>
      <c r="BG119" s="788"/>
      <c r="BH119" s="788"/>
      <c r="BI119" s="788"/>
      <c r="BJ119" s="788"/>
      <c r="BK119" s="788"/>
      <c r="BL119" s="788"/>
      <c r="BM119" s="788"/>
      <c r="BN119" s="788"/>
      <c r="BO119" s="788"/>
      <c r="BP119" s="789"/>
      <c r="BQ119" s="829">
        <v>2814162</v>
      </c>
      <c r="BR119" s="830"/>
      <c r="BS119" s="830"/>
      <c r="BT119" s="830"/>
      <c r="BU119" s="830"/>
      <c r="BV119" s="830">
        <v>2990305</v>
      </c>
      <c r="BW119" s="830"/>
      <c r="BX119" s="830"/>
      <c r="BY119" s="830"/>
      <c r="BZ119" s="830"/>
      <c r="CA119" s="830">
        <v>2839307</v>
      </c>
      <c r="CB119" s="830"/>
      <c r="CC119" s="830"/>
      <c r="CD119" s="830"/>
      <c r="CE119" s="830"/>
      <c r="CF119" s="891">
        <v>143.80000000000001</v>
      </c>
      <c r="CG119" s="892"/>
      <c r="CH119" s="892"/>
      <c r="CI119" s="892"/>
      <c r="CJ119" s="892"/>
      <c r="CK119" s="948"/>
      <c r="CL119" s="898"/>
      <c r="CM119" s="855" t="s">
        <v>436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107</v>
      </c>
      <c r="DH119" s="747"/>
      <c r="DI119" s="747"/>
      <c r="DJ119" s="747"/>
      <c r="DK119" s="748"/>
      <c r="DL119" s="749" t="s">
        <v>107</v>
      </c>
      <c r="DM119" s="747"/>
      <c r="DN119" s="747"/>
      <c r="DO119" s="747"/>
      <c r="DP119" s="748"/>
      <c r="DQ119" s="749" t="s">
        <v>107</v>
      </c>
      <c r="DR119" s="747"/>
      <c r="DS119" s="747"/>
      <c r="DT119" s="747"/>
      <c r="DU119" s="748"/>
      <c r="DV119" s="837" t="s">
        <v>107</v>
      </c>
      <c r="DW119" s="838"/>
      <c r="DX119" s="838"/>
      <c r="DY119" s="838"/>
      <c r="DZ119" s="839"/>
    </row>
    <row r="120" spans="1:130" s="197" customFormat="1" ht="26.25" customHeight="1">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437</v>
      </c>
      <c r="BA120" s="798"/>
      <c r="BB120" s="798"/>
      <c r="BC120" s="798"/>
      <c r="BD120" s="798"/>
      <c r="BE120" s="798"/>
      <c r="BF120" s="798"/>
      <c r="BG120" s="798"/>
      <c r="BH120" s="798"/>
      <c r="BI120" s="798"/>
      <c r="BJ120" s="798"/>
      <c r="BK120" s="798"/>
      <c r="BL120" s="798"/>
      <c r="BM120" s="798"/>
      <c r="BN120" s="798"/>
      <c r="BO120" s="798"/>
      <c r="BP120" s="799"/>
      <c r="BQ120" s="800">
        <v>18756</v>
      </c>
      <c r="BR120" s="801"/>
      <c r="BS120" s="801"/>
      <c r="BT120" s="801"/>
      <c r="BU120" s="801"/>
      <c r="BV120" s="801" t="s">
        <v>107</v>
      </c>
      <c r="BW120" s="801"/>
      <c r="BX120" s="801"/>
      <c r="BY120" s="801"/>
      <c r="BZ120" s="801"/>
      <c r="CA120" s="801" t="s">
        <v>107</v>
      </c>
      <c r="CB120" s="801"/>
      <c r="CC120" s="801"/>
      <c r="CD120" s="801"/>
      <c r="CE120" s="801"/>
      <c r="CF120" s="878" t="s">
        <v>107</v>
      </c>
      <c r="CG120" s="879"/>
      <c r="CH120" s="879"/>
      <c r="CI120" s="879"/>
      <c r="CJ120" s="879"/>
      <c r="CK120" s="880" t="s">
        <v>438</v>
      </c>
      <c r="CL120" s="840"/>
      <c r="CM120" s="840"/>
      <c r="CN120" s="840"/>
      <c r="CO120" s="841"/>
      <c r="CP120" s="884" t="s">
        <v>439</v>
      </c>
      <c r="CQ120" s="885"/>
      <c r="CR120" s="885"/>
      <c r="CS120" s="885"/>
      <c r="CT120" s="885"/>
      <c r="CU120" s="885"/>
      <c r="CV120" s="885"/>
      <c r="CW120" s="885"/>
      <c r="CX120" s="885"/>
      <c r="CY120" s="885"/>
      <c r="CZ120" s="885"/>
      <c r="DA120" s="885"/>
      <c r="DB120" s="885"/>
      <c r="DC120" s="885"/>
      <c r="DD120" s="885"/>
      <c r="DE120" s="885"/>
      <c r="DF120" s="886"/>
      <c r="DG120" s="829">
        <v>1534918</v>
      </c>
      <c r="DH120" s="830"/>
      <c r="DI120" s="830"/>
      <c r="DJ120" s="830"/>
      <c r="DK120" s="830"/>
      <c r="DL120" s="830">
        <v>1525073</v>
      </c>
      <c r="DM120" s="830"/>
      <c r="DN120" s="830"/>
      <c r="DO120" s="830"/>
      <c r="DP120" s="830"/>
      <c r="DQ120" s="830">
        <v>1580568</v>
      </c>
      <c r="DR120" s="830"/>
      <c r="DS120" s="830"/>
      <c r="DT120" s="830"/>
      <c r="DU120" s="830"/>
      <c r="DV120" s="831">
        <v>80</v>
      </c>
      <c r="DW120" s="831"/>
      <c r="DX120" s="831"/>
      <c r="DY120" s="831"/>
      <c r="DZ120" s="832"/>
    </row>
    <row r="121" spans="1:130" s="197" customFormat="1" ht="26.25" customHeight="1">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4131288</v>
      </c>
      <c r="BR121" s="888"/>
      <c r="BS121" s="888"/>
      <c r="BT121" s="888"/>
      <c r="BU121" s="888"/>
      <c r="BV121" s="888">
        <v>4008810</v>
      </c>
      <c r="BW121" s="888"/>
      <c r="BX121" s="888"/>
      <c r="BY121" s="888"/>
      <c r="BZ121" s="888"/>
      <c r="CA121" s="888">
        <v>3914387</v>
      </c>
      <c r="CB121" s="888"/>
      <c r="CC121" s="888"/>
      <c r="CD121" s="888"/>
      <c r="CE121" s="888"/>
      <c r="CF121" s="889">
        <v>198.2</v>
      </c>
      <c r="CG121" s="890"/>
      <c r="CH121" s="890"/>
      <c r="CI121" s="890"/>
      <c r="CJ121" s="890"/>
      <c r="CK121" s="881"/>
      <c r="CL121" s="842"/>
      <c r="CM121" s="842"/>
      <c r="CN121" s="842"/>
      <c r="CO121" s="843"/>
      <c r="CP121" s="858" t="s">
        <v>442</v>
      </c>
      <c r="CQ121" s="859"/>
      <c r="CR121" s="859"/>
      <c r="CS121" s="859"/>
      <c r="CT121" s="859"/>
      <c r="CU121" s="859"/>
      <c r="CV121" s="859"/>
      <c r="CW121" s="859"/>
      <c r="CX121" s="859"/>
      <c r="CY121" s="859"/>
      <c r="CZ121" s="859"/>
      <c r="DA121" s="859"/>
      <c r="DB121" s="859"/>
      <c r="DC121" s="859"/>
      <c r="DD121" s="859"/>
      <c r="DE121" s="859"/>
      <c r="DF121" s="860"/>
      <c r="DG121" s="800">
        <v>931299</v>
      </c>
      <c r="DH121" s="801"/>
      <c r="DI121" s="801"/>
      <c r="DJ121" s="801"/>
      <c r="DK121" s="801"/>
      <c r="DL121" s="801">
        <v>978179</v>
      </c>
      <c r="DM121" s="801"/>
      <c r="DN121" s="801"/>
      <c r="DO121" s="801"/>
      <c r="DP121" s="801"/>
      <c r="DQ121" s="801">
        <v>1014983</v>
      </c>
      <c r="DR121" s="801"/>
      <c r="DS121" s="801"/>
      <c r="DT121" s="801"/>
      <c r="DU121" s="801"/>
      <c r="DV121" s="853">
        <v>51.4</v>
      </c>
      <c r="DW121" s="853"/>
      <c r="DX121" s="853"/>
      <c r="DY121" s="853"/>
      <c r="DZ121" s="854"/>
    </row>
    <row r="122" spans="1:130" s="197" customFormat="1" ht="26.25" customHeight="1">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443</v>
      </c>
      <c r="BP122" s="868"/>
      <c r="BQ122" s="869">
        <v>6964206</v>
      </c>
      <c r="BR122" s="870"/>
      <c r="BS122" s="870"/>
      <c r="BT122" s="870"/>
      <c r="BU122" s="870"/>
      <c r="BV122" s="870">
        <v>6999115</v>
      </c>
      <c r="BW122" s="870"/>
      <c r="BX122" s="870"/>
      <c r="BY122" s="870"/>
      <c r="BZ122" s="870"/>
      <c r="CA122" s="870">
        <v>6753694</v>
      </c>
      <c r="CB122" s="870"/>
      <c r="CC122" s="870"/>
      <c r="CD122" s="870"/>
      <c r="CE122" s="870"/>
      <c r="CF122" s="773"/>
      <c r="CG122" s="774"/>
      <c r="CH122" s="774"/>
      <c r="CI122" s="774"/>
      <c r="CJ122" s="871"/>
      <c r="CK122" s="881"/>
      <c r="CL122" s="842"/>
      <c r="CM122" s="842"/>
      <c r="CN122" s="842"/>
      <c r="CO122" s="843"/>
      <c r="CP122" s="858" t="s">
        <v>444</v>
      </c>
      <c r="CQ122" s="859"/>
      <c r="CR122" s="859"/>
      <c r="CS122" s="859"/>
      <c r="CT122" s="859"/>
      <c r="CU122" s="859"/>
      <c r="CV122" s="859"/>
      <c r="CW122" s="859"/>
      <c r="CX122" s="859"/>
      <c r="CY122" s="859"/>
      <c r="CZ122" s="859"/>
      <c r="DA122" s="859"/>
      <c r="DB122" s="859"/>
      <c r="DC122" s="859"/>
      <c r="DD122" s="859"/>
      <c r="DE122" s="859"/>
      <c r="DF122" s="860"/>
      <c r="DG122" s="800" t="s">
        <v>107</v>
      </c>
      <c r="DH122" s="801"/>
      <c r="DI122" s="801"/>
      <c r="DJ122" s="801"/>
      <c r="DK122" s="801"/>
      <c r="DL122" s="801" t="s">
        <v>107</v>
      </c>
      <c r="DM122" s="801"/>
      <c r="DN122" s="801"/>
      <c r="DO122" s="801"/>
      <c r="DP122" s="801"/>
      <c r="DQ122" s="801" t="s">
        <v>107</v>
      </c>
      <c r="DR122" s="801"/>
      <c r="DS122" s="801"/>
      <c r="DT122" s="801"/>
      <c r="DU122" s="801"/>
      <c r="DV122" s="853" t="s">
        <v>107</v>
      </c>
      <c r="DW122" s="853"/>
      <c r="DX122" s="853"/>
      <c r="DY122" s="853"/>
      <c r="DZ122" s="854"/>
    </row>
    <row r="123" spans="1:130" s="197" customFormat="1" ht="26.25" customHeight="1" thickBot="1">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8426</v>
      </c>
      <c r="AB123" s="814"/>
      <c r="AC123" s="814"/>
      <c r="AD123" s="814"/>
      <c r="AE123" s="815"/>
      <c r="AF123" s="816">
        <v>1426</v>
      </c>
      <c r="AG123" s="814"/>
      <c r="AH123" s="814"/>
      <c r="AI123" s="814"/>
      <c r="AJ123" s="815"/>
      <c r="AK123" s="816">
        <v>1426</v>
      </c>
      <c r="AL123" s="814"/>
      <c r="AM123" s="814"/>
      <c r="AN123" s="814"/>
      <c r="AO123" s="815"/>
      <c r="AP123" s="784">
        <v>0.1</v>
      </c>
      <c r="AQ123" s="785"/>
      <c r="AR123" s="785"/>
      <c r="AS123" s="785"/>
      <c r="AT123" s="786"/>
      <c r="AU123" s="864" t="s">
        <v>445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107</v>
      </c>
      <c r="BR123" s="862"/>
      <c r="BS123" s="862"/>
      <c r="BT123" s="862"/>
      <c r="BU123" s="862"/>
      <c r="BV123" s="862" t="s">
        <v>107</v>
      </c>
      <c r="BW123" s="862"/>
      <c r="BX123" s="862"/>
      <c r="BY123" s="862"/>
      <c r="BZ123" s="862"/>
      <c r="CA123" s="862" t="s">
        <v>107</v>
      </c>
      <c r="CB123" s="862"/>
      <c r="CC123" s="862"/>
      <c r="CD123" s="862"/>
      <c r="CE123" s="862"/>
      <c r="CF123" s="760"/>
      <c r="CG123" s="761"/>
      <c r="CH123" s="761"/>
      <c r="CI123" s="761"/>
      <c r="CJ123" s="863"/>
      <c r="CK123" s="881"/>
      <c r="CL123" s="842"/>
      <c r="CM123" s="842"/>
      <c r="CN123" s="842"/>
      <c r="CO123" s="843"/>
      <c r="CP123" s="858" t="s">
        <v>446</v>
      </c>
      <c r="CQ123" s="859"/>
      <c r="CR123" s="859"/>
      <c r="CS123" s="859"/>
      <c r="CT123" s="859"/>
      <c r="CU123" s="859"/>
      <c r="CV123" s="859"/>
      <c r="CW123" s="859"/>
      <c r="CX123" s="859"/>
      <c r="CY123" s="859"/>
      <c r="CZ123" s="859"/>
      <c r="DA123" s="859"/>
      <c r="DB123" s="859"/>
      <c r="DC123" s="859"/>
      <c r="DD123" s="859"/>
      <c r="DE123" s="859"/>
      <c r="DF123" s="860"/>
      <c r="DG123" s="813" t="s">
        <v>447</v>
      </c>
      <c r="DH123" s="814"/>
      <c r="DI123" s="814"/>
      <c r="DJ123" s="814"/>
      <c r="DK123" s="815"/>
      <c r="DL123" s="816" t="s">
        <v>447</v>
      </c>
      <c r="DM123" s="814"/>
      <c r="DN123" s="814"/>
      <c r="DO123" s="814"/>
      <c r="DP123" s="815"/>
      <c r="DQ123" s="816" t="s">
        <v>447</v>
      </c>
      <c r="DR123" s="814"/>
      <c r="DS123" s="814"/>
      <c r="DT123" s="814"/>
      <c r="DU123" s="815"/>
      <c r="DV123" s="784" t="s">
        <v>447</v>
      </c>
      <c r="DW123" s="785"/>
      <c r="DX123" s="785"/>
      <c r="DY123" s="785"/>
      <c r="DZ123" s="786"/>
    </row>
    <row r="124" spans="1:130" s="197" customFormat="1" ht="26.25" customHeight="1">
      <c r="A124" s="895"/>
      <c r="B124" s="896"/>
      <c r="C124" s="833" t="s">
        <v>431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447</v>
      </c>
      <c r="AB124" s="814"/>
      <c r="AC124" s="814"/>
      <c r="AD124" s="814"/>
      <c r="AE124" s="815"/>
      <c r="AF124" s="816" t="s">
        <v>447</v>
      </c>
      <c r="AG124" s="814"/>
      <c r="AH124" s="814"/>
      <c r="AI124" s="814"/>
      <c r="AJ124" s="815"/>
      <c r="AK124" s="816" t="s">
        <v>447</v>
      </c>
      <c r="AL124" s="814"/>
      <c r="AM124" s="814"/>
      <c r="AN124" s="814"/>
      <c r="AO124" s="815"/>
      <c r="AP124" s="784" t="s">
        <v>447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448</v>
      </c>
      <c r="CQ124" s="859"/>
      <c r="CR124" s="859"/>
      <c r="CS124" s="859"/>
      <c r="CT124" s="859"/>
      <c r="CU124" s="859"/>
      <c r="CV124" s="859"/>
      <c r="CW124" s="859"/>
      <c r="CX124" s="859"/>
      <c r="CY124" s="859"/>
      <c r="CZ124" s="859"/>
      <c r="DA124" s="859"/>
      <c r="DB124" s="859"/>
      <c r="DC124" s="859"/>
      <c r="DD124" s="859"/>
      <c r="DE124" s="859"/>
      <c r="DF124" s="860"/>
      <c r="DG124" s="746" t="s">
        <v>447</v>
      </c>
      <c r="DH124" s="747"/>
      <c r="DI124" s="747"/>
      <c r="DJ124" s="747"/>
      <c r="DK124" s="748"/>
      <c r="DL124" s="749" t="s">
        <v>447</v>
      </c>
      <c r="DM124" s="747"/>
      <c r="DN124" s="747"/>
      <c r="DO124" s="747"/>
      <c r="DP124" s="748"/>
      <c r="DQ124" s="749" t="s">
        <v>447</v>
      </c>
      <c r="DR124" s="747"/>
      <c r="DS124" s="747"/>
      <c r="DT124" s="747"/>
      <c r="DU124" s="748"/>
      <c r="DV124" s="837" t="s">
        <v>447</v>
      </c>
      <c r="DW124" s="838"/>
      <c r="DX124" s="838"/>
      <c r="DY124" s="838"/>
      <c r="DZ124" s="839"/>
    </row>
    <row r="125" spans="1:130" s="197" customFormat="1" ht="26.25" customHeight="1" thickBot="1">
      <c r="A125" s="895"/>
      <c r="B125" s="896"/>
      <c r="C125" s="833" t="s">
        <v>433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447</v>
      </c>
      <c r="AB125" s="814"/>
      <c r="AC125" s="814"/>
      <c r="AD125" s="814"/>
      <c r="AE125" s="815"/>
      <c r="AF125" s="816" t="s">
        <v>447</v>
      </c>
      <c r="AG125" s="814"/>
      <c r="AH125" s="814"/>
      <c r="AI125" s="814"/>
      <c r="AJ125" s="815"/>
      <c r="AK125" s="816" t="s">
        <v>447</v>
      </c>
      <c r="AL125" s="814"/>
      <c r="AM125" s="814"/>
      <c r="AN125" s="814"/>
      <c r="AO125" s="815"/>
      <c r="AP125" s="784" t="s">
        <v>447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449</v>
      </c>
      <c r="CL125" s="840"/>
      <c r="CM125" s="840"/>
      <c r="CN125" s="840"/>
      <c r="CO125" s="841"/>
      <c r="CP125" s="846" t="s">
        <v>450</v>
      </c>
      <c r="CQ125" s="788"/>
      <c r="CR125" s="788"/>
      <c r="CS125" s="788"/>
      <c r="CT125" s="788"/>
      <c r="CU125" s="788"/>
      <c r="CV125" s="788"/>
      <c r="CW125" s="788"/>
      <c r="CX125" s="788"/>
      <c r="CY125" s="788"/>
      <c r="CZ125" s="788"/>
      <c r="DA125" s="788"/>
      <c r="DB125" s="788"/>
      <c r="DC125" s="788"/>
      <c r="DD125" s="788"/>
      <c r="DE125" s="788"/>
      <c r="DF125" s="789"/>
      <c r="DG125" s="829" t="s">
        <v>447</v>
      </c>
      <c r="DH125" s="830"/>
      <c r="DI125" s="830"/>
      <c r="DJ125" s="830"/>
      <c r="DK125" s="830"/>
      <c r="DL125" s="830" t="s">
        <v>447</v>
      </c>
      <c r="DM125" s="830"/>
      <c r="DN125" s="830"/>
      <c r="DO125" s="830"/>
      <c r="DP125" s="830"/>
      <c r="DQ125" s="830" t="s">
        <v>447</v>
      </c>
      <c r="DR125" s="830"/>
      <c r="DS125" s="830"/>
      <c r="DT125" s="830"/>
      <c r="DU125" s="830"/>
      <c r="DV125" s="831" t="s">
        <v>447</v>
      </c>
      <c r="DW125" s="831"/>
      <c r="DX125" s="831"/>
      <c r="DY125" s="831"/>
      <c r="DZ125" s="832"/>
    </row>
    <row r="126" spans="1:130" s="197" customFormat="1" ht="26.25" customHeight="1">
      <c r="A126" s="895"/>
      <c r="B126" s="896"/>
      <c r="C126" s="833" t="s">
        <v>436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447</v>
      </c>
      <c r="AB126" s="814"/>
      <c r="AC126" s="814"/>
      <c r="AD126" s="814"/>
      <c r="AE126" s="815"/>
      <c r="AF126" s="816" t="s">
        <v>447</v>
      </c>
      <c r="AG126" s="814"/>
      <c r="AH126" s="814"/>
      <c r="AI126" s="814"/>
      <c r="AJ126" s="815"/>
      <c r="AK126" s="816" t="s">
        <v>447</v>
      </c>
      <c r="AL126" s="814"/>
      <c r="AM126" s="814"/>
      <c r="AN126" s="814"/>
      <c r="AO126" s="815"/>
      <c r="AP126" s="784" t="s">
        <v>447</v>
      </c>
      <c r="AQ126" s="785"/>
      <c r="AR126" s="785"/>
      <c r="AS126" s="785"/>
      <c r="AT126" s="786"/>
      <c r="AU126" s="233"/>
      <c r="AV126" s="233"/>
      <c r="AW126" s="233"/>
      <c r="AX126" s="836" t="s">
        <v>451</v>
      </c>
      <c r="AY126" s="794"/>
      <c r="AZ126" s="794"/>
      <c r="BA126" s="794"/>
      <c r="BB126" s="794"/>
      <c r="BC126" s="794"/>
      <c r="BD126" s="794"/>
      <c r="BE126" s="795"/>
      <c r="BF126" s="793" t="s">
        <v>452</v>
      </c>
      <c r="BG126" s="794"/>
      <c r="BH126" s="794"/>
      <c r="BI126" s="794"/>
      <c r="BJ126" s="794"/>
      <c r="BK126" s="794"/>
      <c r="BL126" s="795"/>
      <c r="BM126" s="793" t="s">
        <v>453</v>
      </c>
      <c r="BN126" s="794"/>
      <c r="BO126" s="794"/>
      <c r="BP126" s="794"/>
      <c r="BQ126" s="794"/>
      <c r="BR126" s="794"/>
      <c r="BS126" s="795"/>
      <c r="BT126" s="793" t="s">
        <v>454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455</v>
      </c>
      <c r="CQ126" s="798"/>
      <c r="CR126" s="798"/>
      <c r="CS126" s="798"/>
      <c r="CT126" s="798"/>
      <c r="CU126" s="798"/>
      <c r="CV126" s="798"/>
      <c r="CW126" s="798"/>
      <c r="CX126" s="798"/>
      <c r="CY126" s="798"/>
      <c r="CZ126" s="798"/>
      <c r="DA126" s="798"/>
      <c r="DB126" s="798"/>
      <c r="DC126" s="798"/>
      <c r="DD126" s="798"/>
      <c r="DE126" s="798"/>
      <c r="DF126" s="799"/>
      <c r="DG126" s="800" t="s">
        <v>447</v>
      </c>
      <c r="DH126" s="801"/>
      <c r="DI126" s="801"/>
      <c r="DJ126" s="801"/>
      <c r="DK126" s="801"/>
      <c r="DL126" s="801" t="s">
        <v>447</v>
      </c>
      <c r="DM126" s="801"/>
      <c r="DN126" s="801"/>
      <c r="DO126" s="801"/>
      <c r="DP126" s="801"/>
      <c r="DQ126" s="801" t="s">
        <v>447</v>
      </c>
      <c r="DR126" s="801"/>
      <c r="DS126" s="801"/>
      <c r="DT126" s="801"/>
      <c r="DU126" s="801"/>
      <c r="DV126" s="853" t="s">
        <v>447</v>
      </c>
      <c r="DW126" s="853"/>
      <c r="DX126" s="853"/>
      <c r="DY126" s="853"/>
      <c r="DZ126" s="854"/>
    </row>
    <row r="127" spans="1:130" s="197" customFormat="1" ht="26.25" customHeight="1" thickBot="1">
      <c r="A127" s="897"/>
      <c r="B127" s="898"/>
      <c r="C127" s="855" t="s">
        <v>456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447</v>
      </c>
      <c r="AB127" s="814"/>
      <c r="AC127" s="814"/>
      <c r="AD127" s="814"/>
      <c r="AE127" s="815"/>
      <c r="AF127" s="816" t="s">
        <v>447</v>
      </c>
      <c r="AG127" s="814"/>
      <c r="AH127" s="814"/>
      <c r="AI127" s="814"/>
      <c r="AJ127" s="815"/>
      <c r="AK127" s="816" t="s">
        <v>447</v>
      </c>
      <c r="AL127" s="814"/>
      <c r="AM127" s="814"/>
      <c r="AN127" s="814"/>
      <c r="AO127" s="815"/>
      <c r="AP127" s="784" t="s">
        <v>447</v>
      </c>
      <c r="AQ127" s="785"/>
      <c r="AR127" s="785"/>
      <c r="AS127" s="785"/>
      <c r="AT127" s="786"/>
      <c r="AU127" s="233"/>
      <c r="AV127" s="233"/>
      <c r="AW127" s="233"/>
      <c r="AX127" s="787" t="s">
        <v>457</v>
      </c>
      <c r="AY127" s="788"/>
      <c r="AZ127" s="788"/>
      <c r="BA127" s="788"/>
      <c r="BB127" s="788"/>
      <c r="BC127" s="788"/>
      <c r="BD127" s="788"/>
      <c r="BE127" s="789"/>
      <c r="BF127" s="790" t="s">
        <v>447</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458</v>
      </c>
      <c r="CQ127" s="782"/>
      <c r="CR127" s="782"/>
      <c r="CS127" s="782"/>
      <c r="CT127" s="782"/>
      <c r="CU127" s="782"/>
      <c r="CV127" s="782"/>
      <c r="CW127" s="782"/>
      <c r="CX127" s="782"/>
      <c r="CY127" s="782"/>
      <c r="CZ127" s="782"/>
      <c r="DA127" s="782"/>
      <c r="DB127" s="782"/>
      <c r="DC127" s="782"/>
      <c r="DD127" s="782"/>
      <c r="DE127" s="782"/>
      <c r="DF127" s="783"/>
      <c r="DG127" s="849" t="s">
        <v>459</v>
      </c>
      <c r="DH127" s="850"/>
      <c r="DI127" s="850"/>
      <c r="DJ127" s="850"/>
      <c r="DK127" s="850"/>
      <c r="DL127" s="850" t="s">
        <v>460</v>
      </c>
      <c r="DM127" s="850"/>
      <c r="DN127" s="850"/>
      <c r="DO127" s="850"/>
      <c r="DP127" s="850"/>
      <c r="DQ127" s="850" t="s">
        <v>460</v>
      </c>
      <c r="DR127" s="850"/>
      <c r="DS127" s="850"/>
      <c r="DT127" s="850"/>
      <c r="DU127" s="850"/>
      <c r="DV127" s="851" t="s">
        <v>460</v>
      </c>
      <c r="DW127" s="851"/>
      <c r="DX127" s="851"/>
      <c r="DY127" s="851"/>
      <c r="DZ127" s="852"/>
    </row>
    <row r="128" spans="1:130" s="197" customFormat="1" ht="26.25" customHeight="1">
      <c r="A128" s="825" t="s">
        <v>461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462</v>
      </c>
      <c r="X128" s="827"/>
      <c r="Y128" s="827"/>
      <c r="Z128" s="828"/>
      <c r="AA128" s="753">
        <v>3273</v>
      </c>
      <c r="AB128" s="754"/>
      <c r="AC128" s="754"/>
      <c r="AD128" s="754"/>
      <c r="AE128" s="755"/>
      <c r="AF128" s="756" t="s">
        <v>447</v>
      </c>
      <c r="AG128" s="754"/>
      <c r="AH128" s="754"/>
      <c r="AI128" s="754"/>
      <c r="AJ128" s="755"/>
      <c r="AK128" s="756" t="s">
        <v>447</v>
      </c>
      <c r="AL128" s="754"/>
      <c r="AM128" s="754"/>
      <c r="AN128" s="754"/>
      <c r="AO128" s="755"/>
      <c r="AP128" s="757"/>
      <c r="AQ128" s="758"/>
      <c r="AR128" s="758"/>
      <c r="AS128" s="758"/>
      <c r="AT128" s="759"/>
      <c r="AU128" s="235"/>
      <c r="AV128" s="235"/>
      <c r="AW128" s="235"/>
      <c r="AX128" s="802" t="s">
        <v>463</v>
      </c>
      <c r="AY128" s="798"/>
      <c r="AZ128" s="798"/>
      <c r="BA128" s="798"/>
      <c r="BB128" s="798"/>
      <c r="BC128" s="798"/>
      <c r="BD128" s="798"/>
      <c r="BE128" s="799"/>
      <c r="BF128" s="820" t="s">
        <v>447</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88</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464</v>
      </c>
      <c r="X129" s="811"/>
      <c r="Y129" s="811"/>
      <c r="Z129" s="812"/>
      <c r="AA129" s="813">
        <v>2359409</v>
      </c>
      <c r="AB129" s="814"/>
      <c r="AC129" s="814"/>
      <c r="AD129" s="814"/>
      <c r="AE129" s="815"/>
      <c r="AF129" s="816">
        <v>2354699</v>
      </c>
      <c r="AG129" s="814"/>
      <c r="AH129" s="814"/>
      <c r="AI129" s="814"/>
      <c r="AJ129" s="815"/>
      <c r="AK129" s="816">
        <v>2382165</v>
      </c>
      <c r="AL129" s="814"/>
      <c r="AM129" s="814"/>
      <c r="AN129" s="814"/>
      <c r="AO129" s="815"/>
      <c r="AP129" s="817"/>
      <c r="AQ129" s="818"/>
      <c r="AR129" s="818"/>
      <c r="AS129" s="818"/>
      <c r="AT129" s="819"/>
      <c r="AU129" s="235"/>
      <c r="AV129" s="235"/>
      <c r="AW129" s="235"/>
      <c r="AX129" s="802" t="s">
        <v>465</v>
      </c>
      <c r="AY129" s="798"/>
      <c r="AZ129" s="798"/>
      <c r="BA129" s="798"/>
      <c r="BB129" s="798"/>
      <c r="BC129" s="798"/>
      <c r="BD129" s="798"/>
      <c r="BE129" s="799"/>
      <c r="BF129" s="803">
        <v>1.6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467</v>
      </c>
      <c r="X130" s="811"/>
      <c r="Y130" s="811"/>
      <c r="Z130" s="812"/>
      <c r="AA130" s="813">
        <v>404743</v>
      </c>
      <c r="AB130" s="814"/>
      <c r="AC130" s="814"/>
      <c r="AD130" s="814"/>
      <c r="AE130" s="815"/>
      <c r="AF130" s="816">
        <v>413810</v>
      </c>
      <c r="AG130" s="814"/>
      <c r="AH130" s="814"/>
      <c r="AI130" s="814"/>
      <c r="AJ130" s="815"/>
      <c r="AK130" s="816">
        <v>407687</v>
      </c>
      <c r="AL130" s="814"/>
      <c r="AM130" s="814"/>
      <c r="AN130" s="814"/>
      <c r="AO130" s="815"/>
      <c r="AP130" s="817"/>
      <c r="AQ130" s="818"/>
      <c r="AR130" s="818"/>
      <c r="AS130" s="818"/>
      <c r="AT130" s="819"/>
      <c r="AU130" s="235"/>
      <c r="AV130" s="235"/>
      <c r="AW130" s="235"/>
      <c r="AX130" s="781" t="s">
        <v>468</v>
      </c>
      <c r="AY130" s="782"/>
      <c r="AZ130" s="782"/>
      <c r="BA130" s="782"/>
      <c r="BB130" s="782"/>
      <c r="BC130" s="782"/>
      <c r="BD130" s="782"/>
      <c r="BE130" s="783"/>
      <c r="BF130" s="735" t="s">
        <v>469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470</v>
      </c>
      <c r="X131" s="744"/>
      <c r="Y131" s="744"/>
      <c r="Z131" s="745"/>
      <c r="AA131" s="746">
        <v>1954666</v>
      </c>
      <c r="AB131" s="747"/>
      <c r="AC131" s="747"/>
      <c r="AD131" s="747"/>
      <c r="AE131" s="748"/>
      <c r="AF131" s="749">
        <v>1940889</v>
      </c>
      <c r="AG131" s="747"/>
      <c r="AH131" s="747"/>
      <c r="AI131" s="747"/>
      <c r="AJ131" s="748"/>
      <c r="AK131" s="749">
        <v>1974478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472</v>
      </c>
      <c r="W132" s="767"/>
      <c r="X132" s="767"/>
      <c r="Y132" s="767"/>
      <c r="Z132" s="768"/>
      <c r="AA132" s="769">
        <v>3.1490802009999999</v>
      </c>
      <c r="AB132" s="770"/>
      <c r="AC132" s="770"/>
      <c r="AD132" s="770"/>
      <c r="AE132" s="771"/>
      <c r="AF132" s="772">
        <v>1.0487462190000001</v>
      </c>
      <c r="AG132" s="770"/>
      <c r="AH132" s="770"/>
      <c r="AI132" s="770"/>
      <c r="AJ132" s="771"/>
      <c r="AK132" s="772">
        <v>0.67430480400000004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473</v>
      </c>
      <c r="W133" s="776"/>
      <c r="X133" s="776"/>
      <c r="Y133" s="776"/>
      <c r="Z133" s="777"/>
      <c r="AA133" s="778">
        <v>3.9</v>
      </c>
      <c r="AB133" s="779"/>
      <c r="AC133" s="779"/>
      <c r="AD133" s="779"/>
      <c r="AE133" s="780"/>
      <c r="AF133" s="778">
        <v>2.7</v>
      </c>
      <c r="AG133" s="779"/>
      <c r="AH133" s="779"/>
      <c r="AI133" s="779"/>
      <c r="AJ133" s="780"/>
      <c r="AK133" s="778">
        <v>1.6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49" t="s">
        <v>476</v>
      </c>
      <c r="L7" s="254"/>
      <c r="M7" s="255" t="s">
        <v>477</v>
      </c>
      <c r="N7" s="256"/>
    </row>
    <row r="8" spans="1:16">
      <c r="A8" s="248"/>
      <c r="B8" s="244"/>
      <c r="C8" s="244"/>
      <c r="D8" s="244"/>
      <c r="E8" s="244"/>
      <c r="F8" s="244"/>
      <c r="G8" s="257"/>
      <c r="H8" s="258"/>
      <c r="I8" s="258"/>
      <c r="J8" s="259"/>
      <c r="K8" s="1150"/>
      <c r="L8" s="260" t="s">
        <v>478</v>
      </c>
      <c r="M8" s="261" t="s">
        <v>479</v>
      </c>
      <c r="N8" s="262" t="s">
        <v>480</v>
      </c>
    </row>
    <row r="9" spans="1:16">
      <c r="A9" s="248"/>
      <c r="B9" s="244"/>
      <c r="C9" s="244"/>
      <c r="D9" s="244"/>
      <c r="E9" s="244"/>
      <c r="F9" s="244"/>
      <c r="G9" s="1163" t="s">
        <v>481</v>
      </c>
      <c r="H9" s="1164"/>
      <c r="I9" s="1164"/>
      <c r="J9" s="1165"/>
      <c r="K9" s="263">
        <v>735477</v>
      </c>
      <c r="L9" s="264">
        <v>99645</v>
      </c>
      <c r="M9" s="265">
        <v>105093</v>
      </c>
      <c r="N9" s="266">
        <v>-5.2</v>
      </c>
    </row>
    <row r="10" spans="1:16">
      <c r="A10" s="248"/>
      <c r="B10" s="244"/>
      <c r="C10" s="244"/>
      <c r="D10" s="244"/>
      <c r="E10" s="244"/>
      <c r="F10" s="244"/>
      <c r="G10" s="1163" t="s">
        <v>482</v>
      </c>
      <c r="H10" s="1164"/>
      <c r="I10" s="1164"/>
      <c r="J10" s="1165"/>
      <c r="K10" s="267">
        <v>99277</v>
      </c>
      <c r="L10" s="268">
        <v>13450</v>
      </c>
      <c r="M10" s="269">
        <v>11546</v>
      </c>
      <c r="N10" s="270">
        <v>16.5</v>
      </c>
    </row>
    <row r="11" spans="1:16" ht="13.5" customHeight="1">
      <c r="A11" s="248"/>
      <c r="B11" s="244"/>
      <c r="C11" s="244"/>
      <c r="D11" s="244"/>
      <c r="E11" s="244"/>
      <c r="F11" s="244"/>
      <c r="G11" s="1163" t="s">
        <v>483</v>
      </c>
      <c r="H11" s="1164"/>
      <c r="I11" s="1164"/>
      <c r="J11" s="1165"/>
      <c r="K11" s="267">
        <v>28278</v>
      </c>
      <c r="L11" s="268">
        <v>3831</v>
      </c>
      <c r="M11" s="269">
        <v>13382</v>
      </c>
      <c r="N11" s="270">
        <v>-71.400000000000006</v>
      </c>
    </row>
    <row r="12" spans="1:16" ht="13.5" customHeight="1">
      <c r="A12" s="248"/>
      <c r="B12" s="244"/>
      <c r="C12" s="244"/>
      <c r="D12" s="244"/>
      <c r="E12" s="244"/>
      <c r="F12" s="244"/>
      <c r="G12" s="1163" t="s">
        <v>484</v>
      </c>
      <c r="H12" s="1164"/>
      <c r="I12" s="1164"/>
      <c r="J12" s="1165"/>
      <c r="K12" s="267" t="s">
        <v>485</v>
      </c>
      <c r="L12" s="268" t="s">
        <v>485</v>
      </c>
      <c r="M12" s="269">
        <v>1458</v>
      </c>
      <c r="N12" s="270" t="s">
        <v>485</v>
      </c>
    </row>
    <row r="13" spans="1:16" ht="13.5" customHeight="1">
      <c r="A13" s="248"/>
      <c r="B13" s="244"/>
      <c r="C13" s="244"/>
      <c r="D13" s="244"/>
      <c r="E13" s="244"/>
      <c r="F13" s="244"/>
      <c r="G13" s="1163" t="s">
        <v>486</v>
      </c>
      <c r="H13" s="1164"/>
      <c r="I13" s="1164"/>
      <c r="J13" s="1165"/>
      <c r="K13" s="267" t="s">
        <v>485</v>
      </c>
      <c r="L13" s="268" t="s">
        <v>485</v>
      </c>
      <c r="M13" s="269" t="s">
        <v>485</v>
      </c>
      <c r="N13" s="270" t="s">
        <v>485</v>
      </c>
    </row>
    <row r="14" spans="1:16" ht="13.5" customHeight="1">
      <c r="A14" s="248"/>
      <c r="B14" s="244"/>
      <c r="C14" s="244"/>
      <c r="D14" s="244"/>
      <c r="E14" s="244"/>
      <c r="F14" s="244"/>
      <c r="G14" s="1163" t="s">
        <v>487</v>
      </c>
      <c r="H14" s="1164"/>
      <c r="I14" s="1164"/>
      <c r="J14" s="1165"/>
      <c r="K14" s="267">
        <v>52993</v>
      </c>
      <c r="L14" s="268">
        <v>7180</v>
      </c>
      <c r="M14" s="269">
        <v>5712</v>
      </c>
      <c r="N14" s="270">
        <v>25.7</v>
      </c>
    </row>
    <row r="15" spans="1:16" ht="13.5" customHeight="1">
      <c r="A15" s="248"/>
      <c r="B15" s="244"/>
      <c r="C15" s="244"/>
      <c r="D15" s="244"/>
      <c r="E15" s="244"/>
      <c r="F15" s="244"/>
      <c r="G15" s="1163" t="s">
        <v>488</v>
      </c>
      <c r="H15" s="1164"/>
      <c r="I15" s="1164"/>
      <c r="J15" s="1165"/>
      <c r="K15" s="267">
        <v>723</v>
      </c>
      <c r="L15" s="268">
        <v>98</v>
      </c>
      <c r="M15" s="269">
        <v>2855</v>
      </c>
      <c r="N15" s="270">
        <v>-96.6</v>
      </c>
    </row>
    <row r="16" spans="1:16">
      <c r="A16" s="248"/>
      <c r="B16" s="244"/>
      <c r="C16" s="244"/>
      <c r="D16" s="244"/>
      <c r="E16" s="244"/>
      <c r="F16" s="244"/>
      <c r="G16" s="1166" t="s">
        <v>489</v>
      </c>
      <c r="H16" s="1167"/>
      <c r="I16" s="1167"/>
      <c r="J16" s="1168"/>
      <c r="K16" s="268">
        <v>-37119</v>
      </c>
      <c r="L16" s="268">
        <v>-5029</v>
      </c>
      <c r="M16" s="269">
        <v>-10245</v>
      </c>
      <c r="N16" s="270">
        <v>-50.9</v>
      </c>
    </row>
    <row r="17" spans="1:16">
      <c r="A17" s="248"/>
      <c r="B17" s="244"/>
      <c r="C17" s="244"/>
      <c r="D17" s="244"/>
      <c r="E17" s="244"/>
      <c r="F17" s="244"/>
      <c r="G17" s="1166" t="s">
        <v>165</v>
      </c>
      <c r="H17" s="1167"/>
      <c r="I17" s="1167"/>
      <c r="J17" s="1168"/>
      <c r="K17" s="268">
        <v>879629</v>
      </c>
      <c r="L17" s="268">
        <v>119175</v>
      </c>
      <c r="M17" s="269">
        <v>129801</v>
      </c>
      <c r="N17" s="270">
        <v>-8.1999999999999993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60" t="s">
        <v>494</v>
      </c>
      <c r="H21" s="1161"/>
      <c r="I21" s="1161"/>
      <c r="J21" s="1162"/>
      <c r="K21" s="280">
        <v>11.25</v>
      </c>
      <c r="L21" s="281">
        <v>12.01</v>
      </c>
      <c r="M21" s="282">
        <v>-0.76</v>
      </c>
      <c r="N21" s="249"/>
      <c r="O21" s="283"/>
      <c r="P21" s="279"/>
    </row>
    <row r="22" spans="1:16" s="284" customFormat="1">
      <c r="A22" s="279"/>
      <c r="B22" s="249"/>
      <c r="C22" s="249"/>
      <c r="D22" s="249"/>
      <c r="E22" s="249"/>
      <c r="F22" s="249"/>
      <c r="G22" s="1160" t="s">
        <v>495</v>
      </c>
      <c r="H22" s="1161"/>
      <c r="I22" s="1161"/>
      <c r="J22" s="1162"/>
      <c r="K22" s="285">
        <v>95.4</v>
      </c>
      <c r="L22" s="286">
        <v>95.9</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49" t="s">
        <v>476</v>
      </c>
      <c r="L30" s="254"/>
      <c r="M30" s="255" t="s">
        <v>477</v>
      </c>
      <c r="N30" s="256"/>
    </row>
    <row r="31" spans="1:16">
      <c r="A31" s="248"/>
      <c r="B31" s="244"/>
      <c r="C31" s="244"/>
      <c r="D31" s="244"/>
      <c r="E31" s="244"/>
      <c r="F31" s="244"/>
      <c r="G31" s="257"/>
      <c r="H31" s="258"/>
      <c r="I31" s="258"/>
      <c r="J31" s="259"/>
      <c r="K31" s="1150"/>
      <c r="L31" s="260" t="s">
        <v>478</v>
      </c>
      <c r="M31" s="261" t="s">
        <v>479</v>
      </c>
      <c r="N31" s="262" t="s">
        <v>480</v>
      </c>
    </row>
    <row r="32" spans="1:16" ht="27" customHeight="1">
      <c r="A32" s="248"/>
      <c r="B32" s="244"/>
      <c r="C32" s="244"/>
      <c r="D32" s="244"/>
      <c r="E32" s="244"/>
      <c r="F32" s="244"/>
      <c r="G32" s="1151" t="s">
        <v>499</v>
      </c>
      <c r="H32" s="1152"/>
      <c r="I32" s="1152"/>
      <c r="J32" s="1153"/>
      <c r="K32" s="294">
        <v>201305</v>
      </c>
      <c r="L32" s="294">
        <v>27273</v>
      </c>
      <c r="M32" s="295">
        <v>66201</v>
      </c>
      <c r="N32" s="296">
        <v>-58.8</v>
      </c>
    </row>
    <row r="33" spans="1:16" ht="13.5" customHeight="1">
      <c r="A33" s="248"/>
      <c r="B33" s="244"/>
      <c r="C33" s="244"/>
      <c r="D33" s="244"/>
      <c r="E33" s="244"/>
      <c r="F33" s="244"/>
      <c r="G33" s="1151" t="s">
        <v>500</v>
      </c>
      <c r="H33" s="1152"/>
      <c r="I33" s="1152"/>
      <c r="J33" s="1153"/>
      <c r="K33" s="294" t="s">
        <v>485</v>
      </c>
      <c r="L33" s="294" t="s">
        <v>485</v>
      </c>
      <c r="M33" s="295" t="s">
        <v>485</v>
      </c>
      <c r="N33" s="296" t="s">
        <v>485</v>
      </c>
    </row>
    <row r="34" spans="1:16" ht="27" customHeight="1">
      <c r="A34" s="248"/>
      <c r="B34" s="244"/>
      <c r="C34" s="244"/>
      <c r="D34" s="244"/>
      <c r="E34" s="244"/>
      <c r="F34" s="244"/>
      <c r="G34" s="1151" t="s">
        <v>501</v>
      </c>
      <c r="H34" s="1152"/>
      <c r="I34" s="1152"/>
      <c r="J34" s="1153"/>
      <c r="K34" s="294" t="s">
        <v>485</v>
      </c>
      <c r="L34" s="294" t="s">
        <v>485</v>
      </c>
      <c r="M34" s="295" t="s">
        <v>485</v>
      </c>
      <c r="N34" s="296" t="s">
        <v>485</v>
      </c>
    </row>
    <row r="35" spans="1:16" ht="27" customHeight="1">
      <c r="A35" s="248"/>
      <c r="B35" s="244"/>
      <c r="C35" s="244"/>
      <c r="D35" s="244"/>
      <c r="E35" s="244"/>
      <c r="F35" s="244"/>
      <c r="G35" s="1151" t="s">
        <v>502</v>
      </c>
      <c r="H35" s="1152"/>
      <c r="I35" s="1152"/>
      <c r="J35" s="1153"/>
      <c r="K35" s="294">
        <v>216322</v>
      </c>
      <c r="L35" s="294">
        <v>29308</v>
      </c>
      <c r="M35" s="295">
        <v>21827</v>
      </c>
      <c r="N35" s="296">
        <v>34.299999999999997</v>
      </c>
    </row>
    <row r="36" spans="1:16" ht="27" customHeight="1">
      <c r="A36" s="248"/>
      <c r="B36" s="244"/>
      <c r="C36" s="244"/>
      <c r="D36" s="244"/>
      <c r="E36" s="244"/>
      <c r="F36" s="244"/>
      <c r="G36" s="1151" t="s">
        <v>503</v>
      </c>
      <c r="H36" s="1152"/>
      <c r="I36" s="1152"/>
      <c r="J36" s="1153"/>
      <c r="K36" s="294">
        <v>1721</v>
      </c>
      <c r="L36" s="294">
        <v>233</v>
      </c>
      <c r="M36" s="295">
        <v>5334</v>
      </c>
      <c r="N36" s="296">
        <v>-95.6</v>
      </c>
    </row>
    <row r="37" spans="1:16" ht="13.5" customHeight="1">
      <c r="A37" s="248"/>
      <c r="B37" s="244"/>
      <c r="C37" s="244"/>
      <c r="D37" s="244"/>
      <c r="E37" s="244"/>
      <c r="F37" s="244"/>
      <c r="G37" s="1151" t="s">
        <v>504</v>
      </c>
      <c r="H37" s="1152"/>
      <c r="I37" s="1152"/>
      <c r="J37" s="1153"/>
      <c r="K37" s="294">
        <v>1426</v>
      </c>
      <c r="L37" s="294">
        <v>193</v>
      </c>
      <c r="M37" s="295">
        <v>1051</v>
      </c>
      <c r="N37" s="296">
        <v>-81.599999999999994</v>
      </c>
    </row>
    <row r="38" spans="1:16" ht="27" customHeight="1">
      <c r="A38" s="248"/>
      <c r="B38" s="244"/>
      <c r="C38" s="244"/>
      <c r="D38" s="244"/>
      <c r="E38" s="244"/>
      <c r="F38" s="244"/>
      <c r="G38" s="1154" t="s">
        <v>505</v>
      </c>
      <c r="H38" s="1155"/>
      <c r="I38" s="1155"/>
      <c r="J38" s="1156"/>
      <c r="K38" s="297">
        <v>227</v>
      </c>
      <c r="L38" s="297">
        <v>31</v>
      </c>
      <c r="M38" s="298">
        <v>4</v>
      </c>
      <c r="N38" s="299">
        <v>675</v>
      </c>
      <c r="O38" s="293"/>
    </row>
    <row r="39" spans="1:16">
      <c r="A39" s="248"/>
      <c r="B39" s="244"/>
      <c r="C39" s="244"/>
      <c r="D39" s="244"/>
      <c r="E39" s="244"/>
      <c r="F39" s="244"/>
      <c r="G39" s="1154" t="s">
        <v>506</v>
      </c>
      <c r="H39" s="1155"/>
      <c r="I39" s="1155"/>
      <c r="J39" s="1156"/>
      <c r="K39" s="300" t="s">
        <v>485</v>
      </c>
      <c r="L39" s="300" t="s">
        <v>485</v>
      </c>
      <c r="M39" s="301">
        <v>-2306</v>
      </c>
      <c r="N39" s="302" t="s">
        <v>485</v>
      </c>
      <c r="O39" s="293"/>
    </row>
    <row r="40" spans="1:16" ht="27" customHeight="1">
      <c r="A40" s="248"/>
      <c r="B40" s="244"/>
      <c r="C40" s="244"/>
      <c r="D40" s="244"/>
      <c r="E40" s="244"/>
      <c r="F40" s="244"/>
      <c r="G40" s="1151" t="s">
        <v>507</v>
      </c>
      <c r="H40" s="1152"/>
      <c r="I40" s="1152"/>
      <c r="J40" s="1153"/>
      <c r="K40" s="300">
        <v>-407687</v>
      </c>
      <c r="L40" s="300">
        <v>-55235</v>
      </c>
      <c r="M40" s="301">
        <v>-67056</v>
      </c>
      <c r="N40" s="302">
        <v>-17.600000000000001</v>
      </c>
      <c r="O40" s="293"/>
    </row>
    <row r="41" spans="1:16">
      <c r="A41" s="248"/>
      <c r="B41" s="244"/>
      <c r="C41" s="244"/>
      <c r="D41" s="244"/>
      <c r="E41" s="244"/>
      <c r="F41" s="244"/>
      <c r="G41" s="1157" t="s">
        <v>276</v>
      </c>
      <c r="H41" s="1158"/>
      <c r="I41" s="1158"/>
      <c r="J41" s="1159"/>
      <c r="K41" s="294">
        <v>13314</v>
      </c>
      <c r="L41" s="300">
        <v>1804</v>
      </c>
      <c r="M41" s="301">
        <v>25054</v>
      </c>
      <c r="N41" s="302">
        <v>-92.8</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44" t="s">
        <v>476</v>
      </c>
      <c r="J49" s="1146" t="s">
        <v>511</v>
      </c>
      <c r="K49" s="1147"/>
      <c r="L49" s="1147"/>
      <c r="M49" s="1147"/>
      <c r="N49" s="1148"/>
    </row>
    <row r="50" spans="1:14">
      <c r="A50" s="248"/>
      <c r="B50" s="244"/>
      <c r="C50" s="244"/>
      <c r="D50" s="244"/>
      <c r="E50" s="244"/>
      <c r="F50" s="244"/>
      <c r="G50" s="312"/>
      <c r="H50" s="313"/>
      <c r="I50" s="1145"/>
      <c r="J50" s="314" t="s">
        <v>512</v>
      </c>
      <c r="K50" s="315" t="s">
        <v>513</v>
      </c>
      <c r="L50" s="316" t="s">
        <v>514</v>
      </c>
      <c r="M50" s="317" t="s">
        <v>515</v>
      </c>
      <c r="N50" s="318" t="s">
        <v>516</v>
      </c>
    </row>
    <row r="51" spans="1:14">
      <c r="A51" s="248"/>
      <c r="B51" s="244"/>
      <c r="C51" s="244"/>
      <c r="D51" s="244"/>
      <c r="E51" s="244"/>
      <c r="F51" s="244"/>
      <c r="G51" s="310" t="s">
        <v>517</v>
      </c>
      <c r="H51" s="311"/>
      <c r="I51" s="319">
        <v>277560</v>
      </c>
      <c r="J51" s="320">
        <v>38017</v>
      </c>
      <c r="K51" s="321">
        <v>40.799999999999997</v>
      </c>
      <c r="L51" s="322">
        <v>92021</v>
      </c>
      <c r="M51" s="323">
        <v>-24.5</v>
      </c>
      <c r="N51" s="324">
        <v>65.3</v>
      </c>
    </row>
    <row r="52" spans="1:14">
      <c r="A52" s="248"/>
      <c r="B52" s="244"/>
      <c r="C52" s="244"/>
      <c r="D52" s="244"/>
      <c r="E52" s="244"/>
      <c r="F52" s="244"/>
      <c r="G52" s="325"/>
      <c r="H52" s="326" t="s">
        <v>518</v>
      </c>
      <c r="I52" s="327">
        <v>211534</v>
      </c>
      <c r="J52" s="328">
        <v>28973</v>
      </c>
      <c r="K52" s="329">
        <v>12.6</v>
      </c>
      <c r="L52" s="330">
        <v>52579</v>
      </c>
      <c r="M52" s="331">
        <v>-23.2</v>
      </c>
      <c r="N52" s="332">
        <v>35.799999999999997</v>
      </c>
    </row>
    <row r="53" spans="1:14">
      <c r="A53" s="248"/>
      <c r="B53" s="244"/>
      <c r="C53" s="244"/>
      <c r="D53" s="244"/>
      <c r="E53" s="244"/>
      <c r="F53" s="244"/>
      <c r="G53" s="310" t="s">
        <v>519</v>
      </c>
      <c r="H53" s="311"/>
      <c r="I53" s="319">
        <v>235853</v>
      </c>
      <c r="J53" s="320">
        <v>31881</v>
      </c>
      <c r="K53" s="321">
        <v>-16.100000000000001</v>
      </c>
      <c r="L53" s="322">
        <v>94828</v>
      </c>
      <c r="M53" s="323">
        <v>3.1</v>
      </c>
      <c r="N53" s="324">
        <v>-19.2</v>
      </c>
    </row>
    <row r="54" spans="1:14">
      <c r="A54" s="248"/>
      <c r="B54" s="244"/>
      <c r="C54" s="244"/>
      <c r="D54" s="244"/>
      <c r="E54" s="244"/>
      <c r="F54" s="244"/>
      <c r="G54" s="325"/>
      <c r="H54" s="326" t="s">
        <v>518</v>
      </c>
      <c r="I54" s="327">
        <v>151911</v>
      </c>
      <c r="J54" s="328">
        <v>20534</v>
      </c>
      <c r="K54" s="329">
        <v>-29.1</v>
      </c>
      <c r="L54" s="330">
        <v>55133</v>
      </c>
      <c r="M54" s="331">
        <v>4.9000000000000004</v>
      </c>
      <c r="N54" s="332">
        <v>-34</v>
      </c>
    </row>
    <row r="55" spans="1:14">
      <c r="A55" s="248"/>
      <c r="B55" s="244"/>
      <c r="C55" s="244"/>
      <c r="D55" s="244"/>
      <c r="E55" s="244"/>
      <c r="F55" s="244"/>
      <c r="G55" s="310" t="s">
        <v>520</v>
      </c>
      <c r="H55" s="311"/>
      <c r="I55" s="319">
        <v>632388</v>
      </c>
      <c r="J55" s="320">
        <v>86039</v>
      </c>
      <c r="K55" s="321">
        <v>169.9</v>
      </c>
      <c r="L55" s="322">
        <v>119674</v>
      </c>
      <c r="M55" s="323">
        <v>26.2</v>
      </c>
      <c r="N55" s="324">
        <v>143.69999999999999</v>
      </c>
    </row>
    <row r="56" spans="1:14">
      <c r="A56" s="248"/>
      <c r="B56" s="244"/>
      <c r="C56" s="244"/>
      <c r="D56" s="244"/>
      <c r="E56" s="244"/>
      <c r="F56" s="244"/>
      <c r="G56" s="325"/>
      <c r="H56" s="326" t="s">
        <v>518</v>
      </c>
      <c r="I56" s="327">
        <v>473101</v>
      </c>
      <c r="J56" s="328">
        <v>64367</v>
      </c>
      <c r="K56" s="329">
        <v>213.5</v>
      </c>
      <c r="L56" s="330">
        <v>57803</v>
      </c>
      <c r="M56" s="331">
        <v>4.8</v>
      </c>
      <c r="N56" s="332">
        <v>208.7</v>
      </c>
    </row>
    <row r="57" spans="1:14">
      <c r="A57" s="248"/>
      <c r="B57" s="244"/>
      <c r="C57" s="244"/>
      <c r="D57" s="244"/>
      <c r="E57" s="244"/>
      <c r="F57" s="244"/>
      <c r="G57" s="310" t="s">
        <v>521</v>
      </c>
      <c r="H57" s="311"/>
      <c r="I57" s="319">
        <v>257364</v>
      </c>
      <c r="J57" s="320">
        <v>34982</v>
      </c>
      <c r="K57" s="321">
        <v>-59.3</v>
      </c>
      <c r="L57" s="322">
        <v>119685</v>
      </c>
      <c r="M57" s="323">
        <v>0</v>
      </c>
      <c r="N57" s="324">
        <v>-59.3</v>
      </c>
    </row>
    <row r="58" spans="1:14">
      <c r="A58" s="248"/>
      <c r="B58" s="244"/>
      <c r="C58" s="244"/>
      <c r="D58" s="244"/>
      <c r="E58" s="244"/>
      <c r="F58" s="244"/>
      <c r="G58" s="325"/>
      <c r="H58" s="326" t="s">
        <v>518</v>
      </c>
      <c r="I58" s="327">
        <v>212036</v>
      </c>
      <c r="J58" s="328">
        <v>28821</v>
      </c>
      <c r="K58" s="329">
        <v>-55.2</v>
      </c>
      <c r="L58" s="330">
        <v>68464</v>
      </c>
      <c r="M58" s="331">
        <v>18.399999999999999</v>
      </c>
      <c r="N58" s="332">
        <v>-73.599999999999994</v>
      </c>
    </row>
    <row r="59" spans="1:14">
      <c r="A59" s="248"/>
      <c r="B59" s="244"/>
      <c r="C59" s="244"/>
      <c r="D59" s="244"/>
      <c r="E59" s="244"/>
      <c r="F59" s="244"/>
      <c r="G59" s="310" t="s">
        <v>522</v>
      </c>
      <c r="H59" s="311"/>
      <c r="I59" s="319">
        <v>376261</v>
      </c>
      <c r="J59" s="320">
        <v>50977</v>
      </c>
      <c r="K59" s="321">
        <v>45.7</v>
      </c>
      <c r="L59" s="322">
        <v>128611</v>
      </c>
      <c r="M59" s="323">
        <v>7.5</v>
      </c>
      <c r="N59" s="324">
        <v>38.200000000000003</v>
      </c>
    </row>
    <row r="60" spans="1:14">
      <c r="A60" s="248"/>
      <c r="B60" s="244"/>
      <c r="C60" s="244"/>
      <c r="D60" s="244"/>
      <c r="E60" s="244"/>
      <c r="F60" s="244"/>
      <c r="G60" s="325"/>
      <c r="H60" s="326" t="s">
        <v>518</v>
      </c>
      <c r="I60" s="333">
        <v>313735</v>
      </c>
      <c r="J60" s="328">
        <v>42506</v>
      </c>
      <c r="K60" s="329">
        <v>47.5</v>
      </c>
      <c r="L60" s="330">
        <v>61552</v>
      </c>
      <c r="M60" s="331">
        <v>-10.1</v>
      </c>
      <c r="N60" s="332">
        <v>57.6</v>
      </c>
    </row>
    <row r="61" spans="1:14">
      <c r="A61" s="248"/>
      <c r="B61" s="244"/>
      <c r="C61" s="244"/>
      <c r="D61" s="244"/>
      <c r="E61" s="244"/>
      <c r="F61" s="244"/>
      <c r="G61" s="310" t="s">
        <v>523</v>
      </c>
      <c r="H61" s="334"/>
      <c r="I61" s="335">
        <v>355885</v>
      </c>
      <c r="J61" s="336">
        <v>48379</v>
      </c>
      <c r="K61" s="337">
        <v>36.200000000000003</v>
      </c>
      <c r="L61" s="338">
        <v>110964</v>
      </c>
      <c r="M61" s="339">
        <v>2.5</v>
      </c>
      <c r="N61" s="324">
        <v>33.700000000000003</v>
      </c>
    </row>
    <row r="62" spans="1:14">
      <c r="A62" s="248"/>
      <c r="B62" s="244"/>
      <c r="C62" s="244"/>
      <c r="D62" s="244"/>
      <c r="E62" s="244"/>
      <c r="F62" s="244"/>
      <c r="G62" s="325"/>
      <c r="H62" s="326" t="s">
        <v>518</v>
      </c>
      <c r="I62" s="327">
        <v>272463</v>
      </c>
      <c r="J62" s="328">
        <v>37040</v>
      </c>
      <c r="K62" s="329">
        <v>37.9</v>
      </c>
      <c r="L62" s="330">
        <v>59106</v>
      </c>
      <c r="M62" s="331">
        <v>-1</v>
      </c>
      <c r="N62" s="332">
        <v>38.9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69" t="s">
        <v>3</v>
      </c>
      <c r="D47" s="1169"/>
      <c r="E47" s="1170"/>
      <c r="F47" s="11">
        <v>55</v>
      </c>
      <c r="G47" s="12">
        <v>50.46</v>
      </c>
      <c r="H47" s="12">
        <v>58.52</v>
      </c>
      <c r="I47" s="12">
        <v>58.71</v>
      </c>
      <c r="J47" s="13">
        <v>55.82</v>
      </c>
    </row>
    <row r="48" spans="2:10" ht="57.75" customHeight="1">
      <c r="B48" s="14"/>
      <c r="C48" s="1171" t="s">
        <v>4</v>
      </c>
      <c r="D48" s="1171"/>
      <c r="E48" s="1172"/>
      <c r="F48" s="15">
        <v>8.8699999999999992</v>
      </c>
      <c r="G48" s="16">
        <v>2.13</v>
      </c>
      <c r="H48" s="16">
        <v>5.14</v>
      </c>
      <c r="I48" s="16">
        <v>3.88</v>
      </c>
      <c r="J48" s="17">
        <v>7.11</v>
      </c>
    </row>
    <row r="49" spans="2:10" ht="57.75" customHeight="1" thickBot="1">
      <c r="B49" s="18"/>
      <c r="C49" s="1173" t="s">
        <v>5</v>
      </c>
      <c r="D49" s="1173"/>
      <c r="E49" s="1174"/>
      <c r="F49" s="19">
        <v>14.61</v>
      </c>
      <c r="G49" s="20" t="s">
        <v>530</v>
      </c>
      <c r="H49" s="20">
        <v>14.36</v>
      </c>
      <c r="I49" s="20">
        <v>8.7799999999999994</v>
      </c>
      <c r="J49" s="21">
        <v>1.07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1" t="s">
        <v>531</v>
      </c>
      <c r="D34" s="1181"/>
      <c r="E34" s="1182"/>
      <c r="F34" s="32">
        <v>8.8699999999999992</v>
      </c>
      <c r="G34" s="33">
        <v>2.12</v>
      </c>
      <c r="H34" s="33">
        <v>5.14</v>
      </c>
      <c r="I34" s="33">
        <v>3.87</v>
      </c>
      <c r="J34" s="34">
        <v>7.11</v>
      </c>
      <c r="K34" s="22"/>
      <c r="L34" s="22"/>
      <c r="M34" s="22"/>
      <c r="N34" s="22"/>
      <c r="O34" s="22"/>
      <c r="P34" s="22"/>
    </row>
    <row r="35" spans="1:16" ht="39" customHeight="1">
      <c r="A35" s="22"/>
      <c r="B35" s="35"/>
      <c r="C35" s="1175" t="s">
        <v>532</v>
      </c>
      <c r="D35" s="1176"/>
      <c r="E35" s="1177"/>
      <c r="F35" s="36">
        <v>0.09</v>
      </c>
      <c r="G35" s="37">
        <v>0.1</v>
      </c>
      <c r="H35" s="37">
        <v>0.85</v>
      </c>
      <c r="I35" s="37">
        <v>0</v>
      </c>
      <c r="J35" s="38">
        <v>1.04</v>
      </c>
      <c r="K35" s="22"/>
      <c r="L35" s="22"/>
      <c r="M35" s="22"/>
      <c r="N35" s="22"/>
      <c r="O35" s="22"/>
      <c r="P35" s="22"/>
    </row>
    <row r="36" spans="1:16" ht="39" customHeight="1">
      <c r="A36" s="22"/>
      <c r="B36" s="35"/>
      <c r="C36" s="1175" t="s">
        <v>533</v>
      </c>
      <c r="D36" s="1176"/>
      <c r="E36" s="1177"/>
      <c r="F36" s="36">
        <v>0.9</v>
      </c>
      <c r="G36" s="37">
        <v>1.01</v>
      </c>
      <c r="H36" s="37">
        <v>0.53</v>
      </c>
      <c r="I36" s="37">
        <v>0.96</v>
      </c>
      <c r="J36" s="38">
        <v>0.57999999999999996</v>
      </c>
      <c r="K36" s="22"/>
      <c r="L36" s="22"/>
      <c r="M36" s="22"/>
      <c r="N36" s="22"/>
      <c r="O36" s="22"/>
      <c r="P36" s="22"/>
    </row>
    <row r="37" spans="1:16" ht="39" customHeight="1">
      <c r="A37" s="22"/>
      <c r="B37" s="35"/>
      <c r="C37" s="1175" t="s">
        <v>534</v>
      </c>
      <c r="D37" s="1176"/>
      <c r="E37" s="1177"/>
      <c r="F37" s="36">
        <v>0.3</v>
      </c>
      <c r="G37" s="37">
        <v>0.15</v>
      </c>
      <c r="H37" s="37">
        <v>0.14000000000000001</v>
      </c>
      <c r="I37" s="37">
        <v>0.23</v>
      </c>
      <c r="J37" s="38">
        <v>0.04</v>
      </c>
      <c r="K37" s="22"/>
      <c r="L37" s="22"/>
      <c r="M37" s="22"/>
      <c r="N37" s="22"/>
      <c r="O37" s="22"/>
      <c r="P37" s="22"/>
    </row>
    <row r="38" spans="1:16" ht="39" customHeight="1">
      <c r="A38" s="22"/>
      <c r="B38" s="35"/>
      <c r="C38" s="1175" t="s">
        <v>535</v>
      </c>
      <c r="D38" s="1176"/>
      <c r="E38" s="1177"/>
      <c r="F38" s="36">
        <v>0.18</v>
      </c>
      <c r="G38" s="37">
        <v>0.13</v>
      </c>
      <c r="H38" s="37">
        <v>0.26</v>
      </c>
      <c r="I38" s="37">
        <v>0.12</v>
      </c>
      <c r="J38" s="38">
        <v>0.02</v>
      </c>
      <c r="K38" s="22"/>
      <c r="L38" s="22"/>
      <c r="M38" s="22"/>
      <c r="N38" s="22"/>
      <c r="O38" s="22"/>
      <c r="P38" s="22"/>
    </row>
    <row r="39" spans="1:16" ht="39" customHeight="1">
      <c r="A39" s="22"/>
      <c r="B39" s="35"/>
      <c r="C39" s="1175" t="s">
        <v>536</v>
      </c>
      <c r="D39" s="1176"/>
      <c r="E39" s="1177"/>
      <c r="F39" s="36">
        <v>0</v>
      </c>
      <c r="G39" s="37">
        <v>0</v>
      </c>
      <c r="H39" s="37">
        <v>0</v>
      </c>
      <c r="I39" s="37">
        <v>0</v>
      </c>
      <c r="J39" s="38">
        <v>0</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537</v>
      </c>
      <c r="D42" s="1176"/>
      <c r="E42" s="1177"/>
      <c r="F42" s="36" t="s">
        <v>485</v>
      </c>
      <c r="G42" s="37" t="s">
        <v>485</v>
      </c>
      <c r="H42" s="37" t="s">
        <v>485</v>
      </c>
      <c r="I42" s="37" t="s">
        <v>485</v>
      </c>
      <c r="J42" s="38" t="s">
        <v>485</v>
      </c>
      <c r="K42" s="22"/>
      <c r="L42" s="22"/>
      <c r="M42" s="22"/>
      <c r="N42" s="22"/>
      <c r="O42" s="22"/>
      <c r="P42" s="22"/>
    </row>
    <row r="43" spans="1:16" ht="39" customHeight="1" thickBot="1">
      <c r="A43" s="22"/>
      <c r="B43" s="40"/>
      <c r="C43" s="1178" t="s">
        <v>538</v>
      </c>
      <c r="D43" s="1179"/>
      <c r="E43" s="1180"/>
      <c r="F43" s="41" t="s">
        <v>485</v>
      </c>
      <c r="G43" s="42" t="s">
        <v>485</v>
      </c>
      <c r="H43" s="42" t="s">
        <v>485</v>
      </c>
      <c r="I43" s="42" t="s">
        <v>485</v>
      </c>
      <c r="J43" s="43" t="s">
        <v>485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1" t="s">
        <v>10</v>
      </c>
      <c r="C45" s="1192"/>
      <c r="D45" s="58"/>
      <c r="E45" s="1197" t="s">
        <v>11</v>
      </c>
      <c r="F45" s="1197"/>
      <c r="G45" s="1197"/>
      <c r="H45" s="1197"/>
      <c r="I45" s="1197"/>
      <c r="J45" s="1198"/>
      <c r="K45" s="59">
        <v>309</v>
      </c>
      <c r="L45" s="60">
        <v>279</v>
      </c>
      <c r="M45" s="60">
        <v>245</v>
      </c>
      <c r="N45" s="60">
        <v>217</v>
      </c>
      <c r="O45" s="61">
        <v>201</v>
      </c>
      <c r="P45" s="48"/>
      <c r="Q45" s="48"/>
      <c r="R45" s="48"/>
      <c r="S45" s="48"/>
      <c r="T45" s="48"/>
      <c r="U45" s="48"/>
    </row>
    <row r="46" spans="1:21" ht="30.75" customHeight="1">
      <c r="A46" s="48"/>
      <c r="B46" s="1193"/>
      <c r="C46" s="1194"/>
      <c r="D46" s="62"/>
      <c r="E46" s="1185" t="s">
        <v>12</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c r="A47" s="48"/>
      <c r="B47" s="1193"/>
      <c r="C47" s="1194"/>
      <c r="D47" s="62"/>
      <c r="E47" s="1185" t="s">
        <v>13</v>
      </c>
      <c r="F47" s="1185"/>
      <c r="G47" s="1185"/>
      <c r="H47" s="1185"/>
      <c r="I47" s="1185"/>
      <c r="J47" s="1186"/>
      <c r="K47" s="63" t="s">
        <v>485</v>
      </c>
      <c r="L47" s="64" t="s">
        <v>485</v>
      </c>
      <c r="M47" s="64" t="s">
        <v>485</v>
      </c>
      <c r="N47" s="64" t="s">
        <v>485</v>
      </c>
      <c r="O47" s="65" t="s">
        <v>485</v>
      </c>
      <c r="P47" s="48"/>
      <c r="Q47" s="48"/>
      <c r="R47" s="48"/>
      <c r="S47" s="48"/>
      <c r="T47" s="48"/>
      <c r="U47" s="48"/>
    </row>
    <row r="48" spans="1:21" ht="30.75" customHeight="1">
      <c r="A48" s="48"/>
      <c r="B48" s="1193"/>
      <c r="C48" s="1194"/>
      <c r="D48" s="62"/>
      <c r="E48" s="1185" t="s">
        <v>14</v>
      </c>
      <c r="F48" s="1185"/>
      <c r="G48" s="1185"/>
      <c r="H48" s="1185"/>
      <c r="I48" s="1185"/>
      <c r="J48" s="1186"/>
      <c r="K48" s="63">
        <v>177</v>
      </c>
      <c r="L48" s="64">
        <v>196</v>
      </c>
      <c r="M48" s="64">
        <v>213</v>
      </c>
      <c r="N48" s="64">
        <v>215</v>
      </c>
      <c r="O48" s="65">
        <v>216</v>
      </c>
      <c r="P48" s="48"/>
      <c r="Q48" s="48"/>
      <c r="R48" s="48"/>
      <c r="S48" s="48"/>
      <c r="T48" s="48"/>
      <c r="U48" s="48"/>
    </row>
    <row r="49" spans="1:21" ht="30.75" customHeight="1">
      <c r="A49" s="48"/>
      <c r="B49" s="1193"/>
      <c r="C49" s="1194"/>
      <c r="D49" s="62"/>
      <c r="E49" s="1185" t="s">
        <v>15</v>
      </c>
      <c r="F49" s="1185"/>
      <c r="G49" s="1185"/>
      <c r="H49" s="1185"/>
      <c r="I49" s="1185"/>
      <c r="J49" s="1186"/>
      <c r="K49" s="63">
        <v>39</v>
      </c>
      <c r="L49" s="64">
        <v>23</v>
      </c>
      <c r="M49" s="64">
        <v>3</v>
      </c>
      <c r="N49" s="64">
        <v>1</v>
      </c>
      <c r="O49" s="65">
        <v>2</v>
      </c>
      <c r="P49" s="48"/>
      <c r="Q49" s="48"/>
      <c r="R49" s="48"/>
      <c r="S49" s="48"/>
      <c r="T49" s="48"/>
      <c r="U49" s="48"/>
    </row>
    <row r="50" spans="1:21" ht="30.75" customHeight="1">
      <c r="A50" s="48"/>
      <c r="B50" s="1193"/>
      <c r="C50" s="1194"/>
      <c r="D50" s="62"/>
      <c r="E50" s="1185" t="s">
        <v>16</v>
      </c>
      <c r="F50" s="1185"/>
      <c r="G50" s="1185"/>
      <c r="H50" s="1185"/>
      <c r="I50" s="1185"/>
      <c r="J50" s="1186"/>
      <c r="K50" s="63">
        <v>8</v>
      </c>
      <c r="L50" s="64">
        <v>8</v>
      </c>
      <c r="M50" s="64">
        <v>8</v>
      </c>
      <c r="N50" s="64">
        <v>1</v>
      </c>
      <c r="O50" s="65">
        <v>1</v>
      </c>
      <c r="P50" s="48"/>
      <c r="Q50" s="48"/>
      <c r="R50" s="48"/>
      <c r="S50" s="48"/>
      <c r="T50" s="48"/>
      <c r="U50" s="48"/>
    </row>
    <row r="51" spans="1:21" ht="30.75" customHeight="1">
      <c r="A51" s="48"/>
      <c r="B51" s="1195"/>
      <c r="C51" s="1196"/>
      <c r="D51" s="66"/>
      <c r="E51" s="1185" t="s">
        <v>17</v>
      </c>
      <c r="F51" s="1185"/>
      <c r="G51" s="1185"/>
      <c r="H51" s="1185"/>
      <c r="I51" s="1185"/>
      <c r="J51" s="1186"/>
      <c r="K51" s="63" t="s">
        <v>485</v>
      </c>
      <c r="L51" s="64" t="s">
        <v>485</v>
      </c>
      <c r="M51" s="64" t="s">
        <v>485</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444</v>
      </c>
      <c r="L52" s="64">
        <v>429</v>
      </c>
      <c r="M52" s="64">
        <v>407</v>
      </c>
      <c r="N52" s="64">
        <v>414</v>
      </c>
      <c r="O52" s="65">
        <v>406</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89</v>
      </c>
      <c r="L53" s="69">
        <v>77</v>
      </c>
      <c r="M53" s="69">
        <v>62</v>
      </c>
      <c r="N53" s="69">
        <v>20</v>
      </c>
      <c r="O53" s="70">
        <v>14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525</v>
      </c>
      <c r="J40" s="79" t="s">
        <v>526</v>
      </c>
      <c r="K40" s="79" t="s">
        <v>527</v>
      </c>
      <c r="L40" s="79" t="s">
        <v>528</v>
      </c>
      <c r="M40" s="80" t="s">
        <v>529</v>
      </c>
    </row>
    <row r="41" spans="2:13" ht="27.75" customHeight="1">
      <c r="B41" s="1211" t="s">
        <v>23</v>
      </c>
      <c r="C41" s="1212"/>
      <c r="D41" s="81"/>
      <c r="E41" s="1213" t="s">
        <v>24</v>
      </c>
      <c r="F41" s="1213"/>
      <c r="G41" s="1213"/>
      <c r="H41" s="1214"/>
      <c r="I41" s="82">
        <v>2536</v>
      </c>
      <c r="J41" s="83">
        <v>2388</v>
      </c>
      <c r="K41" s="83">
        <v>2325</v>
      </c>
      <c r="L41" s="83">
        <v>2112</v>
      </c>
      <c r="M41" s="84">
        <v>2101</v>
      </c>
    </row>
    <row r="42" spans="2:13" ht="27.75" customHeight="1">
      <c r="B42" s="1201"/>
      <c r="C42" s="1202"/>
      <c r="D42" s="85"/>
      <c r="E42" s="1205" t="s">
        <v>25</v>
      </c>
      <c r="F42" s="1205"/>
      <c r="G42" s="1205"/>
      <c r="H42" s="1206"/>
      <c r="I42" s="86">
        <v>28</v>
      </c>
      <c r="J42" s="87">
        <v>19</v>
      </c>
      <c r="K42" s="87">
        <v>10</v>
      </c>
      <c r="L42" s="87">
        <v>9</v>
      </c>
      <c r="M42" s="88">
        <v>8</v>
      </c>
    </row>
    <row r="43" spans="2:13" ht="27.75" customHeight="1">
      <c r="B43" s="1201"/>
      <c r="C43" s="1202"/>
      <c r="D43" s="85"/>
      <c r="E43" s="1205" t="s">
        <v>26</v>
      </c>
      <c r="F43" s="1205"/>
      <c r="G43" s="1205"/>
      <c r="H43" s="1206"/>
      <c r="I43" s="86">
        <v>2552</v>
      </c>
      <c r="J43" s="87">
        <v>2342</v>
      </c>
      <c r="K43" s="87">
        <v>2466</v>
      </c>
      <c r="L43" s="87">
        <v>2503</v>
      </c>
      <c r="M43" s="88">
        <v>2596</v>
      </c>
    </row>
    <row r="44" spans="2:13" ht="27.75" customHeight="1">
      <c r="B44" s="1201"/>
      <c r="C44" s="1202"/>
      <c r="D44" s="85"/>
      <c r="E44" s="1205" t="s">
        <v>27</v>
      </c>
      <c r="F44" s="1205"/>
      <c r="G44" s="1205"/>
      <c r="H44" s="1206"/>
      <c r="I44" s="86">
        <v>15</v>
      </c>
      <c r="J44" s="87">
        <v>6</v>
      </c>
      <c r="K44" s="87">
        <v>3</v>
      </c>
      <c r="L44" s="87" t="s">
        <v>485</v>
      </c>
      <c r="M44" s="88" t="s">
        <v>485</v>
      </c>
    </row>
    <row r="45" spans="2:13" ht="27.75" customHeight="1">
      <c r="B45" s="1201"/>
      <c r="C45" s="1202"/>
      <c r="D45" s="85"/>
      <c r="E45" s="1205" t="s">
        <v>28</v>
      </c>
      <c r="F45" s="1205"/>
      <c r="G45" s="1205"/>
      <c r="H45" s="1206"/>
      <c r="I45" s="86">
        <v>549</v>
      </c>
      <c r="J45" s="87">
        <v>534</v>
      </c>
      <c r="K45" s="87">
        <v>602</v>
      </c>
      <c r="L45" s="87">
        <v>549</v>
      </c>
      <c r="M45" s="88">
        <v>476</v>
      </c>
    </row>
    <row r="46" spans="2:13" ht="27.75" customHeight="1">
      <c r="B46" s="1201"/>
      <c r="C46" s="1202"/>
      <c r="D46" s="85"/>
      <c r="E46" s="1205" t="s">
        <v>29</v>
      </c>
      <c r="F46" s="1205"/>
      <c r="G46" s="1205"/>
      <c r="H46" s="1206"/>
      <c r="I46" s="86" t="s">
        <v>485</v>
      </c>
      <c r="J46" s="87" t="s">
        <v>485</v>
      </c>
      <c r="K46" s="87" t="s">
        <v>485</v>
      </c>
      <c r="L46" s="87" t="s">
        <v>485</v>
      </c>
      <c r="M46" s="88" t="s">
        <v>485</v>
      </c>
    </row>
    <row r="47" spans="2:13" ht="27.75" customHeight="1">
      <c r="B47" s="1201"/>
      <c r="C47" s="1202"/>
      <c r="D47" s="85"/>
      <c r="E47" s="1205" t="s">
        <v>30</v>
      </c>
      <c r="F47" s="1205"/>
      <c r="G47" s="1205"/>
      <c r="H47" s="1206"/>
      <c r="I47" s="86" t="s">
        <v>485</v>
      </c>
      <c r="J47" s="87" t="s">
        <v>485</v>
      </c>
      <c r="K47" s="87" t="s">
        <v>485</v>
      </c>
      <c r="L47" s="87" t="s">
        <v>485</v>
      </c>
      <c r="M47" s="88" t="s">
        <v>485</v>
      </c>
    </row>
    <row r="48" spans="2:13" ht="27.75" customHeight="1">
      <c r="B48" s="1203"/>
      <c r="C48" s="1204"/>
      <c r="D48" s="85"/>
      <c r="E48" s="1205" t="s">
        <v>31</v>
      </c>
      <c r="F48" s="1205"/>
      <c r="G48" s="1205"/>
      <c r="H48" s="1206"/>
      <c r="I48" s="86" t="s">
        <v>485</v>
      </c>
      <c r="J48" s="87" t="s">
        <v>485</v>
      </c>
      <c r="K48" s="87" t="s">
        <v>485</v>
      </c>
      <c r="L48" s="87" t="s">
        <v>485</v>
      </c>
      <c r="M48" s="88" t="s">
        <v>485</v>
      </c>
    </row>
    <row r="49" spans="2:13" ht="27.75" customHeight="1">
      <c r="B49" s="1199" t="s">
        <v>32</v>
      </c>
      <c r="C49" s="1200"/>
      <c r="D49" s="89"/>
      <c r="E49" s="1205" t="s">
        <v>33</v>
      </c>
      <c r="F49" s="1205"/>
      <c r="G49" s="1205"/>
      <c r="H49" s="1206"/>
      <c r="I49" s="86">
        <v>2704</v>
      </c>
      <c r="J49" s="87">
        <v>2671</v>
      </c>
      <c r="K49" s="87">
        <v>2814</v>
      </c>
      <c r="L49" s="87">
        <v>2990</v>
      </c>
      <c r="M49" s="88">
        <v>2839</v>
      </c>
    </row>
    <row r="50" spans="2:13" ht="27.75" customHeight="1">
      <c r="B50" s="1201"/>
      <c r="C50" s="1202"/>
      <c r="D50" s="85"/>
      <c r="E50" s="1205" t="s">
        <v>34</v>
      </c>
      <c r="F50" s="1205"/>
      <c r="G50" s="1205"/>
      <c r="H50" s="1206"/>
      <c r="I50" s="86">
        <v>17</v>
      </c>
      <c r="J50" s="87">
        <v>20</v>
      </c>
      <c r="K50" s="87">
        <v>19</v>
      </c>
      <c r="L50" s="87" t="s">
        <v>485</v>
      </c>
      <c r="M50" s="88" t="s">
        <v>485</v>
      </c>
    </row>
    <row r="51" spans="2:13" ht="27.75" customHeight="1">
      <c r="B51" s="1203"/>
      <c r="C51" s="1204"/>
      <c r="D51" s="85"/>
      <c r="E51" s="1205" t="s">
        <v>35</v>
      </c>
      <c r="F51" s="1205"/>
      <c r="G51" s="1205"/>
      <c r="H51" s="1206"/>
      <c r="I51" s="86">
        <v>4410</v>
      </c>
      <c r="J51" s="87">
        <v>4341</v>
      </c>
      <c r="K51" s="87">
        <v>4131</v>
      </c>
      <c r="L51" s="87">
        <v>4009</v>
      </c>
      <c r="M51" s="88">
        <v>3914</v>
      </c>
    </row>
    <row r="52" spans="2:13" ht="27.75" customHeight="1" thickBot="1">
      <c r="B52" s="1207" t="s">
        <v>36</v>
      </c>
      <c r="C52" s="1208"/>
      <c r="D52" s="90"/>
      <c r="E52" s="1209" t="s">
        <v>37</v>
      </c>
      <c r="F52" s="1209"/>
      <c r="G52" s="1209"/>
      <c r="H52" s="1210"/>
      <c r="I52" s="91">
        <v>-1451</v>
      </c>
      <c r="J52" s="92">
        <v>-1743</v>
      </c>
      <c r="K52" s="92">
        <v>-1558</v>
      </c>
      <c r="L52" s="92">
        <v>-1826</v>
      </c>
      <c r="M52" s="93">
        <v>-1573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557</v>
      </c>
      <c r="C41" s="246"/>
      <c r="D41" s="246"/>
      <c r="E41" s="246"/>
      <c r="F41" s="246"/>
      <c r="G41" s="246"/>
      <c r="H41" s="246"/>
      <c r="I41" s="246"/>
      <c r="J41" s="246"/>
      <c r="K41" s="246"/>
      <c r="L41" s="246"/>
      <c r="M41" s="246"/>
      <c r="N41" s="246"/>
      <c r="O41" s="246"/>
      <c r="P41" s="247"/>
    </row>
    <row r="42" spans="2:17">
      <c r="B42" s="248"/>
      <c r="C42" s="244"/>
      <c r="D42" s="244"/>
      <c r="E42" s="244"/>
      <c r="F42" s="244"/>
      <c r="G42" s="351" t="s">
        <v>558</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559</v>
      </c>
    </row>
    <row r="50" spans="1:17">
      <c r="B50" s="248"/>
      <c r="C50" s="244"/>
      <c r="D50" s="244"/>
      <c r="E50" s="244"/>
      <c r="F50" s="244"/>
      <c r="G50" s="1224"/>
      <c r="H50" s="1225"/>
      <c r="I50" s="1225"/>
      <c r="J50" s="1226"/>
      <c r="K50" s="354" t="s">
        <v>525</v>
      </c>
      <c r="L50" s="354" t="s">
        <v>526</v>
      </c>
      <c r="M50" s="354" t="s">
        <v>527</v>
      </c>
      <c r="N50" s="354" t="s">
        <v>528</v>
      </c>
      <c r="O50" s="354" t="s">
        <v>529</v>
      </c>
    </row>
    <row r="51" spans="1:17">
      <c r="B51" s="248"/>
      <c r="C51" s="244"/>
      <c r="D51" s="244"/>
      <c r="E51" s="244"/>
      <c r="F51" s="244"/>
      <c r="G51" s="1227" t="s">
        <v>560</v>
      </c>
      <c r="H51" s="1228"/>
      <c r="I51" s="1233" t="s">
        <v>561</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562</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563</v>
      </c>
      <c r="H55" s="1239"/>
      <c r="I55" s="1237" t="s">
        <v>561</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564</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565</v>
      </c>
      <c r="C63" s="244"/>
      <c r="D63" s="244"/>
      <c r="E63" s="244"/>
      <c r="F63" s="244"/>
      <c r="G63" s="244"/>
      <c r="H63" s="244"/>
      <c r="I63" s="244"/>
      <c r="J63" s="244"/>
      <c r="K63" s="244"/>
      <c r="L63" s="244"/>
      <c r="M63" s="244"/>
      <c r="N63" s="244"/>
      <c r="O63" s="244"/>
    </row>
    <row r="64" spans="1:17">
      <c r="B64" s="248"/>
      <c r="C64" s="244"/>
      <c r="D64" s="244"/>
      <c r="E64" s="244"/>
      <c r="F64" s="244"/>
      <c r="G64" s="351" t="s">
        <v>558</v>
      </c>
      <c r="I64" s="352"/>
      <c r="J64" s="352"/>
      <c r="K64" s="352"/>
      <c r="L64" s="244"/>
      <c r="M64" s="244"/>
      <c r="N64" s="244"/>
      <c r="O64" s="244"/>
    </row>
    <row r="65" spans="2:30">
      <c r="B65" s="248"/>
      <c r="C65" s="244"/>
      <c r="D65" s="244"/>
      <c r="E65" s="244"/>
      <c r="F65" s="244"/>
      <c r="G65" s="1247" t="s">
        <v>568</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566</v>
      </c>
      <c r="I71" s="368"/>
      <c r="J71" s="364"/>
      <c r="K71" s="364"/>
      <c r="L71" s="365"/>
      <c r="M71" s="364"/>
      <c r="N71" s="365"/>
      <c r="O71" s="366"/>
    </row>
    <row r="72" spans="2:30">
      <c r="B72" s="248"/>
      <c r="C72" s="244"/>
      <c r="D72" s="244"/>
      <c r="E72" s="244"/>
      <c r="F72" s="244"/>
      <c r="G72" s="1224"/>
      <c r="H72" s="1225"/>
      <c r="I72" s="1225"/>
      <c r="J72" s="1226"/>
      <c r="K72" s="354" t="s">
        <v>525</v>
      </c>
      <c r="L72" s="354" t="s">
        <v>526</v>
      </c>
      <c r="M72" s="354" t="s">
        <v>527</v>
      </c>
      <c r="N72" s="354" t="s">
        <v>528</v>
      </c>
      <c r="O72" s="354" t="s">
        <v>529</v>
      </c>
    </row>
    <row r="73" spans="2:30">
      <c r="B73" s="248"/>
      <c r="C73" s="244"/>
      <c r="D73" s="244"/>
      <c r="E73" s="244"/>
      <c r="F73" s="244"/>
      <c r="G73" s="1227" t="s">
        <v>560</v>
      </c>
      <c r="H73" s="1228"/>
      <c r="I73" s="1233" t="s">
        <v>561</v>
      </c>
      <c r="J73" s="1233"/>
      <c r="K73" s="1248"/>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567</v>
      </c>
      <c r="J75" s="1237"/>
      <c r="K75" s="1249">
        <v>6.3</v>
      </c>
      <c r="L75" s="1249">
        <v>5</v>
      </c>
      <c r="M75" s="1249">
        <v>3.9</v>
      </c>
      <c r="N75" s="1249">
        <v>2.7</v>
      </c>
      <c r="O75" s="1249">
        <v>1.6</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563</v>
      </c>
      <c r="H77" s="1239"/>
      <c r="I77" s="1237" t="s">
        <v>561</v>
      </c>
      <c r="J77" s="1237"/>
      <c r="K77" s="1248">
        <v>38.6</v>
      </c>
      <c r="L77" s="1248">
        <v>28.4</v>
      </c>
      <c r="M77" s="1236">
        <v>20.5</v>
      </c>
      <c r="N77" s="1236">
        <v>17.899999999999999</v>
      </c>
      <c r="O77" s="1236">
        <v>0.8</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567</v>
      </c>
      <c r="J79" s="1246"/>
      <c r="K79" s="1251">
        <v>12.6</v>
      </c>
      <c r="L79" s="1251">
        <v>11.4</v>
      </c>
      <c r="M79" s="1251">
        <v>10.5</v>
      </c>
      <c r="N79" s="1251">
        <v>9.5</v>
      </c>
      <c r="O79" s="1251">
        <v>8.1</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524</v>
      </c>
      <c r="G2" s="111"/>
      <c r="H2" s="112"/>
    </row>
    <row r="3" spans="1:8">
      <c r="A3" s="108" t="s">
        <v>517</v>
      </c>
      <c r="B3" s="113"/>
      <c r="C3" s="114"/>
      <c r="D3" s="115">
        <v>38017</v>
      </c>
      <c r="E3" s="116"/>
      <c r="F3" s="117">
        <v>92021</v>
      </c>
      <c r="G3" s="118"/>
      <c r="H3" s="119"/>
    </row>
    <row r="4" spans="1:8">
      <c r="A4" s="120"/>
      <c r="B4" s="121"/>
      <c r="C4" s="122"/>
      <c r="D4" s="123">
        <v>28973</v>
      </c>
      <c r="E4" s="124"/>
      <c r="F4" s="125">
        <v>52579</v>
      </c>
      <c r="G4" s="126"/>
      <c r="H4" s="127"/>
    </row>
    <row r="5" spans="1:8">
      <c r="A5" s="108" t="s">
        <v>519</v>
      </c>
      <c r="B5" s="113"/>
      <c r="C5" s="114"/>
      <c r="D5" s="115">
        <v>31881</v>
      </c>
      <c r="E5" s="116"/>
      <c r="F5" s="117">
        <v>94828</v>
      </c>
      <c r="G5" s="118"/>
      <c r="H5" s="119"/>
    </row>
    <row r="6" spans="1:8">
      <c r="A6" s="120"/>
      <c r="B6" s="121"/>
      <c r="C6" s="122"/>
      <c r="D6" s="123">
        <v>20534</v>
      </c>
      <c r="E6" s="124"/>
      <c r="F6" s="125">
        <v>55133</v>
      </c>
      <c r="G6" s="126"/>
      <c r="H6" s="127"/>
    </row>
    <row r="7" spans="1:8">
      <c r="A7" s="108" t="s">
        <v>520</v>
      </c>
      <c r="B7" s="113"/>
      <c r="C7" s="114"/>
      <c r="D7" s="115">
        <v>86039</v>
      </c>
      <c r="E7" s="116"/>
      <c r="F7" s="117">
        <v>119674</v>
      </c>
      <c r="G7" s="118"/>
      <c r="H7" s="119"/>
    </row>
    <row r="8" spans="1:8">
      <c r="A8" s="120"/>
      <c r="B8" s="121"/>
      <c r="C8" s="122"/>
      <c r="D8" s="123">
        <v>64367</v>
      </c>
      <c r="E8" s="124"/>
      <c r="F8" s="125">
        <v>57803</v>
      </c>
      <c r="G8" s="126"/>
      <c r="H8" s="127"/>
    </row>
    <row r="9" spans="1:8">
      <c r="A9" s="108" t="s">
        <v>521</v>
      </c>
      <c r="B9" s="113"/>
      <c r="C9" s="114"/>
      <c r="D9" s="115">
        <v>34982</v>
      </c>
      <c r="E9" s="116"/>
      <c r="F9" s="117">
        <v>119685</v>
      </c>
      <c r="G9" s="118"/>
      <c r="H9" s="119"/>
    </row>
    <row r="10" spans="1:8">
      <c r="A10" s="120"/>
      <c r="B10" s="121"/>
      <c r="C10" s="122"/>
      <c r="D10" s="123">
        <v>28821</v>
      </c>
      <c r="E10" s="124"/>
      <c r="F10" s="125">
        <v>68464</v>
      </c>
      <c r="G10" s="126"/>
      <c r="H10" s="127"/>
    </row>
    <row r="11" spans="1:8">
      <c r="A11" s="108" t="s">
        <v>522</v>
      </c>
      <c r="B11" s="113"/>
      <c r="C11" s="114"/>
      <c r="D11" s="115">
        <v>50977</v>
      </c>
      <c r="E11" s="116"/>
      <c r="F11" s="117">
        <v>128611</v>
      </c>
      <c r="G11" s="118"/>
      <c r="H11" s="119"/>
    </row>
    <row r="12" spans="1:8">
      <c r="A12" s="120"/>
      <c r="B12" s="121"/>
      <c r="C12" s="128"/>
      <c r="D12" s="123">
        <v>42506</v>
      </c>
      <c r="E12" s="124"/>
      <c r="F12" s="125">
        <v>61552</v>
      </c>
      <c r="G12" s="126"/>
      <c r="H12" s="127"/>
    </row>
    <row r="13" spans="1:8">
      <c r="A13" s="108"/>
      <c r="B13" s="113"/>
      <c r="C13" s="129"/>
      <c r="D13" s="130">
        <v>48379</v>
      </c>
      <c r="E13" s="131"/>
      <c r="F13" s="132">
        <v>110964</v>
      </c>
      <c r="G13" s="133"/>
      <c r="H13" s="119"/>
    </row>
    <row r="14" spans="1:8">
      <c r="A14" s="120"/>
      <c r="B14" s="121"/>
      <c r="C14" s="122"/>
      <c r="D14" s="123">
        <v>37040</v>
      </c>
      <c r="E14" s="124"/>
      <c r="F14" s="125">
        <v>59106</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8.8699999999999992</v>
      </c>
      <c r="C19" s="134">
        <f>ROUND(VALUE(SUBSTITUTE(実質収支比率等に係る経年分析!G$48,"▲","-")),2)</f>
        <v>2.13</v>
      </c>
      <c r="D19" s="134">
        <f>ROUND(VALUE(SUBSTITUTE(実質収支比率等に係る経年分析!H$48,"▲","-")),2)</f>
        <v>5.14</v>
      </c>
      <c r="E19" s="134">
        <f>ROUND(VALUE(SUBSTITUTE(実質収支比率等に係る経年分析!I$48,"▲","-")),2)</f>
        <v>3.88</v>
      </c>
      <c r="F19" s="134">
        <f>ROUND(VALUE(SUBSTITUTE(実質収支比率等に係る経年分析!J$48,"▲","-")),2)</f>
        <v>7.11</v>
      </c>
    </row>
    <row r="20" spans="1:11">
      <c r="A20" s="134" t="s">
        <v>42</v>
      </c>
      <c r="B20" s="134">
        <f>ROUND(VALUE(SUBSTITUTE(実質収支比率等に係る経年分析!F$47,"▲","-")),2)</f>
        <v>55</v>
      </c>
      <c r="C20" s="134">
        <f>ROUND(VALUE(SUBSTITUTE(実質収支比率等に係る経年分析!G$47,"▲","-")),2)</f>
        <v>50.46</v>
      </c>
      <c r="D20" s="134">
        <f>ROUND(VALUE(SUBSTITUTE(実質収支比率等に係る経年分析!H$47,"▲","-")),2)</f>
        <v>58.52</v>
      </c>
      <c r="E20" s="134">
        <f>ROUND(VALUE(SUBSTITUTE(実質収支比率等に係る経年分析!I$47,"▲","-")),2)</f>
        <v>58.71</v>
      </c>
      <c r="F20" s="134">
        <f>ROUND(VALUE(SUBSTITUTE(実質収支比率等に係る経年分析!J$47,"▲","-")),2)</f>
        <v>55.82</v>
      </c>
    </row>
    <row r="21" spans="1:11">
      <c r="A21" s="134" t="s">
        <v>43</v>
      </c>
      <c r="B21" s="134">
        <f>IF(ISNUMBER(VALUE(SUBSTITUTE(実質収支比率等に係る経年分析!F$49,"▲","-"))),ROUND(VALUE(SUBSTITUTE(実質収支比率等に係る経年分析!F$49,"▲","-")),2),NA())</f>
        <v>14.61</v>
      </c>
      <c r="C21" s="134">
        <f>IF(ISNUMBER(VALUE(SUBSTITUTE(実質収支比率等に係る経年分析!G$49,"▲","-"))),ROUND(VALUE(SUBSTITUTE(実質収支比率等に係る経年分析!G$49,"▲","-")),2),NA())</f>
        <v>-8.02</v>
      </c>
      <c r="D21" s="134">
        <f>IF(ISNUMBER(VALUE(SUBSTITUTE(実質収支比率等に係る経年分析!H$49,"▲","-"))),ROUND(VALUE(SUBSTITUTE(実質収支比率等に係る経年分析!H$49,"▲","-")),2),NA())</f>
        <v>14.36</v>
      </c>
      <c r="E21" s="134">
        <f>IF(ISNUMBER(VALUE(SUBSTITUTE(実質収支比率等に係る経年分析!I$49,"▲","-"))),ROUND(VALUE(SUBSTITUTE(実質収支比率等に係る経年分析!I$49,"▲","-")),2),NA())</f>
        <v>8.7799999999999994</v>
      </c>
      <c r="F21" s="134">
        <f>IF(ISNUMBER(VALUE(SUBSTITUTE(実質収支比率等に係る経年分析!J$49,"▲","-"))),ROUND(VALUE(SUBSTITUTE(実質収支比率等に係る経年分析!J$49,"▲","-")),2),NA())</f>
        <v>1.07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0.14000000000000001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0.04</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0.57999999999999996</v>
      </c>
    </row>
    <row r="35" spans="1:16">
      <c r="A35" s="135" t="str">
        <f>IF(連結実質赤字比率に係る赤字・黒字の構成分析!C$35="",NA(),連結実質赤字比率に係る赤字・黒字の構成分析!C$35)</f>
        <v>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0.85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8.8699999999999992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2.12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5.14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3.87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7.11</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444</v>
      </c>
      <c r="E42" s="136"/>
      <c r="F42" s="136"/>
      <c r="G42" s="136">
        <f>'実質公債費比率（分子）の構造'!L$52</f>
        <v>429</v>
      </c>
      <c r="H42" s="136"/>
      <c r="I42" s="136"/>
      <c r="J42" s="136">
        <f>'実質公債費比率（分子）の構造'!M$52</f>
        <v>407</v>
      </c>
      <c r="K42" s="136"/>
      <c r="L42" s="136"/>
      <c r="M42" s="136">
        <f>'実質公債費比率（分子）の構造'!N$52</f>
        <v>414</v>
      </c>
      <c r="N42" s="136"/>
      <c r="O42" s="136"/>
      <c r="P42" s="136">
        <f>'実質公債費比率（分子）の構造'!O$52</f>
        <v>406</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8</v>
      </c>
      <c r="C44" s="136"/>
      <c r="D44" s="136"/>
      <c r="E44" s="136">
        <f>'実質公債費比率（分子）の構造'!L$50</f>
        <v>8</v>
      </c>
      <c r="F44" s="136"/>
      <c r="G44" s="136"/>
      <c r="H44" s="136">
        <f>'実質公債費比率（分子）の構造'!M$50</f>
        <v>8</v>
      </c>
      <c r="I44" s="136"/>
      <c r="J44" s="136"/>
      <c r="K44" s="136">
        <f>'実質公債費比率（分子）の構造'!N$50</f>
        <v>1</v>
      </c>
      <c r="L44" s="136"/>
      <c r="M44" s="136"/>
      <c r="N44" s="136">
        <f>'実質公債費比率（分子）の構造'!O$50</f>
        <v>1</v>
      </c>
      <c r="O44" s="136"/>
      <c r="P44" s="136"/>
    </row>
    <row r="45" spans="1:16">
      <c r="A45" s="136" t="s">
        <v>53</v>
      </c>
      <c r="B45" s="136">
        <f>'実質公債費比率（分子）の構造'!K$49</f>
        <v>39</v>
      </c>
      <c r="C45" s="136"/>
      <c r="D45" s="136"/>
      <c r="E45" s="136">
        <f>'実質公債費比率（分子）の構造'!L$49</f>
        <v>23</v>
      </c>
      <c r="F45" s="136"/>
      <c r="G45" s="136"/>
      <c r="H45" s="136">
        <f>'実質公債費比率（分子）の構造'!M$49</f>
        <v>3</v>
      </c>
      <c r="I45" s="136"/>
      <c r="J45" s="136"/>
      <c r="K45" s="136">
        <f>'実質公債費比率（分子）の構造'!N$49</f>
        <v>1</v>
      </c>
      <c r="L45" s="136"/>
      <c r="M45" s="136"/>
      <c r="N45" s="136">
        <f>'実質公債費比率（分子）の構造'!O$49</f>
        <v>2</v>
      </c>
      <c r="O45" s="136"/>
      <c r="P45" s="136"/>
    </row>
    <row r="46" spans="1:16">
      <c r="A46" s="136" t="s">
        <v>54</v>
      </c>
      <c r="B46" s="136">
        <f>'実質公債費比率（分子）の構造'!K$48</f>
        <v>177</v>
      </c>
      <c r="C46" s="136"/>
      <c r="D46" s="136"/>
      <c r="E46" s="136">
        <f>'実質公債費比率（分子）の構造'!L$48</f>
        <v>196</v>
      </c>
      <c r="F46" s="136"/>
      <c r="G46" s="136"/>
      <c r="H46" s="136">
        <f>'実質公債費比率（分子）の構造'!M$48</f>
        <v>213</v>
      </c>
      <c r="I46" s="136"/>
      <c r="J46" s="136"/>
      <c r="K46" s="136">
        <f>'実質公債費比率（分子）の構造'!N$48</f>
        <v>215</v>
      </c>
      <c r="L46" s="136"/>
      <c r="M46" s="136"/>
      <c r="N46" s="136">
        <f>'実質公債費比率（分子）の構造'!O$48</f>
        <v>216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12</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309</v>
      </c>
      <c r="C49" s="136"/>
      <c r="D49" s="136"/>
      <c r="E49" s="136">
        <f>'実質公債費比率（分子）の構造'!L$45</f>
        <v>279</v>
      </c>
      <c r="F49" s="136"/>
      <c r="G49" s="136"/>
      <c r="H49" s="136">
        <f>'実質公債費比率（分子）の構造'!M$45</f>
        <v>245</v>
      </c>
      <c r="I49" s="136"/>
      <c r="J49" s="136"/>
      <c r="K49" s="136">
        <f>'実質公債費比率（分子）の構造'!N$45</f>
        <v>217</v>
      </c>
      <c r="L49" s="136"/>
      <c r="M49" s="136"/>
      <c r="N49" s="136">
        <f>'実質公債費比率（分子）の構造'!O$45</f>
        <v>201</v>
      </c>
      <c r="O49" s="136"/>
      <c r="P49" s="136"/>
    </row>
    <row r="50" spans="1:16">
      <c r="A50" s="136" t="s">
        <v>57</v>
      </c>
      <c r="B50" s="136" t="e">
        <f>NA()</f>
        <v>#N/A</v>
      </c>
      <c r="C50" s="136">
        <f>IF(ISNUMBER('実質公債費比率（分子）の構造'!K$53),'実質公債費比率（分子）の構造'!K$53,NA())</f>
        <v>89</v>
      </c>
      <c r="D50" s="136" t="e">
        <f>NA()</f>
        <v>#N/A</v>
      </c>
      <c r="E50" s="136" t="e">
        <f>NA()</f>
        <v>#N/A</v>
      </c>
      <c r="F50" s="136">
        <f>IF(ISNUMBER('実質公債費比率（分子）の構造'!L$53),'実質公債費比率（分子）の構造'!L$53,NA())</f>
        <v>77</v>
      </c>
      <c r="G50" s="136" t="e">
        <f>NA()</f>
        <v>#N/A</v>
      </c>
      <c r="H50" s="136" t="e">
        <f>NA()</f>
        <v>#N/A</v>
      </c>
      <c r="I50" s="136">
        <f>IF(ISNUMBER('実質公債費比率（分子）の構造'!M$53),'実質公債費比率（分子）の構造'!M$53,NA())</f>
        <v>62</v>
      </c>
      <c r="J50" s="136" t="e">
        <f>NA()</f>
        <v>#N/A</v>
      </c>
      <c r="K50" s="136" t="e">
        <f>NA()</f>
        <v>#N/A</v>
      </c>
      <c r="L50" s="136">
        <f>IF(ISNUMBER('実質公債費比率（分子）の構造'!N$53),'実質公債費比率（分子）の構造'!N$53,NA())</f>
        <v>20</v>
      </c>
      <c r="M50" s="136" t="e">
        <f>NA()</f>
        <v>#N/A</v>
      </c>
      <c r="N50" s="136" t="e">
        <f>NA()</f>
        <v>#N/A</v>
      </c>
      <c r="O50" s="136">
        <f>IF(ISNUMBER('実質公債費比率（分子）の構造'!O$53),'実質公債費比率（分子）の構造'!O$53,NA())</f>
        <v>14</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4410</v>
      </c>
      <c r="E56" s="135"/>
      <c r="F56" s="135"/>
      <c r="G56" s="135">
        <f>'将来負担比率（分子）の構造'!J$51</f>
        <v>4341</v>
      </c>
      <c r="H56" s="135"/>
      <c r="I56" s="135"/>
      <c r="J56" s="135">
        <f>'将来負担比率（分子）の構造'!K$51</f>
        <v>4131</v>
      </c>
      <c r="K56" s="135"/>
      <c r="L56" s="135"/>
      <c r="M56" s="135">
        <f>'将来負担比率（分子）の構造'!L$51</f>
        <v>4009</v>
      </c>
      <c r="N56" s="135"/>
      <c r="O56" s="135"/>
      <c r="P56" s="135">
        <f>'将来負担比率（分子）の構造'!M$51</f>
        <v>3914</v>
      </c>
    </row>
    <row r="57" spans="1:16">
      <c r="A57" s="135" t="s">
        <v>34</v>
      </c>
      <c r="B57" s="135"/>
      <c r="C57" s="135"/>
      <c r="D57" s="135">
        <f>'将来負担比率（分子）の構造'!I$50</f>
        <v>17</v>
      </c>
      <c r="E57" s="135"/>
      <c r="F57" s="135"/>
      <c r="G57" s="135">
        <f>'将来負担比率（分子）の構造'!J$50</f>
        <v>20</v>
      </c>
      <c r="H57" s="135"/>
      <c r="I57" s="135"/>
      <c r="J57" s="135">
        <f>'将来負担比率（分子）の構造'!K$50</f>
        <v>19</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2704</v>
      </c>
      <c r="E58" s="135"/>
      <c r="F58" s="135"/>
      <c r="G58" s="135">
        <f>'将来負担比率（分子）の構造'!J$49</f>
        <v>2671</v>
      </c>
      <c r="H58" s="135"/>
      <c r="I58" s="135"/>
      <c r="J58" s="135">
        <f>'将来負担比率（分子）の構造'!K$49</f>
        <v>2814</v>
      </c>
      <c r="K58" s="135"/>
      <c r="L58" s="135"/>
      <c r="M58" s="135">
        <f>'将来負担比率（分子）の構造'!L$49</f>
        <v>2990</v>
      </c>
      <c r="N58" s="135"/>
      <c r="O58" s="135"/>
      <c r="P58" s="135">
        <f>'将来負担比率（分子）の構造'!M$49</f>
        <v>2839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549</v>
      </c>
      <c r="C62" s="135"/>
      <c r="D62" s="135"/>
      <c r="E62" s="135">
        <f>'将来負担比率（分子）の構造'!J$45</f>
        <v>534</v>
      </c>
      <c r="F62" s="135"/>
      <c r="G62" s="135"/>
      <c r="H62" s="135">
        <f>'将来負担比率（分子）の構造'!K$45</f>
        <v>602</v>
      </c>
      <c r="I62" s="135"/>
      <c r="J62" s="135"/>
      <c r="K62" s="135">
        <f>'将来負担比率（分子）の構造'!L$45</f>
        <v>549</v>
      </c>
      <c r="L62" s="135"/>
      <c r="M62" s="135"/>
      <c r="N62" s="135">
        <f>'将来負担比率（分子）の構造'!M$45</f>
        <v>476</v>
      </c>
      <c r="O62" s="135"/>
      <c r="P62" s="135"/>
    </row>
    <row r="63" spans="1:16">
      <c r="A63" s="135" t="s">
        <v>27</v>
      </c>
      <c r="B63" s="135">
        <f>'将来負担比率（分子）の構造'!I$44</f>
        <v>15</v>
      </c>
      <c r="C63" s="135"/>
      <c r="D63" s="135"/>
      <c r="E63" s="135">
        <f>'将来負担比率（分子）の構造'!J$44</f>
        <v>6</v>
      </c>
      <c r="F63" s="135"/>
      <c r="G63" s="135"/>
      <c r="H63" s="135">
        <f>'将来負担比率（分子）の構造'!K$44</f>
        <v>3</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2552</v>
      </c>
      <c r="C64" s="135"/>
      <c r="D64" s="135"/>
      <c r="E64" s="135">
        <f>'将来負担比率（分子）の構造'!J$43</f>
        <v>2342</v>
      </c>
      <c r="F64" s="135"/>
      <c r="G64" s="135"/>
      <c r="H64" s="135">
        <f>'将来負担比率（分子）の構造'!K$43</f>
        <v>2466</v>
      </c>
      <c r="I64" s="135"/>
      <c r="J64" s="135"/>
      <c r="K64" s="135">
        <f>'将来負担比率（分子）の構造'!L$43</f>
        <v>2503</v>
      </c>
      <c r="L64" s="135"/>
      <c r="M64" s="135"/>
      <c r="N64" s="135">
        <f>'将来負担比率（分子）の構造'!M$43</f>
        <v>2596</v>
      </c>
      <c r="O64" s="135"/>
      <c r="P64" s="135"/>
    </row>
    <row r="65" spans="1:16">
      <c r="A65" s="135" t="s">
        <v>25</v>
      </c>
      <c r="B65" s="135">
        <f>'将来負担比率（分子）の構造'!I$42</f>
        <v>28</v>
      </c>
      <c r="C65" s="135"/>
      <c r="D65" s="135"/>
      <c r="E65" s="135">
        <f>'将来負担比率（分子）の構造'!J$42</f>
        <v>19</v>
      </c>
      <c r="F65" s="135"/>
      <c r="G65" s="135"/>
      <c r="H65" s="135">
        <f>'将来負担比率（分子）の構造'!K$42</f>
        <v>10</v>
      </c>
      <c r="I65" s="135"/>
      <c r="J65" s="135"/>
      <c r="K65" s="135">
        <f>'将来負担比率（分子）の構造'!L$42</f>
        <v>9</v>
      </c>
      <c r="L65" s="135"/>
      <c r="M65" s="135"/>
      <c r="N65" s="135">
        <f>'将来負担比率（分子）の構造'!M$42</f>
        <v>8</v>
      </c>
      <c r="O65" s="135"/>
      <c r="P65" s="135"/>
    </row>
    <row r="66" spans="1:16">
      <c r="A66" s="135" t="s">
        <v>24</v>
      </c>
      <c r="B66" s="135">
        <f>'将来負担比率（分子）の構造'!I$41</f>
        <v>2536</v>
      </c>
      <c r="C66" s="135"/>
      <c r="D66" s="135"/>
      <c r="E66" s="135">
        <f>'将来負担比率（分子）の構造'!J$41</f>
        <v>2388</v>
      </c>
      <c r="F66" s="135"/>
      <c r="G66" s="135"/>
      <c r="H66" s="135">
        <f>'将来負担比率（分子）の構造'!K$41</f>
        <v>2325</v>
      </c>
      <c r="I66" s="135"/>
      <c r="J66" s="135"/>
      <c r="K66" s="135">
        <f>'将来負担比率（分子）の構造'!L$41</f>
        <v>2112</v>
      </c>
      <c r="L66" s="135"/>
      <c r="M66" s="135"/>
      <c r="N66" s="135">
        <f>'将来負担比率（分子）の構造'!M$41</f>
        <v>2101</v>
      </c>
      <c r="O66" s="135"/>
      <c r="P66" s="135"/>
    </row>
    <row r="67" spans="1:16">
      <c r="A67" s="135" t="s">
        <v>61</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2017-02-20T23:59:57Z</cp:lastPrinted>
  <dcterms:created xsi:type="dcterms:W3CDTF">2017-02-15T20:13:53Z</dcterms:created>
  <dcterms:modified xsi:type="dcterms:W3CDTF">2017-05-11T04:51:05Z</dcterms:modified>
  <cp:category/>
</cp:coreProperties>
</file>