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585" yWindow="65521" windowWidth="9630" windowHeight="1164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<sst xmlns="http://schemas.openxmlformats.org/spreadsheetml/2006/main" count="1076" uniqueCount="552">
  <si>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</si>
  <si>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</si>
  <si>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</si>
  <si>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</si>
  <si>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</si>
  <si>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</si>
  <si>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</si>
  <si>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</si>
  <si>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</si>
  <si>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</si>
  <si>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</si>
  <si>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</si>
  <si>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</si>
  <si>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</si>
  <si>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</si>
  <si>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</si>
  <si>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</si>
  <si>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</si>
  <si>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</si>
  <si>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</si>
  <si>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</si>
  <si>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</si>
  <si>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</si>
  <si>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</si>
  <si>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</si>
  <si>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</si>
  <si>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</si>
  <si>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</si>
  <si>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</si>
  <si>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</si>
  <si>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</si>
  <si>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</si>
  <si>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</si>
  <si>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</si>
  <si>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</si>
  <si>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</si>
  <si>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</si>
  <si>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</si>
  <si>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</si>
  <si>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</si>
  <si>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</si>
  <si>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</si>
  <si>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</si>
  <si>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</si>
  <si>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</si>
  <si>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</si>
  <si>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</si>
  <si>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</si>
  <si>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</si>
  <si>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</si>
  <si>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</si>
  <si>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</si>
  <si>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</si>
  <si>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</si>
  <si>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</si>
  <si>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</si>
  <si>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</si>
  <si>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</si>
  <si>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</si>
  <si>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</si>
  <si>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</si>
  <si>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</si>
  <si>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</si>
  <si>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</si>
  <si>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</si>
  <si>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</si>
  <si>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</si>
  <si>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</si>
  <si>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Ⅴ－１</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</si>
  <si>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</si>
  <si>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</si>
  <si>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</si>
  <si>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</si>
  <si>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</si>
  <si>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</si>
  <si>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</si>
  <si>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</si>
  <si>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</si>
  <si>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</si>
  <si>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</si>
  <si>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</si>
  <si>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愛荘町</t>
  </si>
  <si>
    <t>地方交付税種地</t>
    <rPh sb="0" eb="2">
      <t>チホウ</t>
    </rPh>
    <rPh sb="2" eb="5">
      <t>コウフゼイ</t>
    </rPh>
    <rPh sb="5" eb="6">
      <t>シュ</t>
    </rPh>
    <rPh sb="6" eb="7">
      <t>チ</t>
    </rPh>
    <phoneticPr fontId="3"/>
  </si>
  <si>
    <t>2-3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</si>
  <si>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</si>
  <si>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</si>
  <si>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</si>
  <si>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</si>
  <si>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</si>
  <si>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</si>
  <si>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</si>
  <si>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</si>
  <si>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</si>
  <si>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</si>
  <si>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</si>
  <si>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</si>
  <si>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</si>
  <si>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</si>
  <si>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</si>
  <si>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</si>
  <si>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</si>
  <si>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</si>
  <si>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</si>
  <si>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</si>
  <si>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</si>
  <si>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3.3</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</si>
  <si>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</si>
  <si>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</si>
  <si>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</si>
  <si>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</si>
  <si>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</si>
  <si>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</si>
  <si>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</si>
  <si>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</si>
  <si>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</si>
  <si>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</si>
  <si>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</si>
  <si>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</si>
  <si>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</si>
  <si>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</si>
  <si>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</si>
  <si>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</si>
  <si>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</si>
  <si>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</si>
  <si>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</si>
  <si>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</si>
  <si>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</si>
  <si>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</si>
  <si>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</si>
  <si>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</si>
  <si>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</si>
  <si>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0.0</t>
  </si>
  <si>
    <t>基準財政需要額</t>
  </si>
  <si>
    <t>うち日本人(％)</t>
  </si>
  <si>
    <t>-0.0</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</si>
  <si>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</si>
  <si>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</si>
  <si>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</si>
  <si>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</si>
  <si>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</si>
  <si>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</si>
  <si>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</si>
  <si>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</si>
  <si>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</si>
  <si>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</si>
  <si>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</si>
  <si>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</si>
  <si>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</si>
  <si>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</si>
  <si>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</si>
  <si>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</si>
  <si>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</si>
  <si>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</si>
  <si>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</si>
  <si>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</si>
  <si>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</si>
  <si>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</si>
  <si>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</si>
  <si>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</si>
  <si>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</si>
  <si>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</si>
  <si>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</si>
  <si>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</si>
  <si>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</si>
  <si>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</si>
  <si>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</si>
  <si>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</si>
  <si>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</si>
  <si>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</si>
  <si>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</si>
  <si>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</si>
  <si>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</si>
  <si>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</si>
  <si>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</si>
  <si>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</si>
  <si>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</si>
  <si>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</si>
  <si>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</si>
  <si>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</si>
  <si>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</si>
  <si>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</si>
  <si>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</si>
  <si>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</si>
  <si>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</si>
  <si>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</si>
  <si>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</si>
  <si>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</si>
  <si>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</si>
  <si>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</si>
  <si>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</si>
  <si>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</si>
  <si>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</si>
  <si>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</si>
  <si>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滋賀県愛荘町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</si>
  <si>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</si>
  <si>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</si>
  <si>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</si>
  <si>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</si>
  <si>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</si>
  <si>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</si>
  <si>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</si>
  <si>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</si>
  <si>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</si>
  <si>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</si>
  <si>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</si>
  <si>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</si>
  <si>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</si>
  <si>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</si>
  <si>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</si>
  <si>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</si>
  <si>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</si>
  <si>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</si>
  <si>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</si>
  <si>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</si>
  <si>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</si>
  <si>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</si>
  <si>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</si>
  <si>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</si>
  <si>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</si>
  <si>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</si>
  <si>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</si>
  <si>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</si>
  <si>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</si>
  <si>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</si>
  <si>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</si>
  <si>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</si>
  <si>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</si>
  <si>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</si>
  <si>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</si>
  <si>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</si>
  <si>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</si>
  <si>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</si>
  <si>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</si>
  <si>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</si>
  <si>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</si>
  <si>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</si>
  <si>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</si>
  <si>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</si>
  <si>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</si>
  <si>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</si>
  <si>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</si>
  <si>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</si>
  <si>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</si>
  <si>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</si>
  <si>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</si>
  <si>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</si>
  <si>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</si>
  <si>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</si>
  <si>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</si>
  <si>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</si>
  <si>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</si>
  <si>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</si>
  <si>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</si>
  <si>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</si>
  <si>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</si>
  <si>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</si>
  <si>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</si>
  <si>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</si>
  <si>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</si>
  <si>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</si>
  <si>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</si>
  <si>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</si>
  <si>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</si>
  <si>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</si>
  <si>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</si>
  <si>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</si>
  <si>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</si>
  <si>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</si>
  <si>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</si>
  <si>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</si>
  <si>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</si>
  <si>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</si>
  <si>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</si>
  <si>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</si>
  <si>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</si>
  <si>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</si>
  <si>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</si>
  <si>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</si>
  <si>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</si>
  <si>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</si>
  <si>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</si>
  <si>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</si>
  <si>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</si>
  <si>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</si>
  <si>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</si>
  <si>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</si>
  <si>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</si>
  <si>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</si>
  <si>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</si>
  <si>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</si>
  <si>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</si>
  <si>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</si>
  <si>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</si>
  <si>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</si>
  <si>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</si>
  <si>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</si>
  <si>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</si>
  <si>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</si>
  <si>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</si>
  <si>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</si>
  <si>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</si>
  <si>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</si>
  <si>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</si>
  <si>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</si>
  <si>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</si>
  <si>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</si>
  <si>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</si>
  <si>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</si>
  <si>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</si>
  <si>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</si>
  <si>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</si>
  <si>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</si>
  <si>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上水道</t>
  </si>
  <si>
    <t>加入世帯数(世帯)</t>
  </si>
  <si>
    <t>　　うち一部事務組合負担金</t>
  </si>
  <si>
    <t>工業用水道</t>
  </si>
  <si>
    <t>被保険者数(人)</t>
  </si>
  <si>
    <t>　繰出金</t>
  </si>
  <si>
    <t>交通</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</si>
  <si>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</si>
  <si>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</si>
  <si>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</si>
  <si>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</si>
  <si>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</si>
  <si>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</si>
  <si>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</si>
  <si>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</si>
  <si>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</si>
  <si>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</si>
  <si>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</si>
  <si>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</si>
  <si>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</si>
  <si>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</si>
  <si>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</si>
  <si>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</si>
  <si>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</si>
  <si>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</si>
  <si>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</si>
  <si>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</si>
  <si>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</si>
  <si>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</si>
  <si>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滋賀県愛荘町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</si>
  <si>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</si>
  <si>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</si>
  <si>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</si>
  <si>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</si>
  <si>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</si>
  <si>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</si>
  <si>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</si>
  <si>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</si>
  <si>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</si>
  <si>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</si>
  <si>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</si>
  <si>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</si>
  <si>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</si>
  <si>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</si>
  <si>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</si>
  <si>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</si>
  <si>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</si>
  <si>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</si>
  <si>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</si>
  <si>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</si>
  <si>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住宅新築資金等貸付事業特別会計</t>
  </si>
  <si>
    <t>土地取得造成事業特別会計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</si>
  <si>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</si>
  <si>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</si>
  <si>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</si>
  <si>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</si>
  <si>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</si>
  <si>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</si>
  <si>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</si>
  <si>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</si>
  <si>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</si>
  <si>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</si>
  <si>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</si>
  <si>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</si>
  <si>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</si>
  <si>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</si>
  <si>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介護保険事業特別会計</t>
  </si>
  <si>
    <t>後期高齢者医療事業特別会計</t>
  </si>
  <si>
    <t>下水道事業特別会計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</si>
  <si>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</si>
  <si>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</si>
  <si>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</si>
  <si>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</si>
  <si>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</si>
  <si>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</si>
  <si>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</si>
  <si>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</si>
  <si>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</si>
  <si>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</si>
  <si>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</si>
  <si>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</si>
  <si>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</si>
  <si>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</si>
  <si>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</si>
  <si>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</si>
  <si>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</si>
  <si>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</si>
  <si>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</si>
  <si>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</si>
  <si>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</si>
  <si>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</si>
  <si>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</si>
  <si>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</si>
  <si>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</si>
  <si>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</si>
  <si>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</si>
  <si>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</si>
  <si>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</si>
  <si>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</si>
  <si>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</si>
  <si>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</si>
  <si>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</si>
  <si>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</si>
  <si>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</si>
  <si>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</si>
  <si>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</si>
  <si>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</si>
  <si>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</si>
  <si>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</si>
  <si>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</si>
  <si>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</si>
  <si>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</si>
  <si>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</si>
  <si>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</si>
  <si>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</si>
  <si>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</si>
  <si>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</si>
  <si>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</si>
  <si>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</si>
  <si>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</si>
  <si>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</si>
  <si>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</si>
  <si>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</si>
  <si>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3"/>
  </si>
  <si>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</si>
  <si>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</si>
  <si>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</si>
  <si>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</si>
  <si>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</si>
  <si>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</si>
  <si>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</si>
  <si>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</si>
  <si>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</si>
  <si>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</si>
  <si>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</si>
  <si>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</si>
  <si>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</si>
  <si>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</si>
  <si>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</si>
  <si>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</si>
  <si>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</si>
  <si>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</si>
  <si>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</si>
  <si>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</si>
  <si>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</si>
  <si>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</si>
  <si>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</si>
  <si>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</si>
  <si>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</si>
  <si>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</si>
  <si>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</si>
  <si>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</si>
  <si>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</si>
  <si>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</si>
  <si>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</si>
  <si>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</si>
  <si>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</si>
  <si>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</si>
  <si>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</si>
  <si>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</si>
  <si>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</si>
  <si>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</si>
  <si>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</si>
  <si>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</si>
  <si>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</si>
  <si>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</si>
  <si>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</si>
  <si>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</si>
  <si>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</si>
  <si>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</si>
  <si>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</si>
  <si>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</si>
  <si>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</si>
  <si>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</si>
  <si>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</si>
  <si>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</si>
  <si>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</si>
  <si>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</si>
  <si>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</si>
  <si>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</si>
  <si>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</si>
  <si>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</si>
  <si>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</si>
  <si>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</si>
  <si>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</si>
  <si>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</si>
  <si>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</si>
  <si>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</si>
  <si>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</si>
  <si>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</si>
  <si>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</si>
  <si>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</si>
  <si>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</si>
  <si>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</si>
  <si>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</si>
  <si>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</si>
  <si>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</si>
  <si>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</si>
  <si>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</si>
  <si>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</si>
  <si>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</si>
  <si>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</si>
  <si>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</si>
  <si>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</si>
  <si>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一般会計</t>
  </si>
  <si>
    <t>国民健康保険事業特別会計</t>
  </si>
  <si>
    <t>介護保険事業特別会計</t>
  </si>
  <si>
    <t>下水道事業特別会計</t>
  </si>
  <si>
    <t>後期高齢者医療事業特別会計</t>
  </si>
  <si>
    <t>住宅新築資金等貸付事業特別会計</t>
  </si>
  <si>
    <t>土地取得造成事業特別会計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</si>
  <si>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</si>
  <si>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</si>
  <si>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3"/>
  </si>
  <si>
    <t>-</t>
  </si>
  <si>
    <t>滋賀県市町村交通災害共済組合</t>
    <rPh sb="0" eb="3">
      <t>シガケン</t>
    </rPh>
    <rPh sb="3" eb="6">
      <t>シチョウソン</t>
    </rPh>
    <rPh sb="6" eb="8">
      <t>コウツウ</t>
    </rPh>
    <rPh sb="8" eb="10">
      <t>サイガイ</t>
    </rPh>
    <rPh sb="10" eb="12">
      <t>キョウサイ</t>
    </rPh>
    <rPh sb="12" eb="14">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</si>
  <si>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ナド</t>
    </rPh>
    <rPh sb="17" eb="19">
      <t>クミアイ</t>
    </rPh>
    <phoneticPr fontId="3"/>
  </si>
  <si>
    <t>東近江行政組合（一般会計）</t>
    <rPh sb="0" eb="1">
      <t>ヒガシ</t>
    </rPh>
    <rPh sb="1" eb="3">
      <t>オウミ</t>
    </rPh>
    <rPh sb="3" eb="5">
      <t>ギョウセイ</t>
    </rPh>
    <rPh sb="5" eb="7">
      <t>クミアイ</t>
    </rPh>
    <rPh sb="8" eb="10">
      <t>イッパン</t>
    </rPh>
    <rPh sb="10" eb="12">
      <t>カイケイ</t>
    </rPh>
    <phoneticPr fontId="3"/>
  </si>
  <si>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3"/>
  </si>
  <si>
    <t>湖東広域衛生管理組合</t>
    <rPh sb="0" eb="2">
      <t>コトウ</t>
    </rPh>
    <rPh sb="2" eb="4">
      <t>コウイキ</t>
    </rPh>
    <rPh sb="4" eb="6">
      <t>エイセイ</t>
    </rPh>
    <rPh sb="6" eb="8">
      <t>カンリ</t>
    </rPh>
    <rPh sb="8" eb="10">
      <t>クミアイ</t>
    </rPh>
    <phoneticPr fontId="3"/>
  </si>
  <si>
    <t>愛知郡広域行政組合（一般会計）</t>
    <rPh sb="0" eb="3">
      <t>エチグン</t>
    </rPh>
    <rPh sb="3" eb="5">
      <t>コウイキ</t>
    </rPh>
    <rPh sb="5" eb="7">
      <t>ギョウセイ</t>
    </rPh>
    <rPh sb="7" eb="9">
      <t>クミアイ</t>
    </rPh>
    <rPh sb="10" eb="12">
      <t>イッパン</t>
    </rPh>
    <rPh sb="12" eb="14">
      <t>カイケイ</t>
    </rPh>
    <phoneticPr fontId="3"/>
  </si>
  <si>
    <t>愛知郡広域行政組合（水道事業会計）</t>
    <rPh sb="0" eb="3">
      <t>エチグン</t>
    </rPh>
    <rPh sb="3" eb="5">
      <t>コウイキ</t>
    </rPh>
    <rPh sb="5" eb="7">
      <t>ギョウセイ</t>
    </rPh>
    <rPh sb="7" eb="9">
      <t>クミアイ</t>
    </rPh>
    <rPh sb="10" eb="12">
      <t>スイドウ</t>
    </rPh>
    <rPh sb="12" eb="14">
      <t>ジギョウ</t>
    </rPh>
    <rPh sb="14" eb="16">
      <t>カイケイ</t>
    </rPh>
    <phoneticPr fontId="3"/>
  </si>
  <si>
    <t>法適用</t>
    <rPh sb="0" eb="1">
      <t>ホウ</t>
    </rPh>
    <rPh sb="1" eb="3">
      <t>テキヨウ</t>
    </rPh>
    <phoneticPr fontId="3"/>
  </si>
  <si>
    <t>彦根愛知犬上広域行政組合</t>
    <rPh sb="0" eb="2">
      <t>ヒコネ</t>
    </rPh>
    <rPh sb="2" eb="4">
      <t>アイチ</t>
    </rPh>
    <rPh sb="4" eb="6">
      <t>イヌカミ</t>
    </rPh>
    <rPh sb="6" eb="8">
      <t>コウイキ</t>
    </rPh>
    <rPh sb="8" eb="10">
      <t>ギョウセイ</t>
    </rPh>
    <rPh sb="10" eb="12">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</si>
  <si>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</si>
  <si>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滋賀県後期高齢者医療連合（一般会計）</t>
    <rPh sb="0" eb="3">
      <t>シガケン</t>
    </rPh>
    <rPh sb="3" eb="5">
      <t>コウキ</t>
    </rPh>
    <rPh sb="5" eb="8">
      <t>コウレイシャ</t>
    </rPh>
    <rPh sb="8" eb="10">
      <t>イリョウ</t>
    </rPh>
    <rPh sb="10" eb="12">
      <t>レンゴウ</t>
    </rPh>
    <rPh sb="13" eb="15">
      <t>イッパン</t>
    </rPh>
    <rPh sb="15" eb="17">
      <t>カイケイ</t>
    </rPh>
    <phoneticPr fontId="3"/>
  </si>
  <si>
    <t>滋賀県後期高齢者医療連合（後期高齢者医療特別会計）</t>
    <rPh sb="0" eb="3">
      <t>シガケン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3"/>
  </si>
  <si>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</si>
  <si>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</si>
  <si>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</si>
  <si>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</si>
  <si>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</si>
  <si>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</si>
  <si>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</si>
  <si>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</si>
  <si>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</si>
  <si>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</si>
  <si>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</si>
  <si>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</si>
  <si>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将来負担比率、実質公債費比率ともに類似団体内平均値を下回り良好である。要因としては、H25まで積極的な繰上償還を実施し、新規発行債はあるものの地方債現在高を抑制してきたことや、新規発行債のほとんどが普通交付税基準財政需要額に有利に算入される合併特例債や臨時財政対策債であることがあげられる。今後は、Ｈ32が合併特例債の発行期限であるため、それ以降の建設事業債には十分留意する必要がある。</t>
    <rPh sb="0" eb="2">
      <t>ショウライ</t>
    </rPh>
    <rPh sb="2" eb="4">
      <t>フタン</t>
    </rPh>
    <rPh sb="4" eb="6">
      <t>ヒリツ</t>
    </rPh>
    <rPh sb="7" eb="9">
      <t>ジッシツ</t>
    </rPh>
    <rPh sb="9" eb="12">
      <t>コウサイヒ</t>
    </rPh>
    <rPh sb="12" eb="14">
      <t>ヒリツ</t>
    </rPh>
    <rPh sb="17" eb="19">
      <t>ルイジ</t>
    </rPh>
    <rPh sb="19" eb="21">
      <t>ダンタイ</t>
    </rPh>
    <rPh sb="21" eb="22">
      <t>ナイ</t>
    </rPh>
    <rPh sb="22" eb="24">
      <t>ヘイキン</t>
    </rPh>
    <rPh sb="24" eb="25">
      <t>チ</t>
    </rPh>
    <rPh sb="26" eb="28">
      <t>シタマワ</t>
    </rPh>
    <rPh sb="29" eb="31">
      <t>リョウコウ</t>
    </rPh>
    <rPh sb="35" eb="37">
      <t>ヨウイン</t>
    </rPh>
    <rPh sb="47" eb="50">
      <t>セッキョクテキ</t>
    </rPh>
    <rPh sb="51" eb="53">
      <t>クリア</t>
    </rPh>
    <rPh sb="53" eb="55">
      <t>ショウカン</t>
    </rPh>
    <rPh sb="56" eb="58">
      <t>ジッシ</t>
    </rPh>
    <rPh sb="60" eb="62">
      <t>シンキ</t>
    </rPh>
    <rPh sb="62" eb="64">
      <t>ハッコウ</t>
    </rPh>
    <rPh sb="64" eb="65">
      <t>サイ</t>
    </rPh>
    <rPh sb="71" eb="73">
      <t>チホウ</t>
    </rPh>
    <rPh sb="73" eb="74">
      <t>サイ</t>
    </rPh>
    <rPh sb="74" eb="76">
      <t>ゲンザイ</t>
    </rPh>
    <rPh sb="76" eb="77">
      <t>タカ</t>
    </rPh>
    <rPh sb="78" eb="80">
      <t>ヨクセイ</t>
    </rPh>
    <rPh sb="88" eb="90">
      <t>シンキ</t>
    </rPh>
    <rPh sb="90" eb="92">
      <t>ハッコウ</t>
    </rPh>
    <rPh sb="92" eb="93">
      <t>サイ</t>
    </rPh>
    <rPh sb="99" eb="101">
      <t>フツウ</t>
    </rPh>
    <rPh sb="101" eb="104">
      <t>コウフゼイ</t>
    </rPh>
    <rPh sb="104" eb="106">
      <t>キジュン</t>
    </rPh>
    <rPh sb="106" eb="108">
      <t>ザイセイ</t>
    </rPh>
    <rPh sb="108" eb="110">
      <t>ジュヨウ</t>
    </rPh>
    <rPh sb="110" eb="111">
      <t>ガク</t>
    </rPh>
    <rPh sb="112" eb="114">
      <t>ユウリ</t>
    </rPh>
    <rPh sb="115" eb="117">
      <t>サンニュウ</t>
    </rPh>
    <rPh sb="120" eb="122">
      <t>ガッペイ</t>
    </rPh>
    <rPh sb="122" eb="124">
      <t>トクレイ</t>
    </rPh>
    <rPh sb="124" eb="125">
      <t>サイ</t>
    </rPh>
    <rPh sb="126" eb="128">
      <t>リンジ</t>
    </rPh>
    <rPh sb="128" eb="130">
      <t>ザイセイ</t>
    </rPh>
    <rPh sb="130" eb="132">
      <t>タイサク</t>
    </rPh>
    <rPh sb="132" eb="133">
      <t>サイ</t>
    </rPh>
    <rPh sb="145" eb="147">
      <t>コンゴ</t>
    </rPh>
    <rPh sb="153" eb="155">
      <t>ガッペイ</t>
    </rPh>
    <rPh sb="155" eb="157">
      <t>トクレイ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</si>
</sst>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0">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2"/>
      <color theme="1"/>
      <name val="+mn-cs"/>
      <family val="2"/>
    </font>
    <font>
      <b/>
      <sz val="14"/>
      <color rgb="FF000000"/>
      <name val="ＭＳ ゴシック"/>
      <family val="2"/>
    </font>
    <font>
      <sz val="12"/>
      <color theme="1"/>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1"/>
      <color rgb="FF000000"/>
      <name val="+mn-cs"/>
      <family val="2"/>
    </font>
    <font>
      <b/>
      <sz val="13"/>
      <color theme="1"/>
      <name val="ＭＳ Ｐゴシック"/>
      <family val="2"/>
    </font>
    <font>
      <b/>
      <sz val="16"/>
      <color rgb="FFFF0000"/>
      <name val="ＭＳ Ｐゴシック"/>
      <family val="2"/>
    </font>
    <font>
      <sz val="12"/>
      <color rgb="FF000000"/>
      <name val="ＭＳ Ｐゴシック"/>
      <family val="2"/>
    </font>
    <font>
      <sz val="10"/>
      <color rgb="FF000000"/>
      <name val="+mn-cs"/>
      <family val="2"/>
    </font>
    <font>
      <sz val="11"/>
      <color theme="1"/>
      <name val="+mn-cs"/>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3">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quotePrefix="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51959797"/>
        <c:axId val="64984990"/>
      </c:lineChart>
      <c:catAx>
        <c:axId val="51959797"/>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4984990"/>
        <c:crosses val="autoZero"/>
        <c:auto val="1"/>
        <c:lblOffset val="100"/>
        <c:tickLblSkip val="1"/>
        <c:noMultiLvlLbl val="0"/>
      </c:catAx>
      <c:valAx>
        <c:axId val="64984990"/>
        <c:scaling>
          <c:orientation val="minMax"/>
          <c:max val="14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1959797"/>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47993999"/>
        <c:axId val="29292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47993999"/>
        <c:axId val="29292808"/>
      </c:lineChart>
      <c:catAx>
        <c:axId val="47993999"/>
        <c:scaling>
          <c:orientation val="minMax"/>
        </c:scaling>
        <c:axPos val="b"/>
        <c:delete val="0"/>
        <c:numFmt formatCode="General" sourceLinked="1"/>
        <c:majorTickMark val="none"/>
        <c:minorTickMark val="none"/>
        <c:tickLblPos val="low"/>
        <c:spPr>
          <a:ln w="3175">
            <a:solidFill>
              <a:srgbClr val="000000"/>
            </a:solidFill>
            <a:prstDash val="solid"/>
          </a:ln>
        </c:spPr>
        <c:crossAx val="29292808"/>
        <c:crosses val="autoZero"/>
        <c:auto val="1"/>
        <c:lblOffset val="100"/>
        <c:tickLblSkip val="1"/>
        <c:noMultiLvlLbl val="0"/>
      </c:catAx>
      <c:valAx>
        <c:axId val="2929280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799399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土地取得造成事業特別会計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2308681"/>
        <c:axId val="23907218"/>
      </c:barChart>
      <c:catAx>
        <c:axId val="6230868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3907218"/>
        <c:crosses val="autoZero"/>
        <c:auto val="1"/>
        <c:lblOffset val="100"/>
        <c:tickLblSkip val="1"/>
        <c:noMultiLvlLbl val="0"/>
      </c:catAx>
      <c:valAx>
        <c:axId val="2390721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2308681"/>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13838371"/>
        <c:axId val="574364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13838371"/>
        <c:axId val="57436476"/>
      </c:lineChart>
      <c:catAx>
        <c:axId val="1383837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7436476"/>
        <c:crosses val="autoZero"/>
        <c:auto val="1"/>
        <c:lblOffset val="100"/>
        <c:tickLblSkip val="1"/>
        <c:noMultiLvlLbl val="0"/>
      </c:catAx>
      <c:valAx>
        <c:axId val="57436476"/>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383837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7166237"/>
        <c:axId val="2184295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7166237"/>
        <c:axId val="21842950"/>
      </c:lineChart>
      <c:catAx>
        <c:axId val="4716623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1842950"/>
        <c:crosses val="autoZero"/>
        <c:auto val="1"/>
        <c:lblOffset val="100"/>
        <c:tickLblSkip val="1"/>
        <c:noMultiLvlLbl val="0"/>
      </c:catAx>
      <c:valAx>
        <c:axId val="2184295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7166237"/>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62368823"/>
        <c:axId val="24448496"/>
      </c:scatterChart>
      <c:valAx>
        <c:axId val="62368823"/>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4448496"/>
        <c:crosses val="autoZero"/>
        <c:crossBetween val="midCat"/>
        <c:dispUnits/>
      </c:valAx>
      <c:valAx>
        <c:axId val="24448496"/>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62368823"/>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18709873"/>
        <c:axId val="34171130"/>
      </c:scatterChart>
      <c:valAx>
        <c:axId val="18709873"/>
        <c:scaling>
          <c:orientation val="minMax"/>
          <c:max val="11.5"/>
          <c:min val="6.8"/>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4171130"/>
        <c:crosses val="autoZero"/>
        <c:crossBetween val="midCat"/>
        <c:dispUnits/>
      </c:valAx>
      <c:valAx>
        <c:axId val="34171130"/>
        <c:scaling>
          <c:orientation val="minMax"/>
          <c:max val="49"/>
          <c:min val="17"/>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8709873"/>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solidFill>
                <a:schemeClr val="dk1"/>
              </a:solidFill>
              <a:effectLst/>
              <a:latin typeface="+mn-lt"/>
              <a:ea typeface="+mn-ea"/>
              <a:cs typeface="+mn-cs"/>
            </a:rPr>
            <a:t>　実質公債費比率の分子がＨ</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では</a:t>
          </a:r>
          <a:r>
            <a:rPr kumimoji="1" lang="en-US" altLang="ja-JP" sz="1200">
              <a:solidFill>
                <a:schemeClr val="dk1"/>
              </a:solidFill>
              <a:effectLst/>
              <a:latin typeface="+mn-lt"/>
              <a:ea typeface="+mn-ea"/>
              <a:cs typeface="+mn-cs"/>
            </a:rPr>
            <a:t>170</a:t>
          </a:r>
          <a:r>
            <a:rPr kumimoji="1" lang="ja-JP" altLang="en-US" sz="1200">
              <a:solidFill>
                <a:schemeClr val="dk1"/>
              </a:solidFill>
              <a:effectLst/>
              <a:latin typeface="+mn-lt"/>
              <a:ea typeface="+mn-ea"/>
              <a:cs typeface="+mn-cs"/>
            </a:rPr>
            <a:t>百万円であり、Ｈ</a:t>
          </a:r>
          <a:r>
            <a:rPr kumimoji="1" lang="en-US" altLang="ja-JP" sz="1200">
              <a:solidFill>
                <a:schemeClr val="dk1"/>
              </a:solidFill>
              <a:effectLst/>
              <a:latin typeface="+mn-lt"/>
              <a:ea typeface="+mn-ea"/>
              <a:cs typeface="+mn-cs"/>
            </a:rPr>
            <a:t>23</a:t>
          </a:r>
          <a:r>
            <a:rPr kumimoji="1" lang="ja-JP" altLang="en-US" sz="1200">
              <a:solidFill>
                <a:schemeClr val="dk1"/>
              </a:solidFill>
              <a:effectLst/>
              <a:latin typeface="+mn-lt"/>
              <a:ea typeface="+mn-ea"/>
              <a:cs typeface="+mn-cs"/>
            </a:rPr>
            <a:t>から年々減少し良好である。要因として、Ｈ</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まで積極的な繰上償還</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実施</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普通交付税に理論算入される元利償還金を減少させたこと等によるものである。</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合併特例債や緊急防災・減災事業債を活用した大型建設事業の元金償還発生が見込まれるので、状況により普通交付税に理論算入される対象事業債について、積極的な繰上償還を実施する必要がある。しかし、普通交付税合併算定替終了や主要法人の</a:t>
          </a:r>
          <a:r>
            <a:rPr kumimoji="1" lang="ja-JP" altLang="en-US" sz="1200">
              <a:solidFill>
                <a:schemeClr val="dk1"/>
              </a:solidFill>
              <a:effectLst/>
              <a:latin typeface="+mn-lt"/>
              <a:ea typeface="+mn-ea"/>
              <a:cs typeface="+mn-cs"/>
            </a:rPr>
            <a:t>業績悪化</a:t>
          </a:r>
          <a:r>
            <a:rPr kumimoji="1" lang="ja-JP" altLang="ja-JP" sz="1200">
              <a:solidFill>
                <a:schemeClr val="dk1"/>
              </a:solidFill>
              <a:effectLst/>
              <a:latin typeface="+mn-lt"/>
              <a:ea typeface="+mn-ea"/>
              <a:cs typeface="+mn-cs"/>
            </a:rPr>
            <a:t>により財源確保が難しい状況となっている。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将来負担</a:t>
          </a:r>
          <a:r>
            <a:rPr kumimoji="1" lang="ja-JP" altLang="ja-JP" sz="1200">
              <a:solidFill>
                <a:schemeClr val="dk1"/>
              </a:solidFill>
              <a:effectLst/>
              <a:latin typeface="+mn-lt"/>
              <a:ea typeface="+mn-ea"/>
              <a:cs typeface="+mn-cs"/>
            </a:rPr>
            <a:t>比率の分子が</a:t>
          </a:r>
          <a:r>
            <a:rPr kumimoji="1" lang="ja-JP" altLang="en-US" sz="1200">
              <a:solidFill>
                <a:schemeClr val="dk1"/>
              </a:solidFill>
              <a:effectLst/>
              <a:latin typeface="+mn-lt"/>
              <a:ea typeface="+mn-ea"/>
              <a:cs typeface="+mn-cs"/>
            </a:rPr>
            <a:t>Ｈ</a:t>
          </a:r>
          <a:r>
            <a:rPr kumimoji="1" lang="en-US" altLang="ja-JP" sz="1200">
              <a:solidFill>
                <a:schemeClr val="dk1"/>
              </a:solidFill>
              <a:effectLst/>
              <a:latin typeface="+mn-lt"/>
              <a:ea typeface="+mn-ea"/>
              <a:cs typeface="+mn-cs"/>
            </a:rPr>
            <a:t>23</a:t>
          </a:r>
          <a:r>
            <a:rPr kumimoji="1" lang="ja-JP" altLang="en-US" sz="1200">
              <a:solidFill>
                <a:schemeClr val="dk1"/>
              </a:solidFill>
              <a:effectLst/>
              <a:latin typeface="+mn-lt"/>
              <a:ea typeface="+mn-ea"/>
              <a:cs typeface="+mn-cs"/>
            </a:rPr>
            <a:t>からＨ</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まで▲表記で</a:t>
          </a:r>
          <a:r>
            <a:rPr kumimoji="1" lang="ja-JP" altLang="ja-JP" sz="1200">
              <a:solidFill>
                <a:schemeClr val="dk1"/>
              </a:solidFill>
              <a:effectLst/>
              <a:latin typeface="+mn-lt"/>
              <a:ea typeface="+mn-ea"/>
              <a:cs typeface="+mn-cs"/>
            </a:rPr>
            <a:t>あり、良好である。要因として、Ｈ</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まで積極的な繰上償還を実施し、</a:t>
          </a:r>
          <a:r>
            <a:rPr kumimoji="1" lang="ja-JP" altLang="en-US" sz="1200">
              <a:solidFill>
                <a:schemeClr val="dk1"/>
              </a:solidFill>
              <a:effectLst/>
              <a:latin typeface="+mn-lt"/>
              <a:ea typeface="+mn-ea"/>
              <a:cs typeface="+mn-cs"/>
            </a:rPr>
            <a:t>地方債の現在高を抑制してきたことや、新規発行の地方債は、ほとんどが合併特例債や臨時財政対策債であるため基準財政需要額算入見込額に算入されるので、抑制を図れている。</a:t>
          </a:r>
          <a:r>
            <a:rPr kumimoji="1" lang="ja-JP" altLang="ja-JP" sz="1200">
              <a:solidFill>
                <a:schemeClr val="dk1"/>
              </a:solidFill>
              <a:effectLst/>
              <a:latin typeface="+mn-lt"/>
              <a:ea typeface="+mn-ea"/>
              <a:cs typeface="+mn-cs"/>
            </a:rPr>
            <a:t>また、充当可能基金をほぼ同水準で維持しつづけていることも</a:t>
          </a:r>
          <a:r>
            <a:rPr kumimoji="1" lang="ja-JP" altLang="en-US" sz="1200">
              <a:solidFill>
                <a:schemeClr val="dk1"/>
              </a:solidFill>
              <a:effectLst/>
              <a:latin typeface="+mn-lt"/>
              <a:ea typeface="+mn-ea"/>
              <a:cs typeface="+mn-cs"/>
            </a:rPr>
            <a:t>抑制している要因である。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今後は、Ｈ</a:t>
          </a:r>
          <a:r>
            <a:rPr kumimoji="1" lang="en-US" altLang="ja-JP" sz="1200">
              <a:solidFill>
                <a:schemeClr val="dk1"/>
              </a:solidFill>
              <a:effectLst/>
              <a:latin typeface="+mn-lt"/>
              <a:ea typeface="+mn-ea"/>
              <a:cs typeface="+mn-cs"/>
            </a:rPr>
            <a:t>32</a:t>
          </a:r>
          <a:r>
            <a:rPr kumimoji="1" lang="ja-JP" altLang="en-US" sz="1200">
              <a:solidFill>
                <a:schemeClr val="dk1"/>
              </a:solidFill>
              <a:effectLst/>
              <a:latin typeface="+mn-lt"/>
              <a:ea typeface="+mn-ea"/>
              <a:cs typeface="+mn-cs"/>
            </a:rPr>
            <a:t>が合併特例債の発行期限であるため、それ以降の建設事業債には十分留意する必要がある。また、充当可能基金は、</a:t>
          </a:r>
          <a:r>
            <a:rPr kumimoji="1" lang="ja-JP" altLang="ja-JP" sz="1200">
              <a:solidFill>
                <a:schemeClr val="dk1"/>
              </a:solidFill>
              <a:effectLst/>
              <a:latin typeface="+mn-lt"/>
              <a:ea typeface="+mn-ea"/>
              <a:cs typeface="+mn-cs"/>
            </a:rPr>
            <a:t>普通交付税合併算定替（平成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年度より縮減開始、平成</a:t>
          </a:r>
          <a:r>
            <a:rPr kumimoji="1" lang="en-US" altLang="ja-JP" sz="1200">
              <a:solidFill>
                <a:schemeClr val="dk1"/>
              </a:solidFill>
              <a:effectLst/>
              <a:latin typeface="+mn-lt"/>
              <a:ea typeface="+mn-ea"/>
              <a:cs typeface="+mn-cs"/>
            </a:rPr>
            <a:t>33</a:t>
          </a:r>
          <a:r>
            <a:rPr kumimoji="1" lang="ja-JP" altLang="ja-JP" sz="1200">
              <a:solidFill>
                <a:schemeClr val="dk1"/>
              </a:solidFill>
              <a:effectLst/>
              <a:latin typeface="+mn-lt"/>
              <a:ea typeface="+mn-ea"/>
              <a:cs typeface="+mn-cs"/>
            </a:rPr>
            <a:t>年度より一本算定が開始）が終了し、歳入の経常一般財源が減少する。これによる財源補填のため、取崩しが考えられる</a:t>
          </a:r>
          <a:r>
            <a:rPr kumimoji="1" lang="ja-JP" altLang="en-US" sz="1200">
              <a:solidFill>
                <a:schemeClr val="dk1"/>
              </a:solidFill>
              <a:effectLst/>
              <a:latin typeface="+mn-lt"/>
              <a:ea typeface="+mn-ea"/>
              <a:cs typeface="+mn-cs"/>
            </a:rPr>
            <a:t>ので同水準を維持することは難しくなってくる。</a:t>
          </a:r>
          <a:endParaRPr lang="ja-JP" altLang="ja-JP" sz="1200">
            <a:effectLst/>
          </a:endParaRPr>
        </a:p>
        <a:p>
          <a:pPr eaLnBrk="1" fontAlgn="auto" latinLnBrk="0" hangingPunct="1"/>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類似団体内平均値、県平均値を下回る結果となった。前年度より</a:t>
          </a:r>
          <a:r>
            <a:rPr kumimoji="1" lang="en-US" altLang="ja-JP" sz="1100">
              <a:solidFill>
                <a:sysClr val="windowText" lastClr="000000"/>
              </a:solidFill>
              <a:effectLst/>
              <a:latin typeface="+mn-lt"/>
              <a:ea typeface="+mn-ea"/>
              <a:cs typeface="+mn-cs"/>
            </a:rPr>
            <a:t>0.01</a:t>
          </a:r>
          <a:r>
            <a:rPr kumimoji="1" lang="ja-JP" altLang="en-US" sz="1100">
              <a:solidFill>
                <a:sysClr val="windowText" lastClr="000000"/>
              </a:solidFill>
              <a:effectLst/>
              <a:latin typeface="+mn-lt"/>
              <a:ea typeface="+mn-ea"/>
              <a:cs typeface="+mn-cs"/>
            </a:rPr>
            <a:t>下回る結果となり財政力指数は悪化した。主な要因として、基準財政需要額において、幼稚園</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年保育を開始し園児数が増加したことや合併特例債の公債費増があげられる。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今後の基準財政収入額では、主要</a:t>
          </a:r>
          <a:r>
            <a:rPr kumimoji="1" lang="ja-JP" altLang="ja-JP" sz="1100">
              <a:solidFill>
                <a:sysClr val="windowText" lastClr="000000"/>
              </a:solidFill>
              <a:effectLst/>
              <a:latin typeface="+mn-lt"/>
              <a:ea typeface="+mn-ea"/>
              <a:cs typeface="+mn-cs"/>
            </a:rPr>
            <a:t>法人</a:t>
          </a:r>
          <a:r>
            <a:rPr kumimoji="1" lang="ja-JP" altLang="en-US" sz="1100">
              <a:solidFill>
                <a:sysClr val="windowText" lastClr="000000"/>
              </a:solidFill>
              <a:effectLst/>
              <a:latin typeface="+mn-lt"/>
              <a:ea typeface="+mn-ea"/>
              <a:cs typeface="+mn-cs"/>
            </a:rPr>
            <a:t>の業績悪化による減、基準財政需要額では、大型施設整備による公債費の増加が考えられ、財政力指数の低下が予想される。</a:t>
          </a:r>
          <a:endParaRPr kumimoji="1" lang="en-US" altLang="ja-JP" sz="1100">
            <a:solidFill>
              <a:sysClr val="windowText" lastClr="000000"/>
            </a:solidFill>
            <a:effectLst/>
            <a:latin typeface="+mn-lt"/>
            <a:ea typeface="+mn-ea"/>
            <a:cs typeface="+mn-cs"/>
          </a:endParaRPr>
        </a:p>
        <a:p>
          <a:endParaRPr lang="ja-JP" altLang="ja-JP" sz="1200">
            <a:solidFill>
              <a:sysClr val="windowText" lastClr="000000"/>
            </a:solidFill>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0</xdr:rowOff>
    </xdr:from>
    <xdr:to>
      <xdr:col>7</xdr:col>
      <xdr:colOff>152400</xdr:colOff>
      <xdr:row>45</xdr:row>
      <xdr:rowOff>28575</xdr:rowOff>
    </xdr:to>
    <xdr:cxnSp macro="">
      <xdr:nvCxnSpPr>
        <xdr:cNvPr id="65" name="直線コネクタ 64"/>
        <xdr:cNvCxnSpPr/>
      </xdr:nvCxnSpPr>
      <xdr:spPr>
        <a:xfrm flipV="1">
          <a:off x="4953000" y="6172200"/>
          <a:ext cx="0" cy="15716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85725</xdr:rowOff>
    </xdr:from>
    <xdr:ext cx="762000" cy="257175"/>
    <xdr:sp macro="" textlink="">
      <xdr:nvSpPr>
        <xdr:cNvPr id="68" name="財政力最大値テキスト"/>
        <xdr:cNvSpPr txBox="1"/>
      </xdr:nvSpPr>
      <xdr:spPr>
        <a:xfrm>
          <a:off x="503872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66675</xdr:colOff>
      <xdr:row>36</xdr:row>
      <xdr:rowOff>0</xdr:rowOff>
    </xdr:from>
    <xdr:to>
      <xdr:col>7</xdr:col>
      <xdr:colOff>238125</xdr:colOff>
      <xdr:row>36</xdr:row>
      <xdr:rowOff>0</xdr:rowOff>
    </xdr:to>
    <xdr:cxnSp macro="">
      <xdr:nvCxnSpPr>
        <xdr:cNvPr id="69" name="直線コネクタ 68"/>
        <xdr:cNvCxnSpPr/>
      </xdr:nvCxnSpPr>
      <xdr:spPr>
        <a:xfrm>
          <a:off x="4867275" y="6172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95250</xdr:rowOff>
    </xdr:to>
    <xdr:cxnSp macro="">
      <xdr:nvCxnSpPr>
        <xdr:cNvPr id="70" name="直線コネクタ 69"/>
        <xdr:cNvCxnSpPr/>
      </xdr:nvCxnSpPr>
      <xdr:spPr>
        <a:xfrm>
          <a:off x="4114800" y="71056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39</xdr:row>
      <xdr:rowOff>142875</xdr:rowOff>
    </xdr:from>
    <xdr:ext cx="762000" cy="257175"/>
    <xdr:sp macro="" textlink="">
      <xdr:nvSpPr>
        <xdr:cNvPr id="71" name="財政力平均値テキスト"/>
        <xdr:cNvSpPr txBox="1"/>
      </xdr:nvSpPr>
      <xdr:spPr>
        <a:xfrm>
          <a:off x="503872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104775</xdr:colOff>
      <xdr:row>40</xdr:row>
      <xdr:rowOff>123825</xdr:rowOff>
    </xdr:from>
    <xdr:to>
      <xdr:col>7</xdr:col>
      <xdr:colOff>200025</xdr:colOff>
      <xdr:row>41</xdr:row>
      <xdr:rowOff>57150</xdr:rowOff>
    </xdr:to>
    <xdr:sp macro="" textlink="">
      <xdr:nvSpPr>
        <xdr:cNvPr id="72" name="フローチャート : 判断 71"/>
        <xdr:cNvSpPr/>
      </xdr:nvSpPr>
      <xdr:spPr>
        <a:xfrm>
          <a:off x="4905375" y="6981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41</xdr:row>
      <xdr:rowOff>76200</xdr:rowOff>
    </xdr:from>
    <xdr:to>
      <xdr:col>6</xdr:col>
      <xdr:colOff>0</xdr:colOff>
      <xdr:row>41</xdr:row>
      <xdr:rowOff>95250</xdr:rowOff>
    </xdr:to>
    <xdr:cxnSp macro="">
      <xdr:nvCxnSpPr>
        <xdr:cNvPr id="73" name="直線コネクタ 72"/>
        <xdr:cNvCxnSpPr/>
      </xdr:nvCxnSpPr>
      <xdr:spPr>
        <a:xfrm flipV="1">
          <a:off x="3228975" y="71056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40</xdr:row>
      <xdr:rowOff>142875</xdr:rowOff>
    </xdr:from>
    <xdr:to>
      <xdr:col>6</xdr:col>
      <xdr:colOff>47625</xdr:colOff>
      <xdr:row>41</xdr:row>
      <xdr:rowOff>76200</xdr:rowOff>
    </xdr:to>
    <xdr:sp macro="" textlink="">
      <xdr:nvSpPr>
        <xdr:cNvPr id="74" name="フローチャート : 判断 73"/>
        <xdr:cNvSpPr/>
      </xdr:nvSpPr>
      <xdr:spPr>
        <a:xfrm>
          <a:off x="4067175" y="700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85725</xdr:rowOff>
    </xdr:from>
    <xdr:ext cx="733425" cy="257175"/>
    <xdr:sp macro="" textlink="">
      <xdr:nvSpPr>
        <xdr:cNvPr id="75" name="テキスト ボックス 74"/>
        <xdr:cNvSpPr txBox="1"/>
      </xdr:nvSpPr>
      <xdr:spPr>
        <a:xfrm>
          <a:off x="3733800" y="677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95250</xdr:rowOff>
    </xdr:from>
    <xdr:to>
      <xdr:col>4</xdr:col>
      <xdr:colOff>485775</xdr:colOff>
      <xdr:row>41</xdr:row>
      <xdr:rowOff>114300</xdr:rowOff>
    </xdr:to>
    <xdr:cxnSp macro="">
      <xdr:nvCxnSpPr>
        <xdr:cNvPr id="76" name="直線コネクタ 75"/>
        <xdr:cNvCxnSpPr/>
      </xdr:nvCxnSpPr>
      <xdr:spPr>
        <a:xfrm flipV="1">
          <a:off x="2333625" y="71247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41</xdr:row>
      <xdr:rowOff>28575</xdr:rowOff>
    </xdr:from>
    <xdr:to>
      <xdr:col>4</xdr:col>
      <xdr:colOff>533400</xdr:colOff>
      <xdr:row>41</xdr:row>
      <xdr:rowOff>123825</xdr:rowOff>
    </xdr:to>
    <xdr:sp macro="" textlink="">
      <xdr:nvSpPr>
        <xdr:cNvPr id="77" name="フローチャート : 判断 76"/>
        <xdr:cNvSpPr/>
      </xdr:nvSpPr>
      <xdr:spPr>
        <a:xfrm>
          <a:off x="3171825" y="705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133350</xdr:rowOff>
    </xdr:from>
    <xdr:ext cx="762000" cy="257175"/>
    <xdr:sp macro="" textlink="">
      <xdr:nvSpPr>
        <xdr:cNvPr id="78" name="テキスト ボックス 77"/>
        <xdr:cNvSpPr txBox="1"/>
      </xdr:nvSpPr>
      <xdr:spPr>
        <a:xfrm>
          <a:off x="284797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95250</xdr:rowOff>
    </xdr:from>
    <xdr:to>
      <xdr:col>3</xdr:col>
      <xdr:colOff>276225</xdr:colOff>
      <xdr:row>41</xdr:row>
      <xdr:rowOff>114300</xdr:rowOff>
    </xdr:to>
    <xdr:cxnSp macro="">
      <xdr:nvCxnSpPr>
        <xdr:cNvPr id="79" name="直線コネクタ 78"/>
        <xdr:cNvCxnSpPr/>
      </xdr:nvCxnSpPr>
      <xdr:spPr>
        <a:xfrm>
          <a:off x="1447800" y="71247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28575</xdr:rowOff>
    </xdr:from>
    <xdr:to>
      <xdr:col>3</xdr:col>
      <xdr:colOff>333375</xdr:colOff>
      <xdr:row>41</xdr:row>
      <xdr:rowOff>123825</xdr:rowOff>
    </xdr:to>
    <xdr:sp macro="" textlink="">
      <xdr:nvSpPr>
        <xdr:cNvPr id="80" name="フローチャート : 判断 79"/>
        <xdr:cNvSpPr/>
      </xdr:nvSpPr>
      <xdr:spPr>
        <a:xfrm>
          <a:off x="2286000" y="705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133350</xdr:rowOff>
    </xdr:from>
    <xdr:ext cx="762000" cy="257175"/>
    <xdr:sp macro="" textlink="">
      <xdr:nvSpPr>
        <xdr:cNvPr id="81" name="テキスト ボックス 80"/>
        <xdr:cNvSpPr txBox="1"/>
      </xdr:nvSpPr>
      <xdr:spPr>
        <a:xfrm>
          <a:off x="195262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40</xdr:row>
      <xdr:rowOff>95250</xdr:rowOff>
    </xdr:from>
    <xdr:to>
      <xdr:col>2</xdr:col>
      <xdr:colOff>123825</xdr:colOff>
      <xdr:row>41</xdr:row>
      <xdr:rowOff>19050</xdr:rowOff>
    </xdr:to>
    <xdr:sp macro="" textlink="">
      <xdr:nvSpPr>
        <xdr:cNvPr id="82" name="フローチャート : 判断 81"/>
        <xdr:cNvSpPr/>
      </xdr:nvSpPr>
      <xdr:spPr>
        <a:xfrm>
          <a:off x="1400175" y="6953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38100</xdr:rowOff>
    </xdr:from>
    <xdr:ext cx="762000" cy="257175"/>
    <xdr:sp macro="" textlink="">
      <xdr:nvSpPr>
        <xdr:cNvPr id="83" name="テキスト ボックス 82"/>
        <xdr:cNvSpPr txBox="1"/>
      </xdr:nvSpPr>
      <xdr:spPr>
        <a:xfrm>
          <a:off x="1066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41</xdr:row>
      <xdr:rowOff>38100</xdr:rowOff>
    </xdr:from>
    <xdr:to>
      <xdr:col>7</xdr:col>
      <xdr:colOff>200025</xdr:colOff>
      <xdr:row>41</xdr:row>
      <xdr:rowOff>142875</xdr:rowOff>
    </xdr:to>
    <xdr:sp macro="" textlink="">
      <xdr:nvSpPr>
        <xdr:cNvPr id="89" name="円/楕円 88"/>
        <xdr:cNvSpPr/>
      </xdr:nvSpPr>
      <xdr:spPr>
        <a:xfrm>
          <a:off x="4905375" y="7067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19050</xdr:rowOff>
    </xdr:from>
    <xdr:ext cx="762000" cy="257175"/>
    <xdr:sp macro="" textlink="">
      <xdr:nvSpPr>
        <xdr:cNvPr id="90" name="財政力該当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638175</xdr:colOff>
      <xdr:row>41</xdr:row>
      <xdr:rowOff>28575</xdr:rowOff>
    </xdr:from>
    <xdr:to>
      <xdr:col>6</xdr:col>
      <xdr:colOff>47625</xdr:colOff>
      <xdr:row>41</xdr:row>
      <xdr:rowOff>123825</xdr:rowOff>
    </xdr:to>
    <xdr:sp macro="" textlink="">
      <xdr:nvSpPr>
        <xdr:cNvPr id="91" name="円/楕円 90"/>
        <xdr:cNvSpPr/>
      </xdr:nvSpPr>
      <xdr:spPr>
        <a:xfrm>
          <a:off x="4067175" y="7058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114300</xdr:rowOff>
    </xdr:from>
    <xdr:ext cx="733425" cy="257175"/>
    <xdr:sp macro="" textlink="">
      <xdr:nvSpPr>
        <xdr:cNvPr id="92" name="テキスト ボックス 91"/>
        <xdr:cNvSpPr txBox="1"/>
      </xdr:nvSpPr>
      <xdr:spPr>
        <a:xfrm>
          <a:off x="3733800" y="7143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428625</xdr:colOff>
      <xdr:row>41</xdr:row>
      <xdr:rowOff>38100</xdr:rowOff>
    </xdr:from>
    <xdr:to>
      <xdr:col>4</xdr:col>
      <xdr:colOff>533400</xdr:colOff>
      <xdr:row>41</xdr:row>
      <xdr:rowOff>142875</xdr:rowOff>
    </xdr:to>
    <xdr:sp macro="" textlink="">
      <xdr:nvSpPr>
        <xdr:cNvPr id="93" name="円/楕円 92"/>
        <xdr:cNvSpPr/>
      </xdr:nvSpPr>
      <xdr:spPr>
        <a:xfrm>
          <a:off x="3171825" y="706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133350</xdr:rowOff>
    </xdr:from>
    <xdr:ext cx="762000" cy="257175"/>
    <xdr:sp macro="" textlink="">
      <xdr:nvSpPr>
        <xdr:cNvPr id="94" name="テキスト ボックス 93"/>
        <xdr:cNvSpPr txBox="1"/>
      </xdr:nvSpPr>
      <xdr:spPr>
        <a:xfrm>
          <a:off x="2847975"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57150</xdr:rowOff>
    </xdr:from>
    <xdr:to>
      <xdr:col>3</xdr:col>
      <xdr:colOff>333375</xdr:colOff>
      <xdr:row>41</xdr:row>
      <xdr:rowOff>161925</xdr:rowOff>
    </xdr:to>
    <xdr:sp macro="" textlink="">
      <xdr:nvSpPr>
        <xdr:cNvPr id="95" name="円/楕円 94"/>
        <xdr:cNvSpPr/>
      </xdr:nvSpPr>
      <xdr:spPr>
        <a:xfrm>
          <a:off x="2286000" y="7086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142875</xdr:rowOff>
    </xdr:from>
    <xdr:ext cx="762000" cy="257175"/>
    <xdr:sp macro="" textlink="">
      <xdr:nvSpPr>
        <xdr:cNvPr id="96" name="テキスト ボックス 95"/>
        <xdr:cNvSpPr txBox="1"/>
      </xdr:nvSpPr>
      <xdr:spPr>
        <a:xfrm>
          <a:off x="195262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28575</xdr:colOff>
      <xdr:row>41</xdr:row>
      <xdr:rowOff>38100</xdr:rowOff>
    </xdr:from>
    <xdr:to>
      <xdr:col>2</xdr:col>
      <xdr:colOff>123825</xdr:colOff>
      <xdr:row>41</xdr:row>
      <xdr:rowOff>142875</xdr:rowOff>
    </xdr:to>
    <xdr:sp macro="" textlink="">
      <xdr:nvSpPr>
        <xdr:cNvPr id="97" name="円/楕円 96"/>
        <xdr:cNvSpPr/>
      </xdr:nvSpPr>
      <xdr:spPr>
        <a:xfrm>
          <a:off x="1400175" y="7067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133350</xdr:rowOff>
    </xdr:from>
    <xdr:ext cx="762000" cy="257175"/>
    <xdr:sp macro="" textlink="">
      <xdr:nvSpPr>
        <xdr:cNvPr id="98" name="テキスト ボックス 97"/>
        <xdr:cNvSpPr txBox="1"/>
      </xdr:nvSpPr>
      <xdr:spPr>
        <a:xfrm>
          <a:off x="1066800"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mn-lt"/>
              <a:ea typeface="+mn-ea"/>
              <a:cs typeface="+mn-cs"/>
            </a:rPr>
            <a:t>　類似団体内平均値、</a:t>
          </a:r>
          <a:r>
            <a:rPr kumimoji="1" lang="ja-JP" altLang="en-US" sz="1000">
              <a:solidFill>
                <a:sysClr val="windowText" lastClr="000000"/>
              </a:solidFill>
              <a:effectLst/>
              <a:latin typeface="+mn-lt"/>
              <a:ea typeface="+mn-ea"/>
              <a:cs typeface="+mn-cs"/>
            </a:rPr>
            <a:t>全国平均値、</a:t>
          </a:r>
          <a:r>
            <a:rPr kumimoji="1" lang="ja-JP" altLang="ja-JP" sz="1000">
              <a:solidFill>
                <a:sysClr val="windowText" lastClr="000000"/>
              </a:solidFill>
              <a:effectLst/>
              <a:latin typeface="+mn-lt"/>
              <a:ea typeface="+mn-ea"/>
              <a:cs typeface="+mn-cs"/>
            </a:rPr>
            <a:t>県平均値を</a:t>
          </a:r>
          <a:r>
            <a:rPr kumimoji="1" lang="ja-JP" altLang="en-US" sz="1000">
              <a:solidFill>
                <a:sysClr val="windowText" lastClr="000000"/>
              </a:solidFill>
              <a:effectLst/>
              <a:latin typeface="+mn-lt"/>
              <a:ea typeface="+mn-ea"/>
              <a:cs typeface="+mn-cs"/>
            </a:rPr>
            <a:t>上</a:t>
          </a:r>
          <a:r>
            <a:rPr kumimoji="1" lang="ja-JP" altLang="ja-JP" sz="1000">
              <a:solidFill>
                <a:sysClr val="windowText" lastClr="000000"/>
              </a:solidFill>
              <a:effectLst/>
              <a:latin typeface="+mn-lt"/>
              <a:ea typeface="+mn-ea"/>
              <a:cs typeface="+mn-cs"/>
            </a:rPr>
            <a:t>回る結果となった。前年度より</a:t>
          </a:r>
          <a:r>
            <a:rPr kumimoji="1" lang="en-US" altLang="ja-JP" sz="1000">
              <a:solidFill>
                <a:sysClr val="windowText" lastClr="000000"/>
              </a:solidFill>
              <a:effectLst/>
              <a:latin typeface="+mn-lt"/>
              <a:ea typeface="+mn-ea"/>
              <a:cs typeface="+mn-cs"/>
            </a:rPr>
            <a:t>4.3</a:t>
          </a:r>
          <a:r>
            <a:rPr kumimoji="1" lang="ja-JP" altLang="en-US" sz="1000">
              <a:solidFill>
                <a:sysClr val="windowText" lastClr="000000"/>
              </a:solidFill>
              <a:effectLst/>
              <a:latin typeface="+mn-lt"/>
              <a:ea typeface="+mn-ea"/>
              <a:cs typeface="+mn-cs"/>
            </a:rPr>
            <a:t>％上</a:t>
          </a:r>
          <a:r>
            <a:rPr kumimoji="1" lang="ja-JP" altLang="ja-JP" sz="1000">
              <a:solidFill>
                <a:sysClr val="windowText" lastClr="000000"/>
              </a:solidFill>
              <a:effectLst/>
              <a:latin typeface="+mn-lt"/>
              <a:ea typeface="+mn-ea"/>
              <a:cs typeface="+mn-cs"/>
            </a:rPr>
            <a:t>回る結果となり</a:t>
          </a:r>
          <a:r>
            <a:rPr kumimoji="1" lang="ja-JP" altLang="en-US" sz="1000">
              <a:solidFill>
                <a:sysClr val="windowText" lastClr="000000"/>
              </a:solidFill>
              <a:effectLst/>
              <a:latin typeface="+mn-lt"/>
              <a:ea typeface="+mn-ea"/>
              <a:cs typeface="+mn-cs"/>
            </a:rPr>
            <a:t>経常収支比率</a:t>
          </a:r>
          <a:r>
            <a:rPr kumimoji="1" lang="ja-JP" altLang="ja-JP" sz="1000">
              <a:solidFill>
                <a:sysClr val="windowText" lastClr="000000"/>
              </a:solidFill>
              <a:effectLst/>
              <a:latin typeface="+mn-lt"/>
              <a:ea typeface="+mn-ea"/>
              <a:cs typeface="+mn-cs"/>
            </a:rPr>
            <a:t>は悪化した。</a:t>
          </a:r>
          <a:r>
            <a:rPr kumimoji="1" lang="ja-JP" altLang="en-US" sz="1000">
              <a:solidFill>
                <a:sysClr val="windowText" lastClr="000000"/>
              </a:solidFill>
              <a:effectLst/>
              <a:latin typeface="+mn-lt"/>
              <a:ea typeface="+mn-ea"/>
              <a:cs typeface="+mn-cs"/>
            </a:rPr>
            <a:t>主な要因として、歳入の</a:t>
          </a:r>
          <a:r>
            <a:rPr kumimoji="1" lang="ja-JP" altLang="ja-JP" sz="1000">
              <a:solidFill>
                <a:sysClr val="windowText" lastClr="000000"/>
              </a:solidFill>
              <a:effectLst/>
              <a:latin typeface="+mn-lt"/>
              <a:ea typeface="+mn-ea"/>
              <a:cs typeface="+mn-cs"/>
            </a:rPr>
            <a:t>経常一般財源</a:t>
          </a:r>
          <a:r>
            <a:rPr kumimoji="1" lang="ja-JP" altLang="en-US" sz="1000">
              <a:solidFill>
                <a:sysClr val="windowText" lastClr="000000"/>
              </a:solidFill>
              <a:effectLst/>
              <a:latin typeface="+mn-lt"/>
              <a:ea typeface="+mn-ea"/>
              <a:cs typeface="+mn-cs"/>
            </a:rPr>
            <a:t>で</a:t>
          </a:r>
          <a:r>
            <a:rPr kumimoji="1" lang="ja-JP" altLang="ja-JP" sz="1000">
              <a:solidFill>
                <a:sysClr val="windowText" lastClr="000000"/>
              </a:solidFill>
              <a:effectLst/>
              <a:latin typeface="+mn-lt"/>
              <a:ea typeface="+mn-ea"/>
              <a:cs typeface="+mn-cs"/>
            </a:rPr>
            <a:t>は、主要法人の</a:t>
          </a:r>
          <a:r>
            <a:rPr kumimoji="1" lang="ja-JP" altLang="en-US" sz="1000">
              <a:solidFill>
                <a:sysClr val="windowText" lastClr="000000"/>
              </a:solidFill>
              <a:effectLst/>
              <a:latin typeface="+mn-lt"/>
              <a:ea typeface="+mn-ea"/>
              <a:cs typeface="+mn-cs"/>
            </a:rPr>
            <a:t>業績悪化等に</a:t>
          </a:r>
          <a:r>
            <a:rPr kumimoji="1" lang="ja-JP" altLang="ja-JP" sz="1000">
              <a:solidFill>
                <a:sysClr val="windowText" lastClr="000000"/>
              </a:solidFill>
              <a:effectLst/>
              <a:latin typeface="+mn-lt"/>
              <a:ea typeface="+mn-ea"/>
              <a:cs typeface="+mn-cs"/>
            </a:rPr>
            <a:t>より、前年度より</a:t>
          </a:r>
          <a:r>
            <a:rPr kumimoji="1" lang="en-US" altLang="ja-JP" sz="1000">
              <a:solidFill>
                <a:sysClr val="windowText" lastClr="000000"/>
              </a:solidFill>
              <a:effectLst/>
              <a:latin typeface="+mn-lt"/>
              <a:ea typeface="+mn-ea"/>
              <a:cs typeface="+mn-cs"/>
            </a:rPr>
            <a:t>2.0</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減少した</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歳出の</a:t>
          </a:r>
          <a:r>
            <a:rPr kumimoji="1" lang="ja-JP" altLang="ja-JP" sz="1000">
              <a:solidFill>
                <a:sysClr val="windowText" lastClr="000000"/>
              </a:solidFill>
              <a:effectLst/>
              <a:latin typeface="+mn-lt"/>
              <a:ea typeface="+mn-ea"/>
              <a:cs typeface="+mn-cs"/>
            </a:rPr>
            <a:t>経常一般財源充当額</a:t>
          </a:r>
          <a:r>
            <a:rPr kumimoji="1" lang="ja-JP" altLang="en-US" sz="1000">
              <a:solidFill>
                <a:sysClr val="windowText" lastClr="000000"/>
              </a:solidFill>
              <a:effectLst/>
              <a:latin typeface="+mn-lt"/>
              <a:ea typeface="+mn-ea"/>
              <a:cs typeface="+mn-cs"/>
            </a:rPr>
            <a:t>で</a:t>
          </a:r>
          <a:r>
            <a:rPr kumimoji="1" lang="ja-JP" altLang="ja-JP" sz="1000">
              <a:solidFill>
                <a:sysClr val="windowText" lastClr="000000"/>
              </a:solidFill>
              <a:effectLst/>
              <a:latin typeface="+mn-lt"/>
              <a:ea typeface="+mn-ea"/>
              <a:cs typeface="+mn-cs"/>
            </a:rPr>
            <a:t>は、</a:t>
          </a:r>
          <a:r>
            <a:rPr kumimoji="1" lang="ja-JP" altLang="en-US" sz="1000">
              <a:solidFill>
                <a:sysClr val="windowText" lastClr="000000"/>
              </a:solidFill>
              <a:effectLst/>
              <a:latin typeface="+mn-lt"/>
              <a:ea typeface="+mn-ea"/>
              <a:cs typeface="+mn-cs"/>
            </a:rPr>
            <a:t>幼稚園</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年保育開始による運営経費等の増により、</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増加し</a:t>
          </a:r>
          <a:r>
            <a:rPr kumimoji="1" lang="ja-JP" altLang="ja-JP" sz="1000">
              <a:solidFill>
                <a:sysClr val="windowText" lastClr="000000"/>
              </a:solidFill>
              <a:effectLst/>
              <a:latin typeface="+mn-lt"/>
              <a:ea typeface="+mn-ea"/>
              <a:cs typeface="+mn-cs"/>
            </a:rPr>
            <a:t>た。</a:t>
          </a:r>
          <a:endParaRPr lang="ja-JP" altLang="ja-JP" sz="1000">
            <a:solidFill>
              <a:sysClr val="windowText" lastClr="000000"/>
            </a:solidFill>
            <a:effectLst/>
          </a:endParaRPr>
        </a:p>
        <a:p>
          <a:pPr eaLnBrk="1" fontAlgn="auto" latinLnBrk="0" hangingPunct="1"/>
          <a:r>
            <a:rPr kumimoji="1" lang="ja-JP" altLang="ja-JP" sz="1000">
              <a:solidFill>
                <a:sysClr val="windowText" lastClr="000000"/>
              </a:solidFill>
              <a:effectLst/>
              <a:latin typeface="+mn-lt"/>
              <a:ea typeface="+mn-ea"/>
              <a:cs typeface="+mn-cs"/>
            </a:rPr>
            <a:t>　今後、普通交付税については、合併算定替（平成</a:t>
          </a:r>
          <a:r>
            <a:rPr kumimoji="1" lang="en-US" altLang="ja-JP" sz="1000">
              <a:solidFill>
                <a:sysClr val="windowText" lastClr="000000"/>
              </a:solidFill>
              <a:effectLst/>
              <a:latin typeface="+mn-lt"/>
              <a:ea typeface="+mn-ea"/>
              <a:cs typeface="+mn-cs"/>
            </a:rPr>
            <a:t>28</a:t>
          </a:r>
          <a:r>
            <a:rPr kumimoji="1" lang="ja-JP" altLang="ja-JP" sz="1000">
              <a:solidFill>
                <a:sysClr val="windowText" lastClr="000000"/>
              </a:solidFill>
              <a:effectLst/>
              <a:latin typeface="+mn-lt"/>
              <a:ea typeface="+mn-ea"/>
              <a:cs typeface="+mn-cs"/>
            </a:rPr>
            <a:t>年度より</a:t>
          </a:r>
          <a:r>
            <a:rPr kumimoji="1" lang="ja-JP" altLang="en-US" sz="1000">
              <a:solidFill>
                <a:sysClr val="windowText" lastClr="000000"/>
              </a:solidFill>
              <a:effectLst/>
              <a:latin typeface="+mn-lt"/>
              <a:ea typeface="+mn-ea"/>
              <a:cs typeface="+mn-cs"/>
            </a:rPr>
            <a:t>縮減開始、</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33</a:t>
          </a:r>
          <a:r>
            <a:rPr kumimoji="1" lang="ja-JP" altLang="ja-JP" sz="1000">
              <a:solidFill>
                <a:sysClr val="windowText" lastClr="000000"/>
              </a:solidFill>
              <a:effectLst/>
              <a:latin typeface="+mn-lt"/>
              <a:ea typeface="+mn-ea"/>
              <a:cs typeface="+mn-cs"/>
            </a:rPr>
            <a:t>年度より一本算定が開始）が終了</a:t>
          </a:r>
          <a:r>
            <a:rPr kumimoji="1" lang="ja-JP" altLang="en-US" sz="1000">
              <a:solidFill>
                <a:sysClr val="windowText" lastClr="000000"/>
              </a:solidFill>
              <a:effectLst/>
              <a:latin typeface="+mn-lt"/>
              <a:ea typeface="+mn-ea"/>
              <a:cs typeface="+mn-cs"/>
            </a:rPr>
            <a:t>することや主要法人の業績悪化により</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歳入の</a:t>
          </a:r>
          <a:r>
            <a:rPr kumimoji="1" lang="ja-JP" altLang="ja-JP" sz="1000">
              <a:solidFill>
                <a:sysClr val="windowText" lastClr="000000"/>
              </a:solidFill>
              <a:effectLst/>
              <a:latin typeface="+mn-lt"/>
              <a:ea typeface="+mn-ea"/>
              <a:cs typeface="+mn-cs"/>
            </a:rPr>
            <a:t>経常一般財源が減少する</a:t>
          </a:r>
          <a:r>
            <a:rPr kumimoji="1" lang="ja-JP" altLang="en-US" sz="1000">
              <a:solidFill>
                <a:sysClr val="windowText" lastClr="000000"/>
              </a:solidFill>
              <a:effectLst/>
              <a:latin typeface="+mn-lt"/>
              <a:ea typeface="+mn-ea"/>
              <a:cs typeface="+mn-cs"/>
            </a:rPr>
            <a:t>ことが考えられる。また、公立保育所の移転新築整備により保育所定員を拡大したこと等により、</a:t>
          </a:r>
          <a:r>
            <a:rPr kumimoji="1" lang="ja-JP" altLang="ja-JP" sz="1000">
              <a:solidFill>
                <a:sysClr val="windowText" lastClr="000000"/>
              </a:solidFill>
              <a:effectLst/>
              <a:latin typeface="+mn-lt"/>
              <a:ea typeface="+mn-ea"/>
              <a:cs typeface="+mn-cs"/>
            </a:rPr>
            <a:t>歳出の経常一般財源充当額</a:t>
          </a:r>
          <a:r>
            <a:rPr kumimoji="1" lang="ja-JP" altLang="en-US" sz="1000">
              <a:solidFill>
                <a:sysClr val="windowText" lastClr="000000"/>
              </a:solidFill>
              <a:effectLst/>
              <a:latin typeface="+mn-lt"/>
              <a:ea typeface="+mn-ea"/>
              <a:cs typeface="+mn-cs"/>
            </a:rPr>
            <a:t>が増加することが考えられる。今後、経常収支比率が悪化していくことが予想される。事務</a:t>
          </a:r>
          <a:r>
            <a:rPr kumimoji="1" lang="ja-JP" altLang="ja-JP" sz="1000">
              <a:solidFill>
                <a:sysClr val="windowText" lastClr="000000"/>
              </a:solidFill>
              <a:effectLst/>
              <a:latin typeface="+mn-lt"/>
              <a:ea typeface="+mn-ea"/>
              <a:cs typeface="+mn-cs"/>
            </a:rPr>
            <a:t>事業の見直し、行財政改革等による取組みを実施し、財政基盤強化に努める必要がある。</a:t>
          </a:r>
          <a:endParaRPr lang="ja-JP" altLang="ja-JP" sz="1000">
            <a:solidFill>
              <a:sysClr val="windowText" lastClr="000000"/>
            </a:solidFill>
            <a:effectLst/>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133350</xdr:rowOff>
    </xdr:from>
    <xdr:to>
      <xdr:col>7</xdr:col>
      <xdr:colOff>152400</xdr:colOff>
      <xdr:row>66</xdr:row>
      <xdr:rowOff>114300</xdr:rowOff>
    </xdr:to>
    <xdr:cxnSp macro="">
      <xdr:nvCxnSpPr>
        <xdr:cNvPr id="126" name="直線コネクタ 125"/>
        <xdr:cNvCxnSpPr/>
      </xdr:nvCxnSpPr>
      <xdr:spPr>
        <a:xfrm flipV="1">
          <a:off x="4953000" y="1007745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85725</xdr:rowOff>
    </xdr:from>
    <xdr:ext cx="762000" cy="257175"/>
    <xdr:sp macro="" textlink="">
      <xdr:nvSpPr>
        <xdr:cNvPr id="127" name="財政構造の弾力性最小値テキスト"/>
        <xdr:cNvSpPr txBox="1"/>
      </xdr:nvSpPr>
      <xdr:spPr>
        <a:xfrm>
          <a:off x="5038725" y="11401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66675</xdr:colOff>
      <xdr:row>66</xdr:row>
      <xdr:rowOff>114300</xdr:rowOff>
    </xdr:from>
    <xdr:to>
      <xdr:col>7</xdr:col>
      <xdr:colOff>238125</xdr:colOff>
      <xdr:row>66</xdr:row>
      <xdr:rowOff>114300</xdr:rowOff>
    </xdr:to>
    <xdr:cxnSp macro="">
      <xdr:nvCxnSpPr>
        <xdr:cNvPr id="128" name="直線コネクタ 127"/>
        <xdr:cNvCxnSpPr/>
      </xdr:nvCxnSpPr>
      <xdr:spPr>
        <a:xfrm>
          <a:off x="4867275" y="11430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47625</xdr:rowOff>
    </xdr:from>
    <xdr:ext cx="762000" cy="257175"/>
    <xdr:sp macro="" textlink="">
      <xdr:nvSpPr>
        <xdr:cNvPr id="129" name="財政構造の弾力性最大値テキスト"/>
        <xdr:cNvSpPr txBox="1"/>
      </xdr:nvSpPr>
      <xdr:spPr>
        <a:xfrm>
          <a:off x="5038725" y="982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66675</xdr:colOff>
      <xdr:row>58</xdr:row>
      <xdr:rowOff>133350</xdr:rowOff>
    </xdr:from>
    <xdr:to>
      <xdr:col>7</xdr:col>
      <xdr:colOff>238125</xdr:colOff>
      <xdr:row>58</xdr:row>
      <xdr:rowOff>133350</xdr:rowOff>
    </xdr:to>
    <xdr:cxnSp macro="">
      <xdr:nvCxnSpPr>
        <xdr:cNvPr id="130" name="直線コネクタ 129"/>
        <xdr:cNvCxnSpPr/>
      </xdr:nvCxnSpPr>
      <xdr:spPr>
        <a:xfrm>
          <a:off x="4867275"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85725</xdr:rowOff>
    </xdr:from>
    <xdr:to>
      <xdr:col>7</xdr:col>
      <xdr:colOff>152400</xdr:colOff>
      <xdr:row>64</xdr:row>
      <xdr:rowOff>123825</xdr:rowOff>
    </xdr:to>
    <xdr:cxnSp macro="">
      <xdr:nvCxnSpPr>
        <xdr:cNvPr id="131" name="直線コネクタ 130"/>
        <xdr:cNvCxnSpPr/>
      </xdr:nvCxnSpPr>
      <xdr:spPr>
        <a:xfrm>
          <a:off x="4114800" y="10887075"/>
          <a:ext cx="8382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61</xdr:row>
      <xdr:rowOff>114300</xdr:rowOff>
    </xdr:from>
    <xdr:ext cx="762000" cy="257175"/>
    <xdr:sp macro="" textlink="">
      <xdr:nvSpPr>
        <xdr:cNvPr id="132" name="財政構造の弾力性平均値テキスト"/>
        <xdr:cNvSpPr txBox="1"/>
      </xdr:nvSpPr>
      <xdr:spPr>
        <a:xfrm>
          <a:off x="50387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95250</xdr:rowOff>
    </xdr:from>
    <xdr:to>
      <xdr:col>7</xdr:col>
      <xdr:colOff>200025</xdr:colOff>
      <xdr:row>63</xdr:row>
      <xdr:rowOff>28575</xdr:rowOff>
    </xdr:to>
    <xdr:sp macro="" textlink="">
      <xdr:nvSpPr>
        <xdr:cNvPr id="133" name="フローチャート : 判断 132"/>
        <xdr:cNvSpPr/>
      </xdr:nvSpPr>
      <xdr:spPr>
        <a:xfrm>
          <a:off x="4905375" y="10725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85725</xdr:rowOff>
    </xdr:from>
    <xdr:to>
      <xdr:col>6</xdr:col>
      <xdr:colOff>0</xdr:colOff>
      <xdr:row>63</xdr:row>
      <xdr:rowOff>85725</xdr:rowOff>
    </xdr:to>
    <xdr:cxnSp macro="">
      <xdr:nvCxnSpPr>
        <xdr:cNvPr id="134" name="直線コネクタ 133"/>
        <xdr:cNvCxnSpPr/>
      </xdr:nvCxnSpPr>
      <xdr:spPr>
        <a:xfrm>
          <a:off x="3228975" y="107156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62</xdr:row>
      <xdr:rowOff>114300</xdr:rowOff>
    </xdr:from>
    <xdr:to>
      <xdr:col>6</xdr:col>
      <xdr:colOff>47625</xdr:colOff>
      <xdr:row>63</xdr:row>
      <xdr:rowOff>47625</xdr:rowOff>
    </xdr:to>
    <xdr:sp macro="" textlink="">
      <xdr:nvSpPr>
        <xdr:cNvPr id="135" name="フローチャート : 判断 134"/>
        <xdr:cNvSpPr/>
      </xdr:nvSpPr>
      <xdr:spPr>
        <a:xfrm>
          <a:off x="4067175" y="1074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57150</xdr:rowOff>
    </xdr:from>
    <xdr:ext cx="733425" cy="257175"/>
    <xdr:sp macro="" textlink="">
      <xdr:nvSpPr>
        <xdr:cNvPr id="136" name="テキスト ボックス 135"/>
        <xdr:cNvSpPr txBox="1"/>
      </xdr:nvSpPr>
      <xdr:spPr>
        <a:xfrm>
          <a:off x="3733800" y="1051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85725</xdr:rowOff>
    </xdr:from>
    <xdr:to>
      <xdr:col>4</xdr:col>
      <xdr:colOff>485775</xdr:colOff>
      <xdr:row>63</xdr:row>
      <xdr:rowOff>171450</xdr:rowOff>
    </xdr:to>
    <xdr:cxnSp macro="">
      <xdr:nvCxnSpPr>
        <xdr:cNvPr id="137" name="直線コネクタ 136"/>
        <xdr:cNvCxnSpPr/>
      </xdr:nvCxnSpPr>
      <xdr:spPr>
        <a:xfrm flipV="1">
          <a:off x="2333625" y="10715625"/>
          <a:ext cx="89535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142875</xdr:rowOff>
    </xdr:from>
    <xdr:to>
      <xdr:col>4</xdr:col>
      <xdr:colOff>533400</xdr:colOff>
      <xdr:row>63</xdr:row>
      <xdr:rowOff>76200</xdr:rowOff>
    </xdr:to>
    <xdr:sp macro="" textlink="">
      <xdr:nvSpPr>
        <xdr:cNvPr id="138" name="フローチャート : 判断 137"/>
        <xdr:cNvSpPr/>
      </xdr:nvSpPr>
      <xdr:spPr>
        <a:xfrm>
          <a:off x="3171825" y="10772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57150</xdr:rowOff>
    </xdr:from>
    <xdr:ext cx="762000" cy="257175"/>
    <xdr:sp macro="" textlink="">
      <xdr:nvSpPr>
        <xdr:cNvPr id="139" name="テキスト ボックス 138"/>
        <xdr:cNvSpPr txBox="1"/>
      </xdr:nvSpPr>
      <xdr:spPr>
        <a:xfrm>
          <a:off x="2847975" y="1085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66675</xdr:rowOff>
    </xdr:from>
    <xdr:to>
      <xdr:col>3</xdr:col>
      <xdr:colOff>276225</xdr:colOff>
      <xdr:row>63</xdr:row>
      <xdr:rowOff>171450</xdr:rowOff>
    </xdr:to>
    <xdr:cxnSp macro="">
      <xdr:nvCxnSpPr>
        <xdr:cNvPr id="140" name="直線コネクタ 139"/>
        <xdr:cNvCxnSpPr/>
      </xdr:nvCxnSpPr>
      <xdr:spPr>
        <a:xfrm>
          <a:off x="1447800" y="10525125"/>
          <a:ext cx="885825"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9525</xdr:rowOff>
    </xdr:from>
    <xdr:to>
      <xdr:col>3</xdr:col>
      <xdr:colOff>333375</xdr:colOff>
      <xdr:row>63</xdr:row>
      <xdr:rowOff>114300</xdr:rowOff>
    </xdr:to>
    <xdr:sp macro="" textlink="">
      <xdr:nvSpPr>
        <xdr:cNvPr id="141" name="フローチャート : 判断 140"/>
        <xdr:cNvSpPr/>
      </xdr:nvSpPr>
      <xdr:spPr>
        <a:xfrm>
          <a:off x="228600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123825</xdr:rowOff>
    </xdr:from>
    <xdr:ext cx="762000" cy="257175"/>
    <xdr:sp macro="" textlink="">
      <xdr:nvSpPr>
        <xdr:cNvPr id="142" name="テキスト ボックス 141"/>
        <xdr:cNvSpPr txBox="1"/>
      </xdr:nvSpPr>
      <xdr:spPr>
        <a:xfrm>
          <a:off x="1952625"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38100</xdr:rowOff>
    </xdr:from>
    <xdr:to>
      <xdr:col>2</xdr:col>
      <xdr:colOff>123825</xdr:colOff>
      <xdr:row>63</xdr:row>
      <xdr:rowOff>133350</xdr:rowOff>
    </xdr:to>
    <xdr:sp macro="" textlink="">
      <xdr:nvSpPr>
        <xdr:cNvPr id="143" name="フローチャート : 判断 142"/>
        <xdr:cNvSpPr/>
      </xdr:nvSpPr>
      <xdr:spPr>
        <a:xfrm>
          <a:off x="1400175" y="10839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123825</xdr:rowOff>
    </xdr:from>
    <xdr:ext cx="762000" cy="257175"/>
    <xdr:sp macro="" textlink="">
      <xdr:nvSpPr>
        <xdr:cNvPr id="144" name="テキスト ボックス 143"/>
        <xdr:cNvSpPr txBox="1"/>
      </xdr:nvSpPr>
      <xdr:spPr>
        <a:xfrm>
          <a:off x="1066800" y="1092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64</xdr:row>
      <xdr:rowOff>76200</xdr:rowOff>
    </xdr:from>
    <xdr:to>
      <xdr:col>7</xdr:col>
      <xdr:colOff>200025</xdr:colOff>
      <xdr:row>65</xdr:row>
      <xdr:rowOff>9525</xdr:rowOff>
    </xdr:to>
    <xdr:sp macro="" textlink="">
      <xdr:nvSpPr>
        <xdr:cNvPr id="150" name="円/楕円 149"/>
        <xdr:cNvSpPr/>
      </xdr:nvSpPr>
      <xdr:spPr>
        <a:xfrm>
          <a:off x="4905375" y="11049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47625</xdr:rowOff>
    </xdr:from>
    <xdr:ext cx="762000" cy="257175"/>
    <xdr:sp macro="" textlink="">
      <xdr:nvSpPr>
        <xdr:cNvPr id="151" name="財政構造の弾力性該当値テキスト"/>
        <xdr:cNvSpPr txBox="1"/>
      </xdr:nvSpPr>
      <xdr:spPr>
        <a:xfrm>
          <a:off x="5038725" y="1102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38100</xdr:rowOff>
    </xdr:from>
    <xdr:to>
      <xdr:col>6</xdr:col>
      <xdr:colOff>47625</xdr:colOff>
      <xdr:row>63</xdr:row>
      <xdr:rowOff>142875</xdr:rowOff>
    </xdr:to>
    <xdr:sp macro="" textlink="">
      <xdr:nvSpPr>
        <xdr:cNvPr id="152" name="円/楕円 151"/>
        <xdr:cNvSpPr/>
      </xdr:nvSpPr>
      <xdr:spPr>
        <a:xfrm>
          <a:off x="4067175" y="1083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123825</xdr:rowOff>
    </xdr:from>
    <xdr:ext cx="733425" cy="257175"/>
    <xdr:sp macro="" textlink="">
      <xdr:nvSpPr>
        <xdr:cNvPr id="153" name="テキスト ボックス 152"/>
        <xdr:cNvSpPr txBox="1"/>
      </xdr:nvSpPr>
      <xdr:spPr>
        <a:xfrm>
          <a:off x="3733800" y="1092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38100</xdr:rowOff>
    </xdr:from>
    <xdr:to>
      <xdr:col>4</xdr:col>
      <xdr:colOff>533400</xdr:colOff>
      <xdr:row>62</xdr:row>
      <xdr:rowOff>142875</xdr:rowOff>
    </xdr:to>
    <xdr:sp macro="" textlink="">
      <xdr:nvSpPr>
        <xdr:cNvPr id="154" name="円/楕円 153"/>
        <xdr:cNvSpPr/>
      </xdr:nvSpPr>
      <xdr:spPr>
        <a:xfrm>
          <a:off x="3171825" y="10668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152400</xdr:rowOff>
    </xdr:from>
    <xdr:ext cx="762000" cy="257175"/>
    <xdr:sp macro="" textlink="">
      <xdr:nvSpPr>
        <xdr:cNvPr id="155" name="テキスト ボックス 154"/>
        <xdr:cNvSpPr txBox="1"/>
      </xdr:nvSpPr>
      <xdr:spPr>
        <a:xfrm>
          <a:off x="2847975" y="1043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114300</xdr:rowOff>
    </xdr:from>
    <xdr:to>
      <xdr:col>3</xdr:col>
      <xdr:colOff>333375</xdr:colOff>
      <xdr:row>64</xdr:row>
      <xdr:rowOff>47625</xdr:rowOff>
    </xdr:to>
    <xdr:sp macro="" textlink="">
      <xdr:nvSpPr>
        <xdr:cNvPr id="156" name="円/楕円 155"/>
        <xdr:cNvSpPr/>
      </xdr:nvSpPr>
      <xdr:spPr>
        <a:xfrm>
          <a:off x="2286000" y="1091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28575</xdr:rowOff>
    </xdr:from>
    <xdr:ext cx="762000" cy="257175"/>
    <xdr:sp macro="" textlink="">
      <xdr:nvSpPr>
        <xdr:cNvPr id="157" name="テキスト ボックス 156"/>
        <xdr:cNvSpPr txBox="1"/>
      </xdr:nvSpPr>
      <xdr:spPr>
        <a:xfrm>
          <a:off x="1952625" y="1100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28575</xdr:colOff>
      <xdr:row>61</xdr:row>
      <xdr:rowOff>19050</xdr:rowOff>
    </xdr:from>
    <xdr:to>
      <xdr:col>2</xdr:col>
      <xdr:colOff>123825</xdr:colOff>
      <xdr:row>61</xdr:row>
      <xdr:rowOff>123825</xdr:rowOff>
    </xdr:to>
    <xdr:sp macro="" textlink="">
      <xdr:nvSpPr>
        <xdr:cNvPr id="158" name="円/楕円 157"/>
        <xdr:cNvSpPr/>
      </xdr:nvSpPr>
      <xdr:spPr>
        <a:xfrm>
          <a:off x="1400175" y="1047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133350</xdr:rowOff>
    </xdr:from>
    <xdr:ext cx="762000" cy="257175"/>
    <xdr:sp macro="" textlink="">
      <xdr:nvSpPr>
        <xdr:cNvPr id="159" name="テキスト ボックス 158"/>
        <xdr:cNvSpPr txBox="1"/>
      </xdr:nvSpPr>
      <xdr:spPr>
        <a:xfrm>
          <a:off x="106680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[138,215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baseline="0">
              <a:solidFill>
                <a:sysClr val="windowText" lastClr="000000"/>
              </a:solidFill>
              <a:effectLst/>
              <a:latin typeface="+mn-lt"/>
              <a:ea typeface="+mn-ea"/>
              <a:cs typeface="+mn-cs"/>
            </a:rPr>
            <a:t>　類似団体内平均値、全国平均値、県平均値を上回る結果となった。要因としては、物件費が類似団体内平均値の最下位に近い状況にある。人件費については、類似団体内平均値よりも良好な値である。</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物件費</a:t>
          </a:r>
          <a:r>
            <a:rPr kumimoji="1" lang="ja-JP" altLang="en-US" sz="1100">
              <a:solidFill>
                <a:sysClr val="windowText" lastClr="000000"/>
              </a:solidFill>
              <a:effectLst/>
              <a:latin typeface="+mn-lt"/>
              <a:ea typeface="+mn-ea"/>
              <a:cs typeface="+mn-cs"/>
            </a:rPr>
            <a:t>のなかでも</a:t>
          </a:r>
          <a:r>
            <a:rPr kumimoji="1" lang="ja-JP" altLang="ja-JP" sz="1100">
              <a:solidFill>
                <a:sysClr val="windowText" lastClr="000000"/>
              </a:solidFill>
              <a:effectLst/>
              <a:latin typeface="+mn-lt"/>
              <a:ea typeface="+mn-ea"/>
              <a:cs typeface="+mn-cs"/>
            </a:rPr>
            <a:t>、特に高い費用として賃金があげられる。賃金については、今後、定員管理の状況や執行体制のことを考慮し、臨時嘱託職員の精査が必要である。</a:t>
          </a:r>
          <a:endParaRPr lang="ja-JP" altLang="ja-JP" sz="1200">
            <a:solidFill>
              <a:sysClr val="windowText" lastClr="000000"/>
            </a:solidFill>
            <a:effectLst/>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7"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66675</xdr:rowOff>
    </xdr:from>
    <xdr:to>
      <xdr:col>7</xdr:col>
      <xdr:colOff>152400</xdr:colOff>
      <xdr:row>89</xdr:row>
      <xdr:rowOff>104775</xdr:rowOff>
    </xdr:to>
    <xdr:cxnSp macro="">
      <xdr:nvCxnSpPr>
        <xdr:cNvPr id="188" name="直線コネクタ 187"/>
        <xdr:cNvCxnSpPr/>
      </xdr:nvCxnSpPr>
      <xdr:spPr>
        <a:xfrm flipV="1">
          <a:off x="4953000" y="1395412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76200</xdr:rowOff>
    </xdr:from>
    <xdr:ext cx="762000" cy="257175"/>
    <xdr:sp macro="" textlink="">
      <xdr:nvSpPr>
        <xdr:cNvPr id="189" name="人件費・物件費等の状況最小値テキスト"/>
        <xdr:cNvSpPr txBox="1"/>
      </xdr:nvSpPr>
      <xdr:spPr>
        <a:xfrm>
          <a:off x="5038725" y="1533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66675</xdr:colOff>
      <xdr:row>89</xdr:row>
      <xdr:rowOff>104775</xdr:rowOff>
    </xdr:from>
    <xdr:to>
      <xdr:col>7</xdr:col>
      <xdr:colOff>238125</xdr:colOff>
      <xdr:row>89</xdr:row>
      <xdr:rowOff>104775</xdr:rowOff>
    </xdr:to>
    <xdr:cxnSp macro="">
      <xdr:nvCxnSpPr>
        <xdr:cNvPr id="190" name="直線コネクタ 189"/>
        <xdr:cNvCxnSpPr/>
      </xdr:nvCxnSpPr>
      <xdr:spPr>
        <a:xfrm>
          <a:off x="4867275" y="1536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152400</xdr:rowOff>
    </xdr:from>
    <xdr:ext cx="762000" cy="257175"/>
    <xdr:sp macro="" textlink="">
      <xdr:nvSpPr>
        <xdr:cNvPr id="191" name="人件費・物件費等の状況最大値テキスト"/>
        <xdr:cNvSpPr txBox="1"/>
      </xdr:nvSpPr>
      <xdr:spPr>
        <a:xfrm>
          <a:off x="5038725" y="1369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66675</xdr:colOff>
      <xdr:row>81</xdr:row>
      <xdr:rowOff>66675</xdr:rowOff>
    </xdr:from>
    <xdr:to>
      <xdr:col>7</xdr:col>
      <xdr:colOff>238125</xdr:colOff>
      <xdr:row>81</xdr:row>
      <xdr:rowOff>66675</xdr:rowOff>
    </xdr:to>
    <xdr:cxnSp macro="">
      <xdr:nvCxnSpPr>
        <xdr:cNvPr id="192" name="直線コネクタ 191"/>
        <xdr:cNvCxnSpPr/>
      </xdr:nvCxnSpPr>
      <xdr:spPr>
        <a:xfrm>
          <a:off x="4867275" y="1395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9525</xdr:rowOff>
    </xdr:from>
    <xdr:to>
      <xdr:col>7</xdr:col>
      <xdr:colOff>152400</xdr:colOff>
      <xdr:row>82</xdr:row>
      <xdr:rowOff>19050</xdr:rowOff>
    </xdr:to>
    <xdr:cxnSp macro="">
      <xdr:nvCxnSpPr>
        <xdr:cNvPr id="193" name="直線コネクタ 192"/>
        <xdr:cNvCxnSpPr/>
      </xdr:nvCxnSpPr>
      <xdr:spPr>
        <a:xfrm>
          <a:off x="4114800" y="140684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142875</xdr:rowOff>
    </xdr:from>
    <xdr:ext cx="762000" cy="257175"/>
    <xdr:sp macro="" textlink="">
      <xdr:nvSpPr>
        <xdr:cNvPr id="194" name="人件費・物件費等の状況平均値テキスト"/>
        <xdr:cNvSpPr txBox="1"/>
      </xdr:nvSpPr>
      <xdr:spPr>
        <a:xfrm>
          <a:off x="5038725" y="1385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133350</xdr:rowOff>
    </xdr:from>
    <xdr:to>
      <xdr:col>7</xdr:col>
      <xdr:colOff>200025</xdr:colOff>
      <xdr:row>82</xdr:row>
      <xdr:rowOff>57150</xdr:rowOff>
    </xdr:to>
    <xdr:sp macro="" textlink="">
      <xdr:nvSpPr>
        <xdr:cNvPr id="195" name="フローチャート : 判断 194"/>
        <xdr:cNvSpPr/>
      </xdr:nvSpPr>
      <xdr:spPr>
        <a:xfrm>
          <a:off x="4905375" y="14020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171450</xdr:rowOff>
    </xdr:from>
    <xdr:to>
      <xdr:col>6</xdr:col>
      <xdr:colOff>0</xdr:colOff>
      <xdr:row>82</xdr:row>
      <xdr:rowOff>9525</xdr:rowOff>
    </xdr:to>
    <xdr:cxnSp macro="">
      <xdr:nvCxnSpPr>
        <xdr:cNvPr id="196" name="直線コネクタ 195"/>
        <xdr:cNvCxnSpPr/>
      </xdr:nvCxnSpPr>
      <xdr:spPr>
        <a:xfrm>
          <a:off x="3228975" y="140589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81</xdr:row>
      <xdr:rowOff>95250</xdr:rowOff>
    </xdr:from>
    <xdr:to>
      <xdr:col>6</xdr:col>
      <xdr:colOff>47625</xdr:colOff>
      <xdr:row>82</xdr:row>
      <xdr:rowOff>28575</xdr:rowOff>
    </xdr:to>
    <xdr:sp macro="" textlink="">
      <xdr:nvSpPr>
        <xdr:cNvPr id="197" name="フローチャート : 判断 196"/>
        <xdr:cNvSpPr/>
      </xdr:nvSpPr>
      <xdr:spPr>
        <a:xfrm>
          <a:off x="4067175" y="1398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38100</xdr:rowOff>
    </xdr:from>
    <xdr:ext cx="733425" cy="257175"/>
    <xdr:sp macro="" textlink="">
      <xdr:nvSpPr>
        <xdr:cNvPr id="198" name="テキスト ボックス 197"/>
        <xdr:cNvSpPr txBox="1"/>
      </xdr:nvSpPr>
      <xdr:spPr>
        <a:xfrm>
          <a:off x="3733800" y="1375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171450</xdr:rowOff>
    </xdr:from>
    <xdr:to>
      <xdr:col>4</xdr:col>
      <xdr:colOff>485775</xdr:colOff>
      <xdr:row>82</xdr:row>
      <xdr:rowOff>0</xdr:rowOff>
    </xdr:to>
    <xdr:cxnSp macro="">
      <xdr:nvCxnSpPr>
        <xdr:cNvPr id="199" name="直線コネクタ 198"/>
        <xdr:cNvCxnSpPr/>
      </xdr:nvCxnSpPr>
      <xdr:spPr>
        <a:xfrm flipV="1">
          <a:off x="2333625" y="140589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85725</xdr:rowOff>
    </xdr:from>
    <xdr:to>
      <xdr:col>4</xdr:col>
      <xdr:colOff>533400</xdr:colOff>
      <xdr:row>82</xdr:row>
      <xdr:rowOff>9525</xdr:rowOff>
    </xdr:to>
    <xdr:sp macro="" textlink="">
      <xdr:nvSpPr>
        <xdr:cNvPr id="200" name="フローチャート : 判断 199"/>
        <xdr:cNvSpPr/>
      </xdr:nvSpPr>
      <xdr:spPr>
        <a:xfrm>
          <a:off x="3171825" y="1397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19050</xdr:rowOff>
    </xdr:from>
    <xdr:ext cx="762000" cy="257175"/>
    <xdr:sp macro="" textlink="">
      <xdr:nvSpPr>
        <xdr:cNvPr id="201" name="テキスト ボックス 200"/>
        <xdr:cNvSpPr txBox="1"/>
      </xdr:nvSpPr>
      <xdr:spPr>
        <a:xfrm>
          <a:off x="28479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0</xdr:rowOff>
    </xdr:from>
    <xdr:to>
      <xdr:col>3</xdr:col>
      <xdr:colOff>276225</xdr:colOff>
      <xdr:row>82</xdr:row>
      <xdr:rowOff>9525</xdr:rowOff>
    </xdr:to>
    <xdr:cxnSp macro="">
      <xdr:nvCxnSpPr>
        <xdr:cNvPr id="202" name="直線コネクタ 201"/>
        <xdr:cNvCxnSpPr/>
      </xdr:nvCxnSpPr>
      <xdr:spPr>
        <a:xfrm flipV="1">
          <a:off x="1447800" y="140589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85725</xdr:rowOff>
    </xdr:from>
    <xdr:to>
      <xdr:col>3</xdr:col>
      <xdr:colOff>333375</xdr:colOff>
      <xdr:row>82</xdr:row>
      <xdr:rowOff>9525</xdr:rowOff>
    </xdr:to>
    <xdr:sp macro="" textlink="">
      <xdr:nvSpPr>
        <xdr:cNvPr id="203" name="フローチャート : 判断 202"/>
        <xdr:cNvSpPr/>
      </xdr:nvSpPr>
      <xdr:spPr>
        <a:xfrm>
          <a:off x="2286000" y="1397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19050</xdr:rowOff>
    </xdr:from>
    <xdr:ext cx="762000" cy="257175"/>
    <xdr:sp macro="" textlink="">
      <xdr:nvSpPr>
        <xdr:cNvPr id="204" name="テキスト ボックス 203"/>
        <xdr:cNvSpPr txBox="1"/>
      </xdr:nvSpPr>
      <xdr:spPr>
        <a:xfrm>
          <a:off x="195262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95250</xdr:rowOff>
    </xdr:from>
    <xdr:to>
      <xdr:col>2</xdr:col>
      <xdr:colOff>123825</xdr:colOff>
      <xdr:row>82</xdr:row>
      <xdr:rowOff>28575</xdr:rowOff>
    </xdr:to>
    <xdr:sp macro="" textlink="">
      <xdr:nvSpPr>
        <xdr:cNvPr id="205" name="フローチャート : 判断 204"/>
        <xdr:cNvSpPr/>
      </xdr:nvSpPr>
      <xdr:spPr>
        <a:xfrm>
          <a:off x="1400175" y="1398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38100</xdr:rowOff>
    </xdr:from>
    <xdr:ext cx="762000" cy="257175"/>
    <xdr:sp macro="" textlink="">
      <xdr:nvSpPr>
        <xdr:cNvPr id="206" name="テキスト ボックス 205"/>
        <xdr:cNvSpPr txBox="1"/>
      </xdr:nvSpPr>
      <xdr:spPr>
        <a:xfrm>
          <a:off x="10668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7" name="テキスト ボックス 206"/>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8" name="テキスト ボックス 207"/>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9" name="テキスト ボックス 208"/>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0" name="テキスト ボックス 209"/>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1" name="テキスト ボックス 210"/>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81</xdr:row>
      <xdr:rowOff>142875</xdr:rowOff>
    </xdr:from>
    <xdr:to>
      <xdr:col>7</xdr:col>
      <xdr:colOff>200025</xdr:colOff>
      <xdr:row>82</xdr:row>
      <xdr:rowOff>66675</xdr:rowOff>
    </xdr:to>
    <xdr:sp macro="" textlink="">
      <xdr:nvSpPr>
        <xdr:cNvPr id="212" name="円/楕円 211"/>
        <xdr:cNvSpPr/>
      </xdr:nvSpPr>
      <xdr:spPr>
        <a:xfrm>
          <a:off x="4905375" y="14030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114300</xdr:rowOff>
    </xdr:from>
    <xdr:ext cx="762000" cy="257175"/>
    <xdr:sp macro="" textlink="">
      <xdr:nvSpPr>
        <xdr:cNvPr id="213" name="人件費・物件費等の状況該当値テキスト"/>
        <xdr:cNvSpPr txBox="1"/>
      </xdr:nvSpPr>
      <xdr:spPr>
        <a:xfrm>
          <a:off x="503872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138,215</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133350</xdr:rowOff>
    </xdr:from>
    <xdr:to>
      <xdr:col>6</xdr:col>
      <xdr:colOff>47625</xdr:colOff>
      <xdr:row>82</xdr:row>
      <xdr:rowOff>66675</xdr:rowOff>
    </xdr:to>
    <xdr:sp macro="" textlink="">
      <xdr:nvSpPr>
        <xdr:cNvPr id="214" name="円/楕円 213"/>
        <xdr:cNvSpPr/>
      </xdr:nvSpPr>
      <xdr:spPr>
        <a:xfrm>
          <a:off x="4067175" y="14020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47625</xdr:rowOff>
    </xdr:from>
    <xdr:ext cx="733425" cy="257175"/>
    <xdr:sp macro="" textlink="">
      <xdr:nvSpPr>
        <xdr:cNvPr id="215" name="テキスト ボックス 214"/>
        <xdr:cNvSpPr txBox="1"/>
      </xdr:nvSpPr>
      <xdr:spPr>
        <a:xfrm>
          <a:off x="3733800" y="14106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134,715</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114300</xdr:rowOff>
    </xdr:from>
    <xdr:to>
      <xdr:col>4</xdr:col>
      <xdr:colOff>533400</xdr:colOff>
      <xdr:row>82</xdr:row>
      <xdr:rowOff>47625</xdr:rowOff>
    </xdr:to>
    <xdr:sp macro="" textlink="">
      <xdr:nvSpPr>
        <xdr:cNvPr id="216" name="円/楕円 215"/>
        <xdr:cNvSpPr/>
      </xdr:nvSpPr>
      <xdr:spPr>
        <a:xfrm>
          <a:off x="3171825" y="1400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28575</xdr:rowOff>
    </xdr:from>
    <xdr:ext cx="762000" cy="257175"/>
    <xdr:sp macro="" textlink="">
      <xdr:nvSpPr>
        <xdr:cNvPr id="217" name="テキスト ボックス 216"/>
        <xdr:cNvSpPr txBox="1"/>
      </xdr:nvSpPr>
      <xdr:spPr>
        <a:xfrm>
          <a:off x="2847975" y="1408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123825</xdr:rowOff>
    </xdr:from>
    <xdr:to>
      <xdr:col>3</xdr:col>
      <xdr:colOff>333375</xdr:colOff>
      <xdr:row>82</xdr:row>
      <xdr:rowOff>47625</xdr:rowOff>
    </xdr:to>
    <xdr:sp macro="" textlink="">
      <xdr:nvSpPr>
        <xdr:cNvPr id="218" name="円/楕円 217"/>
        <xdr:cNvSpPr/>
      </xdr:nvSpPr>
      <xdr:spPr>
        <a:xfrm>
          <a:off x="2286000" y="1401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38100</xdr:rowOff>
    </xdr:from>
    <xdr:ext cx="762000" cy="257175"/>
    <xdr:sp macro="" textlink="">
      <xdr:nvSpPr>
        <xdr:cNvPr id="219" name="テキスト ボックス 218"/>
        <xdr:cNvSpPr txBox="1"/>
      </xdr:nvSpPr>
      <xdr:spPr>
        <a:xfrm>
          <a:off x="1952625" y="1409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129,114</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133350</xdr:rowOff>
    </xdr:from>
    <xdr:to>
      <xdr:col>2</xdr:col>
      <xdr:colOff>123825</xdr:colOff>
      <xdr:row>82</xdr:row>
      <xdr:rowOff>57150</xdr:rowOff>
    </xdr:to>
    <xdr:sp macro="" textlink="">
      <xdr:nvSpPr>
        <xdr:cNvPr id="220" name="円/楕円 219"/>
        <xdr:cNvSpPr/>
      </xdr:nvSpPr>
      <xdr:spPr>
        <a:xfrm>
          <a:off x="1400175" y="14020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47625</xdr:rowOff>
    </xdr:from>
    <xdr:ext cx="762000" cy="257175"/>
    <xdr:sp macro="" textlink="">
      <xdr:nvSpPr>
        <xdr:cNvPr id="221" name="テキスト ボックス 220"/>
        <xdr:cNvSpPr txBox="1"/>
      </xdr:nvSpPr>
      <xdr:spPr>
        <a:xfrm>
          <a:off x="1066800" y="1410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133,399</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2" name="正方形/長方形 221"/>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3" name="テキスト ボックス 222"/>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4" name="テキスト ボックス 223"/>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5" name="正方形/長方形 224"/>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6" name="正方形/長方形 225"/>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7" name="正方形/長方形 226"/>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8" name="正方形/長方形 227"/>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9" name="正方形/長方形 228"/>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0" name="正方形/長方形 229"/>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1" name="正方形/長方形 230"/>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2" name="正方形/長方形 231"/>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3" name="正方形/長方形 232"/>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4" name="テキスト ボックス 233"/>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類似団体内平均値、全国平均値を</a:t>
          </a:r>
          <a:r>
            <a:rPr kumimoji="1" lang="ja-JP" altLang="en-US" sz="1100" baseline="0">
              <a:solidFill>
                <a:sysClr val="windowText" lastClr="000000"/>
              </a:solidFill>
              <a:effectLst/>
              <a:latin typeface="+mn-lt"/>
              <a:ea typeface="+mn-ea"/>
              <a:cs typeface="+mn-cs"/>
            </a:rPr>
            <a:t>下</a:t>
          </a:r>
          <a:r>
            <a:rPr kumimoji="1" lang="ja-JP" altLang="ja-JP" sz="1100" baseline="0">
              <a:solidFill>
                <a:sysClr val="windowText" lastClr="000000"/>
              </a:solidFill>
              <a:effectLst/>
              <a:latin typeface="+mn-lt"/>
              <a:ea typeface="+mn-ea"/>
              <a:cs typeface="+mn-cs"/>
            </a:rPr>
            <a:t>回る結果となった。</a:t>
          </a:r>
          <a:r>
            <a:rPr kumimoji="1" lang="ja-JP" altLang="en-US" sz="1100" baseline="0">
              <a:solidFill>
                <a:sysClr val="windowText" lastClr="000000"/>
              </a:solidFill>
              <a:effectLst/>
              <a:latin typeface="+mn-lt"/>
              <a:ea typeface="+mn-ea"/>
              <a:cs typeface="+mn-cs"/>
            </a:rPr>
            <a:t>前年度同の</a:t>
          </a:r>
          <a:r>
            <a:rPr kumimoji="1" lang="en-US" altLang="ja-JP" sz="1100" baseline="0">
              <a:solidFill>
                <a:sysClr val="windowText" lastClr="000000"/>
              </a:solidFill>
              <a:effectLst/>
              <a:latin typeface="+mn-lt"/>
              <a:ea typeface="+mn-ea"/>
              <a:cs typeface="+mn-cs"/>
            </a:rPr>
            <a:t>96.1</a:t>
          </a:r>
          <a:r>
            <a:rPr kumimoji="1" lang="ja-JP" altLang="en-US" sz="1100" baseline="0">
              <a:solidFill>
                <a:sysClr val="windowText" lastClr="000000"/>
              </a:solidFill>
              <a:effectLst/>
              <a:latin typeface="+mn-lt"/>
              <a:ea typeface="+mn-ea"/>
              <a:cs typeface="+mn-cs"/>
            </a:rPr>
            <a:t>であり低い水準にある。</a:t>
          </a:r>
          <a:endParaRPr kumimoji="1" lang="en-US" altLang="ja-JP" sz="1100" baseline="0">
            <a:solidFill>
              <a:sysClr val="windowText" lastClr="000000"/>
            </a:solidFill>
            <a:effectLst/>
            <a:latin typeface="+mn-lt"/>
            <a:ea typeface="+mn-ea"/>
            <a:cs typeface="+mn-cs"/>
          </a:endParaRPr>
        </a:p>
        <a:p>
          <a:r>
            <a:rPr kumimoji="1" lang="ja-JP" altLang="en-US" sz="1100" baseline="0">
              <a:solidFill>
                <a:sysClr val="windowText" lastClr="000000"/>
              </a:solidFill>
              <a:effectLst/>
              <a:latin typeface="+mn-lt"/>
              <a:ea typeface="+mn-ea"/>
              <a:cs typeface="+mn-cs"/>
            </a:rPr>
            <a:t>　今後も人事院勧告、県人事委員会勧告、国家公務員給与制度をベースとして給与の適正化に努める。</a:t>
          </a:r>
          <a:endParaRPr lang="ja-JP" altLang="ja-JP" sz="1200">
            <a:solidFill>
              <a:sysClr val="windowText" lastClr="000000"/>
            </a:solidFill>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5" name="直線コネクタ 234"/>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6" name="テキスト ボックス 235"/>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7" name="直線コネクタ 236"/>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8" name="テキスト ボックス 237"/>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39" name="直線コネクタ 238"/>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0" name="テキスト ボックス 239"/>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1" name="直線コネクタ 240"/>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2" name="テキスト ボックス 241"/>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3" name="直線コネクタ 242"/>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4" name="テキスト ボックス 243"/>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5" name="直線コネクタ 244"/>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6" name="テキスト ボックス 245"/>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7" name="直線コネクタ 246"/>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8" name="テキスト ボックス 247"/>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9" name="直線コネクタ 248"/>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0" name="テキスト ボックス 249"/>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1"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79</xdr:row>
      <xdr:rowOff>161925</xdr:rowOff>
    </xdr:from>
    <xdr:to>
      <xdr:col>24</xdr:col>
      <xdr:colOff>561975</xdr:colOff>
      <xdr:row>88</xdr:row>
      <xdr:rowOff>38100</xdr:rowOff>
    </xdr:to>
    <xdr:cxnSp macro="">
      <xdr:nvCxnSpPr>
        <xdr:cNvPr id="252" name="直線コネクタ 251"/>
        <xdr:cNvCxnSpPr/>
      </xdr:nvCxnSpPr>
      <xdr:spPr>
        <a:xfrm flipV="1">
          <a:off x="17021175" y="13706475"/>
          <a:ext cx="0" cy="14192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9525</xdr:rowOff>
    </xdr:from>
    <xdr:ext cx="762000" cy="257175"/>
    <xdr:sp macro="" textlink="">
      <xdr:nvSpPr>
        <xdr:cNvPr id="253" name="給与水準   （国との比較）最小値テキスト"/>
        <xdr:cNvSpPr txBox="1"/>
      </xdr:nvSpPr>
      <xdr:spPr>
        <a:xfrm>
          <a:off x="17106900" y="15097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466725</xdr:colOff>
      <xdr:row>88</xdr:row>
      <xdr:rowOff>38100</xdr:rowOff>
    </xdr:from>
    <xdr:to>
      <xdr:col>24</xdr:col>
      <xdr:colOff>647700</xdr:colOff>
      <xdr:row>88</xdr:row>
      <xdr:rowOff>38100</xdr:rowOff>
    </xdr:to>
    <xdr:cxnSp macro="">
      <xdr:nvCxnSpPr>
        <xdr:cNvPr id="254" name="直線コネクタ 253"/>
        <xdr:cNvCxnSpPr/>
      </xdr:nvCxnSpPr>
      <xdr:spPr>
        <a:xfrm>
          <a:off x="16925925" y="15125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76200</xdr:rowOff>
    </xdr:from>
    <xdr:ext cx="762000" cy="257175"/>
    <xdr:sp macro="" textlink="">
      <xdr:nvSpPr>
        <xdr:cNvPr id="255" name="給与水準   （国との比較）最大値テキスト"/>
        <xdr:cNvSpPr txBox="1"/>
      </xdr:nvSpPr>
      <xdr:spPr>
        <a:xfrm>
          <a:off x="1710690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466725</xdr:colOff>
      <xdr:row>79</xdr:row>
      <xdr:rowOff>161925</xdr:rowOff>
    </xdr:from>
    <xdr:to>
      <xdr:col>24</xdr:col>
      <xdr:colOff>647700</xdr:colOff>
      <xdr:row>79</xdr:row>
      <xdr:rowOff>161925</xdr:rowOff>
    </xdr:to>
    <xdr:cxnSp macro="">
      <xdr:nvCxnSpPr>
        <xdr:cNvPr id="256" name="直線コネクタ 255"/>
        <xdr:cNvCxnSpPr/>
      </xdr:nvCxnSpPr>
      <xdr:spPr>
        <a:xfrm>
          <a:off x="16925925" y="13706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38100</xdr:rowOff>
    </xdr:from>
    <xdr:to>
      <xdr:col>24</xdr:col>
      <xdr:colOff>561975</xdr:colOff>
      <xdr:row>84</xdr:row>
      <xdr:rowOff>38100</xdr:rowOff>
    </xdr:to>
    <xdr:cxnSp macro="">
      <xdr:nvCxnSpPr>
        <xdr:cNvPr id="257" name="直線コネクタ 256"/>
        <xdr:cNvCxnSpPr/>
      </xdr:nvCxnSpPr>
      <xdr:spPr>
        <a:xfrm>
          <a:off x="16182975" y="144399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104775</xdr:rowOff>
    </xdr:from>
    <xdr:ext cx="762000" cy="257175"/>
    <xdr:sp macro="" textlink="">
      <xdr:nvSpPr>
        <xdr:cNvPr id="258" name="給与水準   （国との比較）平均値テキスト"/>
        <xdr:cNvSpPr txBox="1"/>
      </xdr:nvSpPr>
      <xdr:spPr>
        <a:xfrm>
          <a:off x="17106900" y="1450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133350</xdr:rowOff>
    </xdr:from>
    <xdr:to>
      <xdr:col>24</xdr:col>
      <xdr:colOff>609600</xdr:colOff>
      <xdr:row>85</xdr:row>
      <xdr:rowOff>57150</xdr:rowOff>
    </xdr:to>
    <xdr:sp macro="" textlink="">
      <xdr:nvSpPr>
        <xdr:cNvPr id="259" name="フローチャート : 判断 258"/>
        <xdr:cNvSpPr/>
      </xdr:nvSpPr>
      <xdr:spPr>
        <a:xfrm>
          <a:off x="16964025" y="14535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28575</xdr:rowOff>
    </xdr:from>
    <xdr:to>
      <xdr:col>23</xdr:col>
      <xdr:colOff>409575</xdr:colOff>
      <xdr:row>84</xdr:row>
      <xdr:rowOff>38100</xdr:rowOff>
    </xdr:to>
    <xdr:cxnSp macro="">
      <xdr:nvCxnSpPr>
        <xdr:cNvPr id="260" name="直線コネクタ 259"/>
        <xdr:cNvCxnSpPr/>
      </xdr:nvCxnSpPr>
      <xdr:spPr>
        <a:xfrm>
          <a:off x="15287625" y="144303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19050</xdr:rowOff>
    </xdr:from>
    <xdr:to>
      <xdr:col>23</xdr:col>
      <xdr:colOff>457200</xdr:colOff>
      <xdr:row>84</xdr:row>
      <xdr:rowOff>114300</xdr:rowOff>
    </xdr:to>
    <xdr:sp macro="" textlink="">
      <xdr:nvSpPr>
        <xdr:cNvPr id="261" name="フローチャート : 判断 260"/>
        <xdr:cNvSpPr/>
      </xdr:nvSpPr>
      <xdr:spPr>
        <a:xfrm>
          <a:off x="16125825" y="1442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104775</xdr:rowOff>
    </xdr:from>
    <xdr:ext cx="733425" cy="257175"/>
    <xdr:sp macro="" textlink="">
      <xdr:nvSpPr>
        <xdr:cNvPr id="262" name="テキスト ボックス 261"/>
        <xdr:cNvSpPr txBox="1"/>
      </xdr:nvSpPr>
      <xdr:spPr>
        <a:xfrm>
          <a:off x="15801975" y="14506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28575</xdr:rowOff>
    </xdr:from>
    <xdr:to>
      <xdr:col>22</xdr:col>
      <xdr:colOff>200025</xdr:colOff>
      <xdr:row>88</xdr:row>
      <xdr:rowOff>47625</xdr:rowOff>
    </xdr:to>
    <xdr:cxnSp macro="">
      <xdr:nvCxnSpPr>
        <xdr:cNvPr id="263" name="直線コネクタ 262"/>
        <xdr:cNvCxnSpPr/>
      </xdr:nvCxnSpPr>
      <xdr:spPr>
        <a:xfrm flipV="1">
          <a:off x="14401800" y="14430375"/>
          <a:ext cx="885825" cy="704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161925</xdr:rowOff>
    </xdr:from>
    <xdr:to>
      <xdr:col>22</xdr:col>
      <xdr:colOff>257175</xdr:colOff>
      <xdr:row>84</xdr:row>
      <xdr:rowOff>95250</xdr:rowOff>
    </xdr:to>
    <xdr:sp macro="" textlink="">
      <xdr:nvSpPr>
        <xdr:cNvPr id="264" name="フローチャート : 判断 263"/>
        <xdr:cNvSpPr/>
      </xdr:nvSpPr>
      <xdr:spPr>
        <a:xfrm>
          <a:off x="15240000" y="14392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76200</xdr:rowOff>
    </xdr:from>
    <xdr:ext cx="762000" cy="257175"/>
    <xdr:sp macro="" textlink="">
      <xdr:nvSpPr>
        <xdr:cNvPr id="265" name="テキスト ボックス 264"/>
        <xdr:cNvSpPr txBox="1"/>
      </xdr:nvSpPr>
      <xdr:spPr>
        <a:xfrm>
          <a:off x="14906625" y="1447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485775</xdr:colOff>
      <xdr:row>87</xdr:row>
      <xdr:rowOff>66675</xdr:rowOff>
    </xdr:from>
    <xdr:to>
      <xdr:col>21</xdr:col>
      <xdr:colOff>0</xdr:colOff>
      <xdr:row>88</xdr:row>
      <xdr:rowOff>47625</xdr:rowOff>
    </xdr:to>
    <xdr:cxnSp macro="">
      <xdr:nvCxnSpPr>
        <xdr:cNvPr id="266" name="直線コネクタ 265"/>
        <xdr:cNvCxnSpPr/>
      </xdr:nvCxnSpPr>
      <xdr:spPr>
        <a:xfrm>
          <a:off x="13515975" y="149828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89</xdr:row>
      <xdr:rowOff>9525</xdr:rowOff>
    </xdr:from>
    <xdr:to>
      <xdr:col>21</xdr:col>
      <xdr:colOff>47625</xdr:colOff>
      <xdr:row>89</xdr:row>
      <xdr:rowOff>104775</xdr:rowOff>
    </xdr:to>
    <xdr:sp macro="" textlink="">
      <xdr:nvSpPr>
        <xdr:cNvPr id="267" name="フローチャート : 判断 266"/>
        <xdr:cNvSpPr/>
      </xdr:nvSpPr>
      <xdr:spPr>
        <a:xfrm>
          <a:off x="14354175" y="152685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95250</xdr:rowOff>
    </xdr:from>
    <xdr:ext cx="762000" cy="257175"/>
    <xdr:sp macro="" textlink="">
      <xdr:nvSpPr>
        <xdr:cNvPr id="268" name="テキスト ボックス 267"/>
        <xdr:cNvSpPr txBox="1"/>
      </xdr:nvSpPr>
      <xdr:spPr>
        <a:xfrm>
          <a:off x="14020800" y="15354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428625</xdr:colOff>
      <xdr:row>89</xdr:row>
      <xdr:rowOff>38100</xdr:rowOff>
    </xdr:from>
    <xdr:to>
      <xdr:col>19</xdr:col>
      <xdr:colOff>533400</xdr:colOff>
      <xdr:row>89</xdr:row>
      <xdr:rowOff>142875</xdr:rowOff>
    </xdr:to>
    <xdr:sp macro="" textlink="">
      <xdr:nvSpPr>
        <xdr:cNvPr id="269" name="フローチャート : 判断 268"/>
        <xdr:cNvSpPr/>
      </xdr:nvSpPr>
      <xdr:spPr>
        <a:xfrm>
          <a:off x="13458825" y="15297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123825</xdr:rowOff>
    </xdr:from>
    <xdr:ext cx="762000" cy="257175"/>
    <xdr:sp macro="" textlink="">
      <xdr:nvSpPr>
        <xdr:cNvPr id="270" name="テキスト ボックス 269"/>
        <xdr:cNvSpPr txBox="1"/>
      </xdr:nvSpPr>
      <xdr:spPr>
        <a:xfrm>
          <a:off x="13134975" y="15382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1" name="テキスト ボックス 270"/>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2" name="テキスト ボックス 271"/>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3" name="テキスト ボックス 272"/>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4" name="テキスト ボックス 273"/>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5" name="テキスト ボックス 274"/>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161925</xdr:rowOff>
    </xdr:from>
    <xdr:to>
      <xdr:col>24</xdr:col>
      <xdr:colOff>609600</xdr:colOff>
      <xdr:row>84</xdr:row>
      <xdr:rowOff>95250</xdr:rowOff>
    </xdr:to>
    <xdr:sp macro="" textlink="">
      <xdr:nvSpPr>
        <xdr:cNvPr id="276" name="円/楕円 275"/>
        <xdr:cNvSpPr/>
      </xdr:nvSpPr>
      <xdr:spPr>
        <a:xfrm>
          <a:off x="16964025"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9525</xdr:rowOff>
    </xdr:from>
    <xdr:ext cx="762000" cy="257175"/>
    <xdr:sp macro="" textlink="">
      <xdr:nvSpPr>
        <xdr:cNvPr id="277" name="給与水準   （国との比較）該当値テキスト"/>
        <xdr:cNvSpPr txBox="1"/>
      </xdr:nvSpPr>
      <xdr:spPr>
        <a:xfrm>
          <a:off x="17106900" y="1423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161925</xdr:rowOff>
    </xdr:from>
    <xdr:to>
      <xdr:col>23</xdr:col>
      <xdr:colOff>457200</xdr:colOff>
      <xdr:row>84</xdr:row>
      <xdr:rowOff>95250</xdr:rowOff>
    </xdr:to>
    <xdr:sp macro="" textlink="">
      <xdr:nvSpPr>
        <xdr:cNvPr id="278" name="円/楕円 277"/>
        <xdr:cNvSpPr/>
      </xdr:nvSpPr>
      <xdr:spPr>
        <a:xfrm>
          <a:off x="16125825"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104775</xdr:rowOff>
    </xdr:from>
    <xdr:ext cx="733425" cy="257175"/>
    <xdr:sp macro="" textlink="">
      <xdr:nvSpPr>
        <xdr:cNvPr id="279" name="テキスト ボックス 278"/>
        <xdr:cNvSpPr txBox="1"/>
      </xdr:nvSpPr>
      <xdr:spPr>
        <a:xfrm>
          <a:off x="15801975" y="1416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152400</xdr:rowOff>
    </xdr:from>
    <xdr:to>
      <xdr:col>22</xdr:col>
      <xdr:colOff>257175</xdr:colOff>
      <xdr:row>84</xdr:row>
      <xdr:rowOff>85725</xdr:rowOff>
    </xdr:to>
    <xdr:sp macro="" textlink="">
      <xdr:nvSpPr>
        <xdr:cNvPr id="280" name="円/楕円 279"/>
        <xdr:cNvSpPr/>
      </xdr:nvSpPr>
      <xdr:spPr>
        <a:xfrm>
          <a:off x="15240000" y="1438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95250</xdr:rowOff>
    </xdr:from>
    <xdr:ext cx="762000" cy="257175"/>
    <xdr:sp macro="" textlink="">
      <xdr:nvSpPr>
        <xdr:cNvPr id="281" name="テキスト ボックス 280"/>
        <xdr:cNvSpPr txBox="1"/>
      </xdr:nvSpPr>
      <xdr:spPr>
        <a:xfrm>
          <a:off x="14906625"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638175</xdr:colOff>
      <xdr:row>87</xdr:row>
      <xdr:rowOff>161925</xdr:rowOff>
    </xdr:from>
    <xdr:to>
      <xdr:col>21</xdr:col>
      <xdr:colOff>47625</xdr:colOff>
      <xdr:row>88</xdr:row>
      <xdr:rowOff>95250</xdr:rowOff>
    </xdr:to>
    <xdr:sp macro="" textlink="">
      <xdr:nvSpPr>
        <xdr:cNvPr id="282" name="円/楕円 281"/>
        <xdr:cNvSpPr/>
      </xdr:nvSpPr>
      <xdr:spPr>
        <a:xfrm>
          <a:off x="14354175" y="15078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104775</xdr:rowOff>
    </xdr:from>
    <xdr:ext cx="762000" cy="257175"/>
    <xdr:sp macro="" textlink="">
      <xdr:nvSpPr>
        <xdr:cNvPr id="283" name="テキスト ボックス 282"/>
        <xdr:cNvSpPr txBox="1"/>
      </xdr:nvSpPr>
      <xdr:spPr>
        <a:xfrm>
          <a:off x="14020800" y="14849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19050</xdr:rowOff>
    </xdr:from>
    <xdr:to>
      <xdr:col>19</xdr:col>
      <xdr:colOff>533400</xdr:colOff>
      <xdr:row>87</xdr:row>
      <xdr:rowOff>114300</xdr:rowOff>
    </xdr:to>
    <xdr:sp macro="" textlink="">
      <xdr:nvSpPr>
        <xdr:cNvPr id="284" name="円/楕円 283"/>
        <xdr:cNvSpPr/>
      </xdr:nvSpPr>
      <xdr:spPr>
        <a:xfrm>
          <a:off x="13458825" y="1493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133350</xdr:rowOff>
    </xdr:from>
    <xdr:ext cx="762000" cy="257175"/>
    <xdr:sp macro="" textlink="">
      <xdr:nvSpPr>
        <xdr:cNvPr id="285" name="テキスト ボックス 284"/>
        <xdr:cNvSpPr txBox="1"/>
      </xdr:nvSpPr>
      <xdr:spPr>
        <a:xfrm>
          <a:off x="1313497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6" name="正方形/長方形 285"/>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7" name="テキスト ボックス 286"/>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8" name="テキスト ボックス 287"/>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9" name="正方形/長方形 288"/>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0" name="正方形/長方形 289"/>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1" name="正方形/長方形 290"/>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2" name="正方形/長方形 291"/>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3" name="正方形/長方形 292"/>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4" name="正方形/長方形 293"/>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5" name="正方形/長方形 294"/>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6" name="正方形/長方形 295"/>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7" name="正方形/長方形 296"/>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8" name="テキスト ボックス 297"/>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類似団体内平均値、全国平均値、県平均値を上回る結果となった。</a:t>
          </a:r>
          <a:r>
            <a:rPr kumimoji="1" lang="ja-JP" altLang="en-US" sz="1100" baseline="0">
              <a:solidFill>
                <a:schemeClr val="dk1"/>
              </a:solidFill>
              <a:effectLst/>
              <a:latin typeface="+mn-lt"/>
              <a:ea typeface="+mn-ea"/>
              <a:cs typeface="+mn-cs"/>
            </a:rPr>
            <a:t>前年度より</a:t>
          </a:r>
          <a:r>
            <a:rPr kumimoji="1" lang="en-US" altLang="ja-JP" sz="1100" baseline="0">
              <a:solidFill>
                <a:schemeClr val="dk1"/>
              </a:solidFill>
              <a:effectLst/>
              <a:latin typeface="+mn-lt"/>
              <a:ea typeface="+mn-ea"/>
              <a:cs typeface="+mn-cs"/>
            </a:rPr>
            <a:t>0.23</a:t>
          </a:r>
          <a:r>
            <a:rPr kumimoji="1" lang="ja-JP" altLang="en-US" sz="1100" baseline="0">
              <a:solidFill>
                <a:schemeClr val="dk1"/>
              </a:solidFill>
              <a:effectLst/>
              <a:latin typeface="+mn-lt"/>
              <a:ea typeface="+mn-ea"/>
              <a:cs typeface="+mn-cs"/>
            </a:rPr>
            <a:t>上回る結果となった。要因として、</a:t>
          </a:r>
          <a:r>
            <a:rPr kumimoji="1" lang="ja-JP" altLang="ja-JP" sz="1100">
              <a:solidFill>
                <a:schemeClr val="dk1"/>
              </a:solidFill>
              <a:effectLst/>
              <a:latin typeface="+mn-lt"/>
              <a:ea typeface="+mn-ea"/>
              <a:cs typeface="+mn-cs"/>
            </a:rPr>
            <a:t>幼稚園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年保育開始に</a:t>
          </a:r>
          <a:r>
            <a:rPr kumimoji="1" lang="ja-JP" altLang="en-US" sz="1100">
              <a:solidFill>
                <a:schemeClr val="dk1"/>
              </a:solidFill>
              <a:effectLst/>
              <a:latin typeface="+mn-lt"/>
              <a:ea typeface="+mn-ea"/>
              <a:cs typeface="+mn-cs"/>
            </a:rPr>
            <a:t>より職員数が増加した。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合併直後より約</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名削減し、合併後の規模に応じて適正化を図ってきた。また、</a:t>
          </a:r>
          <a:r>
            <a:rPr kumimoji="1" lang="ja-JP" altLang="en-US" sz="1100" baseline="0">
              <a:solidFill>
                <a:schemeClr val="dk1"/>
              </a:solidFill>
              <a:effectLst/>
              <a:latin typeface="+mn-lt"/>
              <a:ea typeface="+mn-ea"/>
              <a:cs typeface="+mn-cs"/>
            </a:rPr>
            <a:t>分庁方式を維持しつつ、防災対策、高齢化や子育て支援等の福祉分野に対応するため、組織機構の充実を図ってきた。</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今後も身近な</a:t>
          </a:r>
          <a:r>
            <a:rPr kumimoji="1" lang="ja-JP" altLang="ja-JP" sz="1100">
              <a:solidFill>
                <a:schemeClr val="dk1"/>
              </a:solidFill>
              <a:effectLst/>
              <a:latin typeface="+mn-lt"/>
              <a:ea typeface="+mn-ea"/>
              <a:cs typeface="+mn-cs"/>
            </a:rPr>
            <a:t>住民サービスの対応を考えると、必ずしも職員数の削減</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有効</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とは考えられ</a:t>
          </a:r>
          <a:r>
            <a:rPr kumimoji="1" lang="ja-JP" altLang="en-US" sz="1100">
              <a:solidFill>
                <a:schemeClr val="dk1"/>
              </a:solidFill>
              <a:effectLst/>
              <a:latin typeface="+mn-lt"/>
              <a:ea typeface="+mn-ea"/>
              <a:cs typeface="+mn-cs"/>
            </a:rPr>
            <a:t>ない。</a:t>
          </a:r>
          <a:r>
            <a:rPr kumimoji="1" lang="ja-JP" altLang="ja-JP" sz="1100">
              <a:solidFill>
                <a:schemeClr val="dk1"/>
              </a:solidFill>
              <a:effectLst/>
              <a:latin typeface="+mn-lt"/>
              <a:ea typeface="+mn-ea"/>
              <a:cs typeface="+mn-cs"/>
            </a:rPr>
            <a:t>そのためにも、各業務の取捨選択による簡素な組織再編に取り組み、専門職を取り入れるなど、採用も計画的に実施することで適切な定員管理に努めていく。</a:t>
          </a:r>
          <a:endParaRPr lang="ja-JP" altLang="ja-JP" sz="1200">
            <a:effectLst/>
          </a:endParaRPr>
        </a:p>
      </xdr:txBody>
    </xdr:sp>
    <xdr:clientData/>
  </xdr:twoCellAnchor>
  <xdr:oneCellAnchor>
    <xdr:from>
      <xdr:col>18</xdr:col>
      <xdr:colOff>447675</xdr:colOff>
      <xdr:row>54</xdr:row>
      <xdr:rowOff>142875</xdr:rowOff>
    </xdr:from>
    <xdr:ext cx="352425" cy="228600"/>
    <xdr:sp macro="" textlink="">
      <xdr:nvSpPr>
        <xdr:cNvPr id="299" name="テキスト ボックス 298"/>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0" name="直線コネクタ 299"/>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1" name="テキスト ボックス 300"/>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2" name="直線コネクタ 301"/>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3" name="テキスト ボックス 302"/>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4" name="直線コネクタ 303"/>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5" name="テキスト ボックス 304"/>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6" name="直線コネクタ 305"/>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7" name="テキスト ボックス 306"/>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8" name="直線コネクタ 307"/>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9" name="テキスト ボックス 308"/>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10" name="直線コネクタ 309"/>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1" name="テキスト ボックス 310"/>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2" name="直線コネクタ 311"/>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3" name="テキスト ボックス 312"/>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4" name="直線コネクタ 313"/>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5" name="テキスト ボックス 314"/>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6"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85725</xdr:rowOff>
    </xdr:from>
    <xdr:to>
      <xdr:col>24</xdr:col>
      <xdr:colOff>561975</xdr:colOff>
      <xdr:row>66</xdr:row>
      <xdr:rowOff>114300</xdr:rowOff>
    </xdr:to>
    <xdr:cxnSp macro="">
      <xdr:nvCxnSpPr>
        <xdr:cNvPr id="317" name="直線コネクタ 316"/>
        <xdr:cNvCxnSpPr/>
      </xdr:nvCxnSpPr>
      <xdr:spPr>
        <a:xfrm flipV="1">
          <a:off x="17021175" y="10029825"/>
          <a:ext cx="0" cy="14001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85725</xdr:rowOff>
    </xdr:from>
    <xdr:ext cx="762000" cy="257175"/>
    <xdr:sp macro="" textlink="">
      <xdr:nvSpPr>
        <xdr:cNvPr id="318" name="定員管理の状況最小値テキスト"/>
        <xdr:cNvSpPr txBox="1"/>
      </xdr:nvSpPr>
      <xdr:spPr>
        <a:xfrm>
          <a:off x="17106900" y="11401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466725</xdr:colOff>
      <xdr:row>66</xdr:row>
      <xdr:rowOff>114300</xdr:rowOff>
    </xdr:from>
    <xdr:to>
      <xdr:col>24</xdr:col>
      <xdr:colOff>647700</xdr:colOff>
      <xdr:row>66</xdr:row>
      <xdr:rowOff>114300</xdr:rowOff>
    </xdr:to>
    <xdr:cxnSp macro="">
      <xdr:nvCxnSpPr>
        <xdr:cNvPr id="319" name="直線コネクタ 318"/>
        <xdr:cNvCxnSpPr/>
      </xdr:nvCxnSpPr>
      <xdr:spPr>
        <a:xfrm>
          <a:off x="16925925" y="11430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0</xdr:rowOff>
    </xdr:from>
    <xdr:ext cx="762000" cy="257175"/>
    <xdr:sp macro="" textlink="">
      <xdr:nvSpPr>
        <xdr:cNvPr id="320" name="定員管理の状況最大値テキスト"/>
        <xdr:cNvSpPr txBox="1"/>
      </xdr:nvSpPr>
      <xdr:spPr>
        <a:xfrm>
          <a:off x="17106900" y="977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466725</xdr:colOff>
      <xdr:row>58</xdr:row>
      <xdr:rowOff>85725</xdr:rowOff>
    </xdr:from>
    <xdr:to>
      <xdr:col>24</xdr:col>
      <xdr:colOff>647700</xdr:colOff>
      <xdr:row>58</xdr:row>
      <xdr:rowOff>85725</xdr:rowOff>
    </xdr:to>
    <xdr:cxnSp macro="">
      <xdr:nvCxnSpPr>
        <xdr:cNvPr id="321" name="直線コネクタ 320"/>
        <xdr:cNvCxnSpPr/>
      </xdr:nvCxnSpPr>
      <xdr:spPr>
        <a:xfrm>
          <a:off x="16925925" y="10029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123825</xdr:rowOff>
    </xdr:from>
    <xdr:to>
      <xdr:col>24</xdr:col>
      <xdr:colOff>561975</xdr:colOff>
      <xdr:row>61</xdr:row>
      <xdr:rowOff>161925</xdr:rowOff>
    </xdr:to>
    <xdr:cxnSp macro="">
      <xdr:nvCxnSpPr>
        <xdr:cNvPr id="322" name="直線コネクタ 321"/>
        <xdr:cNvCxnSpPr/>
      </xdr:nvCxnSpPr>
      <xdr:spPr>
        <a:xfrm>
          <a:off x="16182975" y="105822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38100</xdr:rowOff>
    </xdr:from>
    <xdr:ext cx="762000" cy="257175"/>
    <xdr:sp macro="" textlink="">
      <xdr:nvSpPr>
        <xdr:cNvPr id="323" name="定員管理の状況平均値テキスト"/>
        <xdr:cNvSpPr txBox="1"/>
      </xdr:nvSpPr>
      <xdr:spPr>
        <a:xfrm>
          <a:off x="17106900" y="1032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28575</xdr:rowOff>
    </xdr:from>
    <xdr:to>
      <xdr:col>24</xdr:col>
      <xdr:colOff>609600</xdr:colOff>
      <xdr:row>61</xdr:row>
      <xdr:rowOff>123825</xdr:rowOff>
    </xdr:to>
    <xdr:sp macro="" textlink="">
      <xdr:nvSpPr>
        <xdr:cNvPr id="324" name="フローチャート : 判断 323"/>
        <xdr:cNvSpPr/>
      </xdr:nvSpPr>
      <xdr:spPr>
        <a:xfrm>
          <a:off x="16964025" y="1048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66675</xdr:rowOff>
    </xdr:from>
    <xdr:to>
      <xdr:col>23</xdr:col>
      <xdr:colOff>409575</xdr:colOff>
      <xdr:row>61</xdr:row>
      <xdr:rowOff>123825</xdr:rowOff>
    </xdr:to>
    <xdr:cxnSp macro="">
      <xdr:nvCxnSpPr>
        <xdr:cNvPr id="325" name="直線コネクタ 324"/>
        <xdr:cNvCxnSpPr/>
      </xdr:nvCxnSpPr>
      <xdr:spPr>
        <a:xfrm>
          <a:off x="15287625" y="105251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9525</xdr:rowOff>
    </xdr:from>
    <xdr:to>
      <xdr:col>23</xdr:col>
      <xdr:colOff>457200</xdr:colOff>
      <xdr:row>61</xdr:row>
      <xdr:rowOff>104775</xdr:rowOff>
    </xdr:to>
    <xdr:sp macro="" textlink="">
      <xdr:nvSpPr>
        <xdr:cNvPr id="326" name="フローチャート : 判断 325"/>
        <xdr:cNvSpPr/>
      </xdr:nvSpPr>
      <xdr:spPr>
        <a:xfrm>
          <a:off x="16125825" y="1046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114300</xdr:rowOff>
    </xdr:from>
    <xdr:ext cx="733425" cy="257175"/>
    <xdr:sp macro="" textlink="">
      <xdr:nvSpPr>
        <xdr:cNvPr id="327" name="テキスト ボックス 326"/>
        <xdr:cNvSpPr txBox="1"/>
      </xdr:nvSpPr>
      <xdr:spPr>
        <a:xfrm>
          <a:off x="15801975" y="1022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28575</xdr:rowOff>
    </xdr:from>
    <xdr:to>
      <xdr:col>22</xdr:col>
      <xdr:colOff>200025</xdr:colOff>
      <xdr:row>61</xdr:row>
      <xdr:rowOff>66675</xdr:rowOff>
    </xdr:to>
    <xdr:cxnSp macro="">
      <xdr:nvCxnSpPr>
        <xdr:cNvPr id="328" name="直線コネクタ 327"/>
        <xdr:cNvCxnSpPr/>
      </xdr:nvCxnSpPr>
      <xdr:spPr>
        <a:xfrm>
          <a:off x="14401800" y="104870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171450</xdr:rowOff>
    </xdr:from>
    <xdr:to>
      <xdr:col>22</xdr:col>
      <xdr:colOff>257175</xdr:colOff>
      <xdr:row>61</xdr:row>
      <xdr:rowOff>104775</xdr:rowOff>
    </xdr:to>
    <xdr:sp macro="" textlink="">
      <xdr:nvSpPr>
        <xdr:cNvPr id="329" name="フローチャート : 判断 328"/>
        <xdr:cNvSpPr/>
      </xdr:nvSpPr>
      <xdr:spPr>
        <a:xfrm>
          <a:off x="15240000" y="1045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114300</xdr:rowOff>
    </xdr:from>
    <xdr:ext cx="762000" cy="257175"/>
    <xdr:sp macro="" textlink="">
      <xdr:nvSpPr>
        <xdr:cNvPr id="330" name="テキスト ボックス 329"/>
        <xdr:cNvSpPr txBox="1"/>
      </xdr:nvSpPr>
      <xdr:spPr>
        <a:xfrm>
          <a:off x="14906625"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485775</xdr:colOff>
      <xdr:row>61</xdr:row>
      <xdr:rowOff>28575</xdr:rowOff>
    </xdr:from>
    <xdr:to>
      <xdr:col>21</xdr:col>
      <xdr:colOff>0</xdr:colOff>
      <xdr:row>61</xdr:row>
      <xdr:rowOff>85725</xdr:rowOff>
    </xdr:to>
    <xdr:cxnSp macro="">
      <xdr:nvCxnSpPr>
        <xdr:cNvPr id="331" name="直線コネクタ 330"/>
        <xdr:cNvCxnSpPr/>
      </xdr:nvCxnSpPr>
      <xdr:spPr>
        <a:xfrm flipV="1">
          <a:off x="13515975" y="104870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60</xdr:row>
      <xdr:rowOff>161925</xdr:rowOff>
    </xdr:from>
    <xdr:to>
      <xdr:col>21</xdr:col>
      <xdr:colOff>47625</xdr:colOff>
      <xdr:row>61</xdr:row>
      <xdr:rowOff>95250</xdr:rowOff>
    </xdr:to>
    <xdr:sp macro="" textlink="">
      <xdr:nvSpPr>
        <xdr:cNvPr id="332" name="フローチャート : 判断 331"/>
        <xdr:cNvSpPr/>
      </xdr:nvSpPr>
      <xdr:spPr>
        <a:xfrm>
          <a:off x="14354175" y="10448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76200</xdr:rowOff>
    </xdr:from>
    <xdr:ext cx="762000" cy="257175"/>
    <xdr:sp macro="" textlink="">
      <xdr:nvSpPr>
        <xdr:cNvPr id="333" name="テキスト ボックス 332"/>
        <xdr:cNvSpPr txBox="1"/>
      </xdr:nvSpPr>
      <xdr:spPr>
        <a:xfrm>
          <a:off x="14020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38100</xdr:rowOff>
    </xdr:from>
    <xdr:to>
      <xdr:col>19</xdr:col>
      <xdr:colOff>533400</xdr:colOff>
      <xdr:row>61</xdr:row>
      <xdr:rowOff>133350</xdr:rowOff>
    </xdr:to>
    <xdr:sp macro="" textlink="">
      <xdr:nvSpPr>
        <xdr:cNvPr id="334" name="フローチャート : 判断 333"/>
        <xdr:cNvSpPr/>
      </xdr:nvSpPr>
      <xdr:spPr>
        <a:xfrm>
          <a:off x="13458825" y="1049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123825</xdr:rowOff>
    </xdr:from>
    <xdr:ext cx="762000" cy="257175"/>
    <xdr:sp macro="" textlink="">
      <xdr:nvSpPr>
        <xdr:cNvPr id="335" name="テキスト ボックス 334"/>
        <xdr:cNvSpPr txBox="1"/>
      </xdr:nvSpPr>
      <xdr:spPr>
        <a:xfrm>
          <a:off x="13134975"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6" name="テキスト ボックス 335"/>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7" name="テキスト ボックス 336"/>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8" name="テキスト ボックス 337"/>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9" name="テキスト ボックス 338"/>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0" name="テキスト ボックス 339"/>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61</xdr:row>
      <xdr:rowOff>114300</xdr:rowOff>
    </xdr:from>
    <xdr:to>
      <xdr:col>24</xdr:col>
      <xdr:colOff>609600</xdr:colOff>
      <xdr:row>62</xdr:row>
      <xdr:rowOff>47625</xdr:rowOff>
    </xdr:to>
    <xdr:sp macro="" textlink="">
      <xdr:nvSpPr>
        <xdr:cNvPr id="341" name="円/楕円 340"/>
        <xdr:cNvSpPr/>
      </xdr:nvSpPr>
      <xdr:spPr>
        <a:xfrm>
          <a:off x="16964025" y="1057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85725</xdr:rowOff>
    </xdr:from>
    <xdr:ext cx="762000" cy="257175"/>
    <xdr:sp macro="" textlink="">
      <xdr:nvSpPr>
        <xdr:cNvPr id="342" name="定員管理の状況該当値テキスト"/>
        <xdr:cNvSpPr txBox="1"/>
      </xdr:nvSpPr>
      <xdr:spPr>
        <a:xfrm>
          <a:off x="17106900"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76200</xdr:rowOff>
    </xdr:from>
    <xdr:to>
      <xdr:col>23</xdr:col>
      <xdr:colOff>457200</xdr:colOff>
      <xdr:row>62</xdr:row>
      <xdr:rowOff>9525</xdr:rowOff>
    </xdr:to>
    <xdr:sp macro="" textlink="">
      <xdr:nvSpPr>
        <xdr:cNvPr id="343" name="円/楕円 342"/>
        <xdr:cNvSpPr/>
      </xdr:nvSpPr>
      <xdr:spPr>
        <a:xfrm>
          <a:off x="16125825" y="1053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161925</xdr:rowOff>
    </xdr:from>
    <xdr:ext cx="733425" cy="257175"/>
    <xdr:sp macro="" textlink="">
      <xdr:nvSpPr>
        <xdr:cNvPr id="344" name="テキスト ボックス 343"/>
        <xdr:cNvSpPr txBox="1"/>
      </xdr:nvSpPr>
      <xdr:spPr>
        <a:xfrm>
          <a:off x="15801975" y="10620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19050</xdr:rowOff>
    </xdr:from>
    <xdr:to>
      <xdr:col>22</xdr:col>
      <xdr:colOff>257175</xdr:colOff>
      <xdr:row>61</xdr:row>
      <xdr:rowOff>123825</xdr:rowOff>
    </xdr:to>
    <xdr:sp macro="" textlink="">
      <xdr:nvSpPr>
        <xdr:cNvPr id="345" name="円/楕円 344"/>
        <xdr:cNvSpPr/>
      </xdr:nvSpPr>
      <xdr:spPr>
        <a:xfrm>
          <a:off x="15240000" y="10477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104775</xdr:rowOff>
    </xdr:from>
    <xdr:ext cx="762000" cy="257175"/>
    <xdr:sp macro="" textlink="">
      <xdr:nvSpPr>
        <xdr:cNvPr id="346" name="テキスト ボックス 345"/>
        <xdr:cNvSpPr txBox="1"/>
      </xdr:nvSpPr>
      <xdr:spPr>
        <a:xfrm>
          <a:off x="14906625"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152400</xdr:rowOff>
    </xdr:from>
    <xdr:to>
      <xdr:col>21</xdr:col>
      <xdr:colOff>47625</xdr:colOff>
      <xdr:row>61</xdr:row>
      <xdr:rowOff>85725</xdr:rowOff>
    </xdr:to>
    <xdr:sp macro="" textlink="">
      <xdr:nvSpPr>
        <xdr:cNvPr id="347" name="円/楕円 346"/>
        <xdr:cNvSpPr/>
      </xdr:nvSpPr>
      <xdr:spPr>
        <a:xfrm>
          <a:off x="14354175" y="10439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95250</xdr:rowOff>
    </xdr:from>
    <xdr:ext cx="762000" cy="257175"/>
    <xdr:sp macro="" textlink="">
      <xdr:nvSpPr>
        <xdr:cNvPr id="348" name="テキスト ボックス 347"/>
        <xdr:cNvSpPr txBox="1"/>
      </xdr:nvSpPr>
      <xdr:spPr>
        <a:xfrm>
          <a:off x="14020800"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19</xdr:col>
      <xdr:colOff>428625</xdr:colOff>
      <xdr:row>61</xdr:row>
      <xdr:rowOff>28575</xdr:rowOff>
    </xdr:from>
    <xdr:to>
      <xdr:col>19</xdr:col>
      <xdr:colOff>533400</xdr:colOff>
      <xdr:row>61</xdr:row>
      <xdr:rowOff>133350</xdr:rowOff>
    </xdr:to>
    <xdr:sp macro="" textlink="">
      <xdr:nvSpPr>
        <xdr:cNvPr id="349" name="円/楕円 348"/>
        <xdr:cNvSpPr/>
      </xdr:nvSpPr>
      <xdr:spPr>
        <a:xfrm>
          <a:off x="13458825" y="1048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142875</xdr:rowOff>
    </xdr:from>
    <xdr:ext cx="762000" cy="257175"/>
    <xdr:sp macro="" textlink="">
      <xdr:nvSpPr>
        <xdr:cNvPr id="350" name="テキスト ボックス 349"/>
        <xdr:cNvSpPr txBox="1"/>
      </xdr:nvSpPr>
      <xdr:spPr>
        <a:xfrm>
          <a:off x="13134975" y="1025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1" name="正方形/長方形 350"/>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2" name="テキスト ボックス 351"/>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3" name="テキスト ボックス 352"/>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4" name="正方形/長方形 353"/>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5" name="正方形/長方形 354"/>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6" name="正方形/長方形 355"/>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7" name="正方形/長方形 356"/>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8" name="正方形/長方形 357"/>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9" name="正方形/長方形 358"/>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0" name="正方形/長方形 359"/>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1" name="正方形/長方形 360"/>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2" name="正方形/長方形 361"/>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3" name="テキスト ボックス 362"/>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類似団体平均値、全国平均値、県平均値を下回る結果となった。</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1.8</a:t>
          </a:r>
          <a:r>
            <a:rPr kumimoji="1" lang="ja-JP" altLang="en-US" sz="1100">
              <a:solidFill>
                <a:sysClr val="windowText" lastClr="000000"/>
              </a:solidFill>
              <a:effectLst/>
              <a:latin typeface="+mn-lt"/>
              <a:ea typeface="+mn-ea"/>
              <a:cs typeface="+mn-cs"/>
            </a:rPr>
            <a:t>％下回る結果となり、Ｈ</a:t>
          </a:r>
          <a:r>
            <a:rPr kumimoji="1" lang="en-US" altLang="ja-JP" sz="1100">
              <a:solidFill>
                <a:sysClr val="windowText" lastClr="000000"/>
              </a:solidFill>
              <a:effectLst/>
              <a:latin typeface="+mn-lt"/>
              <a:ea typeface="+mn-ea"/>
              <a:cs typeface="+mn-cs"/>
            </a:rPr>
            <a:t>23</a:t>
          </a:r>
          <a:r>
            <a:rPr kumimoji="1" lang="ja-JP" altLang="en-US" sz="1100">
              <a:solidFill>
                <a:sysClr val="windowText" lastClr="000000"/>
              </a:solidFill>
              <a:effectLst/>
              <a:latin typeface="+mn-lt"/>
              <a:ea typeface="+mn-ea"/>
              <a:cs typeface="+mn-cs"/>
            </a:rPr>
            <a:t>より年々良好な比率となってきている。</a:t>
          </a:r>
          <a:r>
            <a:rPr kumimoji="1" lang="ja-JP" altLang="ja-JP" sz="1100">
              <a:solidFill>
                <a:sysClr val="windowText" lastClr="000000"/>
              </a:solidFill>
              <a:effectLst/>
              <a:latin typeface="+mn-lt"/>
              <a:ea typeface="+mn-ea"/>
              <a:cs typeface="+mn-cs"/>
            </a:rPr>
            <a:t>分子については、別シート「（</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実質公債費比率</a:t>
          </a:r>
          <a:r>
            <a:rPr kumimoji="1" lang="ja-JP" altLang="ja-JP" sz="1100">
              <a:solidFill>
                <a:sysClr val="windowText" lastClr="000000"/>
              </a:solidFill>
              <a:effectLst/>
              <a:latin typeface="+mn-lt"/>
              <a:ea typeface="+mn-ea"/>
              <a:cs typeface="+mn-cs"/>
            </a:rPr>
            <a:t>（分子）の構造」のとおりであり、分母については、普通交付税合併算定替により標準財政規模が充実している。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今後の標準財政規模については、普通交付税合併算定替（平成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年度より縮減開始、平成</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年度より一本算定が開始）が終了することや主要法人の業績悪化により、規模が縮小されていくことが考えられ</a:t>
          </a:r>
          <a:r>
            <a:rPr kumimoji="1" lang="ja-JP" altLang="en-US" sz="1100">
              <a:solidFill>
                <a:sysClr val="windowText" lastClr="000000"/>
              </a:solidFill>
              <a:effectLst/>
              <a:latin typeface="+mn-lt"/>
              <a:ea typeface="+mn-ea"/>
              <a:cs typeface="+mn-cs"/>
            </a:rPr>
            <a:t>実質公債費比率</a:t>
          </a:r>
          <a:r>
            <a:rPr kumimoji="1" lang="ja-JP" altLang="ja-JP" sz="1100">
              <a:solidFill>
                <a:sysClr val="windowText" lastClr="000000"/>
              </a:solidFill>
              <a:effectLst/>
              <a:latin typeface="+mn-lt"/>
              <a:ea typeface="+mn-ea"/>
              <a:cs typeface="+mn-cs"/>
            </a:rPr>
            <a:t>が上昇することが予想される。</a:t>
          </a:r>
          <a:endParaRPr lang="ja-JP" altLang="ja-JP">
            <a:solidFill>
              <a:sysClr val="windowText" lastClr="000000"/>
            </a:solidFill>
            <a:effectLst/>
          </a:endParaRPr>
        </a:p>
      </xdr:txBody>
    </xdr:sp>
    <xdr:clientData/>
  </xdr:twoCellAnchor>
  <xdr:oneCellAnchor>
    <xdr:from>
      <xdr:col>18</xdr:col>
      <xdr:colOff>447675</xdr:colOff>
      <xdr:row>32</xdr:row>
      <xdr:rowOff>104775</xdr:rowOff>
    </xdr:from>
    <xdr:ext cx="295275" cy="228600"/>
    <xdr:sp macro="" textlink="">
      <xdr:nvSpPr>
        <xdr:cNvPr id="364" name="テキスト ボックス 363"/>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5" name="直線コネクタ 364"/>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6" name="テキスト ボックス 365"/>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7" name="直線コネクタ 366"/>
        <xdr:cNvCxnSpPr/>
      </xdr:nvCxnSpPr>
      <xdr:spPr>
        <a:xfrm>
          <a:off x="12830175"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8" name="テキスト ボックス 367"/>
        <xdr:cNvSpPr txBox="1"/>
      </xdr:nvSpPr>
      <xdr:spPr>
        <a:xfrm>
          <a:off x="12068175"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9" name="直線コネクタ 368"/>
        <xdr:cNvCxnSpPr/>
      </xdr:nvCxnSpPr>
      <xdr:spPr>
        <a:xfrm>
          <a:off x="12830175"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70" name="テキスト ボックス 369"/>
        <xdr:cNvSpPr txBox="1"/>
      </xdr:nvSpPr>
      <xdr:spPr>
        <a:xfrm>
          <a:off x="1206817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71" name="直線コネクタ 370"/>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72" name="テキスト ボックス 371"/>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3" name="直線コネクタ 372"/>
        <xdr:cNvCxnSpPr/>
      </xdr:nvCxnSpPr>
      <xdr:spPr>
        <a:xfrm>
          <a:off x="12830175"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4" name="テキスト ボックス 373"/>
        <xdr:cNvSpPr txBox="1"/>
      </xdr:nvSpPr>
      <xdr:spPr>
        <a:xfrm>
          <a:off x="120681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5" name="直線コネクタ 374"/>
        <xdr:cNvCxnSpPr/>
      </xdr:nvCxnSpPr>
      <xdr:spPr>
        <a:xfrm>
          <a:off x="12830175"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76" name="直線コネクタ 375"/>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7"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123825</xdr:rowOff>
    </xdr:from>
    <xdr:to>
      <xdr:col>24</xdr:col>
      <xdr:colOff>561975</xdr:colOff>
      <xdr:row>45</xdr:row>
      <xdr:rowOff>133350</xdr:rowOff>
    </xdr:to>
    <xdr:cxnSp macro="">
      <xdr:nvCxnSpPr>
        <xdr:cNvPr id="378" name="直線コネクタ 377"/>
        <xdr:cNvCxnSpPr/>
      </xdr:nvCxnSpPr>
      <xdr:spPr>
        <a:xfrm flipV="1">
          <a:off x="17021175" y="6296025"/>
          <a:ext cx="0" cy="15525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104775</xdr:rowOff>
    </xdr:from>
    <xdr:ext cx="762000" cy="257175"/>
    <xdr:sp macro="" textlink="">
      <xdr:nvSpPr>
        <xdr:cNvPr id="379" name="公債費負担の状況最小値テキスト"/>
        <xdr:cNvSpPr txBox="1"/>
      </xdr:nvSpPr>
      <xdr:spPr>
        <a:xfrm>
          <a:off x="17106900" y="7820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133350</xdr:rowOff>
    </xdr:from>
    <xdr:to>
      <xdr:col>24</xdr:col>
      <xdr:colOff>647700</xdr:colOff>
      <xdr:row>45</xdr:row>
      <xdr:rowOff>133350</xdr:rowOff>
    </xdr:to>
    <xdr:cxnSp macro="">
      <xdr:nvCxnSpPr>
        <xdr:cNvPr id="380" name="直線コネクタ 379"/>
        <xdr:cNvCxnSpPr/>
      </xdr:nvCxnSpPr>
      <xdr:spPr>
        <a:xfrm>
          <a:off x="16925925" y="7848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38100</xdr:rowOff>
    </xdr:from>
    <xdr:ext cx="762000" cy="257175"/>
    <xdr:sp macro="" textlink="">
      <xdr:nvSpPr>
        <xdr:cNvPr id="381" name="公債費負担の状況最大値テキスト"/>
        <xdr:cNvSpPr txBox="1"/>
      </xdr:nvSpPr>
      <xdr:spPr>
        <a:xfrm>
          <a:off x="1710690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466725</xdr:colOff>
      <xdr:row>36</xdr:row>
      <xdr:rowOff>123825</xdr:rowOff>
    </xdr:from>
    <xdr:to>
      <xdr:col>24</xdr:col>
      <xdr:colOff>647700</xdr:colOff>
      <xdr:row>36</xdr:row>
      <xdr:rowOff>123825</xdr:rowOff>
    </xdr:to>
    <xdr:cxnSp macro="">
      <xdr:nvCxnSpPr>
        <xdr:cNvPr id="382" name="直線コネクタ 381"/>
        <xdr:cNvCxnSpPr/>
      </xdr:nvCxnSpPr>
      <xdr:spPr>
        <a:xfrm>
          <a:off x="16925925" y="629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95250</xdr:rowOff>
    </xdr:from>
    <xdr:to>
      <xdr:col>24</xdr:col>
      <xdr:colOff>561975</xdr:colOff>
      <xdr:row>41</xdr:row>
      <xdr:rowOff>66675</xdr:rowOff>
    </xdr:to>
    <xdr:cxnSp macro="">
      <xdr:nvCxnSpPr>
        <xdr:cNvPr id="383" name="直線コネクタ 382"/>
        <xdr:cNvCxnSpPr/>
      </xdr:nvCxnSpPr>
      <xdr:spPr>
        <a:xfrm flipV="1">
          <a:off x="16182975" y="695325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47625</xdr:rowOff>
    </xdr:from>
    <xdr:ext cx="762000" cy="257175"/>
    <xdr:sp macro="" textlink="">
      <xdr:nvSpPr>
        <xdr:cNvPr id="384" name="公債費負担の状況平均値テキスト"/>
        <xdr:cNvSpPr txBox="1"/>
      </xdr:nvSpPr>
      <xdr:spPr>
        <a:xfrm>
          <a:off x="171069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504825</xdr:colOff>
      <xdr:row>41</xdr:row>
      <xdr:rowOff>76200</xdr:rowOff>
    </xdr:from>
    <xdr:to>
      <xdr:col>24</xdr:col>
      <xdr:colOff>609600</xdr:colOff>
      <xdr:row>42</xdr:row>
      <xdr:rowOff>0</xdr:rowOff>
    </xdr:to>
    <xdr:sp macro="" textlink="">
      <xdr:nvSpPr>
        <xdr:cNvPr id="385" name="フローチャート : 判断 384"/>
        <xdr:cNvSpPr/>
      </xdr:nvSpPr>
      <xdr:spPr>
        <a:xfrm>
          <a:off x="16964025" y="7105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66675</xdr:rowOff>
    </xdr:from>
    <xdr:to>
      <xdr:col>23</xdr:col>
      <xdr:colOff>409575</xdr:colOff>
      <xdr:row>42</xdr:row>
      <xdr:rowOff>161925</xdr:rowOff>
    </xdr:to>
    <xdr:cxnSp macro="">
      <xdr:nvCxnSpPr>
        <xdr:cNvPr id="386" name="直線コネクタ 385"/>
        <xdr:cNvCxnSpPr/>
      </xdr:nvCxnSpPr>
      <xdr:spPr>
        <a:xfrm flipV="1">
          <a:off x="15287625" y="7096125"/>
          <a:ext cx="89535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152400</xdr:rowOff>
    </xdr:from>
    <xdr:to>
      <xdr:col>23</xdr:col>
      <xdr:colOff>457200</xdr:colOff>
      <xdr:row>42</xdr:row>
      <xdr:rowOff>85725</xdr:rowOff>
    </xdr:to>
    <xdr:sp macro="" textlink="">
      <xdr:nvSpPr>
        <xdr:cNvPr id="387" name="フローチャート : 判断 386"/>
        <xdr:cNvSpPr/>
      </xdr:nvSpPr>
      <xdr:spPr>
        <a:xfrm>
          <a:off x="16125825" y="718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66675</xdr:rowOff>
    </xdr:from>
    <xdr:ext cx="733425" cy="257175"/>
    <xdr:sp macro="" textlink="">
      <xdr:nvSpPr>
        <xdr:cNvPr id="388" name="テキスト ボックス 387"/>
        <xdr:cNvSpPr txBox="1"/>
      </xdr:nvSpPr>
      <xdr:spPr>
        <a:xfrm>
          <a:off x="15801975" y="7267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161925</xdr:rowOff>
    </xdr:from>
    <xdr:to>
      <xdr:col>22</xdr:col>
      <xdr:colOff>200025</xdr:colOff>
      <xdr:row>44</xdr:row>
      <xdr:rowOff>76200</xdr:rowOff>
    </xdr:to>
    <xdr:cxnSp macro="">
      <xdr:nvCxnSpPr>
        <xdr:cNvPr id="389" name="直線コネクタ 388"/>
        <xdr:cNvCxnSpPr/>
      </xdr:nvCxnSpPr>
      <xdr:spPr>
        <a:xfrm flipV="1">
          <a:off x="14401800" y="7362825"/>
          <a:ext cx="88582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85725</xdr:rowOff>
    </xdr:from>
    <xdr:to>
      <xdr:col>22</xdr:col>
      <xdr:colOff>257175</xdr:colOff>
      <xdr:row>43</xdr:row>
      <xdr:rowOff>19050</xdr:rowOff>
    </xdr:to>
    <xdr:sp macro="" textlink="">
      <xdr:nvSpPr>
        <xdr:cNvPr id="390" name="フローチャート : 判断 389"/>
        <xdr:cNvSpPr/>
      </xdr:nvSpPr>
      <xdr:spPr>
        <a:xfrm>
          <a:off x="15240000" y="7286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28575</xdr:rowOff>
    </xdr:from>
    <xdr:ext cx="762000" cy="257175"/>
    <xdr:sp macro="" textlink="">
      <xdr:nvSpPr>
        <xdr:cNvPr id="391" name="テキスト ボックス 390"/>
        <xdr:cNvSpPr txBox="1"/>
      </xdr:nvSpPr>
      <xdr:spPr>
        <a:xfrm>
          <a:off x="14906625" y="705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485775</xdr:colOff>
      <xdr:row>44</xdr:row>
      <xdr:rowOff>76200</xdr:rowOff>
    </xdr:from>
    <xdr:to>
      <xdr:col>21</xdr:col>
      <xdr:colOff>0</xdr:colOff>
      <xdr:row>45</xdr:row>
      <xdr:rowOff>95250</xdr:rowOff>
    </xdr:to>
    <xdr:cxnSp macro="">
      <xdr:nvCxnSpPr>
        <xdr:cNvPr id="392" name="直線コネクタ 391"/>
        <xdr:cNvCxnSpPr/>
      </xdr:nvCxnSpPr>
      <xdr:spPr>
        <a:xfrm flipV="1">
          <a:off x="13515975" y="76200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42</xdr:row>
      <xdr:rowOff>161925</xdr:rowOff>
    </xdr:from>
    <xdr:to>
      <xdr:col>21</xdr:col>
      <xdr:colOff>47625</xdr:colOff>
      <xdr:row>43</xdr:row>
      <xdr:rowOff>85725</xdr:rowOff>
    </xdr:to>
    <xdr:sp macro="" textlink="">
      <xdr:nvSpPr>
        <xdr:cNvPr id="393" name="フローチャート : 判断 392"/>
        <xdr:cNvSpPr/>
      </xdr:nvSpPr>
      <xdr:spPr>
        <a:xfrm>
          <a:off x="14354175" y="7362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95250</xdr:rowOff>
    </xdr:from>
    <xdr:ext cx="762000" cy="257175"/>
    <xdr:sp macro="" textlink="">
      <xdr:nvSpPr>
        <xdr:cNvPr id="394" name="テキスト ボックス 393"/>
        <xdr:cNvSpPr txBox="1"/>
      </xdr:nvSpPr>
      <xdr:spPr>
        <a:xfrm>
          <a:off x="14020800" y="712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43</xdr:row>
      <xdr:rowOff>57150</xdr:rowOff>
    </xdr:from>
    <xdr:to>
      <xdr:col>19</xdr:col>
      <xdr:colOff>533400</xdr:colOff>
      <xdr:row>43</xdr:row>
      <xdr:rowOff>152400</xdr:rowOff>
    </xdr:to>
    <xdr:sp macro="" textlink="">
      <xdr:nvSpPr>
        <xdr:cNvPr id="395" name="フローチャート : 判断 394"/>
        <xdr:cNvSpPr/>
      </xdr:nvSpPr>
      <xdr:spPr>
        <a:xfrm>
          <a:off x="13458825" y="7429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161925</xdr:rowOff>
    </xdr:from>
    <xdr:ext cx="762000" cy="257175"/>
    <xdr:sp macro="" textlink="">
      <xdr:nvSpPr>
        <xdr:cNvPr id="396" name="テキスト ボックス 395"/>
        <xdr:cNvSpPr txBox="1"/>
      </xdr:nvSpPr>
      <xdr:spPr>
        <a:xfrm>
          <a:off x="13134975"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7" name="テキスト ボックス 396"/>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8" name="テキスト ボックス 397"/>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9" name="テキスト ボックス 398"/>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0" name="テキスト ボックス 399"/>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1" name="テキスト ボックス 400"/>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47625</xdr:rowOff>
    </xdr:from>
    <xdr:to>
      <xdr:col>24</xdr:col>
      <xdr:colOff>609600</xdr:colOff>
      <xdr:row>40</xdr:row>
      <xdr:rowOff>142875</xdr:rowOff>
    </xdr:to>
    <xdr:sp macro="" textlink="">
      <xdr:nvSpPr>
        <xdr:cNvPr id="402" name="円/楕円 401"/>
        <xdr:cNvSpPr/>
      </xdr:nvSpPr>
      <xdr:spPr>
        <a:xfrm>
          <a:off x="16964025" y="6905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57150</xdr:rowOff>
    </xdr:from>
    <xdr:ext cx="762000" cy="257175"/>
    <xdr:sp macro="" textlink="">
      <xdr:nvSpPr>
        <xdr:cNvPr id="403" name="公債費負担の状況該当値テキスト"/>
        <xdr:cNvSpPr txBox="1"/>
      </xdr:nvSpPr>
      <xdr:spPr>
        <a:xfrm>
          <a:off x="17106900"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19050</xdr:rowOff>
    </xdr:from>
    <xdr:to>
      <xdr:col>23</xdr:col>
      <xdr:colOff>457200</xdr:colOff>
      <xdr:row>41</xdr:row>
      <xdr:rowOff>114300</xdr:rowOff>
    </xdr:to>
    <xdr:sp macro="" textlink="">
      <xdr:nvSpPr>
        <xdr:cNvPr id="404" name="円/楕円 403"/>
        <xdr:cNvSpPr/>
      </xdr:nvSpPr>
      <xdr:spPr>
        <a:xfrm>
          <a:off x="16125825" y="7048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133350</xdr:rowOff>
    </xdr:from>
    <xdr:ext cx="733425" cy="257175"/>
    <xdr:sp macro="" textlink="">
      <xdr:nvSpPr>
        <xdr:cNvPr id="405" name="テキスト ボックス 404"/>
        <xdr:cNvSpPr txBox="1"/>
      </xdr:nvSpPr>
      <xdr:spPr>
        <a:xfrm>
          <a:off x="15801975" y="6819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114300</xdr:rowOff>
    </xdr:from>
    <xdr:to>
      <xdr:col>22</xdr:col>
      <xdr:colOff>257175</xdr:colOff>
      <xdr:row>43</xdr:row>
      <xdr:rowOff>38100</xdr:rowOff>
    </xdr:to>
    <xdr:sp macro="" textlink="">
      <xdr:nvSpPr>
        <xdr:cNvPr id="406" name="円/楕円 405"/>
        <xdr:cNvSpPr/>
      </xdr:nvSpPr>
      <xdr:spPr>
        <a:xfrm>
          <a:off x="15240000" y="731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43</xdr:row>
      <xdr:rowOff>28575</xdr:rowOff>
    </xdr:from>
    <xdr:ext cx="762000" cy="257175"/>
    <xdr:sp macro="" textlink="">
      <xdr:nvSpPr>
        <xdr:cNvPr id="407" name="テキスト ボックス 406"/>
        <xdr:cNvSpPr txBox="1"/>
      </xdr:nvSpPr>
      <xdr:spPr>
        <a:xfrm>
          <a:off x="1490662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638175</xdr:colOff>
      <xdr:row>44</xdr:row>
      <xdr:rowOff>28575</xdr:rowOff>
    </xdr:from>
    <xdr:to>
      <xdr:col>21</xdr:col>
      <xdr:colOff>47625</xdr:colOff>
      <xdr:row>44</xdr:row>
      <xdr:rowOff>123825</xdr:rowOff>
    </xdr:to>
    <xdr:sp macro="" textlink="">
      <xdr:nvSpPr>
        <xdr:cNvPr id="408" name="円/楕円 407"/>
        <xdr:cNvSpPr/>
      </xdr:nvSpPr>
      <xdr:spPr>
        <a:xfrm>
          <a:off x="14354175" y="7572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114300</xdr:rowOff>
    </xdr:from>
    <xdr:ext cx="762000" cy="257175"/>
    <xdr:sp macro="" textlink="">
      <xdr:nvSpPr>
        <xdr:cNvPr id="409" name="テキスト ボックス 408"/>
        <xdr:cNvSpPr txBox="1"/>
      </xdr:nvSpPr>
      <xdr:spPr>
        <a:xfrm>
          <a:off x="14020800" y="765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428625</xdr:colOff>
      <xdr:row>45</xdr:row>
      <xdr:rowOff>47625</xdr:rowOff>
    </xdr:from>
    <xdr:to>
      <xdr:col>19</xdr:col>
      <xdr:colOff>533400</xdr:colOff>
      <xdr:row>45</xdr:row>
      <xdr:rowOff>152400</xdr:rowOff>
    </xdr:to>
    <xdr:sp macro="" textlink="">
      <xdr:nvSpPr>
        <xdr:cNvPr id="410" name="円/楕円 409"/>
        <xdr:cNvSpPr/>
      </xdr:nvSpPr>
      <xdr:spPr>
        <a:xfrm>
          <a:off x="13458825" y="7762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45</xdr:row>
      <xdr:rowOff>133350</xdr:rowOff>
    </xdr:from>
    <xdr:ext cx="762000" cy="257175"/>
    <xdr:sp macro="" textlink="">
      <xdr:nvSpPr>
        <xdr:cNvPr id="411" name="テキスト ボックス 410"/>
        <xdr:cNvSpPr txBox="1"/>
      </xdr:nvSpPr>
      <xdr:spPr>
        <a:xfrm>
          <a:off x="13134975" y="7848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2" name="正方形/長方形 411"/>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3" name="テキスト ボックス 412"/>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4" name="テキスト ボックス 413"/>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5" name="正方形/長方形 414"/>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6" name="正方形/長方形 415"/>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7" name="正方形/長方形 416"/>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8" name="正方形/長方形 417"/>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9" name="正方形/長方形 418"/>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0" name="正方形/長方形 419"/>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1" name="正方形/長方形 420"/>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2" name="正方形/長方形 421"/>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3" name="正方形/長方形 422"/>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4" name="テキスト ボックス 423"/>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類似団体平均値、全国平均値、県平均値を下回る結果となった。また、</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年度より「</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％」であり、良好な状況である。</a:t>
          </a:r>
          <a:r>
            <a:rPr kumimoji="1" lang="ja-JP" altLang="en-US" sz="1100">
              <a:solidFill>
                <a:sysClr val="windowText" lastClr="000000"/>
              </a:solidFill>
              <a:effectLst/>
              <a:latin typeface="+mn-lt"/>
              <a:ea typeface="+mn-ea"/>
              <a:cs typeface="+mn-cs"/>
            </a:rPr>
            <a:t>分子については、別シート「（</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）将来負担比率（分子）の構造」のとおりであり、分母については、普通交付税合併算定替により標準財政規模が充実している。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の標準財政規模については、</a:t>
          </a:r>
          <a:r>
            <a:rPr kumimoji="1" lang="ja-JP" altLang="ja-JP" sz="1100">
              <a:solidFill>
                <a:sysClr val="windowText" lastClr="000000"/>
              </a:solidFill>
              <a:effectLst/>
              <a:latin typeface="+mn-lt"/>
              <a:ea typeface="+mn-ea"/>
              <a:cs typeface="+mn-cs"/>
            </a:rPr>
            <a:t>普通交付税合併算定替（平成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年度より縮減開始、平成</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年度より一本算定が開始）が終了することや主要法人の業績悪化により、</a:t>
          </a:r>
          <a:r>
            <a:rPr kumimoji="1" lang="ja-JP" altLang="en-US" sz="1100">
              <a:solidFill>
                <a:sysClr val="windowText" lastClr="000000"/>
              </a:solidFill>
              <a:effectLst/>
              <a:latin typeface="+mn-lt"/>
              <a:ea typeface="+mn-ea"/>
              <a:cs typeface="+mn-cs"/>
            </a:rPr>
            <a:t>規模が縮小されていくことが</a:t>
          </a:r>
          <a:r>
            <a:rPr kumimoji="1" lang="ja-JP" altLang="ja-JP" sz="1100">
              <a:solidFill>
                <a:sysClr val="windowText" lastClr="000000"/>
              </a:solidFill>
              <a:effectLst/>
              <a:latin typeface="+mn-lt"/>
              <a:ea typeface="+mn-ea"/>
              <a:cs typeface="+mn-cs"/>
            </a:rPr>
            <a:t>考えられ</a:t>
          </a:r>
          <a:r>
            <a:rPr kumimoji="1" lang="ja-JP" altLang="en-US" sz="1100">
              <a:solidFill>
                <a:sysClr val="windowText" lastClr="000000"/>
              </a:solidFill>
              <a:effectLst/>
              <a:latin typeface="+mn-lt"/>
              <a:ea typeface="+mn-ea"/>
              <a:cs typeface="+mn-cs"/>
            </a:rPr>
            <a:t>将来負担比率が上昇することが予想される。</a:t>
          </a:r>
          <a:endParaRPr lang="ja-JP" altLang="ja-JP" sz="1200">
            <a:solidFill>
              <a:sysClr val="windowText" lastClr="000000"/>
            </a:solidFill>
            <a:effectLst/>
          </a:endParaRPr>
        </a:p>
      </xdr:txBody>
    </xdr:sp>
    <xdr:clientData/>
  </xdr:twoCellAnchor>
  <xdr:oneCellAnchor>
    <xdr:from>
      <xdr:col>18</xdr:col>
      <xdr:colOff>447675</xdr:colOff>
      <xdr:row>10</xdr:row>
      <xdr:rowOff>66675</xdr:rowOff>
    </xdr:from>
    <xdr:ext cx="295275" cy="228600"/>
    <xdr:sp macro="" textlink="">
      <xdr:nvSpPr>
        <xdr:cNvPr id="425" name="テキスト ボックス 424"/>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6" name="直線コネクタ 425"/>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7" name="テキスト ボックス 426"/>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8" name="直線コネクタ 427"/>
        <xdr:cNvCxnSpPr/>
      </xdr:nvCxnSpPr>
      <xdr:spPr>
        <a:xfrm>
          <a:off x="12830175" y="389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9" name="テキスト ボックス 428"/>
        <xdr:cNvSpPr txBox="1"/>
      </xdr:nvSpPr>
      <xdr:spPr>
        <a:xfrm>
          <a:off x="12068175"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30" name="直線コネクタ 429"/>
        <xdr:cNvCxnSpPr/>
      </xdr:nvCxnSpPr>
      <xdr:spPr>
        <a:xfrm>
          <a:off x="12830175" y="341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31" name="テキスト ボックス 430"/>
        <xdr:cNvSpPr txBox="1"/>
      </xdr:nvSpPr>
      <xdr:spPr>
        <a:xfrm>
          <a:off x="12068175"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32" name="直線コネクタ 431"/>
        <xdr:cNvCxnSpPr/>
      </xdr:nvCxnSpPr>
      <xdr:spPr>
        <a:xfrm>
          <a:off x="12830175" y="293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33" name="テキスト ボックス 432"/>
        <xdr:cNvSpPr txBox="1"/>
      </xdr:nvSpPr>
      <xdr:spPr>
        <a:xfrm>
          <a:off x="120681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4" name="直線コネクタ 433"/>
        <xdr:cNvCxnSpPr/>
      </xdr:nvCxnSpPr>
      <xdr:spPr>
        <a:xfrm>
          <a:off x="12830175" y="244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5" name="テキスト ボックス 434"/>
        <xdr:cNvSpPr txBox="1"/>
      </xdr:nvSpPr>
      <xdr:spPr>
        <a:xfrm>
          <a:off x="1206817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22</xdr:row>
      <xdr:rowOff>152400</xdr:rowOff>
    </xdr:to>
    <xdr:cxnSp macro="">
      <xdr:nvCxnSpPr>
        <xdr:cNvPr id="438" name="直線コネクタ 437"/>
        <xdr:cNvCxnSpPr/>
      </xdr:nvCxnSpPr>
      <xdr:spPr>
        <a:xfrm flipV="1">
          <a:off x="17021175" y="24479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123825</xdr:rowOff>
    </xdr:from>
    <xdr:ext cx="762000" cy="257175"/>
    <xdr:sp macro="" textlink="">
      <xdr:nvSpPr>
        <xdr:cNvPr id="439" name="将来負担の状況最小値テキスト"/>
        <xdr:cNvSpPr txBox="1"/>
      </xdr:nvSpPr>
      <xdr:spPr>
        <a:xfrm>
          <a:off x="17106900"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466725</xdr:colOff>
      <xdr:row>22</xdr:row>
      <xdr:rowOff>152400</xdr:rowOff>
    </xdr:from>
    <xdr:to>
      <xdr:col>24</xdr:col>
      <xdr:colOff>647700</xdr:colOff>
      <xdr:row>22</xdr:row>
      <xdr:rowOff>152400</xdr:rowOff>
    </xdr:to>
    <xdr:cxnSp macro="">
      <xdr:nvCxnSpPr>
        <xdr:cNvPr id="440" name="直線コネクタ 439"/>
        <xdr:cNvCxnSpPr/>
      </xdr:nvCxnSpPr>
      <xdr:spPr>
        <a:xfrm>
          <a:off x="16925925" y="392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textlink="">
      <xdr:nvSpPr>
        <xdr:cNvPr id="441" name="将来負担の状況最大値テキスト"/>
        <xdr:cNvSpPr txBox="1"/>
      </xdr:nvSpPr>
      <xdr:spPr>
        <a:xfrm>
          <a:off x="171069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647700</xdr:colOff>
      <xdr:row>14</xdr:row>
      <xdr:rowOff>47625</xdr:rowOff>
    </xdr:to>
    <xdr:cxnSp macro="">
      <xdr:nvCxnSpPr>
        <xdr:cNvPr id="442" name="直線コネクタ 441"/>
        <xdr:cNvCxnSpPr/>
      </xdr:nvCxnSpPr>
      <xdr:spPr>
        <a:xfrm>
          <a:off x="16925925" y="244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171450</xdr:rowOff>
    </xdr:from>
    <xdr:ext cx="762000" cy="257175"/>
    <xdr:sp macro="" textlink="">
      <xdr:nvSpPr>
        <xdr:cNvPr id="443" name="将来負担の状況平均値テキスト"/>
        <xdr:cNvSpPr txBox="1"/>
      </xdr:nvSpPr>
      <xdr:spPr>
        <a:xfrm>
          <a:off x="17106900" y="257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19050</xdr:rowOff>
    </xdr:from>
    <xdr:to>
      <xdr:col>24</xdr:col>
      <xdr:colOff>609600</xdr:colOff>
      <xdr:row>15</xdr:row>
      <xdr:rowOff>123825</xdr:rowOff>
    </xdr:to>
    <xdr:sp macro="" textlink="">
      <xdr:nvSpPr>
        <xdr:cNvPr id="444" name="フローチャート : 判断 443"/>
        <xdr:cNvSpPr/>
      </xdr:nvSpPr>
      <xdr:spPr>
        <a:xfrm>
          <a:off x="169640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95250</xdr:rowOff>
    </xdr:from>
    <xdr:to>
      <xdr:col>23</xdr:col>
      <xdr:colOff>457200</xdr:colOff>
      <xdr:row>16</xdr:row>
      <xdr:rowOff>28575</xdr:rowOff>
    </xdr:to>
    <xdr:sp macro="" textlink="">
      <xdr:nvSpPr>
        <xdr:cNvPr id="445" name="フローチャート : 判断 444"/>
        <xdr:cNvSpPr/>
      </xdr:nvSpPr>
      <xdr:spPr>
        <a:xfrm>
          <a:off x="16125825"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38100</xdr:rowOff>
    </xdr:from>
    <xdr:ext cx="733425" cy="257175"/>
    <xdr:sp macro="" textlink="">
      <xdr:nvSpPr>
        <xdr:cNvPr id="446" name="テキスト ボックス 445"/>
        <xdr:cNvSpPr txBox="1"/>
      </xdr:nvSpPr>
      <xdr:spPr>
        <a:xfrm>
          <a:off x="1580197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9525</xdr:rowOff>
    </xdr:from>
    <xdr:to>
      <xdr:col>22</xdr:col>
      <xdr:colOff>257175</xdr:colOff>
      <xdr:row>16</xdr:row>
      <xdr:rowOff>114300</xdr:rowOff>
    </xdr:to>
    <xdr:sp macro="" textlink="">
      <xdr:nvSpPr>
        <xdr:cNvPr id="447" name="フローチャート : 判断 446"/>
        <xdr:cNvSpPr/>
      </xdr:nvSpPr>
      <xdr:spPr>
        <a:xfrm>
          <a:off x="15240000" y="275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123825</xdr:rowOff>
    </xdr:from>
    <xdr:ext cx="762000" cy="257175"/>
    <xdr:sp macro="" textlink="">
      <xdr:nvSpPr>
        <xdr:cNvPr id="448" name="テキスト ボックス 447"/>
        <xdr:cNvSpPr txBox="1"/>
      </xdr:nvSpPr>
      <xdr:spPr>
        <a:xfrm>
          <a:off x="1490662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20</xdr:col>
      <xdr:colOff>638175</xdr:colOff>
      <xdr:row>16</xdr:row>
      <xdr:rowOff>76200</xdr:rowOff>
    </xdr:from>
    <xdr:to>
      <xdr:col>21</xdr:col>
      <xdr:colOff>47625</xdr:colOff>
      <xdr:row>17</xdr:row>
      <xdr:rowOff>0</xdr:rowOff>
    </xdr:to>
    <xdr:sp macro="" textlink="">
      <xdr:nvSpPr>
        <xdr:cNvPr id="449" name="フローチャート : 判断 448"/>
        <xdr:cNvSpPr/>
      </xdr:nvSpPr>
      <xdr:spPr>
        <a:xfrm>
          <a:off x="14354175" y="2819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9525</xdr:rowOff>
    </xdr:from>
    <xdr:ext cx="762000" cy="257175"/>
    <xdr:sp macro="" textlink="">
      <xdr:nvSpPr>
        <xdr:cNvPr id="450" name="テキスト ボックス 449"/>
        <xdr:cNvSpPr txBox="1"/>
      </xdr:nvSpPr>
      <xdr:spPr>
        <a:xfrm>
          <a:off x="14020800" y="258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85725</xdr:rowOff>
    </xdr:from>
    <xdr:to>
      <xdr:col>19</xdr:col>
      <xdr:colOff>533400</xdr:colOff>
      <xdr:row>17</xdr:row>
      <xdr:rowOff>19050</xdr:rowOff>
    </xdr:to>
    <xdr:sp macro="" textlink="">
      <xdr:nvSpPr>
        <xdr:cNvPr id="451" name="フローチャート : 判断 450"/>
        <xdr:cNvSpPr/>
      </xdr:nvSpPr>
      <xdr:spPr>
        <a:xfrm>
          <a:off x="13458825" y="282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28575</xdr:rowOff>
    </xdr:from>
    <xdr:ext cx="762000" cy="257175"/>
    <xdr:sp macro="" textlink="">
      <xdr:nvSpPr>
        <xdr:cNvPr id="452" name="テキスト ボックス 451"/>
        <xdr:cNvSpPr txBox="1"/>
      </xdr:nvSpPr>
      <xdr:spPr>
        <a:xfrm>
          <a:off x="1313497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5" name="テキスト ボックス 454"/>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正職員の</a:t>
          </a:r>
          <a:r>
            <a:rPr kumimoji="1" lang="ja-JP" altLang="ja-JP" sz="1100">
              <a:solidFill>
                <a:sysClr val="windowText" lastClr="000000"/>
              </a:solidFill>
              <a:effectLst/>
              <a:latin typeface="+mn-lt"/>
              <a:ea typeface="+mn-ea"/>
              <a:cs typeface="+mn-cs"/>
            </a:rPr>
            <a:t>増加等により、前年度より</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％増加した。全国平均値、滋賀県平均値</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類似団体内平均値を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回っている状況である。</a:t>
          </a:r>
          <a:r>
            <a:rPr kumimoji="1" lang="ja-JP" altLang="en-US" sz="1100">
              <a:solidFill>
                <a:sysClr val="windowText" lastClr="000000"/>
              </a:solidFill>
              <a:effectLst/>
              <a:latin typeface="+mn-lt"/>
              <a:ea typeface="+mn-ea"/>
              <a:cs typeface="+mn-cs"/>
            </a:rPr>
            <a:t>類似団体内平均値でも良好な数値である。</a:t>
          </a:r>
          <a:endParaRPr lang="ja-JP" altLang="ja-JP">
            <a:solidFill>
              <a:sysClr val="windowText" lastClr="000000"/>
            </a:solidFill>
            <a:effectLst/>
          </a:endParaRPr>
        </a:p>
        <a:p>
          <a:r>
            <a:rPr kumimoji="1" lang="ja-JP" altLang="en-US" sz="1100" baseline="0">
              <a:solidFill>
                <a:sysClr val="windowText" lastClr="000000"/>
              </a:solidFill>
              <a:effectLst/>
              <a:latin typeface="+mn-lt"/>
              <a:ea typeface="+mn-ea"/>
              <a:cs typeface="+mn-cs"/>
            </a:rPr>
            <a:t>　今後は、多様化・複雑化する住民ニーズへの対応等を考慮しながら、定員適正化計画による職員数の適正管理に努める。また、年々上昇する物件費のことも考慮しながら、</a:t>
          </a:r>
          <a:r>
            <a:rPr kumimoji="1" lang="ja-JP" altLang="ja-JP" sz="1100">
              <a:solidFill>
                <a:sysClr val="windowText" lastClr="000000"/>
              </a:solidFill>
              <a:effectLst/>
              <a:latin typeface="+mn-lt"/>
              <a:ea typeface="+mn-ea"/>
              <a:cs typeface="+mn-cs"/>
            </a:rPr>
            <a:t>各種臨時嘱託職員についても、定員管理の状況や執行体制のことを考慮し、精査が必要である。</a:t>
          </a:r>
          <a:endParaRPr lang="ja-JP" altLang="ja-JP" sz="1400">
            <a:solidFill>
              <a:sysClr val="windowText" lastClr="000000"/>
            </a:solidFill>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57150</xdr:rowOff>
    </xdr:from>
    <xdr:to>
      <xdr:col>7</xdr:col>
      <xdr:colOff>19050</xdr:colOff>
      <xdr:row>41</xdr:row>
      <xdr:rowOff>142875</xdr:rowOff>
    </xdr:to>
    <xdr:cxnSp macro="">
      <xdr:nvCxnSpPr>
        <xdr:cNvPr id="61" name="直線コネクタ 60"/>
        <xdr:cNvCxnSpPr/>
      </xdr:nvCxnSpPr>
      <xdr:spPr>
        <a:xfrm flipV="1">
          <a:off x="4829175" y="57150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2" name="人件費最小値テキスト"/>
        <xdr:cNvSpPr txBox="1"/>
      </xdr:nvSpPr>
      <xdr:spPr>
        <a:xfrm>
          <a:off x="4914900"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609600</xdr:colOff>
      <xdr:row>41</xdr:row>
      <xdr:rowOff>142875</xdr:rowOff>
    </xdr:from>
    <xdr:to>
      <xdr:col>7</xdr:col>
      <xdr:colOff>104775</xdr:colOff>
      <xdr:row>41</xdr:row>
      <xdr:rowOff>142875</xdr:rowOff>
    </xdr:to>
    <xdr:cxnSp macro="">
      <xdr:nvCxnSpPr>
        <xdr:cNvPr id="63" name="直線コネクタ 62"/>
        <xdr:cNvCxnSpPr/>
      </xdr:nvCxnSpPr>
      <xdr:spPr>
        <a:xfrm>
          <a:off x="4733925" y="717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142875</xdr:rowOff>
    </xdr:from>
    <xdr:ext cx="762000" cy="257175"/>
    <xdr:sp macro="" textlink="">
      <xdr:nvSpPr>
        <xdr:cNvPr id="64" name="人件費最大値テキスト"/>
        <xdr:cNvSpPr txBox="1"/>
      </xdr:nvSpPr>
      <xdr:spPr>
        <a:xfrm>
          <a:off x="4914900" y="545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33</xdr:row>
      <xdr:rowOff>57150</xdr:rowOff>
    </xdr:from>
    <xdr:to>
      <xdr:col>7</xdr:col>
      <xdr:colOff>104775</xdr:colOff>
      <xdr:row>33</xdr:row>
      <xdr:rowOff>57150</xdr:rowOff>
    </xdr:to>
    <xdr:cxnSp macro="">
      <xdr:nvCxnSpPr>
        <xdr:cNvPr id="65" name="直線コネクタ 64"/>
        <xdr:cNvCxnSpPr/>
      </xdr:nvCxnSpPr>
      <xdr:spPr>
        <a:xfrm>
          <a:off x="4733925" y="571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34</xdr:row>
      <xdr:rowOff>28575</xdr:rowOff>
    </xdr:from>
    <xdr:to>
      <xdr:col>7</xdr:col>
      <xdr:colOff>19050</xdr:colOff>
      <xdr:row>34</xdr:row>
      <xdr:rowOff>85725</xdr:rowOff>
    </xdr:to>
    <xdr:cxnSp macro="">
      <xdr:nvCxnSpPr>
        <xdr:cNvPr id="66" name="直線コネクタ 65"/>
        <xdr:cNvCxnSpPr/>
      </xdr:nvCxnSpPr>
      <xdr:spPr>
        <a:xfrm>
          <a:off x="3990975" y="58578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152400</xdr:rowOff>
    </xdr:from>
    <xdr:ext cx="762000" cy="257175"/>
    <xdr:sp macro="" textlink="">
      <xdr:nvSpPr>
        <xdr:cNvPr id="67" name="人件費平均値テキスト"/>
        <xdr:cNvSpPr txBox="1"/>
      </xdr:nvSpPr>
      <xdr:spPr>
        <a:xfrm>
          <a:off x="4914900"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9525</xdr:rowOff>
    </xdr:from>
    <xdr:to>
      <xdr:col>7</xdr:col>
      <xdr:colOff>66675</xdr:colOff>
      <xdr:row>36</xdr:row>
      <xdr:rowOff>104775</xdr:rowOff>
    </xdr:to>
    <xdr:sp macro="" textlink="">
      <xdr:nvSpPr>
        <xdr:cNvPr id="68" name="フローチャート : 判断 67"/>
        <xdr:cNvSpPr/>
      </xdr:nvSpPr>
      <xdr:spPr>
        <a:xfrm>
          <a:off x="47720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34</xdr:row>
      <xdr:rowOff>19050</xdr:rowOff>
    </xdr:from>
    <xdr:to>
      <xdr:col>5</xdr:col>
      <xdr:colOff>552450</xdr:colOff>
      <xdr:row>34</xdr:row>
      <xdr:rowOff>28575</xdr:rowOff>
    </xdr:to>
    <xdr:cxnSp macro="">
      <xdr:nvCxnSpPr>
        <xdr:cNvPr id="69" name="直線コネクタ 68"/>
        <xdr:cNvCxnSpPr/>
      </xdr:nvCxnSpPr>
      <xdr:spPr>
        <a:xfrm>
          <a:off x="3095625" y="58483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152400</xdr:rowOff>
    </xdr:from>
    <xdr:to>
      <xdr:col>5</xdr:col>
      <xdr:colOff>600075</xdr:colOff>
      <xdr:row>36</xdr:row>
      <xdr:rowOff>85725</xdr:rowOff>
    </xdr:to>
    <xdr:sp macro="" textlink="">
      <xdr:nvSpPr>
        <xdr:cNvPr id="70" name="フローチャート : 判断 69"/>
        <xdr:cNvSpPr/>
      </xdr:nvSpPr>
      <xdr:spPr>
        <a:xfrm>
          <a:off x="3933825"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66675</xdr:rowOff>
    </xdr:from>
    <xdr:ext cx="733425" cy="257175"/>
    <xdr:sp macro="" textlink="">
      <xdr:nvSpPr>
        <xdr:cNvPr id="71" name="テキスト ボックス 70"/>
        <xdr:cNvSpPr txBox="1"/>
      </xdr:nvSpPr>
      <xdr:spPr>
        <a:xfrm>
          <a:off x="3609975" y="623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19050</xdr:rowOff>
    </xdr:from>
    <xdr:to>
      <xdr:col>4</xdr:col>
      <xdr:colOff>342900</xdr:colOff>
      <xdr:row>34</xdr:row>
      <xdr:rowOff>161925</xdr:rowOff>
    </xdr:to>
    <xdr:cxnSp macro="">
      <xdr:nvCxnSpPr>
        <xdr:cNvPr id="72" name="直線コネクタ 71"/>
        <xdr:cNvCxnSpPr/>
      </xdr:nvCxnSpPr>
      <xdr:spPr>
        <a:xfrm flipV="1">
          <a:off x="2209800" y="584835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400050</xdr:colOff>
      <xdr:row>36</xdr:row>
      <xdr:rowOff>38100</xdr:rowOff>
    </xdr:to>
    <xdr:sp macro="" textlink="">
      <xdr:nvSpPr>
        <xdr:cNvPr id="73" name="フローチャート : 判断 72"/>
        <xdr:cNvSpPr/>
      </xdr:nvSpPr>
      <xdr:spPr>
        <a:xfrm>
          <a:off x="3048000"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28575</xdr:rowOff>
    </xdr:from>
    <xdr:ext cx="762000" cy="257175"/>
    <xdr:sp macro="" textlink="">
      <xdr:nvSpPr>
        <xdr:cNvPr id="74" name="テキスト ボックス 73"/>
        <xdr:cNvSpPr txBox="1"/>
      </xdr:nvSpPr>
      <xdr:spPr>
        <a:xfrm>
          <a:off x="2714625" y="620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628650</xdr:colOff>
      <xdr:row>34</xdr:row>
      <xdr:rowOff>114300</xdr:rowOff>
    </xdr:from>
    <xdr:to>
      <xdr:col>3</xdr:col>
      <xdr:colOff>142875</xdr:colOff>
      <xdr:row>34</xdr:row>
      <xdr:rowOff>161925</xdr:rowOff>
    </xdr:to>
    <xdr:cxnSp macro="">
      <xdr:nvCxnSpPr>
        <xdr:cNvPr id="75" name="直線コネクタ 74"/>
        <xdr:cNvCxnSpPr/>
      </xdr:nvCxnSpPr>
      <xdr:spPr>
        <a:xfrm>
          <a:off x="1323975" y="59436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19050</xdr:rowOff>
    </xdr:from>
    <xdr:to>
      <xdr:col>3</xdr:col>
      <xdr:colOff>190500</xdr:colOff>
      <xdr:row>36</xdr:row>
      <xdr:rowOff>123825</xdr:rowOff>
    </xdr:to>
    <xdr:sp macro="" textlink="">
      <xdr:nvSpPr>
        <xdr:cNvPr id="76" name="フローチャート : 判断 75"/>
        <xdr:cNvSpPr/>
      </xdr:nvSpPr>
      <xdr:spPr>
        <a:xfrm>
          <a:off x="2162175" y="6191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104775</xdr:rowOff>
    </xdr:from>
    <xdr:ext cx="762000" cy="257175"/>
    <xdr:sp macro="" textlink="">
      <xdr:nvSpPr>
        <xdr:cNvPr id="77" name="テキスト ボックス 76"/>
        <xdr:cNvSpPr txBox="1"/>
      </xdr:nvSpPr>
      <xdr:spPr>
        <a:xfrm>
          <a:off x="1828800"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95250</xdr:rowOff>
    </xdr:from>
    <xdr:to>
      <xdr:col>1</xdr:col>
      <xdr:colOff>676275</xdr:colOff>
      <xdr:row>37</xdr:row>
      <xdr:rowOff>28575</xdr:rowOff>
    </xdr:to>
    <xdr:sp macro="" textlink="">
      <xdr:nvSpPr>
        <xdr:cNvPr id="78" name="フローチャート : 判断 77"/>
        <xdr:cNvSpPr/>
      </xdr:nvSpPr>
      <xdr:spPr>
        <a:xfrm>
          <a:off x="12668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9525</xdr:rowOff>
    </xdr:from>
    <xdr:ext cx="762000" cy="257175"/>
    <xdr:sp macro="" textlink="">
      <xdr:nvSpPr>
        <xdr:cNvPr id="79" name="テキスト ボックス 78"/>
        <xdr:cNvSpPr txBox="1"/>
      </xdr:nvSpPr>
      <xdr:spPr>
        <a:xfrm>
          <a:off x="94297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34</xdr:row>
      <xdr:rowOff>38100</xdr:rowOff>
    </xdr:from>
    <xdr:to>
      <xdr:col>7</xdr:col>
      <xdr:colOff>66675</xdr:colOff>
      <xdr:row>34</xdr:row>
      <xdr:rowOff>142875</xdr:rowOff>
    </xdr:to>
    <xdr:sp macro="" textlink="">
      <xdr:nvSpPr>
        <xdr:cNvPr id="85" name="円/楕円 84"/>
        <xdr:cNvSpPr/>
      </xdr:nvSpPr>
      <xdr:spPr>
        <a:xfrm>
          <a:off x="4772025" y="586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57150</xdr:rowOff>
    </xdr:from>
    <xdr:ext cx="762000" cy="257175"/>
    <xdr:sp macro="" textlink="">
      <xdr:nvSpPr>
        <xdr:cNvPr id="86" name="人件費該当値テキスト"/>
        <xdr:cNvSpPr txBox="1"/>
      </xdr:nvSpPr>
      <xdr:spPr>
        <a:xfrm>
          <a:off x="4914900" y="571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495300</xdr:colOff>
      <xdr:row>33</xdr:row>
      <xdr:rowOff>152400</xdr:rowOff>
    </xdr:from>
    <xdr:to>
      <xdr:col>5</xdr:col>
      <xdr:colOff>600075</xdr:colOff>
      <xdr:row>34</xdr:row>
      <xdr:rowOff>76200</xdr:rowOff>
    </xdr:to>
    <xdr:sp macro="" textlink="">
      <xdr:nvSpPr>
        <xdr:cNvPr id="87" name="円/楕円 86"/>
        <xdr:cNvSpPr/>
      </xdr:nvSpPr>
      <xdr:spPr>
        <a:xfrm>
          <a:off x="3933825" y="581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32</xdr:row>
      <xdr:rowOff>85725</xdr:rowOff>
    </xdr:from>
    <xdr:ext cx="733425" cy="257175"/>
    <xdr:sp macro="" textlink="">
      <xdr:nvSpPr>
        <xdr:cNvPr id="88" name="テキスト ボックス 87"/>
        <xdr:cNvSpPr txBox="1"/>
      </xdr:nvSpPr>
      <xdr:spPr>
        <a:xfrm>
          <a:off x="3609975" y="5572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142875</xdr:rowOff>
    </xdr:from>
    <xdr:to>
      <xdr:col>4</xdr:col>
      <xdr:colOff>400050</xdr:colOff>
      <xdr:row>34</xdr:row>
      <xdr:rowOff>66675</xdr:rowOff>
    </xdr:to>
    <xdr:sp macro="" textlink="">
      <xdr:nvSpPr>
        <xdr:cNvPr id="89" name="円/楕円 88"/>
        <xdr:cNvSpPr/>
      </xdr:nvSpPr>
      <xdr:spPr>
        <a:xfrm>
          <a:off x="3048000" y="580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32</xdr:row>
      <xdr:rowOff>85725</xdr:rowOff>
    </xdr:from>
    <xdr:ext cx="762000" cy="257175"/>
    <xdr:sp macro="" textlink="">
      <xdr:nvSpPr>
        <xdr:cNvPr id="90" name="テキスト ボックス 89"/>
        <xdr:cNvSpPr txBox="1"/>
      </xdr:nvSpPr>
      <xdr:spPr>
        <a:xfrm>
          <a:off x="2714625" y="557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95250</xdr:colOff>
      <xdr:row>34</xdr:row>
      <xdr:rowOff>104775</xdr:rowOff>
    </xdr:from>
    <xdr:to>
      <xdr:col>3</xdr:col>
      <xdr:colOff>190500</xdr:colOff>
      <xdr:row>35</xdr:row>
      <xdr:rowOff>38100</xdr:rowOff>
    </xdr:to>
    <xdr:sp macro="" textlink="">
      <xdr:nvSpPr>
        <xdr:cNvPr id="91" name="円/楕円 90"/>
        <xdr:cNvSpPr/>
      </xdr:nvSpPr>
      <xdr:spPr>
        <a:xfrm>
          <a:off x="2162175" y="5934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47625</xdr:rowOff>
    </xdr:from>
    <xdr:ext cx="762000" cy="257175"/>
    <xdr:sp macro="" textlink="">
      <xdr:nvSpPr>
        <xdr:cNvPr id="92" name="テキスト ボックス 91"/>
        <xdr:cNvSpPr txBox="1"/>
      </xdr:nvSpPr>
      <xdr:spPr>
        <a:xfrm>
          <a:off x="1828800"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571500</xdr:colOff>
      <xdr:row>34</xdr:row>
      <xdr:rowOff>57150</xdr:rowOff>
    </xdr:from>
    <xdr:to>
      <xdr:col>1</xdr:col>
      <xdr:colOff>676275</xdr:colOff>
      <xdr:row>34</xdr:row>
      <xdr:rowOff>161925</xdr:rowOff>
    </xdr:to>
    <xdr:sp macro="" textlink="">
      <xdr:nvSpPr>
        <xdr:cNvPr id="93" name="円/楕円 92"/>
        <xdr:cNvSpPr/>
      </xdr:nvSpPr>
      <xdr:spPr>
        <a:xfrm>
          <a:off x="1266825" y="588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33</xdr:row>
      <xdr:rowOff>0</xdr:rowOff>
    </xdr:from>
    <xdr:ext cx="762000" cy="257175"/>
    <xdr:sp macro="" textlink="">
      <xdr:nvSpPr>
        <xdr:cNvPr id="94" name="テキスト ボックス 93"/>
        <xdr:cNvSpPr txBox="1"/>
      </xdr:nvSpPr>
      <xdr:spPr>
        <a:xfrm>
          <a:off x="942975" y="565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幼稚園</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年保育開始による運営経費等の増により、</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％増加した。全国平均値、滋賀県平均値</a:t>
          </a:r>
          <a:r>
            <a:rPr kumimoji="1" lang="ja-JP" altLang="en-US" sz="1100">
              <a:solidFill>
                <a:sysClr val="windowText" lastClr="000000"/>
              </a:solidFill>
              <a:effectLst/>
              <a:latin typeface="+mn-lt"/>
              <a:ea typeface="+mn-ea"/>
              <a:cs typeface="+mn-cs"/>
            </a:rPr>
            <a:t>、類似団体内平均値を</a:t>
          </a:r>
          <a:r>
            <a:rPr kumimoji="1" lang="ja-JP" altLang="ja-JP" sz="1100">
              <a:solidFill>
                <a:sysClr val="windowText" lastClr="000000"/>
              </a:solidFill>
              <a:effectLst/>
              <a:latin typeface="+mn-lt"/>
              <a:ea typeface="+mn-ea"/>
              <a:cs typeface="+mn-cs"/>
            </a:rPr>
            <a:t>上回っている。類似団体内平均値</a:t>
          </a:r>
          <a:r>
            <a:rPr kumimoji="1" lang="ja-JP" altLang="en-US" sz="1100">
              <a:solidFill>
                <a:sysClr val="windowText" lastClr="000000"/>
              </a:solidFill>
              <a:effectLst/>
              <a:latin typeface="+mn-lt"/>
              <a:ea typeface="+mn-ea"/>
              <a:cs typeface="+mn-cs"/>
            </a:rPr>
            <a:t>は、最下位に近い状況である。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今後は、</a:t>
          </a:r>
          <a:r>
            <a:rPr kumimoji="1" lang="ja-JP" altLang="en-US" sz="1100">
              <a:solidFill>
                <a:sysClr val="windowText" lastClr="000000"/>
              </a:solidFill>
              <a:effectLst/>
              <a:latin typeface="+mn-lt"/>
              <a:ea typeface="+mn-ea"/>
              <a:cs typeface="+mn-cs"/>
            </a:rPr>
            <a:t>各種事務事業を精査し、物件費抑制に努めることや利用料使用料の受益者負担の見直しによる歳入確保が必要である。また、「公共施設等総合管理計画」に基づき、</a:t>
          </a:r>
          <a:r>
            <a:rPr kumimoji="1" lang="ja-JP" altLang="ja-JP" sz="1100">
              <a:solidFill>
                <a:sysClr val="windowText" lastClr="000000"/>
              </a:solidFill>
              <a:effectLst/>
              <a:latin typeface="+mn-lt"/>
              <a:ea typeface="+mn-ea"/>
              <a:cs typeface="+mn-cs"/>
            </a:rPr>
            <a:t>公共施設の統廃合</a:t>
          </a:r>
          <a:r>
            <a:rPr kumimoji="1" lang="ja-JP" altLang="en-US" sz="1100">
              <a:solidFill>
                <a:sysClr val="windowText" lastClr="000000"/>
              </a:solidFill>
              <a:effectLst/>
              <a:latin typeface="+mn-lt"/>
              <a:ea typeface="+mn-ea"/>
              <a:cs typeface="+mn-cs"/>
            </a:rPr>
            <a:t>検討する必要がある。同時に</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指定管理モニタリングをもとに、適正な</a:t>
          </a:r>
          <a:r>
            <a:rPr kumimoji="1" lang="ja-JP" altLang="ja-JP" sz="1100">
              <a:solidFill>
                <a:sysClr val="windowText" lastClr="000000"/>
              </a:solidFill>
              <a:effectLst/>
              <a:latin typeface="+mn-lt"/>
              <a:ea typeface="+mn-ea"/>
              <a:cs typeface="+mn-cs"/>
            </a:rPr>
            <a:t>指定管理委託料について</a:t>
          </a:r>
          <a:r>
            <a:rPr kumimoji="1" lang="ja-JP" altLang="en-US" sz="1100">
              <a:solidFill>
                <a:sysClr val="windowText" lastClr="000000"/>
              </a:solidFill>
              <a:effectLst/>
              <a:latin typeface="+mn-lt"/>
              <a:ea typeface="+mn-ea"/>
              <a:cs typeface="+mn-cs"/>
            </a:rPr>
            <a:t>精査していく必要が</a:t>
          </a:r>
          <a:r>
            <a:rPr kumimoji="1" lang="ja-JP" altLang="ja-JP" sz="1100">
              <a:solidFill>
                <a:sysClr val="windowText" lastClr="000000"/>
              </a:solidFill>
              <a:effectLst/>
              <a:latin typeface="+mn-lt"/>
              <a:ea typeface="+mn-ea"/>
              <a:cs typeface="+mn-cs"/>
            </a:rPr>
            <a:t>ある。</a:t>
          </a:r>
          <a:r>
            <a:rPr kumimoji="1" lang="ja-JP" altLang="en-US" sz="1100">
              <a:solidFill>
                <a:sysClr val="windowText" lastClr="000000"/>
              </a:solidFill>
              <a:effectLst/>
              <a:latin typeface="+mn-lt"/>
              <a:ea typeface="+mn-ea"/>
              <a:cs typeface="+mn-cs"/>
            </a:rPr>
            <a:t>各種臨時嘱託職員</a:t>
          </a:r>
          <a:r>
            <a:rPr kumimoji="1" lang="ja-JP" altLang="ja-JP" sz="1100">
              <a:solidFill>
                <a:sysClr val="windowText" lastClr="000000"/>
              </a:solidFill>
              <a:effectLst/>
              <a:latin typeface="+mn-lt"/>
              <a:ea typeface="+mn-ea"/>
              <a:cs typeface="+mn-cs"/>
            </a:rPr>
            <a:t>について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、定員管理の状況や執行体制のことを考慮し、精査が必要である。</a:t>
          </a:r>
          <a:endParaRPr lang="ja-JP" altLang="ja-JP" sz="1400">
            <a:solidFill>
              <a:sysClr val="windowText" lastClr="000000"/>
            </a:solidFill>
            <a:effectLst/>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66675</xdr:rowOff>
    </xdr:to>
    <xdr:cxnSp macro="">
      <xdr:nvCxnSpPr>
        <xdr:cNvPr id="120" name="直線コネクタ 119"/>
        <xdr:cNvCxnSpPr/>
      </xdr:nvCxnSpPr>
      <xdr:spPr>
        <a:xfrm flipV="1">
          <a:off x="16506825" y="2266950"/>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38100</xdr:rowOff>
    </xdr:from>
    <xdr:ext cx="762000" cy="257175"/>
    <xdr:sp macro="" textlink="">
      <xdr:nvSpPr>
        <xdr:cNvPr id="121" name="物件費最小値テキスト"/>
        <xdr:cNvSpPr txBox="1"/>
      </xdr:nvSpPr>
      <xdr:spPr>
        <a:xfrm>
          <a:off x="16602075" y="363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66675</xdr:rowOff>
    </xdr:from>
    <xdr:to>
      <xdr:col>24</xdr:col>
      <xdr:colOff>123825</xdr:colOff>
      <xdr:row>21</xdr:row>
      <xdr:rowOff>66675</xdr:rowOff>
    </xdr:to>
    <xdr:cxnSp macro="">
      <xdr:nvCxnSpPr>
        <xdr:cNvPr id="122" name="直線コネクタ 121"/>
        <xdr:cNvCxnSpPr/>
      </xdr:nvCxnSpPr>
      <xdr:spPr>
        <a:xfrm>
          <a:off x="16421100" y="3667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161925</xdr:rowOff>
    </xdr:from>
    <xdr:to>
      <xdr:col>24</xdr:col>
      <xdr:colOff>28575</xdr:colOff>
      <xdr:row>19</xdr:row>
      <xdr:rowOff>152400</xdr:rowOff>
    </xdr:to>
    <xdr:cxnSp macro="">
      <xdr:nvCxnSpPr>
        <xdr:cNvPr id="125" name="直線コネクタ 124"/>
        <xdr:cNvCxnSpPr/>
      </xdr:nvCxnSpPr>
      <xdr:spPr>
        <a:xfrm>
          <a:off x="15668625" y="3248025"/>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14</xdr:row>
      <xdr:rowOff>161925</xdr:rowOff>
    </xdr:from>
    <xdr:ext cx="762000" cy="257175"/>
    <xdr:sp macro="" textlink="">
      <xdr:nvSpPr>
        <xdr:cNvPr id="126" name="物件費平均値テキスト"/>
        <xdr:cNvSpPr txBox="1"/>
      </xdr:nvSpPr>
      <xdr:spPr>
        <a:xfrm>
          <a:off x="1660207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142875</xdr:rowOff>
    </xdr:from>
    <xdr:to>
      <xdr:col>24</xdr:col>
      <xdr:colOff>85725</xdr:colOff>
      <xdr:row>16</xdr:row>
      <xdr:rowOff>76200</xdr:rowOff>
    </xdr:to>
    <xdr:sp macro="" textlink="">
      <xdr:nvSpPr>
        <xdr:cNvPr id="127" name="フローチャート : 判断 126"/>
        <xdr:cNvSpPr/>
      </xdr:nvSpPr>
      <xdr:spPr>
        <a:xfrm>
          <a:off x="16459200" y="271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161925</xdr:rowOff>
    </xdr:from>
    <xdr:to>
      <xdr:col>22</xdr:col>
      <xdr:colOff>561975</xdr:colOff>
      <xdr:row>18</xdr:row>
      <xdr:rowOff>161925</xdr:rowOff>
    </xdr:to>
    <xdr:cxnSp macro="">
      <xdr:nvCxnSpPr>
        <xdr:cNvPr id="128" name="直線コネクタ 127"/>
        <xdr:cNvCxnSpPr/>
      </xdr:nvCxnSpPr>
      <xdr:spPr>
        <a:xfrm>
          <a:off x="14782800" y="307657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76200</xdr:rowOff>
    </xdr:from>
    <xdr:to>
      <xdr:col>22</xdr:col>
      <xdr:colOff>619125</xdr:colOff>
      <xdr:row>16</xdr:row>
      <xdr:rowOff>9525</xdr:rowOff>
    </xdr:to>
    <xdr:sp macro="" textlink="">
      <xdr:nvSpPr>
        <xdr:cNvPr id="129" name="フローチャート : 判断 128"/>
        <xdr:cNvSpPr/>
      </xdr:nvSpPr>
      <xdr:spPr>
        <a:xfrm>
          <a:off x="15621000"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19050</xdr:rowOff>
    </xdr:from>
    <xdr:ext cx="733425" cy="257175"/>
    <xdr:sp macro="" textlink="">
      <xdr:nvSpPr>
        <xdr:cNvPr id="130" name="テキスト ボックス 129"/>
        <xdr:cNvSpPr txBox="1"/>
      </xdr:nvSpPr>
      <xdr:spPr>
        <a:xfrm>
          <a:off x="15287625" y="241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104775</xdr:rowOff>
    </xdr:from>
    <xdr:to>
      <xdr:col>21</xdr:col>
      <xdr:colOff>361950</xdr:colOff>
      <xdr:row>17</xdr:row>
      <xdr:rowOff>161925</xdr:rowOff>
    </xdr:to>
    <xdr:cxnSp macro="">
      <xdr:nvCxnSpPr>
        <xdr:cNvPr id="131" name="直線コネクタ 130"/>
        <xdr:cNvCxnSpPr/>
      </xdr:nvCxnSpPr>
      <xdr:spPr>
        <a:xfrm>
          <a:off x="13896975" y="30194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47625</xdr:rowOff>
    </xdr:from>
    <xdr:to>
      <xdr:col>21</xdr:col>
      <xdr:colOff>409575</xdr:colOff>
      <xdr:row>15</xdr:row>
      <xdr:rowOff>152400</xdr:rowOff>
    </xdr:to>
    <xdr:sp macro="" textlink="">
      <xdr:nvSpPr>
        <xdr:cNvPr id="132" name="フローチャート : 判断 131"/>
        <xdr:cNvSpPr/>
      </xdr:nvSpPr>
      <xdr:spPr>
        <a:xfrm>
          <a:off x="14735175" y="2619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161925</xdr:rowOff>
    </xdr:from>
    <xdr:ext cx="762000" cy="257175"/>
    <xdr:sp macro="" textlink="">
      <xdr:nvSpPr>
        <xdr:cNvPr id="133" name="テキスト ボックス 132"/>
        <xdr:cNvSpPr txBox="1"/>
      </xdr:nvSpPr>
      <xdr:spPr>
        <a:xfrm>
          <a:off x="14401800"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638175</xdr:colOff>
      <xdr:row>16</xdr:row>
      <xdr:rowOff>38100</xdr:rowOff>
    </xdr:from>
    <xdr:to>
      <xdr:col>20</xdr:col>
      <xdr:colOff>161925</xdr:colOff>
      <xdr:row>17</xdr:row>
      <xdr:rowOff>104775</xdr:rowOff>
    </xdr:to>
    <xdr:cxnSp macro="">
      <xdr:nvCxnSpPr>
        <xdr:cNvPr id="134" name="直線コネクタ 133"/>
        <xdr:cNvCxnSpPr/>
      </xdr:nvCxnSpPr>
      <xdr:spPr>
        <a:xfrm>
          <a:off x="13001625" y="278130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152400</xdr:rowOff>
    </xdr:from>
    <xdr:to>
      <xdr:col>20</xdr:col>
      <xdr:colOff>209550</xdr:colOff>
      <xdr:row>15</xdr:row>
      <xdr:rowOff>76200</xdr:rowOff>
    </xdr:to>
    <xdr:sp macro="" textlink="">
      <xdr:nvSpPr>
        <xdr:cNvPr id="135" name="フローチャート : 判断 134"/>
        <xdr:cNvSpPr/>
      </xdr:nvSpPr>
      <xdr:spPr>
        <a:xfrm>
          <a:off x="13839825" y="2552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85725</xdr:rowOff>
    </xdr:from>
    <xdr:ext cx="762000" cy="257175"/>
    <xdr:sp macro="" textlink="">
      <xdr:nvSpPr>
        <xdr:cNvPr id="136" name="テキスト ボックス 135"/>
        <xdr:cNvSpPr txBox="1"/>
      </xdr:nvSpPr>
      <xdr:spPr>
        <a:xfrm>
          <a:off x="13515975"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171450</xdr:rowOff>
    </xdr:from>
    <xdr:to>
      <xdr:col>19</xdr:col>
      <xdr:colOff>9525</xdr:colOff>
      <xdr:row>15</xdr:row>
      <xdr:rowOff>95250</xdr:rowOff>
    </xdr:to>
    <xdr:sp macro="" textlink="">
      <xdr:nvSpPr>
        <xdr:cNvPr id="137" name="フローチャート : 判断 136"/>
        <xdr:cNvSpPr/>
      </xdr:nvSpPr>
      <xdr:spPr>
        <a:xfrm>
          <a:off x="12954000"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104775</xdr:rowOff>
    </xdr:from>
    <xdr:ext cx="762000" cy="257175"/>
    <xdr:sp macro="" textlink="">
      <xdr:nvSpPr>
        <xdr:cNvPr id="138" name="テキスト ボックス 137"/>
        <xdr:cNvSpPr txBox="1"/>
      </xdr:nvSpPr>
      <xdr:spPr>
        <a:xfrm>
          <a:off x="12620625" y="233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104775</xdr:rowOff>
    </xdr:from>
    <xdr:to>
      <xdr:col>24</xdr:col>
      <xdr:colOff>85725</xdr:colOff>
      <xdr:row>20</xdr:row>
      <xdr:rowOff>38100</xdr:rowOff>
    </xdr:to>
    <xdr:sp macro="" textlink="">
      <xdr:nvSpPr>
        <xdr:cNvPr id="144" name="円/楕円 143"/>
        <xdr:cNvSpPr/>
      </xdr:nvSpPr>
      <xdr:spPr>
        <a:xfrm>
          <a:off x="16459200" y="336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19</xdr:row>
      <xdr:rowOff>76200</xdr:rowOff>
    </xdr:from>
    <xdr:ext cx="762000" cy="257175"/>
    <xdr:sp macro="" textlink="">
      <xdr:nvSpPr>
        <xdr:cNvPr id="145" name="物件費該当値テキスト"/>
        <xdr:cNvSpPr txBox="1"/>
      </xdr:nvSpPr>
      <xdr:spPr>
        <a:xfrm>
          <a:off x="16602075" y="333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619125</xdr:colOff>
      <xdr:row>19</xdr:row>
      <xdr:rowOff>47625</xdr:rowOff>
    </xdr:to>
    <xdr:sp macro="" textlink="">
      <xdr:nvSpPr>
        <xdr:cNvPr id="146" name="円/楕円 145"/>
        <xdr:cNvSpPr/>
      </xdr:nvSpPr>
      <xdr:spPr>
        <a:xfrm>
          <a:off x="15621000" y="320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19</xdr:row>
      <xdr:rowOff>28575</xdr:rowOff>
    </xdr:from>
    <xdr:ext cx="733425" cy="257175"/>
    <xdr:sp macro="" textlink="">
      <xdr:nvSpPr>
        <xdr:cNvPr id="147" name="テキスト ボックス 146"/>
        <xdr:cNvSpPr txBox="1"/>
      </xdr:nvSpPr>
      <xdr:spPr>
        <a:xfrm>
          <a:off x="15287625" y="3286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314325</xdr:colOff>
      <xdr:row>17</xdr:row>
      <xdr:rowOff>114300</xdr:rowOff>
    </xdr:from>
    <xdr:to>
      <xdr:col>21</xdr:col>
      <xdr:colOff>409575</xdr:colOff>
      <xdr:row>18</xdr:row>
      <xdr:rowOff>38100</xdr:rowOff>
    </xdr:to>
    <xdr:sp macro="" textlink="">
      <xdr:nvSpPr>
        <xdr:cNvPr id="148" name="円/楕円 147"/>
        <xdr:cNvSpPr/>
      </xdr:nvSpPr>
      <xdr:spPr>
        <a:xfrm>
          <a:off x="14735175" y="3028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28575</xdr:rowOff>
    </xdr:from>
    <xdr:ext cx="762000" cy="257175"/>
    <xdr:sp macro="" textlink="">
      <xdr:nvSpPr>
        <xdr:cNvPr id="149" name="テキスト ボックス 148"/>
        <xdr:cNvSpPr txBox="1"/>
      </xdr:nvSpPr>
      <xdr:spPr>
        <a:xfrm>
          <a:off x="14401800"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57150</xdr:rowOff>
    </xdr:from>
    <xdr:to>
      <xdr:col>20</xdr:col>
      <xdr:colOff>209550</xdr:colOff>
      <xdr:row>17</xdr:row>
      <xdr:rowOff>161925</xdr:rowOff>
    </xdr:to>
    <xdr:sp macro="" textlink="">
      <xdr:nvSpPr>
        <xdr:cNvPr id="150" name="円/楕円 149"/>
        <xdr:cNvSpPr/>
      </xdr:nvSpPr>
      <xdr:spPr>
        <a:xfrm>
          <a:off x="13839825" y="297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17</xdr:row>
      <xdr:rowOff>142875</xdr:rowOff>
    </xdr:from>
    <xdr:ext cx="762000" cy="257175"/>
    <xdr:sp macro="" textlink="">
      <xdr:nvSpPr>
        <xdr:cNvPr id="151" name="テキスト ボックス 150"/>
        <xdr:cNvSpPr txBox="1"/>
      </xdr:nvSpPr>
      <xdr:spPr>
        <a:xfrm>
          <a:off x="1351597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161925</xdr:rowOff>
    </xdr:from>
    <xdr:to>
      <xdr:col>19</xdr:col>
      <xdr:colOff>9525</xdr:colOff>
      <xdr:row>16</xdr:row>
      <xdr:rowOff>95250</xdr:rowOff>
    </xdr:to>
    <xdr:sp macro="" textlink="">
      <xdr:nvSpPr>
        <xdr:cNvPr id="152" name="円/楕円 151"/>
        <xdr:cNvSpPr/>
      </xdr:nvSpPr>
      <xdr:spPr>
        <a:xfrm>
          <a:off x="12954000" y="273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76200</xdr:rowOff>
    </xdr:from>
    <xdr:ext cx="762000" cy="257175"/>
    <xdr:sp macro="" textlink="">
      <xdr:nvSpPr>
        <xdr:cNvPr id="153" name="テキスト ボックス 152"/>
        <xdr:cNvSpPr txBox="1"/>
      </xdr:nvSpPr>
      <xdr:spPr>
        <a:xfrm>
          <a:off x="12620625" y="281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町内民間保育所入所事業の在籍人員増加等により、前年度より</a:t>
          </a:r>
          <a:r>
            <a:rPr kumimoji="1" lang="en-US" altLang="ja-JP" sz="1100">
              <a:solidFill>
                <a:sysClr val="windowText" lastClr="000000"/>
              </a:solidFill>
              <a:effectLst/>
              <a:latin typeface="+mn-lt"/>
              <a:ea typeface="+mn-ea"/>
              <a:cs typeface="+mn-cs"/>
            </a:rPr>
            <a:t>0.7</a:t>
          </a:r>
          <a:r>
            <a:rPr kumimoji="1" lang="ja-JP" altLang="en-US" sz="1100">
              <a:solidFill>
                <a:sysClr val="windowText" lastClr="000000"/>
              </a:solidFill>
              <a:effectLst/>
              <a:latin typeface="+mn-lt"/>
              <a:ea typeface="+mn-ea"/>
              <a:cs typeface="+mn-cs"/>
            </a:rPr>
            <a:t>％増加した。全国平均値、滋賀県平均値は下回っているものの、類似団体内平均値を上回っている状況である。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今後は</a:t>
          </a:r>
          <a:r>
            <a:rPr kumimoji="1" lang="ja-JP" altLang="ja-JP" sz="1100">
              <a:solidFill>
                <a:sysClr val="windowText" lastClr="000000"/>
              </a:solidFill>
              <a:effectLst/>
              <a:latin typeface="+mn-lt"/>
              <a:ea typeface="+mn-ea"/>
              <a:cs typeface="+mn-cs"/>
            </a:rPr>
            <a:t>、公立保育所の移転新築整備により保育所定員を拡大したこと</a:t>
          </a:r>
          <a:r>
            <a:rPr kumimoji="1" lang="ja-JP" altLang="en-US" sz="1100">
              <a:solidFill>
                <a:sysClr val="windowText" lastClr="000000"/>
              </a:solidFill>
              <a:effectLst/>
              <a:latin typeface="+mn-lt"/>
              <a:ea typeface="+mn-ea"/>
              <a:cs typeface="+mn-cs"/>
            </a:rPr>
            <a:t>で運営経費が増加することや、人口増加等により各種</a:t>
          </a:r>
          <a:r>
            <a:rPr kumimoji="1" lang="ja-JP" altLang="ja-JP" sz="1100">
              <a:solidFill>
                <a:sysClr val="windowText" lastClr="000000"/>
              </a:solidFill>
              <a:effectLst/>
              <a:latin typeface="+mn-lt"/>
              <a:ea typeface="+mn-ea"/>
              <a:cs typeface="+mn-cs"/>
            </a:rPr>
            <a:t>社会保障費の</a:t>
          </a:r>
          <a:r>
            <a:rPr kumimoji="1" lang="ja-JP" altLang="en-US" sz="1100">
              <a:solidFill>
                <a:sysClr val="windowText" lastClr="000000"/>
              </a:solidFill>
              <a:effectLst/>
              <a:latin typeface="+mn-lt"/>
              <a:ea typeface="+mn-ea"/>
              <a:cs typeface="+mn-cs"/>
            </a:rPr>
            <a:t>自然</a:t>
          </a:r>
          <a:r>
            <a:rPr kumimoji="1" lang="ja-JP" altLang="ja-JP" sz="1100">
              <a:solidFill>
                <a:sysClr val="windowText" lastClr="000000"/>
              </a:solidFill>
              <a:effectLst/>
              <a:latin typeface="+mn-lt"/>
              <a:ea typeface="+mn-ea"/>
              <a:cs typeface="+mn-cs"/>
            </a:rPr>
            <a:t>増が見込まれる。扶助費抑制のため、町単独事業を検証し、適正化に努めることが必要である。</a:t>
          </a:r>
          <a:endParaRPr lang="ja-JP" altLang="ja-JP" sz="1400">
            <a:solidFill>
              <a:sysClr val="windowText" lastClr="000000"/>
            </a:solidFill>
            <a:effectLst/>
          </a:endParaRP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47625</xdr:rowOff>
    </xdr:from>
    <xdr:to>
      <xdr:col>7</xdr:col>
      <xdr:colOff>19050</xdr:colOff>
      <xdr:row>61</xdr:row>
      <xdr:rowOff>104775</xdr:rowOff>
    </xdr:to>
    <xdr:cxnSp macro="">
      <xdr:nvCxnSpPr>
        <xdr:cNvPr id="181" name="直線コネクタ 180"/>
        <xdr:cNvCxnSpPr/>
      </xdr:nvCxnSpPr>
      <xdr:spPr>
        <a:xfrm flipV="1">
          <a:off x="4829175" y="8963025"/>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2"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3" name="直線コネクタ 182"/>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133350</xdr:rowOff>
    </xdr:from>
    <xdr:ext cx="762000" cy="257175"/>
    <xdr:sp macro="" textlink="">
      <xdr:nvSpPr>
        <xdr:cNvPr id="184" name="扶助費最大値テキスト"/>
        <xdr:cNvSpPr txBox="1"/>
      </xdr:nvSpPr>
      <xdr:spPr>
        <a:xfrm>
          <a:off x="4914900" y="870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609600</xdr:colOff>
      <xdr:row>52</xdr:row>
      <xdr:rowOff>47625</xdr:rowOff>
    </xdr:from>
    <xdr:to>
      <xdr:col>7</xdr:col>
      <xdr:colOff>104775</xdr:colOff>
      <xdr:row>52</xdr:row>
      <xdr:rowOff>47625</xdr:rowOff>
    </xdr:to>
    <xdr:cxnSp macro="">
      <xdr:nvCxnSpPr>
        <xdr:cNvPr id="185" name="直線コネクタ 184"/>
        <xdr:cNvCxnSpPr/>
      </xdr:nvCxnSpPr>
      <xdr:spPr>
        <a:xfrm>
          <a:off x="4733925" y="896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104775</xdr:rowOff>
    </xdr:from>
    <xdr:to>
      <xdr:col>7</xdr:col>
      <xdr:colOff>19050</xdr:colOff>
      <xdr:row>57</xdr:row>
      <xdr:rowOff>66675</xdr:rowOff>
    </xdr:to>
    <xdr:cxnSp macro="">
      <xdr:nvCxnSpPr>
        <xdr:cNvPr id="186" name="直線コネクタ 185"/>
        <xdr:cNvCxnSpPr/>
      </xdr:nvCxnSpPr>
      <xdr:spPr>
        <a:xfrm>
          <a:off x="3990975" y="9705975"/>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57150</xdr:rowOff>
    </xdr:from>
    <xdr:ext cx="762000" cy="257175"/>
    <xdr:sp macro="" textlink="">
      <xdr:nvSpPr>
        <xdr:cNvPr id="187" name="扶助費平均値テキスト"/>
        <xdr:cNvSpPr txBox="1"/>
      </xdr:nvSpPr>
      <xdr:spPr>
        <a:xfrm>
          <a:off x="4914900" y="948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38100</xdr:rowOff>
    </xdr:from>
    <xdr:to>
      <xdr:col>7</xdr:col>
      <xdr:colOff>66675</xdr:colOff>
      <xdr:row>56</xdr:row>
      <xdr:rowOff>142875</xdr:rowOff>
    </xdr:to>
    <xdr:sp macro="" textlink="">
      <xdr:nvSpPr>
        <xdr:cNvPr id="188" name="フローチャート : 判断 187"/>
        <xdr:cNvSpPr/>
      </xdr:nvSpPr>
      <xdr:spPr>
        <a:xfrm>
          <a:off x="47720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161925</xdr:rowOff>
    </xdr:from>
    <xdr:to>
      <xdr:col>5</xdr:col>
      <xdr:colOff>552450</xdr:colOff>
      <xdr:row>56</xdr:row>
      <xdr:rowOff>104775</xdr:rowOff>
    </xdr:to>
    <xdr:cxnSp macro="">
      <xdr:nvCxnSpPr>
        <xdr:cNvPr id="189" name="直線コネクタ 188"/>
        <xdr:cNvCxnSpPr/>
      </xdr:nvCxnSpPr>
      <xdr:spPr>
        <a:xfrm>
          <a:off x="3095625" y="959167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57150</xdr:rowOff>
    </xdr:from>
    <xdr:to>
      <xdr:col>5</xdr:col>
      <xdr:colOff>600075</xdr:colOff>
      <xdr:row>56</xdr:row>
      <xdr:rowOff>161925</xdr:rowOff>
    </xdr:to>
    <xdr:sp macro="" textlink="">
      <xdr:nvSpPr>
        <xdr:cNvPr id="190" name="フローチャート : 判断 189"/>
        <xdr:cNvSpPr/>
      </xdr:nvSpPr>
      <xdr:spPr>
        <a:xfrm>
          <a:off x="3933825" y="965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171450</xdr:rowOff>
    </xdr:from>
    <xdr:ext cx="733425" cy="257175"/>
    <xdr:sp macro="" textlink="">
      <xdr:nvSpPr>
        <xdr:cNvPr id="191" name="テキスト ボックス 190"/>
        <xdr:cNvSpPr txBox="1"/>
      </xdr:nvSpPr>
      <xdr:spPr>
        <a:xfrm>
          <a:off x="3609975" y="9429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161925</xdr:rowOff>
    </xdr:from>
    <xdr:to>
      <xdr:col>4</xdr:col>
      <xdr:colOff>342900</xdr:colOff>
      <xdr:row>56</xdr:row>
      <xdr:rowOff>28575</xdr:rowOff>
    </xdr:to>
    <xdr:cxnSp macro="">
      <xdr:nvCxnSpPr>
        <xdr:cNvPr id="192" name="直線コネクタ 191"/>
        <xdr:cNvCxnSpPr/>
      </xdr:nvCxnSpPr>
      <xdr:spPr>
        <a:xfrm flipV="1">
          <a:off x="2209800" y="95916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400050</xdr:colOff>
      <xdr:row>56</xdr:row>
      <xdr:rowOff>104775</xdr:rowOff>
    </xdr:to>
    <xdr:sp macro="" textlink="">
      <xdr:nvSpPr>
        <xdr:cNvPr id="193" name="フローチャート : 判断 192"/>
        <xdr:cNvSpPr/>
      </xdr:nvSpPr>
      <xdr:spPr>
        <a:xfrm>
          <a:off x="30480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85725</xdr:rowOff>
    </xdr:from>
    <xdr:ext cx="762000" cy="257175"/>
    <xdr:sp macro="" textlink="">
      <xdr:nvSpPr>
        <xdr:cNvPr id="194" name="テキスト ボックス 193"/>
        <xdr:cNvSpPr txBox="1"/>
      </xdr:nvSpPr>
      <xdr:spPr>
        <a:xfrm>
          <a:off x="2714625"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628650</xdr:colOff>
      <xdr:row>52</xdr:row>
      <xdr:rowOff>66675</xdr:rowOff>
    </xdr:from>
    <xdr:to>
      <xdr:col>3</xdr:col>
      <xdr:colOff>142875</xdr:colOff>
      <xdr:row>56</xdr:row>
      <xdr:rowOff>28575</xdr:rowOff>
    </xdr:to>
    <xdr:cxnSp macro="">
      <xdr:nvCxnSpPr>
        <xdr:cNvPr id="195" name="直線コネクタ 194"/>
        <xdr:cNvCxnSpPr/>
      </xdr:nvCxnSpPr>
      <xdr:spPr>
        <a:xfrm>
          <a:off x="1323975" y="8982075"/>
          <a:ext cx="885825" cy="647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152400</xdr:rowOff>
    </xdr:from>
    <xdr:to>
      <xdr:col>3</xdr:col>
      <xdr:colOff>190500</xdr:colOff>
      <xdr:row>56</xdr:row>
      <xdr:rowOff>85725</xdr:rowOff>
    </xdr:to>
    <xdr:sp macro="" textlink="">
      <xdr:nvSpPr>
        <xdr:cNvPr id="196" name="フローチャート : 判断 195"/>
        <xdr:cNvSpPr/>
      </xdr:nvSpPr>
      <xdr:spPr>
        <a:xfrm>
          <a:off x="2162175" y="958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95250</xdr:rowOff>
    </xdr:from>
    <xdr:ext cx="762000" cy="257175"/>
    <xdr:sp macro="" textlink="">
      <xdr:nvSpPr>
        <xdr:cNvPr id="197" name="テキスト ボックス 196"/>
        <xdr:cNvSpPr txBox="1"/>
      </xdr:nvSpPr>
      <xdr:spPr>
        <a:xfrm>
          <a:off x="1828800"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76200</xdr:rowOff>
    </xdr:from>
    <xdr:to>
      <xdr:col>1</xdr:col>
      <xdr:colOff>676275</xdr:colOff>
      <xdr:row>56</xdr:row>
      <xdr:rowOff>9525</xdr:rowOff>
    </xdr:to>
    <xdr:sp macro="" textlink="">
      <xdr:nvSpPr>
        <xdr:cNvPr id="198" name="フローチャート : 判断 197"/>
        <xdr:cNvSpPr/>
      </xdr:nvSpPr>
      <xdr:spPr>
        <a:xfrm>
          <a:off x="1266825" y="9505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161925</xdr:rowOff>
    </xdr:from>
    <xdr:ext cx="762000" cy="257175"/>
    <xdr:sp macro="" textlink="">
      <xdr:nvSpPr>
        <xdr:cNvPr id="199" name="テキスト ボックス 198"/>
        <xdr:cNvSpPr txBox="1"/>
      </xdr:nvSpPr>
      <xdr:spPr>
        <a:xfrm>
          <a:off x="942975" y="959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57</xdr:row>
      <xdr:rowOff>19050</xdr:rowOff>
    </xdr:from>
    <xdr:to>
      <xdr:col>7</xdr:col>
      <xdr:colOff>66675</xdr:colOff>
      <xdr:row>57</xdr:row>
      <xdr:rowOff>123825</xdr:rowOff>
    </xdr:to>
    <xdr:sp macro="" textlink="">
      <xdr:nvSpPr>
        <xdr:cNvPr id="205" name="円/楕円 204"/>
        <xdr:cNvSpPr/>
      </xdr:nvSpPr>
      <xdr:spPr>
        <a:xfrm>
          <a:off x="4772025"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161925</xdr:rowOff>
    </xdr:from>
    <xdr:ext cx="762000" cy="257175"/>
    <xdr:sp macro="" textlink="">
      <xdr:nvSpPr>
        <xdr:cNvPr id="206" name="扶助費該当値テキスト"/>
        <xdr:cNvSpPr txBox="1"/>
      </xdr:nvSpPr>
      <xdr:spPr>
        <a:xfrm>
          <a:off x="4914900"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57150</xdr:rowOff>
    </xdr:from>
    <xdr:to>
      <xdr:col>5</xdr:col>
      <xdr:colOff>600075</xdr:colOff>
      <xdr:row>56</xdr:row>
      <xdr:rowOff>161925</xdr:rowOff>
    </xdr:to>
    <xdr:sp macro="" textlink="">
      <xdr:nvSpPr>
        <xdr:cNvPr id="207" name="円/楕円 206"/>
        <xdr:cNvSpPr/>
      </xdr:nvSpPr>
      <xdr:spPr>
        <a:xfrm>
          <a:off x="3933825" y="965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142875</xdr:rowOff>
    </xdr:from>
    <xdr:ext cx="733425" cy="257175"/>
    <xdr:sp macro="" textlink="">
      <xdr:nvSpPr>
        <xdr:cNvPr id="208" name="テキスト ボックス 207"/>
        <xdr:cNvSpPr txBox="1"/>
      </xdr:nvSpPr>
      <xdr:spPr>
        <a:xfrm>
          <a:off x="3609975" y="974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400050</xdr:colOff>
      <xdr:row>56</xdr:row>
      <xdr:rowOff>47625</xdr:rowOff>
    </xdr:to>
    <xdr:sp macro="" textlink="">
      <xdr:nvSpPr>
        <xdr:cNvPr id="209" name="円/楕円 208"/>
        <xdr:cNvSpPr/>
      </xdr:nvSpPr>
      <xdr:spPr>
        <a:xfrm>
          <a:off x="3048000" y="954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57150</xdr:rowOff>
    </xdr:from>
    <xdr:ext cx="762000" cy="257175"/>
    <xdr:sp macro="" textlink="">
      <xdr:nvSpPr>
        <xdr:cNvPr id="210" name="テキスト ボックス 209"/>
        <xdr:cNvSpPr txBox="1"/>
      </xdr:nvSpPr>
      <xdr:spPr>
        <a:xfrm>
          <a:off x="2714625"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152400</xdr:rowOff>
    </xdr:from>
    <xdr:to>
      <xdr:col>3</xdr:col>
      <xdr:colOff>190500</xdr:colOff>
      <xdr:row>56</xdr:row>
      <xdr:rowOff>85725</xdr:rowOff>
    </xdr:to>
    <xdr:sp macro="" textlink="">
      <xdr:nvSpPr>
        <xdr:cNvPr id="211" name="円/楕円 210"/>
        <xdr:cNvSpPr/>
      </xdr:nvSpPr>
      <xdr:spPr>
        <a:xfrm>
          <a:off x="2162175" y="958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66675</xdr:rowOff>
    </xdr:from>
    <xdr:ext cx="762000" cy="257175"/>
    <xdr:sp macro="" textlink="">
      <xdr:nvSpPr>
        <xdr:cNvPr id="212" name="テキスト ボックス 211"/>
        <xdr:cNvSpPr txBox="1"/>
      </xdr:nvSpPr>
      <xdr:spPr>
        <a:xfrm>
          <a:off x="1828800" y="966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571500</xdr:colOff>
      <xdr:row>52</xdr:row>
      <xdr:rowOff>19050</xdr:rowOff>
    </xdr:from>
    <xdr:to>
      <xdr:col>1</xdr:col>
      <xdr:colOff>676275</xdr:colOff>
      <xdr:row>52</xdr:row>
      <xdr:rowOff>123825</xdr:rowOff>
    </xdr:to>
    <xdr:sp macro="" textlink="">
      <xdr:nvSpPr>
        <xdr:cNvPr id="213" name="円/楕円 212"/>
        <xdr:cNvSpPr/>
      </xdr:nvSpPr>
      <xdr:spPr>
        <a:xfrm>
          <a:off x="1266825" y="8934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50</xdr:row>
      <xdr:rowOff>133350</xdr:rowOff>
    </xdr:from>
    <xdr:ext cx="762000" cy="257175"/>
    <xdr:sp macro="" textlink="">
      <xdr:nvSpPr>
        <xdr:cNvPr id="214" name="テキスト ボックス 213"/>
        <xdr:cNvSpPr txBox="1"/>
      </xdr:nvSpPr>
      <xdr:spPr>
        <a:xfrm>
          <a:off x="942975" y="870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繰出金の対象会計</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は、国民健康保険事業特別会計、後期高齢者医療事業特別会計、介護保険事業特別会計、下水道事業特別会計</a:t>
          </a:r>
          <a:r>
            <a:rPr kumimoji="1" lang="ja-JP" altLang="en-US" sz="1100">
              <a:solidFill>
                <a:sysClr val="windowText" lastClr="000000"/>
              </a:solidFill>
              <a:effectLst/>
              <a:latin typeface="+mn-lt"/>
              <a:ea typeface="+mn-ea"/>
              <a:cs typeface="+mn-cs"/>
            </a:rPr>
            <a:t>、後期高齢者医療広域連合負担金</a:t>
          </a:r>
          <a:r>
            <a:rPr kumimoji="1" lang="ja-JP" altLang="ja-JP" sz="1100">
              <a:solidFill>
                <a:sysClr val="windowText" lastClr="000000"/>
              </a:solidFill>
              <a:effectLst/>
              <a:latin typeface="+mn-lt"/>
              <a:ea typeface="+mn-ea"/>
              <a:cs typeface="+mn-cs"/>
            </a:rPr>
            <a:t>である。</a:t>
          </a:r>
          <a:r>
            <a:rPr kumimoji="1" lang="ja-JP" altLang="en-US" sz="1100">
              <a:solidFill>
                <a:sysClr val="windowText" lastClr="000000"/>
              </a:solidFill>
              <a:effectLst/>
              <a:latin typeface="+mn-lt"/>
              <a:ea typeface="+mn-ea"/>
              <a:cs typeface="+mn-cs"/>
            </a:rPr>
            <a:t>後期高齢者医療広域連合負担金</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減少等</a:t>
          </a:r>
          <a:r>
            <a:rPr kumimoji="1" lang="ja-JP" altLang="ja-JP" sz="1100">
              <a:solidFill>
                <a:sysClr val="windowText" lastClr="000000"/>
              </a:solidFill>
              <a:effectLst/>
              <a:latin typeface="+mn-lt"/>
              <a:ea typeface="+mn-ea"/>
              <a:cs typeface="+mn-cs"/>
            </a:rPr>
            <a:t>により、前年度より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した。全国平均値、滋賀県平均値</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類似団体内平均値を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回っている状況である。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今後は、</a:t>
          </a:r>
          <a:r>
            <a:rPr kumimoji="1" lang="ja-JP" altLang="en-US" sz="1100">
              <a:solidFill>
                <a:sysClr val="windowText" lastClr="000000"/>
              </a:solidFill>
              <a:effectLst/>
              <a:latin typeface="+mn-lt"/>
              <a:ea typeface="+mn-ea"/>
              <a:cs typeface="+mn-cs"/>
            </a:rPr>
            <a:t>公営事業会計職員数の適正化や、適正な受益者負担をもとに、繰出金の抑制に努める必要</a:t>
          </a:r>
          <a:r>
            <a:rPr kumimoji="1" lang="ja-JP" altLang="ja-JP" sz="1100">
              <a:solidFill>
                <a:sysClr val="windowText" lastClr="000000"/>
              </a:solidFill>
              <a:effectLst/>
              <a:latin typeface="+mn-lt"/>
              <a:ea typeface="+mn-ea"/>
              <a:cs typeface="+mn-cs"/>
            </a:rPr>
            <a:t>がある。</a:t>
          </a:r>
          <a:endParaRPr lang="ja-JP" altLang="ja-JP" sz="1400">
            <a:solidFill>
              <a:sysClr val="windowText" lastClr="000000"/>
            </a:solidFill>
            <a:effectLst/>
          </a:endParaRP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29" name="直線コネクタ 228"/>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0" name="テキスト ボックス 229"/>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1" name="直線コネクタ 230"/>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2" name="テキスト ボックス 231"/>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3" name="直線コネクタ 232"/>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4" name="テキスト ボックス 233"/>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5" name="直線コネクタ 234"/>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36" name="テキスト ボックス 235"/>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37" name="直線コネクタ 236"/>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38" name="テキスト ボックス 237"/>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39" name="直線コネクタ 238"/>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0" name="テキスト ボックス 239"/>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1"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114300</xdr:rowOff>
    </xdr:from>
    <xdr:to>
      <xdr:col>24</xdr:col>
      <xdr:colOff>28575</xdr:colOff>
      <xdr:row>60</xdr:row>
      <xdr:rowOff>114300</xdr:rowOff>
    </xdr:to>
    <xdr:cxnSp macro="">
      <xdr:nvCxnSpPr>
        <xdr:cNvPr id="242" name="直線コネクタ 241"/>
        <xdr:cNvCxnSpPr/>
      </xdr:nvCxnSpPr>
      <xdr:spPr>
        <a:xfrm flipV="1">
          <a:off x="16506825" y="9201150"/>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85725</xdr:rowOff>
    </xdr:from>
    <xdr:ext cx="762000" cy="257175"/>
    <xdr:sp macro="" textlink="">
      <xdr:nvSpPr>
        <xdr:cNvPr id="243" name="その他最小値テキスト"/>
        <xdr:cNvSpPr txBox="1"/>
      </xdr:nvSpPr>
      <xdr:spPr>
        <a:xfrm>
          <a:off x="16602075"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114300</xdr:rowOff>
    </xdr:from>
    <xdr:to>
      <xdr:col>24</xdr:col>
      <xdr:colOff>123825</xdr:colOff>
      <xdr:row>60</xdr:row>
      <xdr:rowOff>114300</xdr:rowOff>
    </xdr:to>
    <xdr:cxnSp macro="">
      <xdr:nvCxnSpPr>
        <xdr:cNvPr id="244" name="直線コネクタ 243"/>
        <xdr:cNvCxnSpPr/>
      </xdr:nvCxnSpPr>
      <xdr:spPr>
        <a:xfrm>
          <a:off x="16421100" y="10401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28575</xdr:rowOff>
    </xdr:from>
    <xdr:ext cx="762000" cy="257175"/>
    <xdr:sp macro="" textlink="">
      <xdr:nvSpPr>
        <xdr:cNvPr id="245" name="その他最大値テキスト"/>
        <xdr:cNvSpPr txBox="1"/>
      </xdr:nvSpPr>
      <xdr:spPr>
        <a:xfrm>
          <a:off x="16602075" y="894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114300</xdr:rowOff>
    </xdr:from>
    <xdr:to>
      <xdr:col>24</xdr:col>
      <xdr:colOff>123825</xdr:colOff>
      <xdr:row>53</xdr:row>
      <xdr:rowOff>114300</xdr:rowOff>
    </xdr:to>
    <xdr:cxnSp macro="">
      <xdr:nvCxnSpPr>
        <xdr:cNvPr id="246" name="直線コネクタ 245"/>
        <xdr:cNvCxnSpPr/>
      </xdr:nvCxnSpPr>
      <xdr:spPr>
        <a:xfrm>
          <a:off x="16421100" y="9201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114300</xdr:rowOff>
    </xdr:from>
    <xdr:to>
      <xdr:col>24</xdr:col>
      <xdr:colOff>28575</xdr:colOff>
      <xdr:row>57</xdr:row>
      <xdr:rowOff>133350</xdr:rowOff>
    </xdr:to>
    <xdr:cxnSp macro="">
      <xdr:nvCxnSpPr>
        <xdr:cNvPr id="247" name="直線コネクタ 246"/>
        <xdr:cNvCxnSpPr/>
      </xdr:nvCxnSpPr>
      <xdr:spPr>
        <a:xfrm flipV="1">
          <a:off x="15668625" y="98869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104775</xdr:rowOff>
    </xdr:from>
    <xdr:ext cx="762000" cy="257175"/>
    <xdr:sp macro="" textlink="">
      <xdr:nvSpPr>
        <xdr:cNvPr id="248" name="その他平均値テキスト"/>
        <xdr:cNvSpPr txBox="1"/>
      </xdr:nvSpPr>
      <xdr:spPr>
        <a:xfrm>
          <a:off x="16602075" y="953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85725</xdr:colOff>
      <xdr:row>57</xdr:row>
      <xdr:rowOff>19050</xdr:rowOff>
    </xdr:to>
    <xdr:sp macro="" textlink="">
      <xdr:nvSpPr>
        <xdr:cNvPr id="249" name="フローチャート : 判断 248"/>
        <xdr:cNvSpPr/>
      </xdr:nvSpPr>
      <xdr:spPr>
        <a:xfrm>
          <a:off x="16459200" y="969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76200</xdr:rowOff>
    </xdr:from>
    <xdr:to>
      <xdr:col>22</xdr:col>
      <xdr:colOff>561975</xdr:colOff>
      <xdr:row>57</xdr:row>
      <xdr:rowOff>133350</xdr:rowOff>
    </xdr:to>
    <xdr:cxnSp macro="">
      <xdr:nvCxnSpPr>
        <xdr:cNvPr id="250" name="直線コネクタ 249"/>
        <xdr:cNvCxnSpPr/>
      </xdr:nvCxnSpPr>
      <xdr:spPr>
        <a:xfrm>
          <a:off x="14782800" y="98488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66675</xdr:rowOff>
    </xdr:from>
    <xdr:to>
      <xdr:col>22</xdr:col>
      <xdr:colOff>619125</xdr:colOff>
      <xdr:row>56</xdr:row>
      <xdr:rowOff>171450</xdr:rowOff>
    </xdr:to>
    <xdr:sp macro="" textlink="">
      <xdr:nvSpPr>
        <xdr:cNvPr id="251" name="フローチャート : 判断 250"/>
        <xdr:cNvSpPr/>
      </xdr:nvSpPr>
      <xdr:spPr>
        <a:xfrm>
          <a:off x="15621000" y="966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9525</xdr:rowOff>
    </xdr:from>
    <xdr:ext cx="733425" cy="257175"/>
    <xdr:sp macro="" textlink="">
      <xdr:nvSpPr>
        <xdr:cNvPr id="252" name="テキスト ボックス 251"/>
        <xdr:cNvSpPr txBox="1"/>
      </xdr:nvSpPr>
      <xdr:spPr>
        <a:xfrm>
          <a:off x="15287625" y="9439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76200</xdr:rowOff>
    </xdr:from>
    <xdr:to>
      <xdr:col>21</xdr:col>
      <xdr:colOff>361950</xdr:colOff>
      <xdr:row>57</xdr:row>
      <xdr:rowOff>104775</xdr:rowOff>
    </xdr:to>
    <xdr:cxnSp macro="">
      <xdr:nvCxnSpPr>
        <xdr:cNvPr id="253" name="直線コネクタ 252"/>
        <xdr:cNvCxnSpPr/>
      </xdr:nvCxnSpPr>
      <xdr:spPr>
        <a:xfrm flipV="1">
          <a:off x="13896975" y="98488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254" name="フローチャート : 判断 253"/>
        <xdr:cNvSpPr/>
      </xdr:nvSpPr>
      <xdr:spPr>
        <a:xfrm>
          <a:off x="14735175" y="9705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47625</xdr:rowOff>
    </xdr:from>
    <xdr:ext cx="762000" cy="257175"/>
    <xdr:sp macro="" textlink="">
      <xdr:nvSpPr>
        <xdr:cNvPr id="255" name="テキスト ボックス 254"/>
        <xdr:cNvSpPr txBox="1"/>
      </xdr:nvSpPr>
      <xdr:spPr>
        <a:xfrm>
          <a:off x="14401800"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55</xdr:row>
      <xdr:rowOff>114300</xdr:rowOff>
    </xdr:from>
    <xdr:to>
      <xdr:col>20</xdr:col>
      <xdr:colOff>161925</xdr:colOff>
      <xdr:row>57</xdr:row>
      <xdr:rowOff>104775</xdr:rowOff>
    </xdr:to>
    <xdr:cxnSp macro="">
      <xdr:nvCxnSpPr>
        <xdr:cNvPr id="256" name="直線コネクタ 255"/>
        <xdr:cNvCxnSpPr/>
      </xdr:nvCxnSpPr>
      <xdr:spPr>
        <a:xfrm>
          <a:off x="13001625" y="9544050"/>
          <a:ext cx="895350"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133350</xdr:rowOff>
    </xdr:from>
    <xdr:to>
      <xdr:col>20</xdr:col>
      <xdr:colOff>209550</xdr:colOff>
      <xdr:row>57</xdr:row>
      <xdr:rowOff>57150</xdr:rowOff>
    </xdr:to>
    <xdr:sp macro="" textlink="">
      <xdr:nvSpPr>
        <xdr:cNvPr id="257" name="フローチャート : 判断 256"/>
        <xdr:cNvSpPr/>
      </xdr:nvSpPr>
      <xdr:spPr>
        <a:xfrm>
          <a:off x="13839825" y="9734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66675</xdr:rowOff>
    </xdr:from>
    <xdr:ext cx="762000" cy="257175"/>
    <xdr:sp macro="" textlink="">
      <xdr:nvSpPr>
        <xdr:cNvPr id="258" name="テキスト ボックス 257"/>
        <xdr:cNvSpPr txBox="1"/>
      </xdr:nvSpPr>
      <xdr:spPr>
        <a:xfrm>
          <a:off x="13515975"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57150</xdr:rowOff>
    </xdr:from>
    <xdr:to>
      <xdr:col>19</xdr:col>
      <xdr:colOff>9525</xdr:colOff>
      <xdr:row>56</xdr:row>
      <xdr:rowOff>152400</xdr:rowOff>
    </xdr:to>
    <xdr:sp macro="" textlink="">
      <xdr:nvSpPr>
        <xdr:cNvPr id="259" name="フローチャート : 判断 258"/>
        <xdr:cNvSpPr/>
      </xdr:nvSpPr>
      <xdr:spPr>
        <a:xfrm>
          <a:off x="12954000" y="9658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142875</xdr:rowOff>
    </xdr:from>
    <xdr:ext cx="762000" cy="257175"/>
    <xdr:sp macro="" textlink="">
      <xdr:nvSpPr>
        <xdr:cNvPr id="260" name="テキスト ボックス 259"/>
        <xdr:cNvSpPr txBox="1"/>
      </xdr:nvSpPr>
      <xdr:spPr>
        <a:xfrm>
          <a:off x="12620625" y="974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1" name="テキスト ボックス 260"/>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2" name="テキスト ボックス 261"/>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3" name="テキスト ボックス 262"/>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4" name="テキスト ボックス 263"/>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5" name="テキスト ボックス 264"/>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66675</xdr:rowOff>
    </xdr:from>
    <xdr:to>
      <xdr:col>24</xdr:col>
      <xdr:colOff>85725</xdr:colOff>
      <xdr:row>57</xdr:row>
      <xdr:rowOff>161925</xdr:rowOff>
    </xdr:to>
    <xdr:sp macro="" textlink="">
      <xdr:nvSpPr>
        <xdr:cNvPr id="266" name="円/楕円 265"/>
        <xdr:cNvSpPr/>
      </xdr:nvSpPr>
      <xdr:spPr>
        <a:xfrm>
          <a:off x="16459200" y="9839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38100</xdr:rowOff>
    </xdr:from>
    <xdr:ext cx="762000" cy="257175"/>
    <xdr:sp macro="" textlink="">
      <xdr:nvSpPr>
        <xdr:cNvPr id="267" name="その他該当値テキスト"/>
        <xdr:cNvSpPr txBox="1"/>
      </xdr:nvSpPr>
      <xdr:spPr>
        <a:xfrm>
          <a:off x="16602075" y="981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76200</xdr:rowOff>
    </xdr:from>
    <xdr:to>
      <xdr:col>22</xdr:col>
      <xdr:colOff>619125</xdr:colOff>
      <xdr:row>58</xdr:row>
      <xdr:rowOff>9525</xdr:rowOff>
    </xdr:to>
    <xdr:sp macro="" textlink="">
      <xdr:nvSpPr>
        <xdr:cNvPr id="268" name="円/楕円 267"/>
        <xdr:cNvSpPr/>
      </xdr:nvSpPr>
      <xdr:spPr>
        <a:xfrm>
          <a:off x="156210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161925</xdr:rowOff>
    </xdr:from>
    <xdr:ext cx="733425" cy="257175"/>
    <xdr:sp macro="" textlink="">
      <xdr:nvSpPr>
        <xdr:cNvPr id="269" name="テキスト ボックス 268"/>
        <xdr:cNvSpPr txBox="1"/>
      </xdr:nvSpPr>
      <xdr:spPr>
        <a:xfrm>
          <a:off x="15287625" y="9934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28575</xdr:rowOff>
    </xdr:from>
    <xdr:to>
      <xdr:col>21</xdr:col>
      <xdr:colOff>409575</xdr:colOff>
      <xdr:row>57</xdr:row>
      <xdr:rowOff>123825</xdr:rowOff>
    </xdr:to>
    <xdr:sp macro="" textlink="">
      <xdr:nvSpPr>
        <xdr:cNvPr id="270" name="円/楕円 269"/>
        <xdr:cNvSpPr/>
      </xdr:nvSpPr>
      <xdr:spPr>
        <a:xfrm>
          <a:off x="14735175" y="9801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114300</xdr:rowOff>
    </xdr:from>
    <xdr:ext cx="762000" cy="257175"/>
    <xdr:sp macro="" textlink="">
      <xdr:nvSpPr>
        <xdr:cNvPr id="271" name="テキスト ボックス 270"/>
        <xdr:cNvSpPr txBox="1"/>
      </xdr:nvSpPr>
      <xdr:spPr>
        <a:xfrm>
          <a:off x="14401800" y="988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57150</xdr:rowOff>
    </xdr:from>
    <xdr:to>
      <xdr:col>20</xdr:col>
      <xdr:colOff>209550</xdr:colOff>
      <xdr:row>57</xdr:row>
      <xdr:rowOff>161925</xdr:rowOff>
    </xdr:to>
    <xdr:sp macro="" textlink="">
      <xdr:nvSpPr>
        <xdr:cNvPr id="272" name="円/楕円 271"/>
        <xdr:cNvSpPr/>
      </xdr:nvSpPr>
      <xdr:spPr>
        <a:xfrm>
          <a:off x="13839825"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142875</xdr:rowOff>
    </xdr:from>
    <xdr:ext cx="762000" cy="257175"/>
    <xdr:sp macro="" textlink="">
      <xdr:nvSpPr>
        <xdr:cNvPr id="273" name="テキスト ボックス 272"/>
        <xdr:cNvSpPr txBox="1"/>
      </xdr:nvSpPr>
      <xdr:spPr>
        <a:xfrm>
          <a:off x="13515975"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66675</xdr:rowOff>
    </xdr:from>
    <xdr:to>
      <xdr:col>19</xdr:col>
      <xdr:colOff>9525</xdr:colOff>
      <xdr:row>55</xdr:row>
      <xdr:rowOff>161925</xdr:rowOff>
    </xdr:to>
    <xdr:sp macro="" textlink="">
      <xdr:nvSpPr>
        <xdr:cNvPr id="274" name="円/楕円 273"/>
        <xdr:cNvSpPr/>
      </xdr:nvSpPr>
      <xdr:spPr>
        <a:xfrm>
          <a:off x="12954000" y="949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9525</xdr:rowOff>
    </xdr:from>
    <xdr:ext cx="762000" cy="257175"/>
    <xdr:sp macro="" textlink="">
      <xdr:nvSpPr>
        <xdr:cNvPr id="275" name="テキスト ボックス 274"/>
        <xdr:cNvSpPr txBox="1"/>
      </xdr:nvSpPr>
      <xdr:spPr>
        <a:xfrm>
          <a:off x="1262062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6" name="正方形/長方形 275"/>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7" name="正方形/長方形 276"/>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78" name="正方形/長方形 277"/>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79" name="正方形/長方形 278"/>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0" name="正方形/長方形 279"/>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1" name="正方形/長方形 280"/>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2" name="正方形/長方形 281"/>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3" name="正方形/長方形 282"/>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4" name="正方形/長方形 283"/>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5" name="正方形/長方形 284"/>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86" name="テキスト ボックス 285"/>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一部事務組合負担金等の増加</a:t>
          </a:r>
          <a:r>
            <a:rPr kumimoji="1" lang="ja-JP" altLang="ja-JP" sz="1100">
              <a:solidFill>
                <a:sysClr val="windowText" lastClr="000000"/>
              </a:solidFill>
              <a:effectLst/>
              <a:latin typeface="+mn-lt"/>
              <a:ea typeface="+mn-ea"/>
              <a:cs typeface="+mn-cs"/>
            </a:rPr>
            <a:t>により、前年度より</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％増加した。全国平均値、滋賀県平均値</a:t>
          </a:r>
          <a:r>
            <a:rPr kumimoji="1" lang="ja-JP" altLang="en-US" sz="1100">
              <a:solidFill>
                <a:sysClr val="windowText" lastClr="000000"/>
              </a:solidFill>
              <a:effectLst/>
              <a:latin typeface="+mn-lt"/>
              <a:ea typeface="+mn-ea"/>
              <a:cs typeface="+mn-cs"/>
            </a:rPr>
            <a:t>を上</a:t>
          </a:r>
          <a:r>
            <a:rPr kumimoji="1" lang="ja-JP" altLang="ja-JP" sz="1100">
              <a:solidFill>
                <a:sysClr val="windowText" lastClr="000000"/>
              </a:solidFill>
              <a:effectLst/>
              <a:latin typeface="+mn-lt"/>
              <a:ea typeface="+mn-ea"/>
              <a:cs typeface="+mn-cs"/>
            </a:rPr>
            <a:t>回っている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類似団体内平均値を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回っている状況である。</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一部事務組合への加入が多い</a:t>
          </a:r>
          <a:r>
            <a:rPr kumimoji="1" lang="ja-JP" altLang="en-US" sz="1100">
              <a:solidFill>
                <a:sysClr val="windowText" lastClr="000000"/>
              </a:solidFill>
              <a:effectLst/>
              <a:latin typeface="+mn-lt"/>
              <a:ea typeface="+mn-ea"/>
              <a:cs typeface="+mn-cs"/>
            </a:rPr>
            <a:t>ため、事業内容の精査や</a:t>
          </a:r>
          <a:r>
            <a:rPr kumimoji="1" lang="ja-JP" altLang="ja-JP" sz="1100">
              <a:solidFill>
                <a:sysClr val="windowText" lastClr="000000"/>
              </a:solidFill>
              <a:effectLst/>
              <a:latin typeface="+mn-lt"/>
              <a:ea typeface="+mn-ea"/>
              <a:cs typeface="+mn-cs"/>
            </a:rPr>
            <a:t>広域的</a:t>
          </a:r>
          <a:r>
            <a:rPr kumimoji="1" lang="ja-JP" altLang="en-US" sz="1100">
              <a:solidFill>
                <a:sysClr val="windowText" lastClr="000000"/>
              </a:solidFill>
              <a:effectLst/>
              <a:latin typeface="+mn-lt"/>
              <a:ea typeface="+mn-ea"/>
              <a:cs typeface="+mn-cs"/>
            </a:rPr>
            <a:t>運営の</a:t>
          </a:r>
          <a:r>
            <a:rPr kumimoji="1" lang="ja-JP" altLang="ja-JP" sz="1100">
              <a:solidFill>
                <a:sysClr val="windowText" lastClr="000000"/>
              </a:solidFill>
              <a:effectLst/>
              <a:latin typeface="+mn-lt"/>
              <a:ea typeface="+mn-ea"/>
              <a:cs typeface="+mn-cs"/>
            </a:rPr>
            <a:t>検討が必要である。</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、町単独</a:t>
          </a:r>
          <a:r>
            <a:rPr kumimoji="1" lang="ja-JP" altLang="en-US" sz="1100">
              <a:solidFill>
                <a:sysClr val="windowText" lastClr="000000"/>
              </a:solidFill>
              <a:effectLst/>
              <a:latin typeface="+mn-lt"/>
              <a:ea typeface="+mn-ea"/>
              <a:cs typeface="+mn-cs"/>
            </a:rPr>
            <a:t>補助金精査</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補助費等の抑制に</a:t>
          </a:r>
          <a:r>
            <a:rPr kumimoji="1" lang="ja-JP" altLang="ja-JP" sz="1100">
              <a:solidFill>
                <a:sysClr val="windowText" lastClr="000000"/>
              </a:solidFill>
              <a:effectLst/>
              <a:latin typeface="+mn-lt"/>
              <a:ea typeface="+mn-ea"/>
              <a:cs typeface="+mn-cs"/>
            </a:rPr>
            <a:t>努めることが必要である。</a:t>
          </a:r>
          <a:r>
            <a:rPr kumimoji="1" lang="ja-JP" altLang="en-US" sz="1100">
              <a:solidFill>
                <a:sysClr val="windowText" lastClr="000000"/>
              </a:solidFill>
              <a:effectLst/>
              <a:latin typeface="+mn-lt"/>
              <a:ea typeface="+mn-ea"/>
              <a:cs typeface="+mn-cs"/>
            </a:rPr>
            <a:t>　</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oneCellAnchor>
    <xdr:from>
      <xdr:col>18</xdr:col>
      <xdr:colOff>47625</xdr:colOff>
      <xdr:row>29</xdr:row>
      <xdr:rowOff>104775</xdr:rowOff>
    </xdr:from>
    <xdr:ext cx="295275" cy="228600"/>
    <xdr:sp macro="" textlink="">
      <xdr:nvSpPr>
        <xdr:cNvPr id="287" name="テキスト ボックス 286"/>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88" name="直線コネクタ 287"/>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89" name="テキスト ボックス 288"/>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0" name="直線コネクタ 289"/>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1" name="テキスト ボックス 290"/>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2" name="直線コネクタ 291"/>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3" name="テキスト ボックス 292"/>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4" name="直線コネクタ 293"/>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5" name="テキスト ボックス 294"/>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296" name="直線コネクタ 295"/>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297" name="テキスト ボックス 296"/>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298" name="直線コネクタ 297"/>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299" name="テキスト ボックス 298"/>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29</xdr:row>
      <xdr:rowOff>152400</xdr:rowOff>
    </xdr:from>
    <xdr:ext cx="504825" cy="257175"/>
    <xdr:sp macro="" textlink="">
      <xdr:nvSpPr>
        <xdr:cNvPr id="301" name="テキスト ボックス 300"/>
        <xdr:cNvSpPr txBox="1"/>
      </xdr:nvSpPr>
      <xdr:spPr>
        <a:xfrm>
          <a:off x="1193482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44</xdr:row>
      <xdr:rowOff>9525</xdr:rowOff>
    </xdr:to>
    <xdr:sp macro="" textlink="">
      <xdr:nvSpPr>
        <xdr:cNvPr id="302"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104775</xdr:rowOff>
    </xdr:from>
    <xdr:to>
      <xdr:col>24</xdr:col>
      <xdr:colOff>28575</xdr:colOff>
      <xdr:row>41</xdr:row>
      <xdr:rowOff>9525</xdr:rowOff>
    </xdr:to>
    <xdr:cxnSp macro="">
      <xdr:nvCxnSpPr>
        <xdr:cNvPr id="303" name="直線コネクタ 302"/>
        <xdr:cNvCxnSpPr/>
      </xdr:nvCxnSpPr>
      <xdr:spPr>
        <a:xfrm flipV="1">
          <a:off x="16506825" y="57626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152400</xdr:rowOff>
    </xdr:from>
    <xdr:ext cx="762000" cy="257175"/>
    <xdr:sp macro="" textlink="">
      <xdr:nvSpPr>
        <xdr:cNvPr id="304" name="補助費等最小値テキスト"/>
        <xdr:cNvSpPr txBox="1"/>
      </xdr:nvSpPr>
      <xdr:spPr>
        <a:xfrm>
          <a:off x="1660207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9525</xdr:rowOff>
    </xdr:from>
    <xdr:to>
      <xdr:col>24</xdr:col>
      <xdr:colOff>123825</xdr:colOff>
      <xdr:row>41</xdr:row>
      <xdr:rowOff>9525</xdr:rowOff>
    </xdr:to>
    <xdr:cxnSp macro="">
      <xdr:nvCxnSpPr>
        <xdr:cNvPr id="305" name="直線コネクタ 304"/>
        <xdr:cNvCxnSpPr/>
      </xdr:nvCxnSpPr>
      <xdr:spPr>
        <a:xfrm>
          <a:off x="16421100" y="703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19050</xdr:rowOff>
    </xdr:from>
    <xdr:ext cx="762000" cy="257175"/>
    <xdr:sp macro="" textlink="">
      <xdr:nvSpPr>
        <xdr:cNvPr id="306" name="補助費等最大値テキスト"/>
        <xdr:cNvSpPr txBox="1"/>
      </xdr:nvSpPr>
      <xdr:spPr>
        <a:xfrm>
          <a:off x="16602075" y="550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104775</xdr:rowOff>
    </xdr:from>
    <xdr:to>
      <xdr:col>24</xdr:col>
      <xdr:colOff>123825</xdr:colOff>
      <xdr:row>33</xdr:row>
      <xdr:rowOff>104775</xdr:rowOff>
    </xdr:to>
    <xdr:cxnSp macro="">
      <xdr:nvCxnSpPr>
        <xdr:cNvPr id="307" name="直線コネクタ 306"/>
        <xdr:cNvCxnSpPr/>
      </xdr:nvCxnSpPr>
      <xdr:spPr>
        <a:xfrm>
          <a:off x="16421100" y="576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35</xdr:row>
      <xdr:rowOff>171450</xdr:rowOff>
    </xdr:from>
    <xdr:to>
      <xdr:col>24</xdr:col>
      <xdr:colOff>28575</xdr:colOff>
      <xdr:row>36</xdr:row>
      <xdr:rowOff>66675</xdr:rowOff>
    </xdr:to>
    <xdr:cxnSp macro="">
      <xdr:nvCxnSpPr>
        <xdr:cNvPr id="308" name="直線コネクタ 307"/>
        <xdr:cNvCxnSpPr/>
      </xdr:nvCxnSpPr>
      <xdr:spPr>
        <a:xfrm>
          <a:off x="15668625" y="61722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0</xdr:rowOff>
    </xdr:from>
    <xdr:ext cx="762000" cy="257175"/>
    <xdr:sp macro="" textlink="">
      <xdr:nvSpPr>
        <xdr:cNvPr id="309" name="補助費等平均値テキスト"/>
        <xdr:cNvSpPr txBox="1"/>
      </xdr:nvSpPr>
      <xdr:spPr>
        <a:xfrm>
          <a:off x="16602075" y="617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28575</xdr:rowOff>
    </xdr:from>
    <xdr:to>
      <xdr:col>24</xdr:col>
      <xdr:colOff>85725</xdr:colOff>
      <xdr:row>36</xdr:row>
      <xdr:rowOff>133350</xdr:rowOff>
    </xdr:to>
    <xdr:sp macro="" textlink="">
      <xdr:nvSpPr>
        <xdr:cNvPr id="310" name="フローチャート : 判断 309"/>
        <xdr:cNvSpPr/>
      </xdr:nvSpPr>
      <xdr:spPr>
        <a:xfrm>
          <a:off x="164592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152400</xdr:rowOff>
    </xdr:from>
    <xdr:to>
      <xdr:col>22</xdr:col>
      <xdr:colOff>561975</xdr:colOff>
      <xdr:row>35</xdr:row>
      <xdr:rowOff>171450</xdr:rowOff>
    </xdr:to>
    <xdr:cxnSp macro="">
      <xdr:nvCxnSpPr>
        <xdr:cNvPr id="311" name="直線コネクタ 310"/>
        <xdr:cNvCxnSpPr/>
      </xdr:nvCxnSpPr>
      <xdr:spPr>
        <a:xfrm>
          <a:off x="14782800" y="6153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12" name="フローチャート : 判断 311"/>
        <xdr:cNvSpPr/>
      </xdr:nvSpPr>
      <xdr:spPr>
        <a:xfrm>
          <a:off x="156210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28575</xdr:rowOff>
    </xdr:from>
    <xdr:ext cx="733425" cy="257175"/>
    <xdr:sp macro="" textlink="">
      <xdr:nvSpPr>
        <xdr:cNvPr id="313" name="テキスト ボックス 312"/>
        <xdr:cNvSpPr txBox="1"/>
      </xdr:nvSpPr>
      <xdr:spPr>
        <a:xfrm>
          <a:off x="15287625" y="6372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35</xdr:row>
      <xdr:rowOff>152400</xdr:rowOff>
    </xdr:from>
    <xdr:to>
      <xdr:col>21</xdr:col>
      <xdr:colOff>361950</xdr:colOff>
      <xdr:row>36</xdr:row>
      <xdr:rowOff>9525</xdr:rowOff>
    </xdr:to>
    <xdr:cxnSp macro="">
      <xdr:nvCxnSpPr>
        <xdr:cNvPr id="314" name="直線コネクタ 313"/>
        <xdr:cNvCxnSpPr/>
      </xdr:nvCxnSpPr>
      <xdr:spPr>
        <a:xfrm flipV="1">
          <a:off x="13896975" y="61531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171450</xdr:rowOff>
    </xdr:from>
    <xdr:to>
      <xdr:col>21</xdr:col>
      <xdr:colOff>409575</xdr:colOff>
      <xdr:row>37</xdr:row>
      <xdr:rowOff>95250</xdr:rowOff>
    </xdr:to>
    <xdr:sp macro="" textlink="">
      <xdr:nvSpPr>
        <xdr:cNvPr id="315" name="フローチャート : 判断 314"/>
        <xdr:cNvSpPr/>
      </xdr:nvSpPr>
      <xdr:spPr>
        <a:xfrm>
          <a:off x="14735175" y="634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85725</xdr:rowOff>
    </xdr:from>
    <xdr:ext cx="762000" cy="257175"/>
    <xdr:sp macro="" textlink="">
      <xdr:nvSpPr>
        <xdr:cNvPr id="316" name="テキスト ボックス 315"/>
        <xdr:cNvSpPr txBox="1"/>
      </xdr:nvSpPr>
      <xdr:spPr>
        <a:xfrm>
          <a:off x="144018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9525</xdr:rowOff>
    </xdr:from>
    <xdr:to>
      <xdr:col>20</xdr:col>
      <xdr:colOff>161925</xdr:colOff>
      <xdr:row>36</xdr:row>
      <xdr:rowOff>57150</xdr:rowOff>
    </xdr:to>
    <xdr:cxnSp macro="">
      <xdr:nvCxnSpPr>
        <xdr:cNvPr id="317" name="直線コネクタ 316"/>
        <xdr:cNvCxnSpPr/>
      </xdr:nvCxnSpPr>
      <xdr:spPr>
        <a:xfrm flipV="1">
          <a:off x="13001625" y="61817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133350</xdr:rowOff>
    </xdr:from>
    <xdr:to>
      <xdr:col>20</xdr:col>
      <xdr:colOff>209550</xdr:colOff>
      <xdr:row>37</xdr:row>
      <xdr:rowOff>66675</xdr:rowOff>
    </xdr:to>
    <xdr:sp macro="" textlink="">
      <xdr:nvSpPr>
        <xdr:cNvPr id="318" name="フローチャート : 判断 317"/>
        <xdr:cNvSpPr/>
      </xdr:nvSpPr>
      <xdr:spPr>
        <a:xfrm>
          <a:off x="138398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47625</xdr:rowOff>
    </xdr:from>
    <xdr:ext cx="762000" cy="257175"/>
    <xdr:sp macro="" textlink="">
      <xdr:nvSpPr>
        <xdr:cNvPr id="319" name="テキスト ボックス 318"/>
        <xdr:cNvSpPr txBox="1"/>
      </xdr:nvSpPr>
      <xdr:spPr>
        <a:xfrm>
          <a:off x="1351597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142875</xdr:rowOff>
    </xdr:from>
    <xdr:to>
      <xdr:col>19</xdr:col>
      <xdr:colOff>9525</xdr:colOff>
      <xdr:row>37</xdr:row>
      <xdr:rowOff>76200</xdr:rowOff>
    </xdr:to>
    <xdr:sp macro="" textlink="">
      <xdr:nvSpPr>
        <xdr:cNvPr id="320" name="フローチャート : 判断 319"/>
        <xdr:cNvSpPr/>
      </xdr:nvSpPr>
      <xdr:spPr>
        <a:xfrm>
          <a:off x="129540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57150</xdr:rowOff>
    </xdr:from>
    <xdr:ext cx="762000" cy="257175"/>
    <xdr:sp macro="" textlink="">
      <xdr:nvSpPr>
        <xdr:cNvPr id="321" name="テキスト ボックス 320"/>
        <xdr:cNvSpPr txBox="1"/>
      </xdr:nvSpPr>
      <xdr:spPr>
        <a:xfrm>
          <a:off x="1262062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2" name="テキスト ボックス 321"/>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3" name="テキスト ボックス 322"/>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4" name="テキスト ボックス 323"/>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5" name="テキスト ボックス 324"/>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6" name="テキスト ボックス 325"/>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19050</xdr:rowOff>
    </xdr:from>
    <xdr:to>
      <xdr:col>24</xdr:col>
      <xdr:colOff>85725</xdr:colOff>
      <xdr:row>36</xdr:row>
      <xdr:rowOff>114300</xdr:rowOff>
    </xdr:to>
    <xdr:sp macro="" textlink="">
      <xdr:nvSpPr>
        <xdr:cNvPr id="327" name="円/楕円 326"/>
        <xdr:cNvSpPr/>
      </xdr:nvSpPr>
      <xdr:spPr>
        <a:xfrm>
          <a:off x="16459200"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28575</xdr:rowOff>
    </xdr:from>
    <xdr:ext cx="762000" cy="257175"/>
    <xdr:sp macro="" textlink="">
      <xdr:nvSpPr>
        <xdr:cNvPr id="328" name="補助費等該当値テキスト"/>
        <xdr:cNvSpPr txBox="1"/>
      </xdr:nvSpPr>
      <xdr:spPr>
        <a:xfrm>
          <a:off x="1660207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114300</xdr:rowOff>
    </xdr:from>
    <xdr:to>
      <xdr:col>22</xdr:col>
      <xdr:colOff>619125</xdr:colOff>
      <xdr:row>36</xdr:row>
      <xdr:rowOff>47625</xdr:rowOff>
    </xdr:to>
    <xdr:sp macro="" textlink="">
      <xdr:nvSpPr>
        <xdr:cNvPr id="329" name="円/楕円 328"/>
        <xdr:cNvSpPr/>
      </xdr:nvSpPr>
      <xdr:spPr>
        <a:xfrm>
          <a:off x="15621000" y="611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57150</xdr:rowOff>
    </xdr:from>
    <xdr:ext cx="733425" cy="257175"/>
    <xdr:sp macro="" textlink="">
      <xdr:nvSpPr>
        <xdr:cNvPr id="330" name="テキスト ボックス 329"/>
        <xdr:cNvSpPr txBox="1"/>
      </xdr:nvSpPr>
      <xdr:spPr>
        <a:xfrm>
          <a:off x="15287625" y="5886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104775</xdr:rowOff>
    </xdr:from>
    <xdr:to>
      <xdr:col>21</xdr:col>
      <xdr:colOff>409575</xdr:colOff>
      <xdr:row>36</xdr:row>
      <xdr:rowOff>28575</xdr:rowOff>
    </xdr:to>
    <xdr:sp macro="" textlink="">
      <xdr:nvSpPr>
        <xdr:cNvPr id="331" name="円/楕円 330"/>
        <xdr:cNvSpPr/>
      </xdr:nvSpPr>
      <xdr:spPr>
        <a:xfrm>
          <a:off x="14735175" y="6105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47625</xdr:rowOff>
    </xdr:from>
    <xdr:ext cx="762000" cy="257175"/>
    <xdr:sp macro="" textlink="">
      <xdr:nvSpPr>
        <xdr:cNvPr id="332" name="テキスト ボックス 331"/>
        <xdr:cNvSpPr txBox="1"/>
      </xdr:nvSpPr>
      <xdr:spPr>
        <a:xfrm>
          <a:off x="14401800"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133350</xdr:rowOff>
    </xdr:from>
    <xdr:to>
      <xdr:col>20</xdr:col>
      <xdr:colOff>209550</xdr:colOff>
      <xdr:row>36</xdr:row>
      <xdr:rowOff>66675</xdr:rowOff>
    </xdr:to>
    <xdr:sp macro="" textlink="">
      <xdr:nvSpPr>
        <xdr:cNvPr id="333" name="円/楕円 332"/>
        <xdr:cNvSpPr/>
      </xdr:nvSpPr>
      <xdr:spPr>
        <a:xfrm>
          <a:off x="13839825"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76200</xdr:rowOff>
    </xdr:from>
    <xdr:ext cx="762000" cy="257175"/>
    <xdr:sp macro="" textlink="">
      <xdr:nvSpPr>
        <xdr:cNvPr id="334" name="テキスト ボックス 333"/>
        <xdr:cNvSpPr txBox="1"/>
      </xdr:nvSpPr>
      <xdr:spPr>
        <a:xfrm>
          <a:off x="13515975"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9525</xdr:rowOff>
    </xdr:from>
    <xdr:to>
      <xdr:col>19</xdr:col>
      <xdr:colOff>9525</xdr:colOff>
      <xdr:row>36</xdr:row>
      <xdr:rowOff>104775</xdr:rowOff>
    </xdr:to>
    <xdr:sp macro="" textlink="">
      <xdr:nvSpPr>
        <xdr:cNvPr id="335" name="円/楕円 334"/>
        <xdr:cNvSpPr/>
      </xdr:nvSpPr>
      <xdr:spPr>
        <a:xfrm>
          <a:off x="12954000" y="618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123825</xdr:rowOff>
    </xdr:from>
    <xdr:ext cx="762000" cy="257175"/>
    <xdr:sp macro="" textlink="">
      <xdr:nvSpPr>
        <xdr:cNvPr id="336" name="テキスト ボックス 335"/>
        <xdr:cNvSpPr txBox="1"/>
      </xdr:nvSpPr>
      <xdr:spPr>
        <a:xfrm>
          <a:off x="1262062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7" name="正方形/長方形 336"/>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8" name="正方形/長方形 337"/>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9" name="正方形/長方形 338"/>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0" name="正方形/長方形 339"/>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1" name="正方形/長方形 340"/>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2" name="正方形/長方形 341"/>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3" name="正方形/長方形 342"/>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4" name="正方形/長方形 343"/>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5" name="正方形/長方形 344"/>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6" name="正方形/長方形 345"/>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7" name="テキスト ボックス 346"/>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合併特例債（給食センター建設事業）の元金償還が開始されたこと等により、前年度より</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増加した。</a:t>
          </a:r>
          <a:r>
            <a:rPr kumimoji="1" lang="ja-JP" altLang="ja-JP" sz="1100">
              <a:solidFill>
                <a:sysClr val="windowText" lastClr="000000"/>
              </a:solidFill>
              <a:effectLst/>
              <a:latin typeface="+mn-lt"/>
              <a:ea typeface="+mn-ea"/>
              <a:cs typeface="+mn-cs"/>
            </a:rPr>
            <a:t>全国平均値、滋賀県平均値は下回っているものの、類似団体内平均値を上回っている状況である。</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、合併特例債</a:t>
          </a:r>
          <a:r>
            <a:rPr kumimoji="1" lang="ja-JP" altLang="en-US" sz="1100">
              <a:solidFill>
                <a:sysClr val="windowText" lastClr="000000"/>
              </a:solidFill>
              <a:effectLst/>
              <a:latin typeface="+mn-lt"/>
              <a:ea typeface="+mn-ea"/>
              <a:cs typeface="+mn-cs"/>
            </a:rPr>
            <a:t>や緊急防災・減災事業債</a:t>
          </a:r>
          <a:r>
            <a:rPr kumimoji="1" lang="ja-JP" altLang="ja-JP" sz="1100">
              <a:solidFill>
                <a:sysClr val="windowText" lastClr="000000"/>
              </a:solidFill>
              <a:effectLst/>
              <a:latin typeface="+mn-lt"/>
              <a:ea typeface="+mn-ea"/>
              <a:cs typeface="+mn-cs"/>
            </a:rPr>
            <a:t>を活用した大型建設事業の元金償還発生が見込まれる</a:t>
          </a:r>
          <a:r>
            <a:rPr kumimoji="1" lang="ja-JP" altLang="en-US" sz="1100">
              <a:solidFill>
                <a:sysClr val="windowText" lastClr="000000"/>
              </a:solidFill>
              <a:effectLst/>
              <a:latin typeface="+mn-lt"/>
              <a:ea typeface="+mn-ea"/>
              <a:cs typeface="+mn-cs"/>
            </a:rPr>
            <a:t>。可能な限り地方債発行を抑制しつつ</a:t>
          </a:r>
          <a:r>
            <a:rPr kumimoji="1" lang="ja-JP" altLang="ja-JP" sz="1100">
              <a:solidFill>
                <a:sysClr val="windowText" lastClr="000000"/>
              </a:solidFill>
              <a:effectLst/>
              <a:latin typeface="+mn-lt"/>
              <a:ea typeface="+mn-ea"/>
              <a:cs typeface="+mn-cs"/>
            </a:rPr>
            <a:t>、状況により普通交付税に理論算入される対象事業債について、積極的な繰上償還を実施する必要がある。しかし、普通交付税合併算定替終了や主要法人の落ち込みにより財源確保が難しい状況となっている。</a:t>
          </a:r>
          <a:endParaRPr lang="ja-JP" altLang="ja-JP" sz="1400">
            <a:solidFill>
              <a:sysClr val="windowText" lastClr="000000"/>
            </a:solidFill>
            <a:effectLst/>
          </a:endParaRPr>
        </a:p>
      </xdr:txBody>
    </xdr:sp>
    <xdr:clientData/>
  </xdr:twoCellAnchor>
  <xdr:oneCellAnchor>
    <xdr:from>
      <xdr:col>1</xdr:col>
      <xdr:colOff>28575</xdr:colOff>
      <xdr:row>69</xdr:row>
      <xdr:rowOff>104775</xdr:rowOff>
    </xdr:from>
    <xdr:ext cx="295275" cy="228600"/>
    <xdr:sp macro="" textlink="">
      <xdr:nvSpPr>
        <xdr:cNvPr id="348" name="テキスト ボックス 347"/>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9" name="直線コネクタ 348"/>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0" name="テキスト ボックス 349"/>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1" name="直線コネクタ 350"/>
        <xdr:cNvCxnSpPr/>
      </xdr:nvCxnSpPr>
      <xdr:spPr>
        <a:xfrm>
          <a:off x="762000"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2" name="テキスト ボックス 351"/>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3" name="直線コネクタ 352"/>
        <xdr:cNvCxnSpPr/>
      </xdr:nvCxnSpPr>
      <xdr:spPr>
        <a:xfrm>
          <a:off x="762000"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4" name="テキスト ボックス 353"/>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5" name="直線コネクタ 354"/>
        <xdr:cNvCxnSpPr/>
      </xdr:nvCxnSpPr>
      <xdr:spPr>
        <a:xfrm>
          <a:off x="762000"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6" name="テキスト ボックス 355"/>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57" name="直線コネクタ 356"/>
        <xdr:cNvCxnSpPr/>
      </xdr:nvCxnSpPr>
      <xdr:spPr>
        <a:xfrm>
          <a:off x="762000"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58" name="テキスト ボックス 357"/>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59" name="直線コネクタ 358"/>
        <xdr:cNvCxnSpPr/>
      </xdr:nvCxnSpPr>
      <xdr:spPr>
        <a:xfrm>
          <a:off x="762000"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0" name="テキスト ボックス 359"/>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1" name="直線コネクタ 360"/>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2" name="テキスト ボックス 361"/>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3"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57150</xdr:rowOff>
    </xdr:from>
    <xdr:to>
      <xdr:col>7</xdr:col>
      <xdr:colOff>19050</xdr:colOff>
      <xdr:row>80</xdr:row>
      <xdr:rowOff>66675</xdr:rowOff>
    </xdr:to>
    <xdr:cxnSp macro="">
      <xdr:nvCxnSpPr>
        <xdr:cNvPr id="364" name="直線コネクタ 363"/>
        <xdr:cNvCxnSpPr/>
      </xdr:nvCxnSpPr>
      <xdr:spPr>
        <a:xfrm flipV="1">
          <a:off x="4829175" y="124015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5"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6" name="直線コネクタ 365"/>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142875</xdr:rowOff>
    </xdr:from>
    <xdr:ext cx="762000" cy="257175"/>
    <xdr:sp macro="" textlink="">
      <xdr:nvSpPr>
        <xdr:cNvPr id="367" name="公債費最大値テキスト"/>
        <xdr:cNvSpPr txBox="1"/>
      </xdr:nvSpPr>
      <xdr:spPr>
        <a:xfrm>
          <a:off x="4914900" y="12144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609600</xdr:colOff>
      <xdr:row>72</xdr:row>
      <xdr:rowOff>57150</xdr:rowOff>
    </xdr:from>
    <xdr:to>
      <xdr:col>7</xdr:col>
      <xdr:colOff>104775</xdr:colOff>
      <xdr:row>72</xdr:row>
      <xdr:rowOff>57150</xdr:rowOff>
    </xdr:to>
    <xdr:cxnSp macro="">
      <xdr:nvCxnSpPr>
        <xdr:cNvPr id="368" name="直線コネクタ 367"/>
        <xdr:cNvCxnSpPr/>
      </xdr:nvCxnSpPr>
      <xdr:spPr>
        <a:xfrm>
          <a:off x="4733925" y="1240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76</xdr:row>
      <xdr:rowOff>161925</xdr:rowOff>
    </xdr:from>
    <xdr:to>
      <xdr:col>7</xdr:col>
      <xdr:colOff>19050</xdr:colOff>
      <xdr:row>77</xdr:row>
      <xdr:rowOff>19050</xdr:rowOff>
    </xdr:to>
    <xdr:cxnSp macro="">
      <xdr:nvCxnSpPr>
        <xdr:cNvPr id="369" name="直線コネクタ 368"/>
        <xdr:cNvCxnSpPr/>
      </xdr:nvCxnSpPr>
      <xdr:spPr>
        <a:xfrm>
          <a:off x="3990975" y="131921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66675</xdr:rowOff>
    </xdr:from>
    <xdr:ext cx="762000" cy="257175"/>
    <xdr:sp macro="" textlink="">
      <xdr:nvSpPr>
        <xdr:cNvPr id="370" name="公債費平均値テキスト"/>
        <xdr:cNvSpPr txBox="1"/>
      </xdr:nvSpPr>
      <xdr:spPr>
        <a:xfrm>
          <a:off x="4914900" y="1292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647700</xdr:colOff>
      <xdr:row>76</xdr:row>
      <xdr:rowOff>57150</xdr:rowOff>
    </xdr:from>
    <xdr:to>
      <xdr:col>7</xdr:col>
      <xdr:colOff>66675</xdr:colOff>
      <xdr:row>76</xdr:row>
      <xdr:rowOff>152400</xdr:rowOff>
    </xdr:to>
    <xdr:sp macro="" textlink="">
      <xdr:nvSpPr>
        <xdr:cNvPr id="371" name="フローチャート : 判断 370"/>
        <xdr:cNvSpPr/>
      </xdr:nvSpPr>
      <xdr:spPr>
        <a:xfrm>
          <a:off x="4772025" y="13087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76</xdr:row>
      <xdr:rowOff>161925</xdr:rowOff>
    </xdr:from>
    <xdr:to>
      <xdr:col>5</xdr:col>
      <xdr:colOff>552450</xdr:colOff>
      <xdr:row>76</xdr:row>
      <xdr:rowOff>161925</xdr:rowOff>
    </xdr:to>
    <xdr:cxnSp macro="">
      <xdr:nvCxnSpPr>
        <xdr:cNvPr id="372" name="直線コネクタ 371"/>
        <xdr:cNvCxnSpPr/>
      </xdr:nvCxnSpPr>
      <xdr:spPr>
        <a:xfrm>
          <a:off x="3095625" y="131921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85725</xdr:rowOff>
    </xdr:from>
    <xdr:to>
      <xdr:col>5</xdr:col>
      <xdr:colOff>600075</xdr:colOff>
      <xdr:row>77</xdr:row>
      <xdr:rowOff>9525</xdr:rowOff>
    </xdr:to>
    <xdr:sp macro="" textlink="">
      <xdr:nvSpPr>
        <xdr:cNvPr id="373" name="フローチャート : 判断 372"/>
        <xdr:cNvSpPr/>
      </xdr:nvSpPr>
      <xdr:spPr>
        <a:xfrm>
          <a:off x="393382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28575</xdr:rowOff>
    </xdr:from>
    <xdr:ext cx="733425" cy="257175"/>
    <xdr:sp macro="" textlink="">
      <xdr:nvSpPr>
        <xdr:cNvPr id="374" name="テキスト ボックス 373"/>
        <xdr:cNvSpPr txBox="1"/>
      </xdr:nvSpPr>
      <xdr:spPr>
        <a:xfrm>
          <a:off x="3609975" y="12887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161925</xdr:rowOff>
    </xdr:from>
    <xdr:to>
      <xdr:col>4</xdr:col>
      <xdr:colOff>342900</xdr:colOff>
      <xdr:row>78</xdr:row>
      <xdr:rowOff>47625</xdr:rowOff>
    </xdr:to>
    <xdr:cxnSp macro="">
      <xdr:nvCxnSpPr>
        <xdr:cNvPr id="375" name="直線コネクタ 374"/>
        <xdr:cNvCxnSpPr/>
      </xdr:nvCxnSpPr>
      <xdr:spPr>
        <a:xfrm flipV="1">
          <a:off x="2209800" y="1319212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400050</xdr:colOff>
      <xdr:row>77</xdr:row>
      <xdr:rowOff>57150</xdr:rowOff>
    </xdr:to>
    <xdr:sp macro="" textlink="">
      <xdr:nvSpPr>
        <xdr:cNvPr id="376" name="フローチャート : 判断 375"/>
        <xdr:cNvSpPr/>
      </xdr:nvSpPr>
      <xdr:spPr>
        <a:xfrm>
          <a:off x="3048000"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77</xdr:row>
      <xdr:rowOff>47625</xdr:rowOff>
    </xdr:from>
    <xdr:ext cx="762000" cy="257175"/>
    <xdr:sp macro="" textlink="">
      <xdr:nvSpPr>
        <xdr:cNvPr id="377" name="テキスト ボックス 376"/>
        <xdr:cNvSpPr txBox="1"/>
      </xdr:nvSpPr>
      <xdr:spPr>
        <a:xfrm>
          <a:off x="271462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628650</xdr:colOff>
      <xdr:row>78</xdr:row>
      <xdr:rowOff>47625</xdr:rowOff>
    </xdr:from>
    <xdr:to>
      <xdr:col>3</xdr:col>
      <xdr:colOff>142875</xdr:colOff>
      <xdr:row>78</xdr:row>
      <xdr:rowOff>142875</xdr:rowOff>
    </xdr:to>
    <xdr:cxnSp macro="">
      <xdr:nvCxnSpPr>
        <xdr:cNvPr id="378" name="直線コネクタ 377"/>
        <xdr:cNvCxnSpPr/>
      </xdr:nvCxnSpPr>
      <xdr:spPr>
        <a:xfrm flipV="1">
          <a:off x="1323975" y="134207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9525</xdr:rowOff>
    </xdr:from>
    <xdr:to>
      <xdr:col>3</xdr:col>
      <xdr:colOff>190500</xdr:colOff>
      <xdr:row>77</xdr:row>
      <xdr:rowOff>114300</xdr:rowOff>
    </xdr:to>
    <xdr:sp macro="" textlink="">
      <xdr:nvSpPr>
        <xdr:cNvPr id="379" name="フローチャート : 判断 378"/>
        <xdr:cNvSpPr/>
      </xdr:nvSpPr>
      <xdr:spPr>
        <a:xfrm>
          <a:off x="2162175" y="1321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123825</xdr:rowOff>
    </xdr:from>
    <xdr:ext cx="762000" cy="257175"/>
    <xdr:sp macro="" textlink="">
      <xdr:nvSpPr>
        <xdr:cNvPr id="380" name="テキスト ボックス 379"/>
        <xdr:cNvSpPr txBox="1"/>
      </xdr:nvSpPr>
      <xdr:spPr>
        <a:xfrm>
          <a:off x="1828800" y="12982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81" name="フローチャート : 判断 380"/>
        <xdr:cNvSpPr/>
      </xdr:nvSpPr>
      <xdr:spPr>
        <a:xfrm>
          <a:off x="1266825"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171450</xdr:rowOff>
    </xdr:from>
    <xdr:ext cx="762000" cy="257175"/>
    <xdr:sp macro="" textlink="">
      <xdr:nvSpPr>
        <xdr:cNvPr id="382" name="テキスト ボックス 381"/>
        <xdr:cNvSpPr txBox="1"/>
      </xdr:nvSpPr>
      <xdr:spPr>
        <a:xfrm>
          <a:off x="942975"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3" name="テキスト ボックス 382"/>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4" name="テキスト ボックス 383"/>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5" name="テキスト ボックス 384"/>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6" name="テキスト ボックス 385"/>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7" name="テキスト ボックス 386"/>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133350</xdr:rowOff>
    </xdr:from>
    <xdr:to>
      <xdr:col>7</xdr:col>
      <xdr:colOff>66675</xdr:colOff>
      <xdr:row>77</xdr:row>
      <xdr:rowOff>66675</xdr:rowOff>
    </xdr:to>
    <xdr:sp macro="" textlink="">
      <xdr:nvSpPr>
        <xdr:cNvPr id="388" name="円/楕円 387"/>
        <xdr:cNvSpPr/>
      </xdr:nvSpPr>
      <xdr:spPr>
        <a:xfrm>
          <a:off x="47720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104775</xdr:rowOff>
    </xdr:from>
    <xdr:ext cx="762000" cy="257175"/>
    <xdr:sp macro="" textlink="">
      <xdr:nvSpPr>
        <xdr:cNvPr id="389" name="公債費該当値テキスト"/>
        <xdr:cNvSpPr txBox="1"/>
      </xdr:nvSpPr>
      <xdr:spPr>
        <a:xfrm>
          <a:off x="4914900"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114300</xdr:rowOff>
    </xdr:from>
    <xdr:to>
      <xdr:col>5</xdr:col>
      <xdr:colOff>600075</xdr:colOff>
      <xdr:row>77</xdr:row>
      <xdr:rowOff>47625</xdr:rowOff>
    </xdr:to>
    <xdr:sp macro="" textlink="">
      <xdr:nvSpPr>
        <xdr:cNvPr id="390" name="円/楕円 389"/>
        <xdr:cNvSpPr/>
      </xdr:nvSpPr>
      <xdr:spPr>
        <a:xfrm>
          <a:off x="39338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28575</xdr:rowOff>
    </xdr:from>
    <xdr:ext cx="733425" cy="257175"/>
    <xdr:sp macro="" textlink="">
      <xdr:nvSpPr>
        <xdr:cNvPr id="391" name="テキスト ボックス 390"/>
        <xdr:cNvSpPr txBox="1"/>
      </xdr:nvSpPr>
      <xdr:spPr>
        <a:xfrm>
          <a:off x="3609975" y="13230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104775</xdr:rowOff>
    </xdr:from>
    <xdr:to>
      <xdr:col>4</xdr:col>
      <xdr:colOff>400050</xdr:colOff>
      <xdr:row>77</xdr:row>
      <xdr:rowOff>38100</xdr:rowOff>
    </xdr:to>
    <xdr:sp macro="" textlink="">
      <xdr:nvSpPr>
        <xdr:cNvPr id="392" name="円/楕円 391"/>
        <xdr:cNvSpPr/>
      </xdr:nvSpPr>
      <xdr:spPr>
        <a:xfrm>
          <a:off x="3048000" y="1313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47625</xdr:rowOff>
    </xdr:from>
    <xdr:ext cx="762000" cy="257175"/>
    <xdr:sp macro="" textlink="">
      <xdr:nvSpPr>
        <xdr:cNvPr id="393" name="テキスト ボックス 392"/>
        <xdr:cNvSpPr txBox="1"/>
      </xdr:nvSpPr>
      <xdr:spPr>
        <a:xfrm>
          <a:off x="2714625" y="12906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161925</xdr:rowOff>
    </xdr:from>
    <xdr:to>
      <xdr:col>3</xdr:col>
      <xdr:colOff>190500</xdr:colOff>
      <xdr:row>78</xdr:row>
      <xdr:rowOff>95250</xdr:rowOff>
    </xdr:to>
    <xdr:sp macro="" textlink="">
      <xdr:nvSpPr>
        <xdr:cNvPr id="394" name="円/楕円 393"/>
        <xdr:cNvSpPr/>
      </xdr:nvSpPr>
      <xdr:spPr>
        <a:xfrm>
          <a:off x="21621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76200</xdr:rowOff>
    </xdr:from>
    <xdr:ext cx="762000" cy="257175"/>
    <xdr:sp macro="" textlink="">
      <xdr:nvSpPr>
        <xdr:cNvPr id="395" name="テキスト ボックス 394"/>
        <xdr:cNvSpPr txBox="1"/>
      </xdr:nvSpPr>
      <xdr:spPr>
        <a:xfrm>
          <a:off x="182880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571500</xdr:colOff>
      <xdr:row>78</xdr:row>
      <xdr:rowOff>95250</xdr:rowOff>
    </xdr:from>
    <xdr:to>
      <xdr:col>1</xdr:col>
      <xdr:colOff>676275</xdr:colOff>
      <xdr:row>79</xdr:row>
      <xdr:rowOff>19050</xdr:rowOff>
    </xdr:to>
    <xdr:sp macro="" textlink="">
      <xdr:nvSpPr>
        <xdr:cNvPr id="396" name="円/楕円 395"/>
        <xdr:cNvSpPr/>
      </xdr:nvSpPr>
      <xdr:spPr>
        <a:xfrm>
          <a:off x="1266825" y="13468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9525</xdr:rowOff>
    </xdr:from>
    <xdr:ext cx="762000" cy="257175"/>
    <xdr:sp macro="" textlink="">
      <xdr:nvSpPr>
        <xdr:cNvPr id="397" name="テキスト ボックス 396"/>
        <xdr:cNvSpPr txBox="1"/>
      </xdr:nvSpPr>
      <xdr:spPr>
        <a:xfrm>
          <a:off x="942975"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8" name="正方形/長方形 397"/>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9" name="正方形/長方形 398"/>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0" name="正方形/長方形 399"/>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1" name="正方形/長方形 400"/>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2" name="正方形/長方形 401"/>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3" name="正方形/長方形 402"/>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4" name="正方形/長方形 403"/>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5" name="正方形/長方形 404"/>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6" name="正方形/長方形 405"/>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7" name="正方形/長方形 406"/>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8" name="テキスト ボックス 407"/>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「その他（繰出金等）」以外のすべての項目が増加したことにより</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％増加した。全国平均値、滋賀県平均値</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類似団体内平均値を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回っている状況である。</a:t>
          </a:r>
          <a:r>
            <a:rPr kumimoji="1" lang="ja-JP" altLang="en-US" sz="1100">
              <a:solidFill>
                <a:sysClr val="windowText" lastClr="000000"/>
              </a:solidFill>
              <a:effectLst/>
              <a:latin typeface="+mn-lt"/>
              <a:ea typeface="+mn-ea"/>
              <a:cs typeface="+mn-cs"/>
            </a:rPr>
            <a:t>特に物件費は、大幅に上回っている状況である。</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今後、</a:t>
          </a:r>
          <a:r>
            <a:rPr kumimoji="1" lang="ja-JP" altLang="ja-JP" sz="1100">
              <a:solidFill>
                <a:sysClr val="windowText" lastClr="000000"/>
              </a:solidFill>
              <a:effectLst/>
              <a:latin typeface="+mn-lt"/>
              <a:ea typeface="+mn-ea"/>
              <a:cs typeface="+mn-cs"/>
            </a:rPr>
            <a:t>普通交付税については、合併算定替（平成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年度より縮減開始、平成</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年度より一本算定が開始）が終了し、歳入の経常一般財源が減少する。財源に見合った事業展開</a:t>
          </a:r>
          <a:r>
            <a:rPr kumimoji="1" lang="ja-JP" altLang="en-US" sz="1100">
              <a:solidFill>
                <a:sysClr val="windowText" lastClr="000000"/>
              </a:solidFill>
              <a:effectLst/>
              <a:latin typeface="+mn-lt"/>
              <a:ea typeface="+mn-ea"/>
              <a:cs typeface="+mn-cs"/>
            </a:rPr>
            <a:t>を実施するため、まずは、</a:t>
          </a:r>
          <a:r>
            <a:rPr kumimoji="1" lang="ja-JP" altLang="ja-JP" sz="1100">
              <a:solidFill>
                <a:sysClr val="windowText" lastClr="000000"/>
              </a:solidFill>
              <a:effectLst/>
              <a:latin typeface="+mn-lt"/>
              <a:ea typeface="+mn-ea"/>
              <a:cs typeface="+mn-cs"/>
            </a:rPr>
            <a:t>行財政改革等による取組みを実施し、</a:t>
          </a:r>
          <a:r>
            <a:rPr kumimoji="1" lang="ja-JP" altLang="en-US" sz="1100">
              <a:solidFill>
                <a:sysClr val="windowText" lastClr="000000"/>
              </a:solidFill>
              <a:effectLst/>
              <a:latin typeface="+mn-lt"/>
              <a:ea typeface="+mn-ea"/>
              <a:cs typeface="+mn-cs"/>
            </a:rPr>
            <a:t>行</a:t>
          </a:r>
          <a:r>
            <a:rPr kumimoji="1" lang="ja-JP" altLang="ja-JP" sz="1100">
              <a:solidFill>
                <a:sysClr val="windowText" lastClr="000000"/>
              </a:solidFill>
              <a:effectLst/>
              <a:latin typeface="+mn-lt"/>
              <a:ea typeface="+mn-ea"/>
              <a:cs typeface="+mn-cs"/>
            </a:rPr>
            <a:t>財政基盤強化に努める必要がある。</a:t>
          </a:r>
          <a:endParaRPr lang="ja-JP" altLang="ja-JP" sz="1400">
            <a:solidFill>
              <a:sysClr val="windowText" lastClr="000000"/>
            </a:solidFill>
            <a:effectLst/>
          </a:endParaRPr>
        </a:p>
      </xdr:txBody>
    </xdr:sp>
    <xdr:clientData/>
  </xdr:twoCellAnchor>
  <xdr:oneCellAnchor>
    <xdr:from>
      <xdr:col>18</xdr:col>
      <xdr:colOff>47625</xdr:colOff>
      <xdr:row>69</xdr:row>
      <xdr:rowOff>104775</xdr:rowOff>
    </xdr:from>
    <xdr:ext cx="295275" cy="228600"/>
    <xdr:sp macro="" textlink="">
      <xdr:nvSpPr>
        <xdr:cNvPr id="409" name="テキスト ボックス 408"/>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0" name="直線コネクタ 409"/>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1" name="テキスト ボックス 410"/>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2" name="直線コネクタ 411"/>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3" name="テキスト ボックス 412"/>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4" name="直線コネクタ 413"/>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5" name="テキスト ボックス 414"/>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6" name="直線コネクタ 415"/>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7" name="テキスト ボックス 416"/>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8" name="直線コネクタ 417"/>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9" name="テキスト ボックス 418"/>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72</xdr:row>
      <xdr:rowOff>142875</xdr:rowOff>
    </xdr:from>
    <xdr:to>
      <xdr:col>24</xdr:col>
      <xdr:colOff>28575</xdr:colOff>
      <xdr:row>80</xdr:row>
      <xdr:rowOff>9525</xdr:rowOff>
    </xdr:to>
    <xdr:cxnSp macro="">
      <xdr:nvCxnSpPr>
        <xdr:cNvPr id="423" name="直線コネクタ 422"/>
        <xdr:cNvCxnSpPr/>
      </xdr:nvCxnSpPr>
      <xdr:spPr>
        <a:xfrm flipV="1">
          <a:off x="16506825" y="124872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152400</xdr:rowOff>
    </xdr:from>
    <xdr:ext cx="762000" cy="257175"/>
    <xdr:sp macro="" textlink="">
      <xdr:nvSpPr>
        <xdr:cNvPr id="424" name="公債費以外最小値テキスト"/>
        <xdr:cNvSpPr txBox="1"/>
      </xdr:nvSpPr>
      <xdr:spPr>
        <a:xfrm>
          <a:off x="16602075" y="1369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9525</xdr:rowOff>
    </xdr:from>
    <xdr:to>
      <xdr:col>24</xdr:col>
      <xdr:colOff>123825</xdr:colOff>
      <xdr:row>80</xdr:row>
      <xdr:rowOff>9525</xdr:rowOff>
    </xdr:to>
    <xdr:cxnSp macro="">
      <xdr:nvCxnSpPr>
        <xdr:cNvPr id="425" name="直線コネクタ 424"/>
        <xdr:cNvCxnSpPr/>
      </xdr:nvCxnSpPr>
      <xdr:spPr>
        <a:xfrm>
          <a:off x="16421100" y="1372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71</xdr:row>
      <xdr:rowOff>57150</xdr:rowOff>
    </xdr:from>
    <xdr:ext cx="762000" cy="257175"/>
    <xdr:sp macro="" textlink="">
      <xdr:nvSpPr>
        <xdr:cNvPr id="426" name="公債費以外最大値テキスト"/>
        <xdr:cNvSpPr txBox="1"/>
      </xdr:nvSpPr>
      <xdr:spPr>
        <a:xfrm>
          <a:off x="16602075" y="12230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142875</xdr:rowOff>
    </xdr:from>
    <xdr:to>
      <xdr:col>24</xdr:col>
      <xdr:colOff>123825</xdr:colOff>
      <xdr:row>72</xdr:row>
      <xdr:rowOff>142875</xdr:rowOff>
    </xdr:to>
    <xdr:cxnSp macro="">
      <xdr:nvCxnSpPr>
        <xdr:cNvPr id="427" name="直線コネクタ 426"/>
        <xdr:cNvCxnSpPr/>
      </xdr:nvCxnSpPr>
      <xdr:spPr>
        <a:xfrm>
          <a:off x="16421100" y="12487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152400</xdr:rowOff>
    </xdr:from>
    <xdr:to>
      <xdr:col>24</xdr:col>
      <xdr:colOff>28575</xdr:colOff>
      <xdr:row>77</xdr:row>
      <xdr:rowOff>161925</xdr:rowOff>
    </xdr:to>
    <xdr:cxnSp macro="">
      <xdr:nvCxnSpPr>
        <xdr:cNvPr id="428" name="直線コネクタ 427"/>
        <xdr:cNvCxnSpPr/>
      </xdr:nvCxnSpPr>
      <xdr:spPr>
        <a:xfrm>
          <a:off x="15668625" y="13182600"/>
          <a:ext cx="8382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47625</xdr:rowOff>
    </xdr:from>
    <xdr:ext cx="762000" cy="257175"/>
    <xdr:sp macro="" textlink="">
      <xdr:nvSpPr>
        <xdr:cNvPr id="429" name="公債費以外平均値テキスト"/>
        <xdr:cNvSpPr txBox="1"/>
      </xdr:nvSpPr>
      <xdr:spPr>
        <a:xfrm>
          <a:off x="16602075" y="12906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28575</xdr:rowOff>
    </xdr:from>
    <xdr:to>
      <xdr:col>24</xdr:col>
      <xdr:colOff>85725</xdr:colOff>
      <xdr:row>76</xdr:row>
      <xdr:rowOff>133350</xdr:rowOff>
    </xdr:to>
    <xdr:sp macro="" textlink="">
      <xdr:nvSpPr>
        <xdr:cNvPr id="430" name="フローチャート : 判断 429"/>
        <xdr:cNvSpPr/>
      </xdr:nvSpPr>
      <xdr:spPr>
        <a:xfrm>
          <a:off x="164592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161925</xdr:rowOff>
    </xdr:from>
    <xdr:to>
      <xdr:col>22</xdr:col>
      <xdr:colOff>561975</xdr:colOff>
      <xdr:row>76</xdr:row>
      <xdr:rowOff>152400</xdr:rowOff>
    </xdr:to>
    <xdr:cxnSp macro="">
      <xdr:nvCxnSpPr>
        <xdr:cNvPr id="431" name="直線コネクタ 430"/>
        <xdr:cNvCxnSpPr/>
      </xdr:nvCxnSpPr>
      <xdr:spPr>
        <a:xfrm>
          <a:off x="14782800" y="13020675"/>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28575</xdr:rowOff>
    </xdr:from>
    <xdr:to>
      <xdr:col>22</xdr:col>
      <xdr:colOff>619125</xdr:colOff>
      <xdr:row>76</xdr:row>
      <xdr:rowOff>123825</xdr:rowOff>
    </xdr:to>
    <xdr:sp macro="" textlink="">
      <xdr:nvSpPr>
        <xdr:cNvPr id="432" name="フローチャート : 判断 431"/>
        <xdr:cNvSpPr/>
      </xdr:nvSpPr>
      <xdr:spPr>
        <a:xfrm>
          <a:off x="156210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133350</xdr:rowOff>
    </xdr:from>
    <xdr:ext cx="733425" cy="257175"/>
    <xdr:sp macro="" textlink="">
      <xdr:nvSpPr>
        <xdr:cNvPr id="433" name="テキスト ボックス 432"/>
        <xdr:cNvSpPr txBox="1"/>
      </xdr:nvSpPr>
      <xdr:spPr>
        <a:xfrm>
          <a:off x="15287625" y="12820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161925</xdr:rowOff>
    </xdr:from>
    <xdr:to>
      <xdr:col>21</xdr:col>
      <xdr:colOff>361950</xdr:colOff>
      <xdr:row>76</xdr:row>
      <xdr:rowOff>85725</xdr:rowOff>
    </xdr:to>
    <xdr:cxnSp macro="">
      <xdr:nvCxnSpPr>
        <xdr:cNvPr id="434" name="直線コネクタ 433"/>
        <xdr:cNvCxnSpPr/>
      </xdr:nvCxnSpPr>
      <xdr:spPr>
        <a:xfrm flipV="1">
          <a:off x="13896975" y="130206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28575</xdr:rowOff>
    </xdr:from>
    <xdr:to>
      <xdr:col>21</xdr:col>
      <xdr:colOff>409575</xdr:colOff>
      <xdr:row>76</xdr:row>
      <xdr:rowOff>123825</xdr:rowOff>
    </xdr:to>
    <xdr:sp macro="" textlink="">
      <xdr:nvSpPr>
        <xdr:cNvPr id="435" name="フローチャート : 判断 434"/>
        <xdr:cNvSpPr/>
      </xdr:nvSpPr>
      <xdr:spPr>
        <a:xfrm>
          <a:off x="14735175" y="13058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114300</xdr:rowOff>
    </xdr:from>
    <xdr:ext cx="762000" cy="257175"/>
    <xdr:sp macro="" textlink="">
      <xdr:nvSpPr>
        <xdr:cNvPr id="436" name="テキスト ボックス 435"/>
        <xdr:cNvSpPr txBox="1"/>
      </xdr:nvSpPr>
      <xdr:spPr>
        <a:xfrm>
          <a:off x="14401800"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638175</xdr:colOff>
      <xdr:row>73</xdr:row>
      <xdr:rowOff>133350</xdr:rowOff>
    </xdr:from>
    <xdr:to>
      <xdr:col>20</xdr:col>
      <xdr:colOff>161925</xdr:colOff>
      <xdr:row>76</xdr:row>
      <xdr:rowOff>85725</xdr:rowOff>
    </xdr:to>
    <xdr:cxnSp macro="">
      <xdr:nvCxnSpPr>
        <xdr:cNvPr id="437" name="直線コネクタ 436"/>
        <xdr:cNvCxnSpPr/>
      </xdr:nvCxnSpPr>
      <xdr:spPr>
        <a:xfrm>
          <a:off x="13001625" y="12649200"/>
          <a:ext cx="895350" cy="466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28575</xdr:rowOff>
    </xdr:from>
    <xdr:to>
      <xdr:col>20</xdr:col>
      <xdr:colOff>209550</xdr:colOff>
      <xdr:row>76</xdr:row>
      <xdr:rowOff>133350</xdr:rowOff>
    </xdr:to>
    <xdr:sp macro="" textlink="">
      <xdr:nvSpPr>
        <xdr:cNvPr id="438" name="フローチャート : 判断 437"/>
        <xdr:cNvSpPr/>
      </xdr:nvSpPr>
      <xdr:spPr>
        <a:xfrm>
          <a:off x="13839825"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142875</xdr:rowOff>
    </xdr:from>
    <xdr:ext cx="762000" cy="257175"/>
    <xdr:sp macro="" textlink="">
      <xdr:nvSpPr>
        <xdr:cNvPr id="439" name="テキスト ボックス 438"/>
        <xdr:cNvSpPr txBox="1"/>
      </xdr:nvSpPr>
      <xdr:spPr>
        <a:xfrm>
          <a:off x="13515975" y="1283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123825</xdr:rowOff>
    </xdr:to>
    <xdr:sp macro="" textlink="">
      <xdr:nvSpPr>
        <xdr:cNvPr id="440" name="フローチャート : 判断 439"/>
        <xdr:cNvSpPr/>
      </xdr:nvSpPr>
      <xdr:spPr>
        <a:xfrm>
          <a:off x="129540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41" name="テキスト ボックス 440"/>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5" name="テキスト ボックス 444"/>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114300</xdr:rowOff>
    </xdr:from>
    <xdr:to>
      <xdr:col>24</xdr:col>
      <xdr:colOff>85725</xdr:colOff>
      <xdr:row>78</xdr:row>
      <xdr:rowOff>38100</xdr:rowOff>
    </xdr:to>
    <xdr:sp macro="" textlink="">
      <xdr:nvSpPr>
        <xdr:cNvPr id="447" name="円/楕円 446"/>
        <xdr:cNvSpPr/>
      </xdr:nvSpPr>
      <xdr:spPr>
        <a:xfrm>
          <a:off x="16459200" y="1331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85725</xdr:rowOff>
    </xdr:from>
    <xdr:ext cx="762000" cy="257175"/>
    <xdr:sp macro="" textlink="">
      <xdr:nvSpPr>
        <xdr:cNvPr id="448" name="公債費以外該当値テキスト"/>
        <xdr:cNvSpPr txBox="1"/>
      </xdr:nvSpPr>
      <xdr:spPr>
        <a:xfrm>
          <a:off x="16602075"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95250</xdr:rowOff>
    </xdr:from>
    <xdr:to>
      <xdr:col>22</xdr:col>
      <xdr:colOff>619125</xdr:colOff>
      <xdr:row>77</xdr:row>
      <xdr:rowOff>28575</xdr:rowOff>
    </xdr:to>
    <xdr:sp macro="" textlink="">
      <xdr:nvSpPr>
        <xdr:cNvPr id="449" name="円/楕円 448"/>
        <xdr:cNvSpPr/>
      </xdr:nvSpPr>
      <xdr:spPr>
        <a:xfrm>
          <a:off x="15621000" y="1312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9525</xdr:rowOff>
    </xdr:from>
    <xdr:ext cx="733425" cy="257175"/>
    <xdr:sp macro="" textlink="">
      <xdr:nvSpPr>
        <xdr:cNvPr id="450" name="テキスト ボックス 449"/>
        <xdr:cNvSpPr txBox="1"/>
      </xdr:nvSpPr>
      <xdr:spPr>
        <a:xfrm>
          <a:off x="15287625" y="13211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114300</xdr:rowOff>
    </xdr:from>
    <xdr:to>
      <xdr:col>21</xdr:col>
      <xdr:colOff>409575</xdr:colOff>
      <xdr:row>76</xdr:row>
      <xdr:rowOff>38100</xdr:rowOff>
    </xdr:to>
    <xdr:sp macro="" textlink="">
      <xdr:nvSpPr>
        <xdr:cNvPr id="451" name="円/楕円 450"/>
        <xdr:cNvSpPr/>
      </xdr:nvSpPr>
      <xdr:spPr>
        <a:xfrm>
          <a:off x="14735175" y="12973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47625</xdr:rowOff>
    </xdr:from>
    <xdr:ext cx="762000" cy="257175"/>
    <xdr:sp macro="" textlink="">
      <xdr:nvSpPr>
        <xdr:cNvPr id="452" name="テキスト ボックス 451"/>
        <xdr:cNvSpPr txBox="1"/>
      </xdr:nvSpPr>
      <xdr:spPr>
        <a:xfrm>
          <a:off x="14401800" y="1273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38100</xdr:rowOff>
    </xdr:from>
    <xdr:to>
      <xdr:col>20</xdr:col>
      <xdr:colOff>209550</xdr:colOff>
      <xdr:row>76</xdr:row>
      <xdr:rowOff>142875</xdr:rowOff>
    </xdr:to>
    <xdr:sp macro="" textlink="">
      <xdr:nvSpPr>
        <xdr:cNvPr id="453" name="円/楕円 452"/>
        <xdr:cNvSpPr/>
      </xdr:nvSpPr>
      <xdr:spPr>
        <a:xfrm>
          <a:off x="13839825" y="1306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123825</xdr:rowOff>
    </xdr:from>
    <xdr:ext cx="762000" cy="257175"/>
    <xdr:sp macro="" textlink="">
      <xdr:nvSpPr>
        <xdr:cNvPr id="454" name="テキスト ボックス 453"/>
        <xdr:cNvSpPr txBox="1"/>
      </xdr:nvSpPr>
      <xdr:spPr>
        <a:xfrm>
          <a:off x="13515975" y="13154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76200</xdr:rowOff>
    </xdr:from>
    <xdr:to>
      <xdr:col>19</xdr:col>
      <xdr:colOff>9525</xdr:colOff>
      <xdr:row>74</xdr:row>
      <xdr:rowOff>9525</xdr:rowOff>
    </xdr:to>
    <xdr:sp macro="" textlink="">
      <xdr:nvSpPr>
        <xdr:cNvPr id="455" name="円/楕円 454"/>
        <xdr:cNvSpPr/>
      </xdr:nvSpPr>
      <xdr:spPr>
        <a:xfrm>
          <a:off x="12954000" y="1259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72</xdr:row>
      <xdr:rowOff>19050</xdr:rowOff>
    </xdr:from>
    <xdr:ext cx="762000" cy="257175"/>
    <xdr:sp macro="" textlink="">
      <xdr:nvSpPr>
        <xdr:cNvPr id="456" name="テキスト ボックス 455"/>
        <xdr:cNvSpPr txBox="1"/>
      </xdr:nvSpPr>
      <xdr:spPr>
        <a:xfrm>
          <a:off x="12620625" y="12363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滋賀県愛荘町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85725</xdr:rowOff>
    </xdr:from>
    <xdr:to>
      <xdr:col>4</xdr:col>
      <xdr:colOff>1114425</xdr:colOff>
      <xdr:row>19</xdr:row>
      <xdr:rowOff>38100</xdr:rowOff>
    </xdr:to>
    <xdr:cxnSp macro="">
      <xdr:nvCxnSpPr>
        <xdr:cNvPr id="45" name="直線コネクタ 44"/>
        <xdr:cNvCxnSpPr/>
      </xdr:nvCxnSpPr>
      <xdr:spPr bwMode="auto">
        <a:xfrm flipV="1">
          <a:off x="5648325" y="2047875"/>
          <a:ext cx="0" cy="13525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9525</xdr:rowOff>
    </xdr:from>
    <xdr:ext cx="762000" cy="257175"/>
    <xdr:sp macro="" textlink="">
      <xdr:nvSpPr>
        <xdr:cNvPr id="46" name="人口1人当たり決算額の推移最小値テキスト130"/>
        <xdr:cNvSpPr txBox="1"/>
      </xdr:nvSpPr>
      <xdr:spPr>
        <a:xfrm>
          <a:off x="5743575" y="337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38100</xdr:rowOff>
    </xdr:from>
    <xdr:to>
      <xdr:col>5</xdr:col>
      <xdr:colOff>76200</xdr:colOff>
      <xdr:row>19</xdr:row>
      <xdr:rowOff>38100</xdr:rowOff>
    </xdr:to>
    <xdr:cxnSp macro="">
      <xdr:nvCxnSpPr>
        <xdr:cNvPr id="47" name="直線コネクタ 46"/>
        <xdr:cNvCxnSpPr/>
      </xdr:nvCxnSpPr>
      <xdr:spPr bwMode="auto">
        <a:xfrm>
          <a:off x="5562600" y="34004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743575"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85725</xdr:rowOff>
    </xdr:from>
    <xdr:to>
      <xdr:col>5</xdr:col>
      <xdr:colOff>76200</xdr:colOff>
      <xdr:row>11</xdr:row>
      <xdr:rowOff>85725</xdr:rowOff>
    </xdr:to>
    <xdr:cxnSp macro="">
      <xdr:nvCxnSpPr>
        <xdr:cNvPr id="49" name="直線コネクタ 48"/>
        <xdr:cNvCxnSpPr/>
      </xdr:nvCxnSpPr>
      <xdr:spPr bwMode="auto">
        <a:xfrm>
          <a:off x="5562600" y="20478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76200</xdr:rowOff>
    </xdr:from>
    <xdr:to>
      <xdr:col>4</xdr:col>
      <xdr:colOff>1114425</xdr:colOff>
      <xdr:row>15</xdr:row>
      <xdr:rowOff>152400</xdr:rowOff>
    </xdr:to>
    <xdr:cxnSp macro="">
      <xdr:nvCxnSpPr>
        <xdr:cNvPr id="50" name="直線コネクタ 49"/>
        <xdr:cNvCxnSpPr/>
      </xdr:nvCxnSpPr>
      <xdr:spPr bwMode="auto">
        <a:xfrm flipV="1">
          <a:off x="5000625" y="2724150"/>
          <a:ext cx="64770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133350</xdr:rowOff>
    </xdr:from>
    <xdr:ext cx="762000" cy="257175"/>
    <xdr:sp macro="" textlink="">
      <xdr:nvSpPr>
        <xdr:cNvPr id="51" name="人口1人当たり決算額の推移平均値テキスト130"/>
        <xdr:cNvSpPr txBox="1"/>
      </xdr:nvSpPr>
      <xdr:spPr>
        <a:xfrm>
          <a:off x="5743575"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161925</xdr:rowOff>
    </xdr:from>
    <xdr:to>
      <xdr:col>5</xdr:col>
      <xdr:colOff>38100</xdr:colOff>
      <xdr:row>16</xdr:row>
      <xdr:rowOff>95250</xdr:rowOff>
    </xdr:to>
    <xdr:sp macro="" textlink="">
      <xdr:nvSpPr>
        <xdr:cNvPr id="52" name="フローチャート : 判断 51"/>
        <xdr:cNvSpPr/>
      </xdr:nvSpPr>
      <xdr:spPr bwMode="auto">
        <a:xfrm>
          <a:off x="5600700" y="28098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152400</xdr:rowOff>
    </xdr:from>
    <xdr:to>
      <xdr:col>4</xdr:col>
      <xdr:colOff>466725</xdr:colOff>
      <xdr:row>16</xdr:row>
      <xdr:rowOff>9525</xdr:rowOff>
    </xdr:to>
    <xdr:cxnSp macro="">
      <xdr:nvCxnSpPr>
        <xdr:cNvPr id="53" name="直線コネクタ 52"/>
        <xdr:cNvCxnSpPr/>
      </xdr:nvCxnSpPr>
      <xdr:spPr bwMode="auto">
        <a:xfrm flipV="1">
          <a:off x="4305300" y="2800350"/>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152400</xdr:rowOff>
    </xdr:from>
    <xdr:to>
      <xdr:col>4</xdr:col>
      <xdr:colOff>523875</xdr:colOff>
      <xdr:row>16</xdr:row>
      <xdr:rowOff>85725</xdr:rowOff>
    </xdr:to>
    <xdr:sp macro="" textlink="">
      <xdr:nvSpPr>
        <xdr:cNvPr id="54" name="フローチャート : 判断 53"/>
        <xdr:cNvSpPr/>
      </xdr:nvSpPr>
      <xdr:spPr bwMode="auto">
        <a:xfrm>
          <a:off x="4953000" y="28003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66675</xdr:rowOff>
    </xdr:from>
    <xdr:ext cx="733425" cy="257175"/>
    <xdr:sp macro="" textlink="">
      <xdr:nvSpPr>
        <xdr:cNvPr id="55" name="テキスト ボックス 54"/>
        <xdr:cNvSpPr txBox="1"/>
      </xdr:nvSpPr>
      <xdr:spPr>
        <a:xfrm>
          <a:off x="4619625" y="289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161925</xdr:rowOff>
    </xdr:from>
    <xdr:to>
      <xdr:col>3</xdr:col>
      <xdr:colOff>904875</xdr:colOff>
      <xdr:row>16</xdr:row>
      <xdr:rowOff>9525</xdr:rowOff>
    </xdr:to>
    <xdr:cxnSp macro="">
      <xdr:nvCxnSpPr>
        <xdr:cNvPr id="56" name="直線コネクタ 55"/>
        <xdr:cNvCxnSpPr/>
      </xdr:nvCxnSpPr>
      <xdr:spPr bwMode="auto">
        <a:xfrm>
          <a:off x="3609975" y="280987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28575</xdr:rowOff>
    </xdr:from>
    <xdr:to>
      <xdr:col>3</xdr:col>
      <xdr:colOff>952500</xdr:colOff>
      <xdr:row>16</xdr:row>
      <xdr:rowOff>133350</xdr:rowOff>
    </xdr:to>
    <xdr:sp macro="" textlink="">
      <xdr:nvSpPr>
        <xdr:cNvPr id="57" name="フローチャート : 判断 56"/>
        <xdr:cNvSpPr/>
      </xdr:nvSpPr>
      <xdr:spPr bwMode="auto">
        <a:xfrm>
          <a:off x="4257675" y="28575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114300</xdr:rowOff>
    </xdr:from>
    <xdr:ext cx="762000" cy="257175"/>
    <xdr:sp macro="" textlink="">
      <xdr:nvSpPr>
        <xdr:cNvPr id="58" name="テキスト ボックス 57"/>
        <xdr:cNvSpPr txBox="1"/>
      </xdr:nvSpPr>
      <xdr:spPr>
        <a:xfrm>
          <a:off x="39243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47625</xdr:rowOff>
    </xdr:from>
    <xdr:to>
      <xdr:col>3</xdr:col>
      <xdr:colOff>209550</xdr:colOff>
      <xdr:row>15</xdr:row>
      <xdr:rowOff>161925</xdr:rowOff>
    </xdr:to>
    <xdr:cxnSp macro="">
      <xdr:nvCxnSpPr>
        <xdr:cNvPr id="59" name="直線コネクタ 58"/>
        <xdr:cNvCxnSpPr/>
      </xdr:nvCxnSpPr>
      <xdr:spPr bwMode="auto">
        <a:xfrm>
          <a:off x="2905125" y="2695575"/>
          <a:ext cx="704850" cy="1143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15</xdr:row>
      <xdr:rowOff>171450</xdr:rowOff>
    </xdr:from>
    <xdr:to>
      <xdr:col>3</xdr:col>
      <xdr:colOff>257175</xdr:colOff>
      <xdr:row>16</xdr:row>
      <xdr:rowOff>95250</xdr:rowOff>
    </xdr:to>
    <xdr:sp macro="" textlink="">
      <xdr:nvSpPr>
        <xdr:cNvPr id="60" name="フローチャート : 判断 59"/>
        <xdr:cNvSpPr/>
      </xdr:nvSpPr>
      <xdr:spPr bwMode="auto">
        <a:xfrm>
          <a:off x="3552825" y="28194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85725</xdr:rowOff>
    </xdr:from>
    <xdr:ext cx="762000" cy="257175"/>
    <xdr:sp macro="" textlink="">
      <xdr:nvSpPr>
        <xdr:cNvPr id="61" name="テキスト ボックス 60"/>
        <xdr:cNvSpPr txBox="1"/>
      </xdr:nvSpPr>
      <xdr:spPr>
        <a:xfrm>
          <a:off x="32289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104775</xdr:rowOff>
    </xdr:from>
    <xdr:to>
      <xdr:col>2</xdr:col>
      <xdr:colOff>695325</xdr:colOff>
      <xdr:row>16</xdr:row>
      <xdr:rowOff>28575</xdr:rowOff>
    </xdr:to>
    <xdr:sp macro="" textlink="">
      <xdr:nvSpPr>
        <xdr:cNvPr id="62" name="フローチャート : 判断 61"/>
        <xdr:cNvSpPr/>
      </xdr:nvSpPr>
      <xdr:spPr bwMode="auto">
        <a:xfrm>
          <a:off x="2857500" y="27527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19050</xdr:rowOff>
    </xdr:from>
    <xdr:ext cx="762000" cy="257175"/>
    <xdr:sp macro="" textlink="">
      <xdr:nvSpPr>
        <xdr:cNvPr id="63" name="テキスト ボックス 62"/>
        <xdr:cNvSpPr txBox="1"/>
      </xdr:nvSpPr>
      <xdr:spPr>
        <a:xfrm>
          <a:off x="25241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28575</xdr:rowOff>
    </xdr:from>
    <xdr:to>
      <xdr:col>5</xdr:col>
      <xdr:colOff>38100</xdr:colOff>
      <xdr:row>15</xdr:row>
      <xdr:rowOff>123825</xdr:rowOff>
    </xdr:to>
    <xdr:sp macro="" textlink="">
      <xdr:nvSpPr>
        <xdr:cNvPr id="69" name="円/楕円 68"/>
        <xdr:cNvSpPr/>
      </xdr:nvSpPr>
      <xdr:spPr bwMode="auto">
        <a:xfrm>
          <a:off x="5600700" y="26765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14</xdr:row>
      <xdr:rowOff>38100</xdr:rowOff>
    </xdr:from>
    <xdr:ext cx="762000" cy="257175"/>
    <xdr:sp macro="" textlink="">
      <xdr:nvSpPr>
        <xdr:cNvPr id="70" name="人口1人当たり決算額の推移該当値テキスト130"/>
        <xdr:cNvSpPr txBox="1"/>
      </xdr:nvSpPr>
      <xdr:spPr>
        <a:xfrm>
          <a:off x="5743575"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85,235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104775</xdr:rowOff>
    </xdr:from>
    <xdr:to>
      <xdr:col>4</xdr:col>
      <xdr:colOff>523875</xdr:colOff>
      <xdr:row>16</xdr:row>
      <xdr:rowOff>28575</xdr:rowOff>
    </xdr:to>
    <xdr:sp macro="" textlink="">
      <xdr:nvSpPr>
        <xdr:cNvPr id="71" name="円/楕円 70"/>
        <xdr:cNvSpPr/>
      </xdr:nvSpPr>
      <xdr:spPr bwMode="auto">
        <a:xfrm>
          <a:off x="4953000" y="27527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47625</xdr:rowOff>
    </xdr:from>
    <xdr:ext cx="733425" cy="257175"/>
    <xdr:sp macro="" textlink="">
      <xdr:nvSpPr>
        <xdr:cNvPr id="72" name="テキスト ボックス 71"/>
        <xdr:cNvSpPr txBox="1"/>
      </xdr:nvSpPr>
      <xdr:spPr>
        <a:xfrm>
          <a:off x="4619625" y="2524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81,088</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123825</xdr:rowOff>
    </xdr:from>
    <xdr:to>
      <xdr:col>3</xdr:col>
      <xdr:colOff>952500</xdr:colOff>
      <xdr:row>16</xdr:row>
      <xdr:rowOff>57150</xdr:rowOff>
    </xdr:to>
    <xdr:sp macro="" textlink="">
      <xdr:nvSpPr>
        <xdr:cNvPr id="73" name="円/楕円 72"/>
        <xdr:cNvSpPr/>
      </xdr:nvSpPr>
      <xdr:spPr bwMode="auto">
        <a:xfrm>
          <a:off x="4257675" y="2771775"/>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66675</xdr:rowOff>
    </xdr:from>
    <xdr:ext cx="762000" cy="257175"/>
    <xdr:sp macro="" textlink="">
      <xdr:nvSpPr>
        <xdr:cNvPr id="74" name="テキスト ボックス 73"/>
        <xdr:cNvSpPr txBox="1"/>
      </xdr:nvSpPr>
      <xdr:spPr>
        <a:xfrm>
          <a:off x="3924300"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79,880</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114300</xdr:rowOff>
    </xdr:from>
    <xdr:to>
      <xdr:col>3</xdr:col>
      <xdr:colOff>257175</xdr:colOff>
      <xdr:row>16</xdr:row>
      <xdr:rowOff>38100</xdr:rowOff>
    </xdr:to>
    <xdr:sp macro="" textlink="">
      <xdr:nvSpPr>
        <xdr:cNvPr id="75" name="円/楕円 74"/>
        <xdr:cNvSpPr/>
      </xdr:nvSpPr>
      <xdr:spPr bwMode="auto">
        <a:xfrm>
          <a:off x="3552825" y="27622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47625</xdr:rowOff>
    </xdr:from>
    <xdr:ext cx="762000" cy="257175"/>
    <xdr:sp macro="" textlink="">
      <xdr:nvSpPr>
        <xdr:cNvPr id="76" name="テキスト ボックス 75"/>
        <xdr:cNvSpPr txBox="1"/>
      </xdr:nvSpPr>
      <xdr:spPr>
        <a:xfrm>
          <a:off x="322897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80,647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171450</xdr:rowOff>
    </xdr:from>
    <xdr:to>
      <xdr:col>2</xdr:col>
      <xdr:colOff>695325</xdr:colOff>
      <xdr:row>15</xdr:row>
      <xdr:rowOff>95250</xdr:rowOff>
    </xdr:to>
    <xdr:sp macro="" textlink="">
      <xdr:nvSpPr>
        <xdr:cNvPr id="77" name="円/楕円 76"/>
        <xdr:cNvSpPr/>
      </xdr:nvSpPr>
      <xdr:spPr bwMode="auto">
        <a:xfrm>
          <a:off x="2857500" y="26479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13</xdr:row>
      <xdr:rowOff>104775</xdr:rowOff>
    </xdr:from>
    <xdr:ext cx="762000" cy="257175"/>
    <xdr:sp macro="" textlink="">
      <xdr:nvSpPr>
        <xdr:cNvPr id="78" name="テキスト ボックス 77"/>
        <xdr:cNvSpPr txBox="1"/>
      </xdr:nvSpPr>
      <xdr:spPr>
        <a:xfrm>
          <a:off x="2524125" y="240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86,686</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4" name="直線コネクタ 93"/>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34</xdr:row>
      <xdr:rowOff>9525</xdr:rowOff>
    </xdr:from>
    <xdr:to>
      <xdr:col>4</xdr:col>
      <xdr:colOff>1114425</xdr:colOff>
      <xdr:row>37</xdr:row>
      <xdr:rowOff>180975</xdr:rowOff>
    </xdr:to>
    <xdr:cxnSp macro="">
      <xdr:nvCxnSpPr>
        <xdr:cNvPr id="106" name="直線コネクタ 105"/>
        <xdr:cNvCxnSpPr/>
      </xdr:nvCxnSpPr>
      <xdr:spPr bwMode="auto">
        <a:xfrm flipV="1">
          <a:off x="5648325" y="6400800"/>
          <a:ext cx="0" cy="10287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152400</xdr:rowOff>
    </xdr:from>
    <xdr:ext cx="762000" cy="257175"/>
    <xdr:sp macro="" textlink="">
      <xdr:nvSpPr>
        <xdr:cNvPr id="107" name="人口1人当たり決算額の推移最小値テキスト445"/>
        <xdr:cNvSpPr txBox="1"/>
      </xdr:nvSpPr>
      <xdr:spPr>
        <a:xfrm>
          <a:off x="57435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180975</xdr:rowOff>
    </xdr:from>
    <xdr:to>
      <xdr:col>5</xdr:col>
      <xdr:colOff>76200</xdr:colOff>
      <xdr:row>37</xdr:row>
      <xdr:rowOff>180975</xdr:rowOff>
    </xdr:to>
    <xdr:cxnSp macro="">
      <xdr:nvCxnSpPr>
        <xdr:cNvPr id="108" name="直線コネクタ 107"/>
        <xdr:cNvCxnSpPr/>
      </xdr:nvCxnSpPr>
      <xdr:spPr bwMode="auto">
        <a:xfrm>
          <a:off x="5562600" y="74295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95250</xdr:rowOff>
    </xdr:from>
    <xdr:ext cx="762000" cy="257175"/>
    <xdr:sp macro="" textlink="">
      <xdr:nvSpPr>
        <xdr:cNvPr id="109" name="人口1人当たり決算額の推移最大値テキスト445"/>
        <xdr:cNvSpPr txBox="1"/>
      </xdr:nvSpPr>
      <xdr:spPr>
        <a:xfrm>
          <a:off x="5743575" y="614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9525</xdr:rowOff>
    </xdr:from>
    <xdr:to>
      <xdr:col>5</xdr:col>
      <xdr:colOff>76200</xdr:colOff>
      <xdr:row>34</xdr:row>
      <xdr:rowOff>9525</xdr:rowOff>
    </xdr:to>
    <xdr:cxnSp macro="">
      <xdr:nvCxnSpPr>
        <xdr:cNvPr id="110" name="直線コネクタ 109"/>
        <xdr:cNvCxnSpPr/>
      </xdr:nvCxnSpPr>
      <xdr:spPr bwMode="auto">
        <a:xfrm>
          <a:off x="5562600" y="64008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38100</xdr:rowOff>
    </xdr:from>
    <xdr:to>
      <xdr:col>4</xdr:col>
      <xdr:colOff>1114425</xdr:colOff>
      <xdr:row>36</xdr:row>
      <xdr:rowOff>66675</xdr:rowOff>
    </xdr:to>
    <xdr:cxnSp macro="">
      <xdr:nvCxnSpPr>
        <xdr:cNvPr id="111" name="直線コネクタ 110"/>
        <xdr:cNvCxnSpPr/>
      </xdr:nvCxnSpPr>
      <xdr:spPr bwMode="auto">
        <a:xfrm>
          <a:off x="5000625" y="7115175"/>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85725</xdr:rowOff>
    </xdr:from>
    <xdr:ext cx="762000" cy="257175"/>
    <xdr:sp macro="" textlink="">
      <xdr:nvSpPr>
        <xdr:cNvPr id="112" name="人口1人当たり決算額の推移平均値テキスト445"/>
        <xdr:cNvSpPr txBox="1"/>
      </xdr:nvSpPr>
      <xdr:spPr>
        <a:xfrm>
          <a:off x="574357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238125</xdr:rowOff>
    </xdr:from>
    <xdr:to>
      <xdr:col>5</xdr:col>
      <xdr:colOff>38100</xdr:colOff>
      <xdr:row>35</xdr:row>
      <xdr:rowOff>342900</xdr:rowOff>
    </xdr:to>
    <xdr:sp macro="" textlink="">
      <xdr:nvSpPr>
        <xdr:cNvPr id="113" name="フローチャート : 判断 112"/>
        <xdr:cNvSpPr/>
      </xdr:nvSpPr>
      <xdr:spPr bwMode="auto">
        <a:xfrm>
          <a:off x="56007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304800</xdr:rowOff>
    </xdr:from>
    <xdr:to>
      <xdr:col>4</xdr:col>
      <xdr:colOff>466725</xdr:colOff>
      <xdr:row>36</xdr:row>
      <xdr:rowOff>38100</xdr:rowOff>
    </xdr:to>
    <xdr:cxnSp macro="">
      <xdr:nvCxnSpPr>
        <xdr:cNvPr id="114" name="直線コネクタ 113"/>
        <xdr:cNvCxnSpPr/>
      </xdr:nvCxnSpPr>
      <xdr:spPr bwMode="auto">
        <a:xfrm>
          <a:off x="4305300" y="7038975"/>
          <a:ext cx="69532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238125</xdr:rowOff>
    </xdr:from>
    <xdr:to>
      <xdr:col>4</xdr:col>
      <xdr:colOff>523875</xdr:colOff>
      <xdr:row>36</xdr:row>
      <xdr:rowOff>0</xdr:rowOff>
    </xdr:to>
    <xdr:sp macro="" textlink="">
      <xdr:nvSpPr>
        <xdr:cNvPr id="115" name="フローチャート : 判断 114"/>
        <xdr:cNvSpPr/>
      </xdr:nvSpPr>
      <xdr:spPr bwMode="auto">
        <a:xfrm>
          <a:off x="49530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9525</xdr:rowOff>
    </xdr:from>
    <xdr:ext cx="733425" cy="257175"/>
    <xdr:sp macro="" textlink="">
      <xdr:nvSpPr>
        <xdr:cNvPr id="116" name="テキスト ボックス 115"/>
        <xdr:cNvSpPr txBox="1"/>
      </xdr:nvSpPr>
      <xdr:spPr>
        <a:xfrm>
          <a:off x="461962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190500</xdr:rowOff>
    </xdr:from>
    <xdr:to>
      <xdr:col>3</xdr:col>
      <xdr:colOff>904875</xdr:colOff>
      <xdr:row>35</xdr:row>
      <xdr:rowOff>304800</xdr:rowOff>
    </xdr:to>
    <xdr:cxnSp macro="">
      <xdr:nvCxnSpPr>
        <xdr:cNvPr id="117" name="直線コネクタ 116"/>
        <xdr:cNvCxnSpPr/>
      </xdr:nvCxnSpPr>
      <xdr:spPr bwMode="auto">
        <a:xfrm>
          <a:off x="3609975" y="6924675"/>
          <a:ext cx="695325" cy="1143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180975</xdr:rowOff>
    </xdr:from>
    <xdr:to>
      <xdr:col>3</xdr:col>
      <xdr:colOff>952500</xdr:colOff>
      <xdr:row>35</xdr:row>
      <xdr:rowOff>285750</xdr:rowOff>
    </xdr:to>
    <xdr:sp macro="" textlink="">
      <xdr:nvSpPr>
        <xdr:cNvPr id="118" name="フローチャート : 判断 117"/>
        <xdr:cNvSpPr/>
      </xdr:nvSpPr>
      <xdr:spPr bwMode="auto">
        <a:xfrm>
          <a:off x="4257675" y="69151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295275</xdr:rowOff>
    </xdr:from>
    <xdr:ext cx="762000" cy="257175"/>
    <xdr:sp macro="" textlink="">
      <xdr:nvSpPr>
        <xdr:cNvPr id="119" name="テキスト ボックス 118"/>
        <xdr:cNvSpPr txBox="1"/>
      </xdr:nvSpPr>
      <xdr:spPr>
        <a:xfrm>
          <a:off x="3924300"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304800</xdr:rowOff>
    </xdr:from>
    <xdr:to>
      <xdr:col>3</xdr:col>
      <xdr:colOff>209550</xdr:colOff>
      <xdr:row>35</xdr:row>
      <xdr:rowOff>190500</xdr:rowOff>
    </xdr:to>
    <xdr:cxnSp macro="">
      <xdr:nvCxnSpPr>
        <xdr:cNvPr id="120" name="直線コネクタ 119"/>
        <xdr:cNvCxnSpPr/>
      </xdr:nvCxnSpPr>
      <xdr:spPr bwMode="auto">
        <a:xfrm>
          <a:off x="2905125" y="6696075"/>
          <a:ext cx="704850" cy="2286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142875</xdr:rowOff>
    </xdr:from>
    <xdr:to>
      <xdr:col>3</xdr:col>
      <xdr:colOff>257175</xdr:colOff>
      <xdr:row>35</xdr:row>
      <xdr:rowOff>247650</xdr:rowOff>
    </xdr:to>
    <xdr:sp macro="" textlink="">
      <xdr:nvSpPr>
        <xdr:cNvPr id="121" name="フローチャート : 判断 120"/>
        <xdr:cNvSpPr/>
      </xdr:nvSpPr>
      <xdr:spPr bwMode="auto">
        <a:xfrm>
          <a:off x="3552825" y="68770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228600</xdr:rowOff>
    </xdr:from>
    <xdr:ext cx="762000" cy="257175"/>
    <xdr:sp macro="" textlink="">
      <xdr:nvSpPr>
        <xdr:cNvPr id="122" name="テキスト ボックス 121"/>
        <xdr:cNvSpPr txBox="1"/>
      </xdr:nvSpPr>
      <xdr:spPr>
        <a:xfrm>
          <a:off x="3228975"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95250</xdr:rowOff>
    </xdr:from>
    <xdr:to>
      <xdr:col>2</xdr:col>
      <xdr:colOff>695325</xdr:colOff>
      <xdr:row>35</xdr:row>
      <xdr:rowOff>200025</xdr:rowOff>
    </xdr:to>
    <xdr:sp macro="" textlink="">
      <xdr:nvSpPr>
        <xdr:cNvPr id="123" name="フローチャート : 判断 122"/>
        <xdr:cNvSpPr/>
      </xdr:nvSpPr>
      <xdr:spPr bwMode="auto">
        <a:xfrm>
          <a:off x="2857500" y="68294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180975</xdr:rowOff>
    </xdr:from>
    <xdr:ext cx="762000" cy="257175"/>
    <xdr:sp macro="" textlink="">
      <xdr:nvSpPr>
        <xdr:cNvPr id="124" name="テキスト ボックス 123"/>
        <xdr:cNvSpPr txBox="1"/>
      </xdr:nvSpPr>
      <xdr:spPr>
        <a:xfrm>
          <a:off x="2524125" y="691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19050</xdr:rowOff>
    </xdr:from>
    <xdr:to>
      <xdr:col>5</xdr:col>
      <xdr:colOff>38100</xdr:colOff>
      <xdr:row>36</xdr:row>
      <xdr:rowOff>123825</xdr:rowOff>
    </xdr:to>
    <xdr:sp macro="" textlink="">
      <xdr:nvSpPr>
        <xdr:cNvPr id="130" name="円/楕円 129"/>
        <xdr:cNvSpPr/>
      </xdr:nvSpPr>
      <xdr:spPr bwMode="auto">
        <a:xfrm>
          <a:off x="5600700" y="70961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333375</xdr:rowOff>
    </xdr:from>
    <xdr:ext cx="762000" cy="257175"/>
    <xdr:sp macro="" textlink="">
      <xdr:nvSpPr>
        <xdr:cNvPr id="131" name="人口1人当たり決算額の推移該当値テキスト445"/>
        <xdr:cNvSpPr txBox="1"/>
      </xdr:nvSpPr>
      <xdr:spPr>
        <a:xfrm>
          <a:off x="57435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333375</xdr:rowOff>
    </xdr:from>
    <xdr:to>
      <xdr:col>4</xdr:col>
      <xdr:colOff>523875</xdr:colOff>
      <xdr:row>36</xdr:row>
      <xdr:rowOff>95250</xdr:rowOff>
    </xdr:to>
    <xdr:sp macro="" textlink="">
      <xdr:nvSpPr>
        <xdr:cNvPr id="132" name="円/楕円 131"/>
        <xdr:cNvSpPr/>
      </xdr:nvSpPr>
      <xdr:spPr bwMode="auto">
        <a:xfrm>
          <a:off x="4953000" y="70675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76200</xdr:rowOff>
    </xdr:from>
    <xdr:ext cx="733425" cy="257175"/>
    <xdr:sp macro="" textlink="">
      <xdr:nvSpPr>
        <xdr:cNvPr id="133" name="テキスト ボックス 132"/>
        <xdr:cNvSpPr txBox="1"/>
      </xdr:nvSpPr>
      <xdr:spPr>
        <a:xfrm>
          <a:off x="4619625" y="7153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9,492</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257175</xdr:rowOff>
    </xdr:from>
    <xdr:to>
      <xdr:col>3</xdr:col>
      <xdr:colOff>952500</xdr:colOff>
      <xdr:row>36</xdr:row>
      <xdr:rowOff>19050</xdr:rowOff>
    </xdr:to>
    <xdr:sp macro="" textlink="">
      <xdr:nvSpPr>
        <xdr:cNvPr id="134" name="円/楕円 133"/>
        <xdr:cNvSpPr/>
      </xdr:nvSpPr>
      <xdr:spPr bwMode="auto">
        <a:xfrm>
          <a:off x="4257675" y="69913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0</xdr:rowOff>
    </xdr:from>
    <xdr:ext cx="762000" cy="257175"/>
    <xdr:sp macro="" textlink="">
      <xdr:nvSpPr>
        <xdr:cNvPr id="135" name="テキスト ボックス 134"/>
        <xdr:cNvSpPr txBox="1"/>
      </xdr:nvSpPr>
      <xdr:spPr>
        <a:xfrm>
          <a:off x="39243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13,435</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142875</xdr:rowOff>
    </xdr:from>
    <xdr:to>
      <xdr:col>3</xdr:col>
      <xdr:colOff>257175</xdr:colOff>
      <xdr:row>35</xdr:row>
      <xdr:rowOff>238125</xdr:rowOff>
    </xdr:to>
    <xdr:sp macro="" textlink="">
      <xdr:nvSpPr>
        <xdr:cNvPr id="136" name="円/楕円 135"/>
        <xdr:cNvSpPr/>
      </xdr:nvSpPr>
      <xdr:spPr bwMode="auto">
        <a:xfrm>
          <a:off x="3552825" y="68770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247650</xdr:rowOff>
    </xdr:from>
    <xdr:ext cx="762000" cy="257175"/>
    <xdr:sp macro="" textlink="">
      <xdr:nvSpPr>
        <xdr:cNvPr id="137" name="テキスト ボックス 136"/>
        <xdr:cNvSpPr txBox="1"/>
      </xdr:nvSpPr>
      <xdr:spPr>
        <a:xfrm>
          <a:off x="3228975"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247650</xdr:rowOff>
    </xdr:from>
    <xdr:to>
      <xdr:col>2</xdr:col>
      <xdr:colOff>695325</xdr:colOff>
      <xdr:row>35</xdr:row>
      <xdr:rowOff>9525</xdr:rowOff>
    </xdr:to>
    <xdr:sp macro="" textlink="">
      <xdr:nvSpPr>
        <xdr:cNvPr id="138" name="円/楕円 137"/>
        <xdr:cNvSpPr/>
      </xdr:nvSpPr>
      <xdr:spPr bwMode="auto">
        <a:xfrm>
          <a:off x="2857500" y="66389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19050</xdr:rowOff>
    </xdr:from>
    <xdr:ext cx="762000" cy="257175"/>
    <xdr:sp macro="" textlink="">
      <xdr:nvSpPr>
        <xdr:cNvPr id="139" name="テキスト ボックス 138"/>
        <xdr:cNvSpPr txBox="1"/>
      </xdr:nvSpPr>
      <xdr:spPr>
        <a:xfrm>
          <a:off x="252412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31,795</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9525</xdr:rowOff>
    </xdr:from>
    <xdr:to>
      <xdr:col>6</xdr:col>
      <xdr:colOff>514350</xdr:colOff>
      <xdr:row>39</xdr:row>
      <xdr:rowOff>0</xdr:rowOff>
    </xdr:to>
    <xdr:cxnSp macro="">
      <xdr:nvCxnSpPr>
        <xdr:cNvPr id="54" name="直線コネクタ 53"/>
        <xdr:cNvCxnSpPr/>
      </xdr:nvCxnSpPr>
      <xdr:spPr>
        <a:xfrm flipV="1">
          <a:off x="4629150" y="532447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5" name="人件費最小値テキスト"/>
        <xdr:cNvSpPr txBox="1"/>
      </xdr:nvSpPr>
      <xdr:spPr>
        <a:xfrm>
          <a:off x="468630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533400" cy="257175"/>
    <xdr:sp macro="" textlink="">
      <xdr:nvSpPr>
        <xdr:cNvPr id="57" name="人件費最大値テキスト"/>
        <xdr:cNvSpPr txBox="1"/>
      </xdr:nvSpPr>
      <xdr:spPr>
        <a:xfrm>
          <a:off x="4686300" y="509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419100</xdr:colOff>
      <xdr:row>31</xdr:row>
      <xdr:rowOff>9525</xdr:rowOff>
    </xdr:from>
    <xdr:to>
      <xdr:col>6</xdr:col>
      <xdr:colOff>600075</xdr:colOff>
      <xdr:row>31</xdr:row>
      <xdr:rowOff>9525</xdr:rowOff>
    </xdr:to>
    <xdr:cxnSp macro="">
      <xdr:nvCxnSpPr>
        <xdr:cNvPr id="58" name="直線コネクタ 57"/>
        <xdr:cNvCxnSpPr/>
      </xdr:nvCxnSpPr>
      <xdr:spPr>
        <a:xfrm>
          <a:off x="4543425" y="532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47625</xdr:rowOff>
    </xdr:from>
    <xdr:to>
      <xdr:col>6</xdr:col>
      <xdr:colOff>514350</xdr:colOff>
      <xdr:row>36</xdr:row>
      <xdr:rowOff>85725</xdr:rowOff>
    </xdr:to>
    <xdr:cxnSp macro="">
      <xdr:nvCxnSpPr>
        <xdr:cNvPr id="59" name="直線コネクタ 58"/>
        <xdr:cNvCxnSpPr/>
      </xdr:nvCxnSpPr>
      <xdr:spPr>
        <a:xfrm flipV="1">
          <a:off x="3800475" y="62198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76200</xdr:rowOff>
    </xdr:from>
    <xdr:ext cx="533400" cy="257175"/>
    <xdr:sp macro="" textlink="">
      <xdr:nvSpPr>
        <xdr:cNvPr id="60" name="人件費平均値テキスト"/>
        <xdr:cNvSpPr txBox="1"/>
      </xdr:nvSpPr>
      <xdr:spPr>
        <a:xfrm>
          <a:off x="4686300" y="590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1" name="フローチャート : 判断 60"/>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85725</xdr:rowOff>
    </xdr:from>
    <xdr:to>
      <xdr:col>5</xdr:col>
      <xdr:colOff>361950</xdr:colOff>
      <xdr:row>36</xdr:row>
      <xdr:rowOff>114300</xdr:rowOff>
    </xdr:to>
    <xdr:cxnSp macro="">
      <xdr:nvCxnSpPr>
        <xdr:cNvPr id="62" name="直線コネクタ 61"/>
        <xdr:cNvCxnSpPr/>
      </xdr:nvCxnSpPr>
      <xdr:spPr>
        <a:xfrm flipV="1">
          <a:off x="2905125" y="62579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95250</xdr:rowOff>
    </xdr:from>
    <xdr:to>
      <xdr:col>5</xdr:col>
      <xdr:colOff>409575</xdr:colOff>
      <xdr:row>36</xdr:row>
      <xdr:rowOff>19050</xdr:rowOff>
    </xdr:to>
    <xdr:sp macro="" textlink="">
      <xdr:nvSpPr>
        <xdr:cNvPr id="63" name="フローチャート : 判断 62"/>
        <xdr:cNvSpPr/>
      </xdr:nvSpPr>
      <xdr:spPr>
        <a:xfrm>
          <a:off x="37433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38100</xdr:rowOff>
    </xdr:from>
    <xdr:ext cx="533400" cy="257175"/>
    <xdr:sp macro="" textlink="">
      <xdr:nvSpPr>
        <xdr:cNvPr id="64" name="テキスト ボックス 63"/>
        <xdr:cNvSpPr txBox="1"/>
      </xdr:nvSpPr>
      <xdr:spPr>
        <a:xfrm>
          <a:off x="3533775"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76200</xdr:rowOff>
    </xdr:from>
    <xdr:to>
      <xdr:col>4</xdr:col>
      <xdr:colOff>152400</xdr:colOff>
      <xdr:row>36</xdr:row>
      <xdr:rowOff>114300</xdr:rowOff>
    </xdr:to>
    <xdr:cxnSp macro="">
      <xdr:nvCxnSpPr>
        <xdr:cNvPr id="65" name="直線コネクタ 64"/>
        <xdr:cNvCxnSpPr/>
      </xdr:nvCxnSpPr>
      <xdr:spPr>
        <a:xfrm>
          <a:off x="2019300" y="62484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161925</xdr:rowOff>
    </xdr:from>
    <xdr:to>
      <xdr:col>4</xdr:col>
      <xdr:colOff>209550</xdr:colOff>
      <xdr:row>36</xdr:row>
      <xdr:rowOff>95250</xdr:rowOff>
    </xdr:to>
    <xdr:sp macro="" textlink="">
      <xdr:nvSpPr>
        <xdr:cNvPr id="66" name="フローチャート : 判断 65"/>
        <xdr:cNvSpPr/>
      </xdr:nvSpPr>
      <xdr:spPr>
        <a:xfrm>
          <a:off x="2857500" y="616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114300</xdr:rowOff>
    </xdr:from>
    <xdr:ext cx="533400" cy="257175"/>
    <xdr:sp macro="" textlink="">
      <xdr:nvSpPr>
        <xdr:cNvPr id="67" name="テキスト ボックス 66"/>
        <xdr:cNvSpPr txBox="1"/>
      </xdr:nvSpPr>
      <xdr:spPr>
        <a:xfrm>
          <a:off x="2638425"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123825</xdr:rowOff>
    </xdr:from>
    <xdr:to>
      <xdr:col>2</xdr:col>
      <xdr:colOff>638175</xdr:colOff>
      <xdr:row>36</xdr:row>
      <xdr:rowOff>76200</xdr:rowOff>
    </xdr:to>
    <xdr:cxnSp macro="">
      <xdr:nvCxnSpPr>
        <xdr:cNvPr id="68" name="直線コネクタ 67"/>
        <xdr:cNvCxnSpPr/>
      </xdr:nvCxnSpPr>
      <xdr:spPr>
        <a:xfrm>
          <a:off x="1133475" y="612457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114300</xdr:rowOff>
    </xdr:from>
    <xdr:to>
      <xdr:col>3</xdr:col>
      <xdr:colOff>0</xdr:colOff>
      <xdr:row>36</xdr:row>
      <xdr:rowOff>38100</xdr:rowOff>
    </xdr:to>
    <xdr:sp macro="" textlink="">
      <xdr:nvSpPr>
        <xdr:cNvPr id="69" name="フローチャート : 判断 68"/>
        <xdr:cNvSpPr/>
      </xdr:nvSpPr>
      <xdr:spPr>
        <a:xfrm>
          <a:off x="1971675" y="6115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57150</xdr:rowOff>
    </xdr:from>
    <xdr:ext cx="533400" cy="257175"/>
    <xdr:sp macro="" textlink="">
      <xdr:nvSpPr>
        <xdr:cNvPr id="70" name="テキスト ボックス 69"/>
        <xdr:cNvSpPr txBox="1"/>
      </xdr:nvSpPr>
      <xdr:spPr>
        <a:xfrm>
          <a:off x="1752600"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9525</xdr:rowOff>
    </xdr:from>
    <xdr:to>
      <xdr:col>1</xdr:col>
      <xdr:colOff>485775</xdr:colOff>
      <xdr:row>35</xdr:row>
      <xdr:rowOff>114300</xdr:rowOff>
    </xdr:to>
    <xdr:sp macro="" textlink="">
      <xdr:nvSpPr>
        <xdr:cNvPr id="71" name="フローチャート : 判断 70"/>
        <xdr:cNvSpPr/>
      </xdr:nvSpPr>
      <xdr:spPr>
        <a:xfrm>
          <a:off x="1076325" y="601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133350</xdr:rowOff>
    </xdr:from>
    <xdr:ext cx="533400" cy="257175"/>
    <xdr:sp macro="" textlink="">
      <xdr:nvSpPr>
        <xdr:cNvPr id="72" name="テキスト ボックス 71"/>
        <xdr:cNvSpPr txBox="1"/>
      </xdr:nvSpPr>
      <xdr:spPr>
        <a:xfrm>
          <a:off x="866775"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171450</xdr:rowOff>
    </xdr:from>
    <xdr:to>
      <xdr:col>6</xdr:col>
      <xdr:colOff>561975</xdr:colOff>
      <xdr:row>36</xdr:row>
      <xdr:rowOff>104775</xdr:rowOff>
    </xdr:to>
    <xdr:sp macro="" textlink="">
      <xdr:nvSpPr>
        <xdr:cNvPr id="78" name="円/楕円 77"/>
        <xdr:cNvSpPr/>
      </xdr:nvSpPr>
      <xdr:spPr>
        <a:xfrm>
          <a:off x="4581525" y="617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152400</xdr:rowOff>
    </xdr:from>
    <xdr:ext cx="533400" cy="257175"/>
    <xdr:sp macro="" textlink="">
      <xdr:nvSpPr>
        <xdr:cNvPr id="79" name="人件費該当値テキスト"/>
        <xdr:cNvSpPr txBox="1"/>
      </xdr:nvSpPr>
      <xdr:spPr>
        <a:xfrm>
          <a:off x="4686300"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58,917</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38100</xdr:rowOff>
    </xdr:from>
    <xdr:to>
      <xdr:col>5</xdr:col>
      <xdr:colOff>409575</xdr:colOff>
      <xdr:row>36</xdr:row>
      <xdr:rowOff>142875</xdr:rowOff>
    </xdr:to>
    <xdr:sp macro="" textlink="">
      <xdr:nvSpPr>
        <xdr:cNvPr id="80" name="円/楕円 79"/>
        <xdr:cNvSpPr/>
      </xdr:nvSpPr>
      <xdr:spPr>
        <a:xfrm>
          <a:off x="3743325"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133350</xdr:rowOff>
    </xdr:from>
    <xdr:ext cx="533400" cy="257175"/>
    <xdr:sp macro="" textlink="">
      <xdr:nvSpPr>
        <xdr:cNvPr id="81" name="テキスト ボックス 80"/>
        <xdr:cNvSpPr txBox="1"/>
      </xdr:nvSpPr>
      <xdr:spPr>
        <a:xfrm>
          <a:off x="353377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57150</xdr:rowOff>
    </xdr:from>
    <xdr:to>
      <xdr:col>4</xdr:col>
      <xdr:colOff>209550</xdr:colOff>
      <xdr:row>36</xdr:row>
      <xdr:rowOff>161925</xdr:rowOff>
    </xdr:to>
    <xdr:sp macro="" textlink="">
      <xdr:nvSpPr>
        <xdr:cNvPr id="82" name="円/楕円 81"/>
        <xdr:cNvSpPr/>
      </xdr:nvSpPr>
      <xdr:spPr>
        <a:xfrm>
          <a:off x="2857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152400</xdr:rowOff>
    </xdr:from>
    <xdr:ext cx="533400" cy="257175"/>
    <xdr:sp macro="" textlink="">
      <xdr:nvSpPr>
        <xdr:cNvPr id="83" name="テキスト ボックス 82"/>
        <xdr:cNvSpPr txBox="1"/>
      </xdr:nvSpPr>
      <xdr:spPr>
        <a:xfrm>
          <a:off x="263842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28575</xdr:rowOff>
    </xdr:from>
    <xdr:to>
      <xdr:col>3</xdr:col>
      <xdr:colOff>0</xdr:colOff>
      <xdr:row>36</xdr:row>
      <xdr:rowOff>123825</xdr:rowOff>
    </xdr:to>
    <xdr:sp macro="" textlink="">
      <xdr:nvSpPr>
        <xdr:cNvPr id="84" name="円/楕円 83"/>
        <xdr:cNvSpPr/>
      </xdr:nvSpPr>
      <xdr:spPr>
        <a:xfrm>
          <a:off x="1971675" y="6200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114300</xdr:rowOff>
    </xdr:from>
    <xdr:ext cx="533400" cy="257175"/>
    <xdr:sp macro="" textlink="">
      <xdr:nvSpPr>
        <xdr:cNvPr id="85" name="テキスト ボックス 84"/>
        <xdr:cNvSpPr txBox="1"/>
      </xdr:nvSpPr>
      <xdr:spPr>
        <a:xfrm>
          <a:off x="1752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57,777</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76200</xdr:rowOff>
    </xdr:from>
    <xdr:to>
      <xdr:col>1</xdr:col>
      <xdr:colOff>485775</xdr:colOff>
      <xdr:row>36</xdr:row>
      <xdr:rowOff>9525</xdr:rowOff>
    </xdr:to>
    <xdr:sp macro="" textlink="">
      <xdr:nvSpPr>
        <xdr:cNvPr id="86" name="円/楕円 85"/>
        <xdr:cNvSpPr/>
      </xdr:nvSpPr>
      <xdr:spPr>
        <a:xfrm>
          <a:off x="1076325" y="607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171450</xdr:rowOff>
    </xdr:from>
    <xdr:ext cx="533400" cy="257175"/>
    <xdr:sp macro="" textlink="">
      <xdr:nvSpPr>
        <xdr:cNvPr id="87" name="テキスト ボックス 86"/>
        <xdr:cNvSpPr txBox="1"/>
      </xdr:nvSpPr>
      <xdr:spPr>
        <a:xfrm>
          <a:off x="866775"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98" name="直線コネクタ 97"/>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99" name="テキスト ボックス 98"/>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0" name="直線コネクタ 99"/>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1" name="テキスト ボックス 100"/>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2" name="直線コネクタ 101"/>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3" name="テキスト ボックス 102"/>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4" name="直線コネクタ 103"/>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5" name="テキスト ボックス 104"/>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6" name="直線コネクタ 105"/>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7" name="テキスト ボックス 106"/>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8" name="直線コネクタ 107"/>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0"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152400</xdr:rowOff>
    </xdr:to>
    <xdr:cxnSp macro="">
      <xdr:nvCxnSpPr>
        <xdr:cNvPr id="111" name="直線コネクタ 110"/>
        <xdr:cNvCxnSpPr/>
      </xdr:nvCxnSpPr>
      <xdr:spPr>
        <a:xfrm flipV="1">
          <a:off x="4629150" y="8801100"/>
          <a:ext cx="9525"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2"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419100</xdr:colOff>
      <xdr:row>58</xdr:row>
      <xdr:rowOff>152400</xdr:rowOff>
    </xdr:from>
    <xdr:to>
      <xdr:col>6</xdr:col>
      <xdr:colOff>600075</xdr:colOff>
      <xdr:row>58</xdr:row>
      <xdr:rowOff>152400</xdr:rowOff>
    </xdr:to>
    <xdr:cxnSp macro="">
      <xdr:nvCxnSpPr>
        <xdr:cNvPr id="113" name="直線コネクタ 112"/>
        <xdr:cNvCxnSpPr/>
      </xdr:nvCxnSpPr>
      <xdr:spPr>
        <a:xfrm>
          <a:off x="4543425" y="10096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0</xdr:rowOff>
    </xdr:from>
    <xdr:ext cx="600075" cy="257175"/>
    <xdr:sp macro="" textlink="">
      <xdr:nvSpPr>
        <xdr:cNvPr id="114" name="物件費最大値テキスト"/>
        <xdr:cNvSpPr txBox="1"/>
      </xdr:nvSpPr>
      <xdr:spPr>
        <a:xfrm>
          <a:off x="4686300"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15" name="直線コネクタ 114"/>
        <xdr:cNvCxnSpPr/>
      </xdr:nvCxnSpPr>
      <xdr:spPr>
        <a:xfrm>
          <a:off x="454342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57150</xdr:rowOff>
    </xdr:from>
    <xdr:to>
      <xdr:col>6</xdr:col>
      <xdr:colOff>514350</xdr:colOff>
      <xdr:row>58</xdr:row>
      <xdr:rowOff>66675</xdr:rowOff>
    </xdr:to>
    <xdr:cxnSp macro="">
      <xdr:nvCxnSpPr>
        <xdr:cNvPr id="116" name="直線コネクタ 115"/>
        <xdr:cNvCxnSpPr/>
      </xdr:nvCxnSpPr>
      <xdr:spPr>
        <a:xfrm flipV="1">
          <a:off x="3800475" y="100012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9525</xdr:rowOff>
    </xdr:from>
    <xdr:ext cx="533400" cy="257175"/>
    <xdr:sp macro="" textlink="">
      <xdr:nvSpPr>
        <xdr:cNvPr id="117" name="物件費平均値テキスト"/>
        <xdr:cNvSpPr txBox="1"/>
      </xdr:nvSpPr>
      <xdr:spPr>
        <a:xfrm>
          <a:off x="468630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28575</xdr:rowOff>
    </xdr:from>
    <xdr:to>
      <xdr:col>6</xdr:col>
      <xdr:colOff>561975</xdr:colOff>
      <xdr:row>58</xdr:row>
      <xdr:rowOff>133350</xdr:rowOff>
    </xdr:to>
    <xdr:sp macro="" textlink="">
      <xdr:nvSpPr>
        <xdr:cNvPr id="118" name="フローチャート : 判断 117"/>
        <xdr:cNvSpPr/>
      </xdr:nvSpPr>
      <xdr:spPr>
        <a:xfrm>
          <a:off x="45815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66675</xdr:rowOff>
    </xdr:from>
    <xdr:to>
      <xdr:col>5</xdr:col>
      <xdr:colOff>361950</xdr:colOff>
      <xdr:row>58</xdr:row>
      <xdr:rowOff>76200</xdr:rowOff>
    </xdr:to>
    <xdr:cxnSp macro="">
      <xdr:nvCxnSpPr>
        <xdr:cNvPr id="119" name="直線コネクタ 118"/>
        <xdr:cNvCxnSpPr/>
      </xdr:nvCxnSpPr>
      <xdr:spPr>
        <a:xfrm flipV="1">
          <a:off x="2905125" y="100107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66675</xdr:rowOff>
    </xdr:from>
    <xdr:to>
      <xdr:col>5</xdr:col>
      <xdr:colOff>409575</xdr:colOff>
      <xdr:row>58</xdr:row>
      <xdr:rowOff>161925</xdr:rowOff>
    </xdr:to>
    <xdr:sp macro="" textlink="">
      <xdr:nvSpPr>
        <xdr:cNvPr id="120" name="フローチャート : 判断 119"/>
        <xdr:cNvSpPr/>
      </xdr:nvSpPr>
      <xdr:spPr>
        <a:xfrm>
          <a:off x="3743325" y="10010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152400</xdr:rowOff>
    </xdr:from>
    <xdr:ext cx="533400" cy="257175"/>
    <xdr:sp macro="" textlink="">
      <xdr:nvSpPr>
        <xdr:cNvPr id="121" name="テキスト ボックス 120"/>
        <xdr:cNvSpPr txBox="1"/>
      </xdr:nvSpPr>
      <xdr:spPr>
        <a:xfrm>
          <a:off x="35337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66675</xdr:rowOff>
    </xdr:from>
    <xdr:to>
      <xdr:col>4</xdr:col>
      <xdr:colOff>152400</xdr:colOff>
      <xdr:row>58</xdr:row>
      <xdr:rowOff>76200</xdr:rowOff>
    </xdr:to>
    <xdr:cxnSp macro="">
      <xdr:nvCxnSpPr>
        <xdr:cNvPr id="122" name="直線コネクタ 121"/>
        <xdr:cNvCxnSpPr/>
      </xdr:nvCxnSpPr>
      <xdr:spPr>
        <a:xfrm>
          <a:off x="2019300" y="10010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66675</xdr:rowOff>
    </xdr:from>
    <xdr:to>
      <xdr:col>4</xdr:col>
      <xdr:colOff>209550</xdr:colOff>
      <xdr:row>58</xdr:row>
      <xdr:rowOff>171450</xdr:rowOff>
    </xdr:to>
    <xdr:sp macro="" textlink="">
      <xdr:nvSpPr>
        <xdr:cNvPr id="123" name="フローチャート : 判断 122"/>
        <xdr:cNvSpPr/>
      </xdr:nvSpPr>
      <xdr:spPr>
        <a:xfrm>
          <a:off x="2857500"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161925</xdr:rowOff>
    </xdr:from>
    <xdr:ext cx="533400" cy="257175"/>
    <xdr:sp macro="" textlink="">
      <xdr:nvSpPr>
        <xdr:cNvPr id="124" name="テキスト ボックス 123"/>
        <xdr:cNvSpPr txBox="1"/>
      </xdr:nvSpPr>
      <xdr:spPr>
        <a:xfrm>
          <a:off x="2638425"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66675</xdr:rowOff>
    </xdr:from>
    <xdr:to>
      <xdr:col>2</xdr:col>
      <xdr:colOff>638175</xdr:colOff>
      <xdr:row>58</xdr:row>
      <xdr:rowOff>76200</xdr:rowOff>
    </xdr:to>
    <xdr:cxnSp macro="">
      <xdr:nvCxnSpPr>
        <xdr:cNvPr id="125" name="直線コネクタ 124"/>
        <xdr:cNvCxnSpPr/>
      </xdr:nvCxnSpPr>
      <xdr:spPr>
        <a:xfrm flipV="1">
          <a:off x="1133475" y="10010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66675</xdr:rowOff>
    </xdr:from>
    <xdr:to>
      <xdr:col>3</xdr:col>
      <xdr:colOff>0</xdr:colOff>
      <xdr:row>58</xdr:row>
      <xdr:rowOff>171450</xdr:rowOff>
    </xdr:to>
    <xdr:sp macro="" textlink="">
      <xdr:nvSpPr>
        <xdr:cNvPr id="126" name="フローチャート : 判断 125"/>
        <xdr:cNvSpPr/>
      </xdr:nvSpPr>
      <xdr:spPr>
        <a:xfrm>
          <a:off x="1971675" y="1001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161925</xdr:rowOff>
    </xdr:from>
    <xdr:ext cx="533400" cy="257175"/>
    <xdr:sp macro="" textlink="">
      <xdr:nvSpPr>
        <xdr:cNvPr id="127" name="テキスト ボックス 126"/>
        <xdr:cNvSpPr txBox="1"/>
      </xdr:nvSpPr>
      <xdr:spPr>
        <a:xfrm>
          <a:off x="17526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66675</xdr:rowOff>
    </xdr:from>
    <xdr:to>
      <xdr:col>1</xdr:col>
      <xdr:colOff>485775</xdr:colOff>
      <xdr:row>58</xdr:row>
      <xdr:rowOff>171450</xdr:rowOff>
    </xdr:to>
    <xdr:sp macro="" textlink="">
      <xdr:nvSpPr>
        <xdr:cNvPr id="128" name="フローチャート : 判断 127"/>
        <xdr:cNvSpPr/>
      </xdr:nvSpPr>
      <xdr:spPr>
        <a:xfrm>
          <a:off x="10763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161925</xdr:rowOff>
    </xdr:from>
    <xdr:ext cx="533400" cy="257175"/>
    <xdr:sp macro="" textlink="">
      <xdr:nvSpPr>
        <xdr:cNvPr id="129" name="テキスト ボックス 128"/>
        <xdr:cNvSpPr txBox="1"/>
      </xdr:nvSpPr>
      <xdr:spPr>
        <a:xfrm>
          <a:off x="866775"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2" name="テキスト ボックス 131"/>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9525</xdr:rowOff>
    </xdr:from>
    <xdr:to>
      <xdr:col>6</xdr:col>
      <xdr:colOff>561975</xdr:colOff>
      <xdr:row>58</xdr:row>
      <xdr:rowOff>114300</xdr:rowOff>
    </xdr:to>
    <xdr:sp macro="" textlink="">
      <xdr:nvSpPr>
        <xdr:cNvPr id="135" name="円/楕円 134"/>
        <xdr:cNvSpPr/>
      </xdr:nvSpPr>
      <xdr:spPr>
        <a:xfrm>
          <a:off x="4581525"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142875</xdr:rowOff>
    </xdr:from>
    <xdr:ext cx="533400" cy="257175"/>
    <xdr:sp macro="" textlink="">
      <xdr:nvSpPr>
        <xdr:cNvPr id="136" name="物件費該当値テキスト"/>
        <xdr:cNvSpPr txBox="1"/>
      </xdr:nvSpPr>
      <xdr:spPr>
        <a:xfrm>
          <a:off x="46863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82,043</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9525</xdr:rowOff>
    </xdr:from>
    <xdr:to>
      <xdr:col>5</xdr:col>
      <xdr:colOff>409575</xdr:colOff>
      <xdr:row>58</xdr:row>
      <xdr:rowOff>114300</xdr:rowOff>
    </xdr:to>
    <xdr:sp macro="" textlink="">
      <xdr:nvSpPr>
        <xdr:cNvPr id="137" name="円/楕円 136"/>
        <xdr:cNvSpPr/>
      </xdr:nvSpPr>
      <xdr:spPr>
        <a:xfrm>
          <a:off x="3743325"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133350</xdr:rowOff>
    </xdr:from>
    <xdr:ext cx="533400" cy="257175"/>
    <xdr:sp macro="" textlink="">
      <xdr:nvSpPr>
        <xdr:cNvPr id="138" name="テキスト ボックス 137"/>
        <xdr:cNvSpPr txBox="1"/>
      </xdr:nvSpPr>
      <xdr:spPr>
        <a:xfrm>
          <a:off x="353377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19050</xdr:rowOff>
    </xdr:from>
    <xdr:to>
      <xdr:col>4</xdr:col>
      <xdr:colOff>209550</xdr:colOff>
      <xdr:row>58</xdr:row>
      <xdr:rowOff>123825</xdr:rowOff>
    </xdr:to>
    <xdr:sp macro="" textlink="">
      <xdr:nvSpPr>
        <xdr:cNvPr id="139" name="円/楕円 138"/>
        <xdr:cNvSpPr/>
      </xdr:nvSpPr>
      <xdr:spPr>
        <a:xfrm>
          <a:off x="2857500" y="996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142875</xdr:rowOff>
    </xdr:from>
    <xdr:ext cx="533400" cy="257175"/>
    <xdr:sp macro="" textlink="">
      <xdr:nvSpPr>
        <xdr:cNvPr id="140" name="テキスト ボックス 139"/>
        <xdr:cNvSpPr txBox="1"/>
      </xdr:nvSpPr>
      <xdr:spPr>
        <a:xfrm>
          <a:off x="263842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74,316</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19050</xdr:rowOff>
    </xdr:from>
    <xdr:to>
      <xdr:col>3</xdr:col>
      <xdr:colOff>0</xdr:colOff>
      <xdr:row>58</xdr:row>
      <xdr:rowOff>123825</xdr:rowOff>
    </xdr:to>
    <xdr:sp macro="" textlink="">
      <xdr:nvSpPr>
        <xdr:cNvPr id="141" name="円/楕円 140"/>
        <xdr:cNvSpPr/>
      </xdr:nvSpPr>
      <xdr:spPr>
        <a:xfrm>
          <a:off x="1971675" y="996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142875</xdr:rowOff>
    </xdr:from>
    <xdr:ext cx="533400" cy="257175"/>
    <xdr:sp macro="" textlink="">
      <xdr:nvSpPr>
        <xdr:cNvPr id="142" name="テキスト ボックス 141"/>
        <xdr:cNvSpPr txBox="1"/>
      </xdr:nvSpPr>
      <xdr:spPr>
        <a:xfrm>
          <a:off x="1752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75,839</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19050</xdr:rowOff>
    </xdr:from>
    <xdr:to>
      <xdr:col>1</xdr:col>
      <xdr:colOff>485775</xdr:colOff>
      <xdr:row>58</xdr:row>
      <xdr:rowOff>123825</xdr:rowOff>
    </xdr:to>
    <xdr:sp macro="" textlink="">
      <xdr:nvSpPr>
        <xdr:cNvPr id="143" name="円/楕円 142"/>
        <xdr:cNvSpPr/>
      </xdr:nvSpPr>
      <xdr:spPr>
        <a:xfrm>
          <a:off x="1076325" y="996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142875</xdr:rowOff>
    </xdr:from>
    <xdr:ext cx="533400" cy="257175"/>
    <xdr:sp macro="" textlink="">
      <xdr:nvSpPr>
        <xdr:cNvPr id="144" name="テキスト ボックス 143"/>
        <xdr:cNvSpPr txBox="1"/>
      </xdr:nvSpPr>
      <xdr:spPr>
        <a:xfrm>
          <a:off x="866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5" name="正方形/長方形 144"/>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8" name="正方形/長方形 147"/>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49" name="正方形/長方形 148"/>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2" name="正方形/長方形 151"/>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4" name="直線コネクタ 153"/>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5" name="直線コネクタ 154"/>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6" name="テキスト ボックス 155"/>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7" name="直線コネクタ 156"/>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8" name="テキスト ボックス 157"/>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59" name="直線コネクタ 158"/>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0" name="テキスト ボックス 159"/>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1" name="直線コネクタ 160"/>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2" name="テキスト ボックス 161"/>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3" name="直線コネクタ 162"/>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4" name="テキスト ボックス 163"/>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5" name="直線コネクタ 164"/>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6" name="テキスト ボックス 165"/>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7" name="直線コネクタ 166"/>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8" name="テキスト ボックス 167"/>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9"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38100</xdr:rowOff>
    </xdr:to>
    <xdr:cxnSp macro="">
      <xdr:nvCxnSpPr>
        <xdr:cNvPr id="170" name="直線コネクタ 169"/>
        <xdr:cNvCxnSpPr/>
      </xdr:nvCxnSpPr>
      <xdr:spPr>
        <a:xfrm flipV="1">
          <a:off x="4629150" y="12039600"/>
          <a:ext cx="9525"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47625</xdr:rowOff>
    </xdr:from>
    <xdr:ext cx="381000" cy="257175"/>
    <xdr:sp macro="" textlink="">
      <xdr:nvSpPr>
        <xdr:cNvPr id="171" name="維持補修費最小値テキスト"/>
        <xdr:cNvSpPr txBox="1"/>
      </xdr:nvSpPr>
      <xdr:spPr>
        <a:xfrm>
          <a:off x="468630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419100</xdr:colOff>
      <xdr:row>79</xdr:row>
      <xdr:rowOff>38100</xdr:rowOff>
    </xdr:from>
    <xdr:to>
      <xdr:col>6</xdr:col>
      <xdr:colOff>600075</xdr:colOff>
      <xdr:row>79</xdr:row>
      <xdr:rowOff>38100</xdr:rowOff>
    </xdr:to>
    <xdr:cxnSp macro="">
      <xdr:nvCxnSpPr>
        <xdr:cNvPr id="172" name="直線コネクタ 171"/>
        <xdr:cNvCxnSpPr/>
      </xdr:nvCxnSpPr>
      <xdr:spPr>
        <a:xfrm>
          <a:off x="4543425" y="1358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533400" cy="257175"/>
    <xdr:sp macro="" textlink="">
      <xdr:nvSpPr>
        <xdr:cNvPr id="173" name="維持補修費最大値テキスト"/>
        <xdr:cNvSpPr txBox="1"/>
      </xdr:nvSpPr>
      <xdr:spPr>
        <a:xfrm>
          <a:off x="4686300"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4" name="直線コネクタ 173"/>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114300</xdr:rowOff>
    </xdr:from>
    <xdr:to>
      <xdr:col>6</xdr:col>
      <xdr:colOff>514350</xdr:colOff>
      <xdr:row>78</xdr:row>
      <xdr:rowOff>133350</xdr:rowOff>
    </xdr:to>
    <xdr:cxnSp macro="">
      <xdr:nvCxnSpPr>
        <xdr:cNvPr id="175" name="直線コネクタ 174"/>
        <xdr:cNvCxnSpPr/>
      </xdr:nvCxnSpPr>
      <xdr:spPr>
        <a:xfrm>
          <a:off x="3800475" y="134874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28575</xdr:rowOff>
    </xdr:from>
    <xdr:ext cx="466725" cy="257175"/>
    <xdr:sp macro="" textlink="">
      <xdr:nvSpPr>
        <xdr:cNvPr id="176" name="維持補修費平均値テキスト"/>
        <xdr:cNvSpPr txBox="1"/>
      </xdr:nvSpPr>
      <xdr:spPr>
        <a:xfrm>
          <a:off x="4686300"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0</xdr:rowOff>
    </xdr:from>
    <xdr:to>
      <xdr:col>6</xdr:col>
      <xdr:colOff>561975</xdr:colOff>
      <xdr:row>77</xdr:row>
      <xdr:rowOff>104775</xdr:rowOff>
    </xdr:to>
    <xdr:sp macro="" textlink="">
      <xdr:nvSpPr>
        <xdr:cNvPr id="177" name="フローチャート : 判断 176"/>
        <xdr:cNvSpPr/>
      </xdr:nvSpPr>
      <xdr:spPr>
        <a:xfrm>
          <a:off x="4581525"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114300</xdr:rowOff>
    </xdr:from>
    <xdr:to>
      <xdr:col>5</xdr:col>
      <xdr:colOff>361950</xdr:colOff>
      <xdr:row>78</xdr:row>
      <xdr:rowOff>152400</xdr:rowOff>
    </xdr:to>
    <xdr:cxnSp macro="">
      <xdr:nvCxnSpPr>
        <xdr:cNvPr id="178" name="直線コネクタ 177"/>
        <xdr:cNvCxnSpPr/>
      </xdr:nvCxnSpPr>
      <xdr:spPr>
        <a:xfrm flipV="1">
          <a:off x="2905125" y="134874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133350</xdr:rowOff>
    </xdr:from>
    <xdr:to>
      <xdr:col>5</xdr:col>
      <xdr:colOff>409575</xdr:colOff>
      <xdr:row>77</xdr:row>
      <xdr:rowOff>57150</xdr:rowOff>
    </xdr:to>
    <xdr:sp macro="" textlink="">
      <xdr:nvSpPr>
        <xdr:cNvPr id="179" name="フローチャート : 判断 178"/>
        <xdr:cNvSpPr/>
      </xdr:nvSpPr>
      <xdr:spPr>
        <a:xfrm>
          <a:off x="3743325"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76200</xdr:rowOff>
    </xdr:from>
    <xdr:ext cx="466725" cy="257175"/>
    <xdr:sp macro="" textlink="">
      <xdr:nvSpPr>
        <xdr:cNvPr id="180" name="テキスト ボックス 179"/>
        <xdr:cNvSpPr txBox="1"/>
      </xdr:nvSpPr>
      <xdr:spPr>
        <a:xfrm>
          <a:off x="3562350" y="12934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152400</xdr:rowOff>
    </xdr:from>
    <xdr:to>
      <xdr:col>4</xdr:col>
      <xdr:colOff>152400</xdr:colOff>
      <xdr:row>79</xdr:row>
      <xdr:rowOff>19050</xdr:rowOff>
    </xdr:to>
    <xdr:cxnSp macro="">
      <xdr:nvCxnSpPr>
        <xdr:cNvPr id="181" name="直線コネクタ 180"/>
        <xdr:cNvCxnSpPr/>
      </xdr:nvCxnSpPr>
      <xdr:spPr>
        <a:xfrm flipV="1">
          <a:off x="2019300" y="135255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9525</xdr:rowOff>
    </xdr:from>
    <xdr:to>
      <xdr:col>4</xdr:col>
      <xdr:colOff>209550</xdr:colOff>
      <xdr:row>77</xdr:row>
      <xdr:rowOff>114300</xdr:rowOff>
    </xdr:to>
    <xdr:sp macro="" textlink="">
      <xdr:nvSpPr>
        <xdr:cNvPr id="182" name="フローチャート : 判断 181"/>
        <xdr:cNvSpPr/>
      </xdr:nvSpPr>
      <xdr:spPr>
        <a:xfrm>
          <a:off x="2857500"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75</xdr:row>
      <xdr:rowOff>123825</xdr:rowOff>
    </xdr:from>
    <xdr:ext cx="466725" cy="257175"/>
    <xdr:sp macro="" textlink="">
      <xdr:nvSpPr>
        <xdr:cNvPr id="183" name="テキスト ボックス 182"/>
        <xdr:cNvSpPr txBox="1"/>
      </xdr:nvSpPr>
      <xdr:spPr>
        <a:xfrm>
          <a:off x="2676525" y="1298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438150</xdr:colOff>
      <xdr:row>79</xdr:row>
      <xdr:rowOff>19050</xdr:rowOff>
    </xdr:from>
    <xdr:to>
      <xdr:col>2</xdr:col>
      <xdr:colOff>638175</xdr:colOff>
      <xdr:row>79</xdr:row>
      <xdr:rowOff>28575</xdr:rowOff>
    </xdr:to>
    <xdr:cxnSp macro="">
      <xdr:nvCxnSpPr>
        <xdr:cNvPr id="184" name="直線コネクタ 183"/>
        <xdr:cNvCxnSpPr/>
      </xdr:nvCxnSpPr>
      <xdr:spPr>
        <a:xfrm flipV="1">
          <a:off x="1133475" y="135636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28575</xdr:rowOff>
    </xdr:from>
    <xdr:to>
      <xdr:col>3</xdr:col>
      <xdr:colOff>0</xdr:colOff>
      <xdr:row>77</xdr:row>
      <xdr:rowOff>133350</xdr:rowOff>
    </xdr:to>
    <xdr:sp macro="" textlink="">
      <xdr:nvSpPr>
        <xdr:cNvPr id="185" name="フローチャート : 判断 184"/>
        <xdr:cNvSpPr/>
      </xdr:nvSpPr>
      <xdr:spPr>
        <a:xfrm>
          <a:off x="1971675" y="13230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152400</xdr:rowOff>
    </xdr:from>
    <xdr:ext cx="466725" cy="257175"/>
    <xdr:sp macro="" textlink="">
      <xdr:nvSpPr>
        <xdr:cNvPr id="186" name="テキスト ボックス 185"/>
        <xdr:cNvSpPr txBox="1"/>
      </xdr:nvSpPr>
      <xdr:spPr>
        <a:xfrm>
          <a:off x="1781175"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76200</xdr:rowOff>
    </xdr:from>
    <xdr:to>
      <xdr:col>1</xdr:col>
      <xdr:colOff>485775</xdr:colOff>
      <xdr:row>78</xdr:row>
      <xdr:rowOff>0</xdr:rowOff>
    </xdr:to>
    <xdr:sp macro="" textlink="">
      <xdr:nvSpPr>
        <xdr:cNvPr id="187" name="フローチャート : 判断 186"/>
        <xdr:cNvSpPr/>
      </xdr:nvSpPr>
      <xdr:spPr>
        <a:xfrm>
          <a:off x="1076325"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19050</xdr:rowOff>
    </xdr:from>
    <xdr:ext cx="466725" cy="257175"/>
    <xdr:sp macro="" textlink="">
      <xdr:nvSpPr>
        <xdr:cNvPr id="188" name="テキスト ボックス 187"/>
        <xdr:cNvSpPr txBox="1"/>
      </xdr:nvSpPr>
      <xdr:spPr>
        <a:xfrm>
          <a:off x="89535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9" name="テキスト ボックス 188"/>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0" name="テキスト ボックス 189"/>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1" name="テキスト ボックス 190"/>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2" name="テキスト ボックス 191"/>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3" name="テキスト ボックス 192"/>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85725</xdr:rowOff>
    </xdr:from>
    <xdr:to>
      <xdr:col>6</xdr:col>
      <xdr:colOff>561975</xdr:colOff>
      <xdr:row>79</xdr:row>
      <xdr:rowOff>9525</xdr:rowOff>
    </xdr:to>
    <xdr:sp macro="" textlink="">
      <xdr:nvSpPr>
        <xdr:cNvPr id="194" name="円/楕円 193"/>
        <xdr:cNvSpPr/>
      </xdr:nvSpPr>
      <xdr:spPr>
        <a:xfrm>
          <a:off x="4581525" y="13458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171450</xdr:rowOff>
    </xdr:from>
    <xdr:ext cx="466725" cy="257175"/>
    <xdr:sp macro="" textlink="">
      <xdr:nvSpPr>
        <xdr:cNvPr id="195" name="維持補修費該当値テキスト"/>
        <xdr:cNvSpPr txBox="1"/>
      </xdr:nvSpPr>
      <xdr:spPr>
        <a:xfrm>
          <a:off x="4686300" y="1337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57150</xdr:rowOff>
    </xdr:from>
    <xdr:to>
      <xdr:col>5</xdr:col>
      <xdr:colOff>409575</xdr:colOff>
      <xdr:row>78</xdr:row>
      <xdr:rowOff>161925</xdr:rowOff>
    </xdr:to>
    <xdr:sp macro="" textlink="">
      <xdr:nvSpPr>
        <xdr:cNvPr id="196" name="円/楕円 195"/>
        <xdr:cNvSpPr/>
      </xdr:nvSpPr>
      <xdr:spPr>
        <a:xfrm>
          <a:off x="3743325"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152400</xdr:rowOff>
    </xdr:from>
    <xdr:ext cx="466725" cy="257175"/>
    <xdr:sp macro="" textlink="">
      <xdr:nvSpPr>
        <xdr:cNvPr id="197" name="テキスト ボックス 196"/>
        <xdr:cNvSpPr txBox="1"/>
      </xdr:nvSpPr>
      <xdr:spPr>
        <a:xfrm>
          <a:off x="3562350"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104775</xdr:rowOff>
    </xdr:from>
    <xdr:to>
      <xdr:col>4</xdr:col>
      <xdr:colOff>209550</xdr:colOff>
      <xdr:row>79</xdr:row>
      <xdr:rowOff>28575</xdr:rowOff>
    </xdr:to>
    <xdr:sp macro="" textlink="">
      <xdr:nvSpPr>
        <xdr:cNvPr id="198" name="円/楕円 197"/>
        <xdr:cNvSpPr/>
      </xdr:nvSpPr>
      <xdr:spPr>
        <a:xfrm>
          <a:off x="2857500" y="1347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79</xdr:row>
      <xdr:rowOff>19050</xdr:rowOff>
    </xdr:from>
    <xdr:ext cx="466725" cy="257175"/>
    <xdr:sp macro="" textlink="">
      <xdr:nvSpPr>
        <xdr:cNvPr id="199" name="テキスト ボックス 198"/>
        <xdr:cNvSpPr txBox="1"/>
      </xdr:nvSpPr>
      <xdr:spPr>
        <a:xfrm>
          <a:off x="2676525" y="1356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142875</xdr:rowOff>
    </xdr:from>
    <xdr:to>
      <xdr:col>3</xdr:col>
      <xdr:colOff>0</xdr:colOff>
      <xdr:row>79</xdr:row>
      <xdr:rowOff>76200</xdr:rowOff>
    </xdr:to>
    <xdr:sp macro="" textlink="">
      <xdr:nvSpPr>
        <xdr:cNvPr id="200" name="円/楕円 199"/>
        <xdr:cNvSpPr/>
      </xdr:nvSpPr>
      <xdr:spPr>
        <a:xfrm>
          <a:off x="1971675" y="13515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66675</xdr:rowOff>
    </xdr:from>
    <xdr:ext cx="381000" cy="257175"/>
    <xdr:sp macro="" textlink="">
      <xdr:nvSpPr>
        <xdr:cNvPr id="201" name="テキスト ボックス 200"/>
        <xdr:cNvSpPr txBox="1"/>
      </xdr:nvSpPr>
      <xdr:spPr>
        <a:xfrm>
          <a:off x="1828800" y="1361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152400</xdr:rowOff>
    </xdr:from>
    <xdr:to>
      <xdr:col>1</xdr:col>
      <xdr:colOff>485775</xdr:colOff>
      <xdr:row>79</xdr:row>
      <xdr:rowOff>85725</xdr:rowOff>
    </xdr:to>
    <xdr:sp macro="" textlink="">
      <xdr:nvSpPr>
        <xdr:cNvPr id="202" name="円/楕円 201"/>
        <xdr:cNvSpPr/>
      </xdr:nvSpPr>
      <xdr:spPr>
        <a:xfrm>
          <a:off x="1076325" y="1352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76200</xdr:rowOff>
    </xdr:from>
    <xdr:ext cx="381000" cy="257175"/>
    <xdr:sp macro="" textlink="">
      <xdr:nvSpPr>
        <xdr:cNvPr id="203" name="テキスト ボックス 202"/>
        <xdr:cNvSpPr txBox="1"/>
      </xdr:nvSpPr>
      <xdr:spPr>
        <a:xfrm>
          <a:off x="94297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4" name="正方形/長方形 203"/>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5" name="正方形/長方形 204"/>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6" name="正方形/長方形 205"/>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7" name="正方形/長方形 206"/>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8" name="正方形/長方形 207"/>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9" name="正方形/長方形 208"/>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0" name="正方形/長方形 209"/>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1" name="正方形/長方形 210"/>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2" name="テキスト ボックス 211"/>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3" name="直線コネクタ 212"/>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4" name="テキスト ボックス 213"/>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15" name="直線コネクタ 214"/>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6" name="テキスト ボックス 215"/>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17" name="直線コネクタ 216"/>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18" name="テキスト ボックス 217"/>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19" name="直線コネクタ 218"/>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0" name="テキスト ボックス 219"/>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1" name="直線コネクタ 220"/>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2" name="テキスト ボックス 221"/>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3" name="直線コネクタ 222"/>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19050</xdr:rowOff>
    </xdr:from>
    <xdr:ext cx="533400" cy="257175"/>
    <xdr:sp macro="" textlink="">
      <xdr:nvSpPr>
        <xdr:cNvPr id="224" name="テキスト ボックス 223"/>
        <xdr:cNvSpPr txBox="1"/>
      </xdr:nvSpPr>
      <xdr:spPr>
        <a:xfrm>
          <a:off x="22860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5" name="直線コネクタ 224"/>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38100</xdr:rowOff>
    </xdr:from>
    <xdr:ext cx="533400" cy="257175"/>
    <xdr:sp macro="" textlink="">
      <xdr:nvSpPr>
        <xdr:cNvPr id="226" name="テキスト ボックス 225"/>
        <xdr:cNvSpPr txBox="1"/>
      </xdr:nvSpPr>
      <xdr:spPr>
        <a:xfrm>
          <a:off x="22860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7" name="直線コネクタ 226"/>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9"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19050</xdr:rowOff>
    </xdr:from>
    <xdr:to>
      <xdr:col>6</xdr:col>
      <xdr:colOff>514350</xdr:colOff>
      <xdr:row>99</xdr:row>
      <xdr:rowOff>142875</xdr:rowOff>
    </xdr:to>
    <xdr:cxnSp macro="">
      <xdr:nvCxnSpPr>
        <xdr:cNvPr id="230" name="直線コネクタ 229"/>
        <xdr:cNvCxnSpPr/>
      </xdr:nvCxnSpPr>
      <xdr:spPr>
        <a:xfrm flipV="1">
          <a:off x="4629150" y="1562100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152400</xdr:rowOff>
    </xdr:from>
    <xdr:ext cx="533400" cy="257175"/>
    <xdr:sp macro="" textlink="">
      <xdr:nvSpPr>
        <xdr:cNvPr id="231" name="扶助費最小値テキスト"/>
        <xdr:cNvSpPr txBox="1"/>
      </xdr:nvSpPr>
      <xdr:spPr>
        <a:xfrm>
          <a:off x="4686300" y="1712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419100</xdr:colOff>
      <xdr:row>99</xdr:row>
      <xdr:rowOff>142875</xdr:rowOff>
    </xdr:from>
    <xdr:to>
      <xdr:col>6</xdr:col>
      <xdr:colOff>600075</xdr:colOff>
      <xdr:row>99</xdr:row>
      <xdr:rowOff>142875</xdr:rowOff>
    </xdr:to>
    <xdr:cxnSp macro="">
      <xdr:nvCxnSpPr>
        <xdr:cNvPr id="232" name="直線コネクタ 231"/>
        <xdr:cNvCxnSpPr/>
      </xdr:nvCxnSpPr>
      <xdr:spPr>
        <a:xfrm>
          <a:off x="4543425" y="17116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133350</xdr:rowOff>
    </xdr:from>
    <xdr:ext cx="533400" cy="257175"/>
    <xdr:sp macro="" textlink="">
      <xdr:nvSpPr>
        <xdr:cNvPr id="233" name="扶助費最大値テキスト"/>
        <xdr:cNvSpPr txBox="1"/>
      </xdr:nvSpPr>
      <xdr:spPr>
        <a:xfrm>
          <a:off x="4686300"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419100</xdr:colOff>
      <xdr:row>91</xdr:row>
      <xdr:rowOff>19050</xdr:rowOff>
    </xdr:from>
    <xdr:to>
      <xdr:col>6</xdr:col>
      <xdr:colOff>600075</xdr:colOff>
      <xdr:row>91</xdr:row>
      <xdr:rowOff>19050</xdr:rowOff>
    </xdr:to>
    <xdr:cxnSp macro="">
      <xdr:nvCxnSpPr>
        <xdr:cNvPr id="234" name="直線コネクタ 233"/>
        <xdr:cNvCxnSpPr/>
      </xdr:nvCxnSpPr>
      <xdr:spPr>
        <a:xfrm>
          <a:off x="4543425" y="15621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92</xdr:row>
      <xdr:rowOff>161925</xdr:rowOff>
    </xdr:from>
    <xdr:to>
      <xdr:col>6</xdr:col>
      <xdr:colOff>514350</xdr:colOff>
      <xdr:row>93</xdr:row>
      <xdr:rowOff>19050</xdr:rowOff>
    </xdr:to>
    <xdr:cxnSp macro="">
      <xdr:nvCxnSpPr>
        <xdr:cNvPr id="235" name="直線コネクタ 234"/>
        <xdr:cNvCxnSpPr/>
      </xdr:nvCxnSpPr>
      <xdr:spPr>
        <a:xfrm flipV="1">
          <a:off x="3800475" y="159353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161925</xdr:rowOff>
    </xdr:from>
    <xdr:ext cx="533400" cy="257175"/>
    <xdr:sp macro="" textlink="">
      <xdr:nvSpPr>
        <xdr:cNvPr id="236" name="扶助費平均値テキスト"/>
        <xdr:cNvSpPr txBox="1"/>
      </xdr:nvSpPr>
      <xdr:spPr>
        <a:xfrm>
          <a:off x="46863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9525</xdr:rowOff>
    </xdr:from>
    <xdr:to>
      <xdr:col>6</xdr:col>
      <xdr:colOff>561975</xdr:colOff>
      <xdr:row>96</xdr:row>
      <xdr:rowOff>114300</xdr:rowOff>
    </xdr:to>
    <xdr:sp macro="" textlink="">
      <xdr:nvSpPr>
        <xdr:cNvPr id="237" name="フローチャート : 判断 236"/>
        <xdr:cNvSpPr/>
      </xdr:nvSpPr>
      <xdr:spPr>
        <a:xfrm>
          <a:off x="4581525"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93</xdr:row>
      <xdr:rowOff>19050</xdr:rowOff>
    </xdr:from>
    <xdr:to>
      <xdr:col>5</xdr:col>
      <xdr:colOff>361950</xdr:colOff>
      <xdr:row>94</xdr:row>
      <xdr:rowOff>47625</xdr:rowOff>
    </xdr:to>
    <xdr:cxnSp macro="">
      <xdr:nvCxnSpPr>
        <xdr:cNvPr id="238" name="直線コネクタ 237"/>
        <xdr:cNvCxnSpPr/>
      </xdr:nvCxnSpPr>
      <xdr:spPr>
        <a:xfrm flipV="1">
          <a:off x="2905125" y="15963900"/>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114300</xdr:rowOff>
    </xdr:from>
    <xdr:to>
      <xdr:col>5</xdr:col>
      <xdr:colOff>409575</xdr:colOff>
      <xdr:row>97</xdr:row>
      <xdr:rowOff>38100</xdr:rowOff>
    </xdr:to>
    <xdr:sp macro="" textlink="">
      <xdr:nvSpPr>
        <xdr:cNvPr id="239" name="フローチャート : 判断 238"/>
        <xdr:cNvSpPr/>
      </xdr:nvSpPr>
      <xdr:spPr>
        <a:xfrm>
          <a:off x="3743325" y="16573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28575</xdr:rowOff>
    </xdr:from>
    <xdr:ext cx="533400" cy="257175"/>
    <xdr:sp macro="" textlink="">
      <xdr:nvSpPr>
        <xdr:cNvPr id="240" name="テキスト ボックス 239"/>
        <xdr:cNvSpPr txBox="1"/>
      </xdr:nvSpPr>
      <xdr:spPr>
        <a:xfrm>
          <a:off x="353377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47625</xdr:rowOff>
    </xdr:from>
    <xdr:to>
      <xdr:col>4</xdr:col>
      <xdr:colOff>152400</xdr:colOff>
      <xdr:row>94</xdr:row>
      <xdr:rowOff>114300</xdr:rowOff>
    </xdr:to>
    <xdr:cxnSp macro="">
      <xdr:nvCxnSpPr>
        <xdr:cNvPr id="241" name="直線コネクタ 240"/>
        <xdr:cNvCxnSpPr/>
      </xdr:nvCxnSpPr>
      <xdr:spPr>
        <a:xfrm flipV="1">
          <a:off x="2019300" y="161639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95250</xdr:rowOff>
    </xdr:from>
    <xdr:to>
      <xdr:col>4</xdr:col>
      <xdr:colOff>209550</xdr:colOff>
      <xdr:row>98</xdr:row>
      <xdr:rowOff>28575</xdr:rowOff>
    </xdr:to>
    <xdr:sp macro="" textlink="">
      <xdr:nvSpPr>
        <xdr:cNvPr id="242" name="フローチャート : 判断 241"/>
        <xdr:cNvSpPr/>
      </xdr:nvSpPr>
      <xdr:spPr>
        <a:xfrm>
          <a:off x="2857500" y="1672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19050</xdr:rowOff>
    </xdr:from>
    <xdr:ext cx="533400" cy="257175"/>
    <xdr:sp macro="" textlink="">
      <xdr:nvSpPr>
        <xdr:cNvPr id="243" name="テキスト ボックス 242"/>
        <xdr:cNvSpPr txBox="1"/>
      </xdr:nvSpPr>
      <xdr:spPr>
        <a:xfrm>
          <a:off x="2638425"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438150</xdr:colOff>
      <xdr:row>94</xdr:row>
      <xdr:rowOff>114300</xdr:rowOff>
    </xdr:from>
    <xdr:to>
      <xdr:col>2</xdr:col>
      <xdr:colOff>638175</xdr:colOff>
      <xdr:row>95</xdr:row>
      <xdr:rowOff>9525</xdr:rowOff>
    </xdr:to>
    <xdr:cxnSp macro="">
      <xdr:nvCxnSpPr>
        <xdr:cNvPr id="244" name="直線コネクタ 243"/>
        <xdr:cNvCxnSpPr/>
      </xdr:nvCxnSpPr>
      <xdr:spPr>
        <a:xfrm flipV="1">
          <a:off x="1133475" y="162306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114300</xdr:rowOff>
    </xdr:from>
    <xdr:to>
      <xdr:col>3</xdr:col>
      <xdr:colOff>0</xdr:colOff>
      <xdr:row>98</xdr:row>
      <xdr:rowOff>47625</xdr:rowOff>
    </xdr:to>
    <xdr:sp macro="" textlink="">
      <xdr:nvSpPr>
        <xdr:cNvPr id="245" name="フローチャート : 判断 244"/>
        <xdr:cNvSpPr/>
      </xdr:nvSpPr>
      <xdr:spPr>
        <a:xfrm>
          <a:off x="1971675" y="1674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38100</xdr:rowOff>
    </xdr:from>
    <xdr:ext cx="533400" cy="257175"/>
    <xdr:sp macro="" textlink="">
      <xdr:nvSpPr>
        <xdr:cNvPr id="246" name="テキスト ボックス 245"/>
        <xdr:cNvSpPr txBox="1"/>
      </xdr:nvSpPr>
      <xdr:spPr>
        <a:xfrm>
          <a:off x="175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95250</xdr:rowOff>
    </xdr:from>
    <xdr:to>
      <xdr:col>1</xdr:col>
      <xdr:colOff>485775</xdr:colOff>
      <xdr:row>98</xdr:row>
      <xdr:rowOff>19050</xdr:rowOff>
    </xdr:to>
    <xdr:sp macro="" textlink="">
      <xdr:nvSpPr>
        <xdr:cNvPr id="247" name="フローチャート : 判断 246"/>
        <xdr:cNvSpPr/>
      </xdr:nvSpPr>
      <xdr:spPr>
        <a:xfrm>
          <a:off x="1076325" y="1672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9525</xdr:rowOff>
    </xdr:from>
    <xdr:ext cx="533400" cy="257175"/>
    <xdr:sp macro="" textlink="">
      <xdr:nvSpPr>
        <xdr:cNvPr id="248" name="テキスト ボックス 247"/>
        <xdr:cNvSpPr txBox="1"/>
      </xdr:nvSpPr>
      <xdr:spPr>
        <a:xfrm>
          <a:off x="86677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1" name="テキスト ボックス 250"/>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92</xdr:row>
      <xdr:rowOff>104775</xdr:rowOff>
    </xdr:from>
    <xdr:to>
      <xdr:col>6</xdr:col>
      <xdr:colOff>561975</xdr:colOff>
      <xdr:row>93</xdr:row>
      <xdr:rowOff>38100</xdr:rowOff>
    </xdr:to>
    <xdr:sp macro="" textlink="">
      <xdr:nvSpPr>
        <xdr:cNvPr id="254" name="円/楕円 253"/>
        <xdr:cNvSpPr/>
      </xdr:nvSpPr>
      <xdr:spPr>
        <a:xfrm>
          <a:off x="4581525" y="15878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133350</xdr:rowOff>
    </xdr:from>
    <xdr:ext cx="533400" cy="257175"/>
    <xdr:sp macro="" textlink="">
      <xdr:nvSpPr>
        <xdr:cNvPr id="255" name="扶助費該当値テキスト"/>
        <xdr:cNvSpPr txBox="1"/>
      </xdr:nvSpPr>
      <xdr:spPr>
        <a:xfrm>
          <a:off x="46863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74,952</a:t>
          </a:r>
          <a:endParaRPr kumimoji="1" lang="ja-JP" altLang="en-US" sz="1000" b="1">
            <a:solidFill>
              <a:srgbClr val="FF0000"/>
            </a:solidFill>
            <a:latin typeface="ＭＳ Ｐゴシック"/>
          </a:endParaRPr>
        </a:p>
      </xdr:txBody>
    </xdr:sp>
    <xdr:clientData/>
  </xdr:oneCellAnchor>
  <xdr:twoCellAnchor>
    <xdr:from>
      <xdr:col>5</xdr:col>
      <xdr:colOff>304800</xdr:colOff>
      <xdr:row>92</xdr:row>
      <xdr:rowOff>142875</xdr:rowOff>
    </xdr:from>
    <xdr:to>
      <xdr:col>5</xdr:col>
      <xdr:colOff>409575</xdr:colOff>
      <xdr:row>93</xdr:row>
      <xdr:rowOff>66675</xdr:rowOff>
    </xdr:to>
    <xdr:sp macro="" textlink="">
      <xdr:nvSpPr>
        <xdr:cNvPr id="256" name="円/楕円 255"/>
        <xdr:cNvSpPr/>
      </xdr:nvSpPr>
      <xdr:spPr>
        <a:xfrm>
          <a:off x="3743325" y="15916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91</xdr:row>
      <xdr:rowOff>85725</xdr:rowOff>
    </xdr:from>
    <xdr:ext cx="533400" cy="257175"/>
    <xdr:sp macro="" textlink="">
      <xdr:nvSpPr>
        <xdr:cNvPr id="257" name="テキスト ボックス 256"/>
        <xdr:cNvSpPr txBox="1"/>
      </xdr:nvSpPr>
      <xdr:spPr>
        <a:xfrm>
          <a:off x="3533775" y="15687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161925</xdr:rowOff>
    </xdr:from>
    <xdr:to>
      <xdr:col>4</xdr:col>
      <xdr:colOff>209550</xdr:colOff>
      <xdr:row>94</xdr:row>
      <xdr:rowOff>95250</xdr:rowOff>
    </xdr:to>
    <xdr:sp macro="" textlink="">
      <xdr:nvSpPr>
        <xdr:cNvPr id="258" name="円/楕円 257"/>
        <xdr:cNvSpPr/>
      </xdr:nvSpPr>
      <xdr:spPr>
        <a:xfrm>
          <a:off x="2857500" y="16106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114300</xdr:rowOff>
    </xdr:from>
    <xdr:ext cx="533400" cy="257175"/>
    <xdr:sp macro="" textlink="">
      <xdr:nvSpPr>
        <xdr:cNvPr id="259" name="テキスト ボックス 258"/>
        <xdr:cNvSpPr txBox="1"/>
      </xdr:nvSpPr>
      <xdr:spPr>
        <a:xfrm>
          <a:off x="263842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67,952</a:t>
          </a:r>
          <a:endParaRPr kumimoji="1" lang="ja-JP" altLang="en-US" sz="1000" b="1">
            <a:solidFill>
              <a:srgbClr val="FF0000"/>
            </a:solidFill>
            <a:latin typeface="ＭＳ Ｐゴシック"/>
          </a:endParaRPr>
        </a:p>
      </xdr:txBody>
    </xdr:sp>
    <xdr:clientData/>
  </xdr:oneCellAnchor>
  <xdr:twoCellAnchor>
    <xdr:from>
      <xdr:col>2</xdr:col>
      <xdr:colOff>590550</xdr:colOff>
      <xdr:row>94</xdr:row>
      <xdr:rowOff>66675</xdr:rowOff>
    </xdr:from>
    <xdr:to>
      <xdr:col>3</xdr:col>
      <xdr:colOff>0</xdr:colOff>
      <xdr:row>94</xdr:row>
      <xdr:rowOff>171450</xdr:rowOff>
    </xdr:to>
    <xdr:sp macro="" textlink="">
      <xdr:nvSpPr>
        <xdr:cNvPr id="260" name="円/楕円 259"/>
        <xdr:cNvSpPr/>
      </xdr:nvSpPr>
      <xdr:spPr>
        <a:xfrm>
          <a:off x="1971675" y="16182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9525</xdr:rowOff>
    </xdr:from>
    <xdr:ext cx="533400" cy="257175"/>
    <xdr:sp macro="" textlink="">
      <xdr:nvSpPr>
        <xdr:cNvPr id="261" name="テキスト ボックス 260"/>
        <xdr:cNvSpPr txBox="1"/>
      </xdr:nvSpPr>
      <xdr:spPr>
        <a:xfrm>
          <a:off x="1752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65,711</a:t>
          </a:r>
          <a:endParaRPr kumimoji="1" lang="ja-JP" altLang="en-US" sz="1000" b="1">
            <a:solidFill>
              <a:srgbClr val="FF0000"/>
            </a:solidFill>
            <a:latin typeface="ＭＳ Ｐゴシック"/>
          </a:endParaRPr>
        </a:p>
      </xdr:txBody>
    </xdr:sp>
    <xdr:clientData/>
  </xdr:oneCellAnchor>
  <xdr:twoCellAnchor>
    <xdr:from>
      <xdr:col>1</xdr:col>
      <xdr:colOff>381000</xdr:colOff>
      <xdr:row>94</xdr:row>
      <xdr:rowOff>123825</xdr:rowOff>
    </xdr:from>
    <xdr:to>
      <xdr:col>1</xdr:col>
      <xdr:colOff>485775</xdr:colOff>
      <xdr:row>95</xdr:row>
      <xdr:rowOff>57150</xdr:rowOff>
    </xdr:to>
    <xdr:sp macro="" textlink="">
      <xdr:nvSpPr>
        <xdr:cNvPr id="262" name="円/楕円 261"/>
        <xdr:cNvSpPr/>
      </xdr:nvSpPr>
      <xdr:spPr>
        <a:xfrm>
          <a:off x="1076325" y="1624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76200</xdr:rowOff>
    </xdr:from>
    <xdr:ext cx="533400" cy="257175"/>
    <xdr:sp macro="" textlink="">
      <xdr:nvSpPr>
        <xdr:cNvPr id="263" name="テキスト ボックス 262"/>
        <xdr:cNvSpPr txBox="1"/>
      </xdr:nvSpPr>
      <xdr:spPr>
        <a:xfrm>
          <a:off x="8667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9" name="正方形/長方形 268"/>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0" name="正方形/長方形 269"/>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4" name="テキスト ボックス 273"/>
        <xdr:cNvSpPr txBox="1"/>
      </xdr:nvSpPr>
      <xdr:spPr>
        <a:xfrm>
          <a:off x="635317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39</xdr:row>
      <xdr:rowOff>95250</xdr:rowOff>
    </xdr:from>
    <xdr:to>
      <xdr:col>16</xdr:col>
      <xdr:colOff>304800</xdr:colOff>
      <xdr:row>39</xdr:row>
      <xdr:rowOff>95250</xdr:rowOff>
    </xdr:to>
    <xdr:cxnSp macro="">
      <xdr:nvCxnSpPr>
        <xdr:cNvPr id="275" name="直線コネクタ 274"/>
        <xdr:cNvCxnSpPr/>
      </xdr:nvCxnSpPr>
      <xdr:spPr>
        <a:xfrm>
          <a:off x="660082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123825</xdr:rowOff>
    </xdr:from>
    <xdr:ext cx="533400" cy="257175"/>
    <xdr:sp macro="" textlink="">
      <xdr:nvSpPr>
        <xdr:cNvPr id="276" name="テキスト ボックス 275"/>
        <xdr:cNvSpPr txBox="1"/>
      </xdr:nvSpPr>
      <xdr:spPr>
        <a:xfrm>
          <a:off x="607695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7" name="直線コネクタ 276"/>
        <xdr:cNvCxnSpPr/>
      </xdr:nvCxnSpPr>
      <xdr:spPr>
        <a:xfrm>
          <a:off x="660082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8" name="テキスト ボックス 277"/>
        <xdr:cNvSpPr txBox="1"/>
      </xdr:nvSpPr>
      <xdr:spPr>
        <a:xfrm>
          <a:off x="60769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9" name="直線コネクタ 278"/>
        <xdr:cNvCxnSpPr/>
      </xdr:nvCxnSpPr>
      <xdr:spPr>
        <a:xfrm>
          <a:off x="660082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80" name="テキスト ボックス 279"/>
        <xdr:cNvSpPr txBox="1"/>
      </xdr:nvSpPr>
      <xdr:spPr>
        <a:xfrm>
          <a:off x="60769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81" name="直線コネクタ 280"/>
        <xdr:cNvCxnSpPr/>
      </xdr:nvCxnSpPr>
      <xdr:spPr>
        <a:xfrm>
          <a:off x="660082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82" name="テキスト ボックス 281"/>
        <xdr:cNvSpPr txBox="1"/>
      </xdr:nvSpPr>
      <xdr:spPr>
        <a:xfrm>
          <a:off x="60769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83" name="直線コネクタ 282"/>
        <xdr:cNvCxnSpPr/>
      </xdr:nvCxnSpPr>
      <xdr:spPr>
        <a:xfrm>
          <a:off x="660082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84" name="テキスト ボックス 283"/>
        <xdr:cNvSpPr txBox="1"/>
      </xdr:nvSpPr>
      <xdr:spPr>
        <a:xfrm>
          <a:off x="60102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5" name="直線コネクタ 284"/>
        <xdr:cNvCxnSpPr/>
      </xdr:nvCxnSpPr>
      <xdr:spPr>
        <a:xfrm>
          <a:off x="660082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6" name="テキスト ボックス 285"/>
        <xdr:cNvSpPr txBox="1"/>
      </xdr:nvSpPr>
      <xdr:spPr>
        <a:xfrm>
          <a:off x="60102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8" name="テキスト ボックス 287"/>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152400</xdr:rowOff>
    </xdr:from>
    <xdr:to>
      <xdr:col>15</xdr:col>
      <xdr:colOff>180975</xdr:colOff>
      <xdr:row>39</xdr:row>
      <xdr:rowOff>114300</xdr:rowOff>
    </xdr:to>
    <xdr:cxnSp macro="">
      <xdr:nvCxnSpPr>
        <xdr:cNvPr id="290" name="直線コネクタ 289"/>
        <xdr:cNvCxnSpPr/>
      </xdr:nvCxnSpPr>
      <xdr:spPr>
        <a:xfrm flipV="1">
          <a:off x="10477500" y="529590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114300</xdr:rowOff>
    </xdr:from>
    <xdr:ext cx="533400" cy="257175"/>
    <xdr:sp macro="" textlink="">
      <xdr:nvSpPr>
        <xdr:cNvPr id="291" name="補助費等最小値テキスト"/>
        <xdr:cNvSpPr txBox="1"/>
      </xdr:nvSpPr>
      <xdr:spPr>
        <a:xfrm>
          <a:off x="10525125" y="6800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95250</xdr:colOff>
      <xdr:row>39</xdr:row>
      <xdr:rowOff>114300</xdr:rowOff>
    </xdr:from>
    <xdr:to>
      <xdr:col>15</xdr:col>
      <xdr:colOff>266700</xdr:colOff>
      <xdr:row>39</xdr:row>
      <xdr:rowOff>114300</xdr:rowOff>
    </xdr:to>
    <xdr:cxnSp macro="">
      <xdr:nvCxnSpPr>
        <xdr:cNvPr id="292" name="直線コネクタ 291"/>
        <xdr:cNvCxnSpPr/>
      </xdr:nvCxnSpPr>
      <xdr:spPr>
        <a:xfrm>
          <a:off x="10391775" y="6800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104775</xdr:rowOff>
    </xdr:from>
    <xdr:ext cx="600075" cy="257175"/>
    <xdr:sp macro="" textlink="">
      <xdr:nvSpPr>
        <xdr:cNvPr id="293" name="補助費等最大値テキスト"/>
        <xdr:cNvSpPr txBox="1"/>
      </xdr:nvSpPr>
      <xdr:spPr>
        <a:xfrm>
          <a:off x="10525125" y="5076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95250</xdr:colOff>
      <xdr:row>30</xdr:row>
      <xdr:rowOff>152400</xdr:rowOff>
    </xdr:from>
    <xdr:to>
      <xdr:col>15</xdr:col>
      <xdr:colOff>266700</xdr:colOff>
      <xdr:row>30</xdr:row>
      <xdr:rowOff>152400</xdr:rowOff>
    </xdr:to>
    <xdr:cxnSp macro="">
      <xdr:nvCxnSpPr>
        <xdr:cNvPr id="294" name="直線コネクタ 293"/>
        <xdr:cNvCxnSpPr/>
      </xdr:nvCxnSpPr>
      <xdr:spPr>
        <a:xfrm>
          <a:off x="10391775" y="5295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76200</xdr:rowOff>
    </xdr:from>
    <xdr:to>
      <xdr:col>15</xdr:col>
      <xdr:colOff>180975</xdr:colOff>
      <xdr:row>36</xdr:row>
      <xdr:rowOff>133350</xdr:rowOff>
    </xdr:to>
    <xdr:cxnSp macro="">
      <xdr:nvCxnSpPr>
        <xdr:cNvPr id="295" name="直線コネクタ 294"/>
        <xdr:cNvCxnSpPr/>
      </xdr:nvCxnSpPr>
      <xdr:spPr>
        <a:xfrm flipV="1">
          <a:off x="9639300" y="624840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9525</xdr:rowOff>
    </xdr:from>
    <xdr:ext cx="533400" cy="257175"/>
    <xdr:sp macro="" textlink="">
      <xdr:nvSpPr>
        <xdr:cNvPr id="296" name="補助費等平均値テキスト"/>
        <xdr:cNvSpPr txBox="1"/>
      </xdr:nvSpPr>
      <xdr:spPr>
        <a:xfrm>
          <a:off x="105251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38100</xdr:rowOff>
    </xdr:from>
    <xdr:to>
      <xdr:col>15</xdr:col>
      <xdr:colOff>228600</xdr:colOff>
      <xdr:row>36</xdr:row>
      <xdr:rowOff>133350</xdr:rowOff>
    </xdr:to>
    <xdr:sp macro="" textlink="">
      <xdr:nvSpPr>
        <xdr:cNvPr id="297" name="フローチャート : 判断 296"/>
        <xdr:cNvSpPr/>
      </xdr:nvSpPr>
      <xdr:spPr>
        <a:xfrm>
          <a:off x="10429875" y="6210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133350</xdr:rowOff>
    </xdr:from>
    <xdr:to>
      <xdr:col>14</xdr:col>
      <xdr:colOff>28575</xdr:colOff>
      <xdr:row>37</xdr:row>
      <xdr:rowOff>76200</xdr:rowOff>
    </xdr:to>
    <xdr:cxnSp macro="">
      <xdr:nvCxnSpPr>
        <xdr:cNvPr id="298" name="直線コネクタ 297"/>
        <xdr:cNvCxnSpPr/>
      </xdr:nvCxnSpPr>
      <xdr:spPr>
        <a:xfrm flipV="1">
          <a:off x="8753475" y="63055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66675</xdr:rowOff>
    </xdr:from>
    <xdr:to>
      <xdr:col>14</xdr:col>
      <xdr:colOff>76200</xdr:colOff>
      <xdr:row>36</xdr:row>
      <xdr:rowOff>161925</xdr:rowOff>
    </xdr:to>
    <xdr:sp macro="" textlink="">
      <xdr:nvSpPr>
        <xdr:cNvPr id="299" name="フローチャート : 判断 298"/>
        <xdr:cNvSpPr/>
      </xdr:nvSpPr>
      <xdr:spPr>
        <a:xfrm>
          <a:off x="9591675" y="62388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9525</xdr:rowOff>
    </xdr:from>
    <xdr:ext cx="533400" cy="257175"/>
    <xdr:sp macro="" textlink="">
      <xdr:nvSpPr>
        <xdr:cNvPr id="300" name="テキスト ボックス 299"/>
        <xdr:cNvSpPr txBox="1"/>
      </xdr:nvSpPr>
      <xdr:spPr>
        <a:xfrm>
          <a:off x="9372600"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76200</xdr:rowOff>
    </xdr:from>
    <xdr:to>
      <xdr:col>12</xdr:col>
      <xdr:colOff>514350</xdr:colOff>
      <xdr:row>37</xdr:row>
      <xdr:rowOff>76200</xdr:rowOff>
    </xdr:to>
    <xdr:cxnSp macro="">
      <xdr:nvCxnSpPr>
        <xdr:cNvPr id="301" name="直線コネクタ 300"/>
        <xdr:cNvCxnSpPr/>
      </xdr:nvCxnSpPr>
      <xdr:spPr>
        <a:xfrm flipV="1">
          <a:off x="7858125" y="64198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85725</xdr:rowOff>
    </xdr:from>
    <xdr:to>
      <xdr:col>12</xdr:col>
      <xdr:colOff>561975</xdr:colOff>
      <xdr:row>37</xdr:row>
      <xdr:rowOff>19050</xdr:rowOff>
    </xdr:to>
    <xdr:sp macro="" textlink="">
      <xdr:nvSpPr>
        <xdr:cNvPr id="302" name="フローチャート : 判断 301"/>
        <xdr:cNvSpPr/>
      </xdr:nvSpPr>
      <xdr:spPr>
        <a:xfrm>
          <a:off x="8696325" y="625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38100</xdr:rowOff>
    </xdr:from>
    <xdr:ext cx="533400" cy="257175"/>
    <xdr:sp macro="" textlink="">
      <xdr:nvSpPr>
        <xdr:cNvPr id="303" name="テキスト ボックス 302"/>
        <xdr:cNvSpPr txBox="1"/>
      </xdr:nvSpPr>
      <xdr:spPr>
        <a:xfrm>
          <a:off x="84867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57150</xdr:rowOff>
    </xdr:from>
    <xdr:to>
      <xdr:col>11</xdr:col>
      <xdr:colOff>304800</xdr:colOff>
      <xdr:row>37</xdr:row>
      <xdr:rowOff>76200</xdr:rowOff>
    </xdr:to>
    <xdr:cxnSp macro="">
      <xdr:nvCxnSpPr>
        <xdr:cNvPr id="304" name="直線コネクタ 303"/>
        <xdr:cNvCxnSpPr/>
      </xdr:nvCxnSpPr>
      <xdr:spPr>
        <a:xfrm>
          <a:off x="6972300" y="622935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142875</xdr:rowOff>
    </xdr:from>
    <xdr:to>
      <xdr:col>11</xdr:col>
      <xdr:colOff>361950</xdr:colOff>
      <xdr:row>37</xdr:row>
      <xdr:rowOff>76200</xdr:rowOff>
    </xdr:to>
    <xdr:sp macro="" textlink="">
      <xdr:nvSpPr>
        <xdr:cNvPr id="305" name="フローチャート : 判断 304"/>
        <xdr:cNvSpPr/>
      </xdr:nvSpPr>
      <xdr:spPr>
        <a:xfrm>
          <a:off x="78105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95250</xdr:rowOff>
    </xdr:from>
    <xdr:ext cx="533400" cy="257175"/>
    <xdr:sp macro="" textlink="">
      <xdr:nvSpPr>
        <xdr:cNvPr id="306" name="テキスト ボックス 305"/>
        <xdr:cNvSpPr txBox="1"/>
      </xdr:nvSpPr>
      <xdr:spPr>
        <a:xfrm>
          <a:off x="759142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133350</xdr:rowOff>
    </xdr:from>
    <xdr:to>
      <xdr:col>10</xdr:col>
      <xdr:colOff>152400</xdr:colOff>
      <xdr:row>37</xdr:row>
      <xdr:rowOff>66675</xdr:rowOff>
    </xdr:to>
    <xdr:sp macro="" textlink="">
      <xdr:nvSpPr>
        <xdr:cNvPr id="307" name="フローチャート : 判断 306"/>
        <xdr:cNvSpPr/>
      </xdr:nvSpPr>
      <xdr:spPr>
        <a:xfrm>
          <a:off x="6924675" y="6305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57150</xdr:rowOff>
    </xdr:from>
    <xdr:ext cx="533400" cy="257175"/>
    <xdr:sp macro="" textlink="">
      <xdr:nvSpPr>
        <xdr:cNvPr id="308" name="テキスト ボックス 307"/>
        <xdr:cNvSpPr txBox="1"/>
      </xdr:nvSpPr>
      <xdr:spPr>
        <a:xfrm>
          <a:off x="670560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28575</xdr:rowOff>
    </xdr:from>
    <xdr:to>
      <xdr:col>15</xdr:col>
      <xdr:colOff>228600</xdr:colOff>
      <xdr:row>36</xdr:row>
      <xdr:rowOff>123825</xdr:rowOff>
    </xdr:to>
    <xdr:sp macro="" textlink="">
      <xdr:nvSpPr>
        <xdr:cNvPr id="314" name="円/楕円 313"/>
        <xdr:cNvSpPr/>
      </xdr:nvSpPr>
      <xdr:spPr>
        <a:xfrm>
          <a:off x="10429875" y="6200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47625</xdr:rowOff>
    </xdr:from>
    <xdr:ext cx="533400" cy="257175"/>
    <xdr:sp macro="" textlink="">
      <xdr:nvSpPr>
        <xdr:cNvPr id="315" name="補助費等該当値テキスト"/>
        <xdr:cNvSpPr txBox="1"/>
      </xdr:nvSpPr>
      <xdr:spPr>
        <a:xfrm>
          <a:off x="1052512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52,963</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76200</xdr:rowOff>
    </xdr:from>
    <xdr:to>
      <xdr:col>14</xdr:col>
      <xdr:colOff>76200</xdr:colOff>
      <xdr:row>37</xdr:row>
      <xdr:rowOff>9525</xdr:rowOff>
    </xdr:to>
    <xdr:sp macro="" textlink="">
      <xdr:nvSpPr>
        <xdr:cNvPr id="316" name="円/楕円 315"/>
        <xdr:cNvSpPr/>
      </xdr:nvSpPr>
      <xdr:spPr>
        <a:xfrm>
          <a:off x="9591675" y="6248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171450</xdr:rowOff>
    </xdr:from>
    <xdr:ext cx="533400" cy="257175"/>
    <xdr:sp macro="" textlink="">
      <xdr:nvSpPr>
        <xdr:cNvPr id="317" name="テキスト ボックス 316"/>
        <xdr:cNvSpPr txBox="1"/>
      </xdr:nvSpPr>
      <xdr:spPr>
        <a:xfrm>
          <a:off x="9372600" y="6343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49,629</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28575</xdr:rowOff>
    </xdr:from>
    <xdr:to>
      <xdr:col>12</xdr:col>
      <xdr:colOff>561975</xdr:colOff>
      <xdr:row>37</xdr:row>
      <xdr:rowOff>123825</xdr:rowOff>
    </xdr:to>
    <xdr:sp macro="" textlink="">
      <xdr:nvSpPr>
        <xdr:cNvPr id="318" name="円/楕円 317"/>
        <xdr:cNvSpPr/>
      </xdr:nvSpPr>
      <xdr:spPr>
        <a:xfrm>
          <a:off x="8696325" y="637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123825</xdr:rowOff>
    </xdr:from>
    <xdr:ext cx="533400" cy="257175"/>
    <xdr:sp macro="" textlink="">
      <xdr:nvSpPr>
        <xdr:cNvPr id="319" name="テキスト ボックス 318"/>
        <xdr:cNvSpPr txBox="1"/>
      </xdr:nvSpPr>
      <xdr:spPr>
        <a:xfrm>
          <a:off x="8486775"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28575</xdr:rowOff>
    </xdr:from>
    <xdr:to>
      <xdr:col>11</xdr:col>
      <xdr:colOff>361950</xdr:colOff>
      <xdr:row>37</xdr:row>
      <xdr:rowOff>133350</xdr:rowOff>
    </xdr:to>
    <xdr:sp macro="" textlink="">
      <xdr:nvSpPr>
        <xdr:cNvPr id="320" name="円/楕円 319"/>
        <xdr:cNvSpPr/>
      </xdr:nvSpPr>
      <xdr:spPr>
        <a:xfrm>
          <a:off x="7810500"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123825</xdr:rowOff>
    </xdr:from>
    <xdr:ext cx="533400" cy="257175"/>
    <xdr:sp macro="" textlink="">
      <xdr:nvSpPr>
        <xdr:cNvPr id="321" name="テキスト ボックス 320"/>
        <xdr:cNvSpPr txBox="1"/>
      </xdr:nvSpPr>
      <xdr:spPr>
        <a:xfrm>
          <a:off x="7591425"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42,137</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9525</xdr:rowOff>
    </xdr:from>
    <xdr:to>
      <xdr:col>10</xdr:col>
      <xdr:colOff>152400</xdr:colOff>
      <xdr:row>36</xdr:row>
      <xdr:rowOff>104775</xdr:rowOff>
    </xdr:to>
    <xdr:sp macro="" textlink="">
      <xdr:nvSpPr>
        <xdr:cNvPr id="322" name="円/楕円 321"/>
        <xdr:cNvSpPr/>
      </xdr:nvSpPr>
      <xdr:spPr>
        <a:xfrm>
          <a:off x="6924675" y="6181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123825</xdr:rowOff>
    </xdr:from>
    <xdr:ext cx="533400" cy="257175"/>
    <xdr:sp macro="" textlink="">
      <xdr:nvSpPr>
        <xdr:cNvPr id="323" name="テキスト ボックス 322"/>
        <xdr:cNvSpPr txBox="1"/>
      </xdr:nvSpPr>
      <xdr:spPr>
        <a:xfrm>
          <a:off x="670560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54,002</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4" name="直線コネクタ 333"/>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5" name="テキスト ボックス 334"/>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6" name="直線コネクタ 335"/>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7" name="テキスト ボックス 336"/>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8" name="直線コネクタ 337"/>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171450</xdr:rowOff>
    </xdr:from>
    <xdr:ext cx="600075" cy="257175"/>
    <xdr:sp macro="" textlink="">
      <xdr:nvSpPr>
        <xdr:cNvPr id="339" name="テキスト ボックス 338"/>
        <xdr:cNvSpPr txBox="1"/>
      </xdr:nvSpPr>
      <xdr:spPr>
        <a:xfrm>
          <a:off x="60102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40" name="直線コネクタ 339"/>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133350</xdr:rowOff>
    </xdr:from>
    <xdr:ext cx="600075" cy="257175"/>
    <xdr:sp macro="" textlink="">
      <xdr:nvSpPr>
        <xdr:cNvPr id="341" name="テキスト ボックス 340"/>
        <xdr:cNvSpPr txBox="1"/>
      </xdr:nvSpPr>
      <xdr:spPr>
        <a:xfrm>
          <a:off x="60102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2" name="直線コネクタ 341"/>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3" name="テキスト ボックス 342"/>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4" name="直線コネクタ 343"/>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5" name="テキスト ボックス 344"/>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6"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38100</xdr:rowOff>
    </xdr:from>
    <xdr:to>
      <xdr:col>15</xdr:col>
      <xdr:colOff>180975</xdr:colOff>
      <xdr:row>58</xdr:row>
      <xdr:rowOff>114300</xdr:rowOff>
    </xdr:to>
    <xdr:cxnSp macro="">
      <xdr:nvCxnSpPr>
        <xdr:cNvPr id="347" name="直線コネクタ 346"/>
        <xdr:cNvCxnSpPr/>
      </xdr:nvCxnSpPr>
      <xdr:spPr>
        <a:xfrm flipV="1">
          <a:off x="10477500" y="878205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533400" cy="257175"/>
    <xdr:sp macro="" textlink="">
      <xdr:nvSpPr>
        <xdr:cNvPr id="348" name="普通建設事業費最小値テキスト"/>
        <xdr:cNvSpPr txBox="1"/>
      </xdr:nvSpPr>
      <xdr:spPr>
        <a:xfrm>
          <a:off x="1052512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49" name="直線コネクタ 348"/>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161925</xdr:rowOff>
    </xdr:from>
    <xdr:ext cx="600075" cy="257175"/>
    <xdr:sp macro="" textlink="">
      <xdr:nvSpPr>
        <xdr:cNvPr id="350" name="普通建設事業費最大値テキスト"/>
        <xdr:cNvSpPr txBox="1"/>
      </xdr:nvSpPr>
      <xdr:spPr>
        <a:xfrm>
          <a:off x="10525125" y="8562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95250</xdr:colOff>
      <xdr:row>51</xdr:row>
      <xdr:rowOff>38100</xdr:rowOff>
    </xdr:from>
    <xdr:to>
      <xdr:col>15</xdr:col>
      <xdr:colOff>266700</xdr:colOff>
      <xdr:row>51</xdr:row>
      <xdr:rowOff>38100</xdr:rowOff>
    </xdr:to>
    <xdr:cxnSp macro="">
      <xdr:nvCxnSpPr>
        <xdr:cNvPr id="351" name="直線コネクタ 350"/>
        <xdr:cNvCxnSpPr/>
      </xdr:nvCxnSpPr>
      <xdr:spPr>
        <a:xfrm>
          <a:off x="10391775" y="8782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66675</xdr:rowOff>
    </xdr:from>
    <xdr:to>
      <xdr:col>15</xdr:col>
      <xdr:colOff>180975</xdr:colOff>
      <xdr:row>56</xdr:row>
      <xdr:rowOff>133350</xdr:rowOff>
    </xdr:to>
    <xdr:cxnSp macro="">
      <xdr:nvCxnSpPr>
        <xdr:cNvPr id="352" name="直線コネクタ 351"/>
        <xdr:cNvCxnSpPr/>
      </xdr:nvCxnSpPr>
      <xdr:spPr>
        <a:xfrm flipV="1">
          <a:off x="9639300" y="9496425"/>
          <a:ext cx="8382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57150</xdr:rowOff>
    </xdr:from>
    <xdr:ext cx="533400" cy="257175"/>
    <xdr:sp macro="" textlink="">
      <xdr:nvSpPr>
        <xdr:cNvPr id="353" name="普通建設事業費平均値テキスト"/>
        <xdr:cNvSpPr txBox="1"/>
      </xdr:nvSpPr>
      <xdr:spPr>
        <a:xfrm>
          <a:off x="1052512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76200</xdr:rowOff>
    </xdr:from>
    <xdr:to>
      <xdr:col>15</xdr:col>
      <xdr:colOff>228600</xdr:colOff>
      <xdr:row>57</xdr:row>
      <xdr:rowOff>0</xdr:rowOff>
    </xdr:to>
    <xdr:sp macro="" textlink="">
      <xdr:nvSpPr>
        <xdr:cNvPr id="354" name="フローチャート : 判断 353"/>
        <xdr:cNvSpPr/>
      </xdr:nvSpPr>
      <xdr:spPr>
        <a:xfrm>
          <a:off x="10429875" y="9677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133350</xdr:rowOff>
    </xdr:from>
    <xdr:to>
      <xdr:col>14</xdr:col>
      <xdr:colOff>28575</xdr:colOff>
      <xdr:row>57</xdr:row>
      <xdr:rowOff>114300</xdr:rowOff>
    </xdr:to>
    <xdr:cxnSp macro="">
      <xdr:nvCxnSpPr>
        <xdr:cNvPr id="355" name="直線コネクタ 354"/>
        <xdr:cNvCxnSpPr/>
      </xdr:nvCxnSpPr>
      <xdr:spPr>
        <a:xfrm flipV="1">
          <a:off x="8753475" y="973455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57150</xdr:rowOff>
    </xdr:from>
    <xdr:to>
      <xdr:col>14</xdr:col>
      <xdr:colOff>76200</xdr:colOff>
      <xdr:row>56</xdr:row>
      <xdr:rowOff>152400</xdr:rowOff>
    </xdr:to>
    <xdr:sp macro="" textlink="">
      <xdr:nvSpPr>
        <xdr:cNvPr id="356" name="フローチャート : 判断 355"/>
        <xdr:cNvSpPr/>
      </xdr:nvSpPr>
      <xdr:spPr>
        <a:xfrm>
          <a:off x="9591675" y="9658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0</xdr:rowOff>
    </xdr:from>
    <xdr:ext cx="533400" cy="257175"/>
    <xdr:sp macro="" textlink="">
      <xdr:nvSpPr>
        <xdr:cNvPr id="357" name="テキスト ボックス 356"/>
        <xdr:cNvSpPr txBox="1"/>
      </xdr:nvSpPr>
      <xdr:spPr>
        <a:xfrm>
          <a:off x="93726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114300</xdr:rowOff>
    </xdr:from>
    <xdr:to>
      <xdr:col>12</xdr:col>
      <xdr:colOff>514350</xdr:colOff>
      <xdr:row>57</xdr:row>
      <xdr:rowOff>114300</xdr:rowOff>
    </xdr:to>
    <xdr:cxnSp macro="">
      <xdr:nvCxnSpPr>
        <xdr:cNvPr id="358" name="直線コネクタ 357"/>
        <xdr:cNvCxnSpPr/>
      </xdr:nvCxnSpPr>
      <xdr:spPr>
        <a:xfrm>
          <a:off x="7858125" y="98869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9" name="フローチャート : 判断 358"/>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95250</xdr:rowOff>
    </xdr:from>
    <xdr:ext cx="533400" cy="257175"/>
    <xdr:sp macro="" textlink="">
      <xdr:nvSpPr>
        <xdr:cNvPr id="360" name="テキスト ボックス 359"/>
        <xdr:cNvSpPr txBox="1"/>
      </xdr:nvSpPr>
      <xdr:spPr>
        <a:xfrm>
          <a:off x="848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133350</xdr:rowOff>
    </xdr:from>
    <xdr:to>
      <xdr:col>11</xdr:col>
      <xdr:colOff>304800</xdr:colOff>
      <xdr:row>57</xdr:row>
      <xdr:rowOff>114300</xdr:rowOff>
    </xdr:to>
    <xdr:cxnSp macro="">
      <xdr:nvCxnSpPr>
        <xdr:cNvPr id="361" name="直線コネクタ 360"/>
        <xdr:cNvCxnSpPr/>
      </xdr:nvCxnSpPr>
      <xdr:spPr>
        <a:xfrm>
          <a:off x="6972300" y="9391650"/>
          <a:ext cx="885825" cy="495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142875</xdr:rowOff>
    </xdr:from>
    <xdr:to>
      <xdr:col>11</xdr:col>
      <xdr:colOff>361950</xdr:colOff>
      <xdr:row>57</xdr:row>
      <xdr:rowOff>66675</xdr:rowOff>
    </xdr:to>
    <xdr:sp macro="" textlink="">
      <xdr:nvSpPr>
        <xdr:cNvPr id="362" name="フローチャート : 判断 361"/>
        <xdr:cNvSpPr/>
      </xdr:nvSpPr>
      <xdr:spPr>
        <a:xfrm>
          <a:off x="7810500"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85725</xdr:rowOff>
    </xdr:from>
    <xdr:ext cx="533400" cy="257175"/>
    <xdr:sp macro="" textlink="">
      <xdr:nvSpPr>
        <xdr:cNvPr id="363" name="テキスト ボックス 362"/>
        <xdr:cNvSpPr txBox="1"/>
      </xdr:nvSpPr>
      <xdr:spPr>
        <a:xfrm>
          <a:off x="75914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114300</xdr:rowOff>
    </xdr:from>
    <xdr:to>
      <xdr:col>10</xdr:col>
      <xdr:colOff>152400</xdr:colOff>
      <xdr:row>57</xdr:row>
      <xdr:rowOff>47625</xdr:rowOff>
    </xdr:to>
    <xdr:sp macro="" textlink="">
      <xdr:nvSpPr>
        <xdr:cNvPr id="364" name="フローチャート : 判断 363"/>
        <xdr:cNvSpPr/>
      </xdr:nvSpPr>
      <xdr:spPr>
        <a:xfrm>
          <a:off x="6924675"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65" name="テキスト ボックス 364"/>
        <xdr:cNvSpPr txBox="1"/>
      </xdr:nvSpPr>
      <xdr:spPr>
        <a:xfrm>
          <a:off x="670560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6" name="テキスト ボックス 365"/>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7" name="テキスト ボックス 366"/>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8" name="テキスト ボックス 367"/>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9" name="テキスト ボックス 368"/>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70" name="テキスト ボックス 369"/>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19050</xdr:rowOff>
    </xdr:from>
    <xdr:to>
      <xdr:col>15</xdr:col>
      <xdr:colOff>228600</xdr:colOff>
      <xdr:row>55</xdr:row>
      <xdr:rowOff>114300</xdr:rowOff>
    </xdr:to>
    <xdr:sp macro="" textlink="">
      <xdr:nvSpPr>
        <xdr:cNvPr id="371" name="円/楕円 370"/>
        <xdr:cNvSpPr/>
      </xdr:nvSpPr>
      <xdr:spPr>
        <a:xfrm>
          <a:off x="10429875" y="9448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38100</xdr:rowOff>
    </xdr:from>
    <xdr:ext cx="533400" cy="257175"/>
    <xdr:sp macro="" textlink="">
      <xdr:nvSpPr>
        <xdr:cNvPr id="372" name="普通建設事業費該当値テキスト"/>
        <xdr:cNvSpPr txBox="1"/>
      </xdr:nvSpPr>
      <xdr:spPr>
        <a:xfrm>
          <a:off x="1052512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86,945</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85725</xdr:rowOff>
    </xdr:from>
    <xdr:to>
      <xdr:col>14</xdr:col>
      <xdr:colOff>76200</xdr:colOff>
      <xdr:row>57</xdr:row>
      <xdr:rowOff>9525</xdr:rowOff>
    </xdr:to>
    <xdr:sp macro="" textlink="">
      <xdr:nvSpPr>
        <xdr:cNvPr id="373" name="円/楕円 372"/>
        <xdr:cNvSpPr/>
      </xdr:nvSpPr>
      <xdr:spPr>
        <a:xfrm>
          <a:off x="9591675" y="9686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0</xdr:rowOff>
    </xdr:from>
    <xdr:ext cx="533400" cy="257175"/>
    <xdr:sp macro="" textlink="">
      <xdr:nvSpPr>
        <xdr:cNvPr id="374" name="テキスト ボックス 373"/>
        <xdr:cNvSpPr txBox="1"/>
      </xdr:nvSpPr>
      <xdr:spPr>
        <a:xfrm>
          <a:off x="937260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56,013</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66675</xdr:rowOff>
    </xdr:from>
    <xdr:to>
      <xdr:col>12</xdr:col>
      <xdr:colOff>561975</xdr:colOff>
      <xdr:row>57</xdr:row>
      <xdr:rowOff>171450</xdr:rowOff>
    </xdr:to>
    <xdr:sp macro="" textlink="">
      <xdr:nvSpPr>
        <xdr:cNvPr id="375" name="円/楕円 374"/>
        <xdr:cNvSpPr/>
      </xdr:nvSpPr>
      <xdr:spPr>
        <a:xfrm>
          <a:off x="8696325"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161925</xdr:rowOff>
    </xdr:from>
    <xdr:ext cx="533400" cy="257175"/>
    <xdr:sp macro="" textlink="">
      <xdr:nvSpPr>
        <xdr:cNvPr id="376" name="テキスト ボックス 375"/>
        <xdr:cNvSpPr txBox="1"/>
      </xdr:nvSpPr>
      <xdr:spPr>
        <a:xfrm>
          <a:off x="84867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57150</xdr:rowOff>
    </xdr:from>
    <xdr:to>
      <xdr:col>11</xdr:col>
      <xdr:colOff>361950</xdr:colOff>
      <xdr:row>57</xdr:row>
      <xdr:rowOff>161925</xdr:rowOff>
    </xdr:to>
    <xdr:sp macro="" textlink="">
      <xdr:nvSpPr>
        <xdr:cNvPr id="377" name="円/楕円 376"/>
        <xdr:cNvSpPr/>
      </xdr:nvSpPr>
      <xdr:spPr>
        <a:xfrm>
          <a:off x="78105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152400</xdr:rowOff>
    </xdr:from>
    <xdr:ext cx="533400" cy="257175"/>
    <xdr:sp macro="" textlink="">
      <xdr:nvSpPr>
        <xdr:cNvPr id="378" name="テキスト ボックス 377"/>
        <xdr:cNvSpPr txBox="1"/>
      </xdr:nvSpPr>
      <xdr:spPr>
        <a:xfrm>
          <a:off x="7591425"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36,283</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85725</xdr:rowOff>
    </xdr:from>
    <xdr:to>
      <xdr:col>10</xdr:col>
      <xdr:colOff>152400</xdr:colOff>
      <xdr:row>55</xdr:row>
      <xdr:rowOff>9525</xdr:rowOff>
    </xdr:to>
    <xdr:sp macro="" textlink="">
      <xdr:nvSpPr>
        <xdr:cNvPr id="379" name="円/楕円 378"/>
        <xdr:cNvSpPr/>
      </xdr:nvSpPr>
      <xdr:spPr>
        <a:xfrm>
          <a:off x="6924675" y="9344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495300</xdr:colOff>
      <xdr:row>53</xdr:row>
      <xdr:rowOff>28575</xdr:rowOff>
    </xdr:from>
    <xdr:ext cx="600075" cy="257175"/>
    <xdr:sp macro="" textlink="">
      <xdr:nvSpPr>
        <xdr:cNvPr id="380" name="テキスト ボックス 379"/>
        <xdr:cNvSpPr txBox="1"/>
      </xdr:nvSpPr>
      <xdr:spPr>
        <a:xfrm>
          <a:off x="6677025" y="9115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1" name="正方形/長方形 380"/>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2" name="正方形/長方形 381"/>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3" name="正方形/長方形 382"/>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4" name="正方形/長方形 383"/>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5" name="正方形/長方形 384"/>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6" name="正方形/長方形 385"/>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7" name="正方形/長方形 386"/>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8" name="正方形/長方形 387"/>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9" name="テキスト ボックス 388"/>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90" name="直線コネクタ 389"/>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1" name="直線コネクタ 390"/>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2" name="テキスト ボックス 391"/>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3" name="直線コネクタ 392"/>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4" name="テキスト ボックス 393"/>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5" name="直線コネクタ 394"/>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6" name="テキスト ボックス 395"/>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7" name="直線コネクタ 396"/>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8" name="テキスト ボックス 397"/>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9" name="直線コネクタ 398"/>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400" name="テキスト ボックス 399"/>
        <xdr:cNvSpPr txBox="1"/>
      </xdr:nvSpPr>
      <xdr:spPr>
        <a:xfrm>
          <a:off x="60102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38100</xdr:rowOff>
    </xdr:to>
    <xdr:cxnSp macro="">
      <xdr:nvCxnSpPr>
        <xdr:cNvPr id="404" name="直線コネクタ 403"/>
        <xdr:cNvCxnSpPr/>
      </xdr:nvCxnSpPr>
      <xdr:spPr>
        <a:xfrm flipV="1">
          <a:off x="10477500" y="121539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381000" cy="257175"/>
    <xdr:sp macro="" textlink="">
      <xdr:nvSpPr>
        <xdr:cNvPr id="405" name="普通建設事業費 （ うち新規整備　）最小値テキスト"/>
        <xdr:cNvSpPr txBox="1"/>
      </xdr:nvSpPr>
      <xdr:spPr>
        <a:xfrm>
          <a:off x="10525125"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00075" cy="257175"/>
    <xdr:sp macro="" textlink="">
      <xdr:nvSpPr>
        <xdr:cNvPr id="407" name="普通建設事業費 （ うち新規整備　）最大値テキスト"/>
        <xdr:cNvSpPr txBox="1"/>
      </xdr:nvSpPr>
      <xdr:spPr>
        <a:xfrm>
          <a:off x="105251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8" name="直線コネクタ 407"/>
        <xdr:cNvCxnSpPr/>
      </xdr:nvCxnSpPr>
      <xdr:spPr>
        <a:xfrm>
          <a:off x="10391775"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76200</xdr:rowOff>
    </xdr:from>
    <xdr:to>
      <xdr:col>15</xdr:col>
      <xdr:colOff>180975</xdr:colOff>
      <xdr:row>76</xdr:row>
      <xdr:rowOff>142875</xdr:rowOff>
    </xdr:to>
    <xdr:cxnSp macro="">
      <xdr:nvCxnSpPr>
        <xdr:cNvPr id="409" name="直線コネクタ 408"/>
        <xdr:cNvCxnSpPr/>
      </xdr:nvCxnSpPr>
      <xdr:spPr>
        <a:xfrm flipV="1">
          <a:off x="9639300" y="12763500"/>
          <a:ext cx="838200"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152400</xdr:rowOff>
    </xdr:from>
    <xdr:ext cx="533400" cy="257175"/>
    <xdr:sp macro="" textlink="">
      <xdr:nvSpPr>
        <xdr:cNvPr id="410" name="普通建設事業費 （ うち新規整備　）平均値テキスト"/>
        <xdr:cNvSpPr txBox="1"/>
      </xdr:nvSpPr>
      <xdr:spPr>
        <a:xfrm>
          <a:off x="10525125"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0</xdr:rowOff>
    </xdr:from>
    <xdr:to>
      <xdr:col>15</xdr:col>
      <xdr:colOff>228600</xdr:colOff>
      <xdr:row>77</xdr:row>
      <xdr:rowOff>104775</xdr:rowOff>
    </xdr:to>
    <xdr:sp macro="" textlink="">
      <xdr:nvSpPr>
        <xdr:cNvPr id="411" name="フローチャート : 判断 410"/>
        <xdr:cNvSpPr/>
      </xdr:nvSpPr>
      <xdr:spPr>
        <a:xfrm>
          <a:off x="10429875"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123825</xdr:rowOff>
    </xdr:from>
    <xdr:to>
      <xdr:col>14</xdr:col>
      <xdr:colOff>76200</xdr:colOff>
      <xdr:row>77</xdr:row>
      <xdr:rowOff>57150</xdr:rowOff>
    </xdr:to>
    <xdr:sp macro="" textlink="">
      <xdr:nvSpPr>
        <xdr:cNvPr id="412" name="フローチャート : 判断 411"/>
        <xdr:cNvSpPr/>
      </xdr:nvSpPr>
      <xdr:spPr>
        <a:xfrm>
          <a:off x="9591675" y="1315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47625</xdr:rowOff>
    </xdr:from>
    <xdr:ext cx="533400" cy="257175"/>
    <xdr:sp macro="" textlink="">
      <xdr:nvSpPr>
        <xdr:cNvPr id="413" name="テキスト ボックス 412"/>
        <xdr:cNvSpPr txBox="1"/>
      </xdr:nvSpPr>
      <xdr:spPr>
        <a:xfrm>
          <a:off x="9372600"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74</xdr:row>
      <xdr:rowOff>28575</xdr:rowOff>
    </xdr:from>
    <xdr:to>
      <xdr:col>15</xdr:col>
      <xdr:colOff>228600</xdr:colOff>
      <xdr:row>74</xdr:row>
      <xdr:rowOff>133350</xdr:rowOff>
    </xdr:to>
    <xdr:sp macro="" textlink="">
      <xdr:nvSpPr>
        <xdr:cNvPr id="419" name="円/楕円 418"/>
        <xdr:cNvSpPr/>
      </xdr:nvSpPr>
      <xdr:spPr>
        <a:xfrm>
          <a:off x="10429875" y="12715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73</xdr:row>
      <xdr:rowOff>57150</xdr:rowOff>
    </xdr:from>
    <xdr:ext cx="533400" cy="257175"/>
    <xdr:sp macro="" textlink="">
      <xdr:nvSpPr>
        <xdr:cNvPr id="420" name="普通建設事業費 （ うち新規整備　）該当値テキスト"/>
        <xdr:cNvSpPr txBox="1"/>
      </xdr:nvSpPr>
      <xdr:spPr>
        <a:xfrm>
          <a:off x="10525125"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64,649</a:t>
          </a:r>
          <a:endParaRPr kumimoji="1" lang="ja-JP" altLang="en-US" sz="1000" b="1">
            <a:solidFill>
              <a:srgbClr val="FF0000"/>
            </a:solidFill>
            <a:latin typeface="ＭＳ Ｐゴシック"/>
          </a:endParaRPr>
        </a:p>
      </xdr:txBody>
    </xdr:sp>
    <xdr:clientData/>
  </xdr:oneCellAnchor>
  <xdr:twoCellAnchor>
    <xdr:from>
      <xdr:col>13</xdr:col>
      <xdr:colOff>666750</xdr:colOff>
      <xdr:row>76</xdr:row>
      <xdr:rowOff>95250</xdr:rowOff>
    </xdr:from>
    <xdr:to>
      <xdr:col>14</xdr:col>
      <xdr:colOff>76200</xdr:colOff>
      <xdr:row>77</xdr:row>
      <xdr:rowOff>28575</xdr:rowOff>
    </xdr:to>
    <xdr:sp macro="" textlink="">
      <xdr:nvSpPr>
        <xdr:cNvPr id="421" name="円/楕円 420"/>
        <xdr:cNvSpPr/>
      </xdr:nvSpPr>
      <xdr:spPr>
        <a:xfrm>
          <a:off x="9591675" y="13125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38100</xdr:rowOff>
    </xdr:from>
    <xdr:ext cx="533400" cy="257175"/>
    <xdr:sp macro="" textlink="">
      <xdr:nvSpPr>
        <xdr:cNvPr id="422" name="テキスト ボックス 421"/>
        <xdr:cNvSpPr txBox="1"/>
      </xdr:nvSpPr>
      <xdr:spPr>
        <a:xfrm>
          <a:off x="937260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19050</xdr:rowOff>
    </xdr:from>
    <xdr:ext cx="600075" cy="257175"/>
    <xdr:sp macro="" textlink="">
      <xdr:nvSpPr>
        <xdr:cNvPr id="442" name="テキスト ボックス 441"/>
        <xdr:cNvSpPr txBox="1"/>
      </xdr:nvSpPr>
      <xdr:spPr>
        <a:xfrm>
          <a:off x="60102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47625</xdr:rowOff>
    </xdr:from>
    <xdr:to>
      <xdr:col>15</xdr:col>
      <xdr:colOff>180975</xdr:colOff>
      <xdr:row>99</xdr:row>
      <xdr:rowOff>76200</xdr:rowOff>
    </xdr:to>
    <xdr:cxnSp macro="">
      <xdr:nvCxnSpPr>
        <xdr:cNvPr id="448" name="直線コネクタ 447"/>
        <xdr:cNvCxnSpPr/>
      </xdr:nvCxnSpPr>
      <xdr:spPr>
        <a:xfrm flipV="1">
          <a:off x="10477500" y="1547812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76200</xdr:rowOff>
    </xdr:from>
    <xdr:ext cx="466725" cy="257175"/>
    <xdr:sp macro="" textlink="">
      <xdr:nvSpPr>
        <xdr:cNvPr id="449" name="普通建設事業費 （ うち更新整備　）最小値テキスト"/>
        <xdr:cNvSpPr txBox="1"/>
      </xdr:nvSpPr>
      <xdr:spPr>
        <a:xfrm>
          <a:off x="10525125" y="1704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95250</xdr:colOff>
      <xdr:row>99</xdr:row>
      <xdr:rowOff>76200</xdr:rowOff>
    </xdr:from>
    <xdr:to>
      <xdr:col>15</xdr:col>
      <xdr:colOff>266700</xdr:colOff>
      <xdr:row>99</xdr:row>
      <xdr:rowOff>76200</xdr:rowOff>
    </xdr:to>
    <xdr:cxnSp macro="">
      <xdr:nvCxnSpPr>
        <xdr:cNvPr id="450" name="直線コネクタ 449"/>
        <xdr:cNvCxnSpPr/>
      </xdr:nvCxnSpPr>
      <xdr:spPr>
        <a:xfrm>
          <a:off x="10391775" y="17049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171450</xdr:rowOff>
    </xdr:from>
    <xdr:ext cx="600075" cy="257175"/>
    <xdr:sp macro="" textlink="">
      <xdr:nvSpPr>
        <xdr:cNvPr id="451" name="普通建設事業費 （ うち更新整備　）最大値テキスト"/>
        <xdr:cNvSpPr txBox="1"/>
      </xdr:nvSpPr>
      <xdr:spPr>
        <a:xfrm>
          <a:off x="10525125" y="15259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95250</xdr:colOff>
      <xdr:row>90</xdr:row>
      <xdr:rowOff>47625</xdr:rowOff>
    </xdr:from>
    <xdr:to>
      <xdr:col>15</xdr:col>
      <xdr:colOff>266700</xdr:colOff>
      <xdr:row>90</xdr:row>
      <xdr:rowOff>47625</xdr:rowOff>
    </xdr:to>
    <xdr:cxnSp macro="">
      <xdr:nvCxnSpPr>
        <xdr:cNvPr id="452" name="直線コネクタ 451"/>
        <xdr:cNvCxnSpPr/>
      </xdr:nvCxnSpPr>
      <xdr:spPr>
        <a:xfrm>
          <a:off x="10391775" y="15478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104775</xdr:rowOff>
    </xdr:from>
    <xdr:to>
      <xdr:col>15</xdr:col>
      <xdr:colOff>180975</xdr:colOff>
      <xdr:row>98</xdr:row>
      <xdr:rowOff>142875</xdr:rowOff>
    </xdr:to>
    <xdr:cxnSp macro="">
      <xdr:nvCxnSpPr>
        <xdr:cNvPr id="453" name="直線コネクタ 452"/>
        <xdr:cNvCxnSpPr/>
      </xdr:nvCxnSpPr>
      <xdr:spPr>
        <a:xfrm>
          <a:off x="9639300" y="169068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161925</xdr:rowOff>
    </xdr:from>
    <xdr:ext cx="533400" cy="257175"/>
    <xdr:sp macro="" textlink="">
      <xdr:nvSpPr>
        <xdr:cNvPr id="454" name="普通建設事業費 （ うち更新整備　）平均値テキスト"/>
        <xdr:cNvSpPr txBox="1"/>
      </xdr:nvSpPr>
      <xdr:spPr>
        <a:xfrm>
          <a:off x="1052512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133350</xdr:rowOff>
    </xdr:from>
    <xdr:to>
      <xdr:col>15</xdr:col>
      <xdr:colOff>228600</xdr:colOff>
      <xdr:row>98</xdr:row>
      <xdr:rowOff>66675</xdr:rowOff>
    </xdr:to>
    <xdr:sp macro="" textlink="">
      <xdr:nvSpPr>
        <xdr:cNvPr id="455" name="フローチャート : 判断 454"/>
        <xdr:cNvSpPr/>
      </xdr:nvSpPr>
      <xdr:spPr>
        <a:xfrm>
          <a:off x="10429875" y="16764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97</xdr:row>
      <xdr:rowOff>142875</xdr:rowOff>
    </xdr:from>
    <xdr:to>
      <xdr:col>14</xdr:col>
      <xdr:colOff>76200</xdr:colOff>
      <xdr:row>98</xdr:row>
      <xdr:rowOff>76200</xdr:rowOff>
    </xdr:to>
    <xdr:sp macro="" textlink="">
      <xdr:nvSpPr>
        <xdr:cNvPr id="456" name="フローチャート : 判断 455"/>
        <xdr:cNvSpPr/>
      </xdr:nvSpPr>
      <xdr:spPr>
        <a:xfrm>
          <a:off x="95916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85725</xdr:rowOff>
    </xdr:from>
    <xdr:ext cx="533400" cy="257175"/>
    <xdr:sp macro="" textlink="">
      <xdr:nvSpPr>
        <xdr:cNvPr id="457" name="テキスト ボックス 456"/>
        <xdr:cNvSpPr txBox="1"/>
      </xdr:nvSpPr>
      <xdr:spPr>
        <a:xfrm>
          <a:off x="9372600"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95250</xdr:rowOff>
    </xdr:from>
    <xdr:to>
      <xdr:col>15</xdr:col>
      <xdr:colOff>228600</xdr:colOff>
      <xdr:row>99</xdr:row>
      <xdr:rowOff>19050</xdr:rowOff>
    </xdr:to>
    <xdr:sp macro="" textlink="">
      <xdr:nvSpPr>
        <xdr:cNvPr id="463" name="円/楕円 462"/>
        <xdr:cNvSpPr/>
      </xdr:nvSpPr>
      <xdr:spPr>
        <a:xfrm>
          <a:off x="10429875" y="16897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9525</xdr:rowOff>
    </xdr:from>
    <xdr:ext cx="533400" cy="257175"/>
    <xdr:sp macro="" textlink="">
      <xdr:nvSpPr>
        <xdr:cNvPr id="464" name="普通建設事業費 （ うち更新整備　）該当値テキスト"/>
        <xdr:cNvSpPr txBox="1"/>
      </xdr:nvSpPr>
      <xdr:spPr>
        <a:xfrm>
          <a:off x="1052512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11,683</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57150</xdr:rowOff>
    </xdr:from>
    <xdr:to>
      <xdr:col>14</xdr:col>
      <xdr:colOff>76200</xdr:colOff>
      <xdr:row>98</xdr:row>
      <xdr:rowOff>161925</xdr:rowOff>
    </xdr:to>
    <xdr:sp macro="" textlink="">
      <xdr:nvSpPr>
        <xdr:cNvPr id="465" name="円/楕円 464"/>
        <xdr:cNvSpPr/>
      </xdr:nvSpPr>
      <xdr:spPr>
        <a:xfrm>
          <a:off x="9591675" y="1685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152400</xdr:rowOff>
    </xdr:from>
    <xdr:ext cx="533400" cy="257175"/>
    <xdr:sp macro="" textlink="">
      <xdr:nvSpPr>
        <xdr:cNvPr id="466" name="テキスト ボックス 465"/>
        <xdr:cNvSpPr txBox="1"/>
      </xdr:nvSpPr>
      <xdr:spPr>
        <a:xfrm>
          <a:off x="9372600"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36</xdr:row>
      <xdr:rowOff>38100</xdr:rowOff>
    </xdr:from>
    <xdr:ext cx="466725" cy="257175"/>
    <xdr:sp macro="" textlink="">
      <xdr:nvSpPr>
        <xdr:cNvPr id="480" name="テキスト ボックス 479"/>
        <xdr:cNvSpPr txBox="1"/>
      </xdr:nvSpPr>
      <xdr:spPr>
        <a:xfrm>
          <a:off x="1198245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33</xdr:row>
      <xdr:rowOff>171450</xdr:rowOff>
    </xdr:from>
    <xdr:ext cx="466725" cy="257175"/>
    <xdr:sp macro="" textlink="">
      <xdr:nvSpPr>
        <xdr:cNvPr id="482" name="テキスト ボックス 481"/>
        <xdr:cNvSpPr txBox="1"/>
      </xdr:nvSpPr>
      <xdr:spPr>
        <a:xfrm>
          <a:off x="119824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31</xdr:row>
      <xdr:rowOff>133350</xdr:rowOff>
    </xdr:from>
    <xdr:ext cx="466725" cy="257175"/>
    <xdr:sp macro="" textlink="">
      <xdr:nvSpPr>
        <xdr:cNvPr id="484" name="テキスト ボックス 483"/>
        <xdr:cNvSpPr txBox="1"/>
      </xdr:nvSpPr>
      <xdr:spPr>
        <a:xfrm>
          <a:off x="1198245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29</xdr:row>
      <xdr:rowOff>95250</xdr:rowOff>
    </xdr:from>
    <xdr:ext cx="466725" cy="257175"/>
    <xdr:sp macro="" textlink="">
      <xdr:nvSpPr>
        <xdr:cNvPr id="486" name="テキスト ボックス 485"/>
        <xdr:cNvSpPr txBox="1"/>
      </xdr:nvSpPr>
      <xdr:spPr>
        <a:xfrm>
          <a:off x="11982450"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38100</xdr:rowOff>
    </xdr:from>
    <xdr:to>
      <xdr:col>23</xdr:col>
      <xdr:colOff>514350</xdr:colOff>
      <xdr:row>39</xdr:row>
      <xdr:rowOff>47625</xdr:rowOff>
    </xdr:to>
    <xdr:cxnSp macro="">
      <xdr:nvCxnSpPr>
        <xdr:cNvPr id="490" name="直線コネクタ 489"/>
        <xdr:cNvCxnSpPr/>
      </xdr:nvCxnSpPr>
      <xdr:spPr>
        <a:xfrm flipV="1">
          <a:off x="16316325" y="51816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161925</xdr:rowOff>
    </xdr:from>
    <xdr:ext cx="466725" cy="257175"/>
    <xdr:sp macro="" textlink="">
      <xdr:nvSpPr>
        <xdr:cNvPr id="493" name="災害復旧事業費最大値テキスト"/>
        <xdr:cNvSpPr txBox="1"/>
      </xdr:nvSpPr>
      <xdr:spPr>
        <a:xfrm>
          <a:off x="16373475"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38100</xdr:rowOff>
    </xdr:from>
    <xdr:to>
      <xdr:col>23</xdr:col>
      <xdr:colOff>609600</xdr:colOff>
      <xdr:row>30</xdr:row>
      <xdr:rowOff>38100</xdr:rowOff>
    </xdr:to>
    <xdr:cxnSp macro="">
      <xdr:nvCxnSpPr>
        <xdr:cNvPr id="494" name="直線コネクタ 493"/>
        <xdr:cNvCxnSpPr/>
      </xdr:nvCxnSpPr>
      <xdr:spPr>
        <a:xfrm>
          <a:off x="16230600" y="5181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38100</xdr:rowOff>
    </xdr:from>
    <xdr:to>
      <xdr:col>23</xdr:col>
      <xdr:colOff>514350</xdr:colOff>
      <xdr:row>39</xdr:row>
      <xdr:rowOff>47625</xdr:rowOff>
    </xdr:to>
    <xdr:cxnSp macro="">
      <xdr:nvCxnSpPr>
        <xdr:cNvPr id="495" name="直線コネクタ 494"/>
        <xdr:cNvCxnSpPr/>
      </xdr:nvCxnSpPr>
      <xdr:spPr>
        <a:xfrm>
          <a:off x="15478125" y="6724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76200</xdr:rowOff>
    </xdr:from>
    <xdr:ext cx="381000" cy="257175"/>
    <xdr:sp macro="" textlink="">
      <xdr:nvSpPr>
        <xdr:cNvPr id="496" name="災害復旧事業費平均値テキスト"/>
        <xdr:cNvSpPr txBox="1"/>
      </xdr:nvSpPr>
      <xdr:spPr>
        <a:xfrm>
          <a:off x="16373475" y="6419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57150</xdr:rowOff>
    </xdr:from>
    <xdr:to>
      <xdr:col>23</xdr:col>
      <xdr:colOff>571500</xdr:colOff>
      <xdr:row>38</xdr:row>
      <xdr:rowOff>152400</xdr:rowOff>
    </xdr:to>
    <xdr:sp macro="" textlink="">
      <xdr:nvSpPr>
        <xdr:cNvPr id="497" name="フローチャート : 判断 496"/>
        <xdr:cNvSpPr/>
      </xdr:nvSpPr>
      <xdr:spPr>
        <a:xfrm>
          <a:off x="16268700" y="657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361950</xdr:colOff>
      <xdr:row>39</xdr:row>
      <xdr:rowOff>38100</xdr:rowOff>
    </xdr:to>
    <xdr:cxnSp macro="">
      <xdr:nvCxnSpPr>
        <xdr:cNvPr id="498" name="直線コネクタ 497"/>
        <xdr:cNvCxnSpPr/>
      </xdr:nvCxnSpPr>
      <xdr:spPr>
        <a:xfrm>
          <a:off x="14592300" y="6715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38100</xdr:rowOff>
    </xdr:from>
    <xdr:to>
      <xdr:col>22</xdr:col>
      <xdr:colOff>419100</xdr:colOff>
      <xdr:row>38</xdr:row>
      <xdr:rowOff>133350</xdr:rowOff>
    </xdr:to>
    <xdr:sp macro="" textlink="">
      <xdr:nvSpPr>
        <xdr:cNvPr id="499" name="フローチャート : 判断 498"/>
        <xdr:cNvSpPr/>
      </xdr:nvSpPr>
      <xdr:spPr>
        <a:xfrm>
          <a:off x="15430500" y="655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36</xdr:row>
      <xdr:rowOff>152400</xdr:rowOff>
    </xdr:from>
    <xdr:ext cx="381000" cy="257175"/>
    <xdr:sp macro="" textlink="">
      <xdr:nvSpPr>
        <xdr:cNvPr id="500" name="テキスト ボックス 499"/>
        <xdr:cNvSpPr txBox="1"/>
      </xdr:nvSpPr>
      <xdr:spPr>
        <a:xfrm>
          <a:off x="15287625" y="6324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152400</xdr:rowOff>
    </xdr:from>
    <xdr:to>
      <xdr:col>21</xdr:col>
      <xdr:colOff>161925</xdr:colOff>
      <xdr:row>39</xdr:row>
      <xdr:rowOff>28575</xdr:rowOff>
    </xdr:to>
    <xdr:cxnSp macro="">
      <xdr:nvCxnSpPr>
        <xdr:cNvPr id="501" name="直線コネクタ 500"/>
        <xdr:cNvCxnSpPr/>
      </xdr:nvCxnSpPr>
      <xdr:spPr>
        <a:xfrm>
          <a:off x="13706475" y="66675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161925</xdr:rowOff>
    </xdr:from>
    <xdr:to>
      <xdr:col>21</xdr:col>
      <xdr:colOff>209550</xdr:colOff>
      <xdr:row>38</xdr:row>
      <xdr:rowOff>95250</xdr:rowOff>
    </xdr:to>
    <xdr:sp macro="" textlink="">
      <xdr:nvSpPr>
        <xdr:cNvPr id="502" name="フローチャート : 判断 501"/>
        <xdr:cNvSpPr/>
      </xdr:nvSpPr>
      <xdr:spPr>
        <a:xfrm>
          <a:off x="14544675" y="6505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114300</xdr:rowOff>
    </xdr:from>
    <xdr:ext cx="381000" cy="257175"/>
    <xdr:sp macro="" textlink="">
      <xdr:nvSpPr>
        <xdr:cNvPr id="503" name="テキスト ボックス 502"/>
        <xdr:cNvSpPr txBox="1"/>
      </xdr:nvSpPr>
      <xdr:spPr>
        <a:xfrm>
          <a:off x="14401800"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152400</xdr:rowOff>
    </xdr:from>
    <xdr:to>
      <xdr:col>19</xdr:col>
      <xdr:colOff>647700</xdr:colOff>
      <xdr:row>39</xdr:row>
      <xdr:rowOff>38100</xdr:rowOff>
    </xdr:to>
    <xdr:cxnSp macro="">
      <xdr:nvCxnSpPr>
        <xdr:cNvPr id="504" name="直線コネクタ 503"/>
        <xdr:cNvCxnSpPr/>
      </xdr:nvCxnSpPr>
      <xdr:spPr>
        <a:xfrm flipV="1">
          <a:off x="12811125" y="66675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123825</xdr:rowOff>
    </xdr:from>
    <xdr:to>
      <xdr:col>20</xdr:col>
      <xdr:colOff>9525</xdr:colOff>
      <xdr:row>37</xdr:row>
      <xdr:rowOff>57150</xdr:rowOff>
    </xdr:to>
    <xdr:sp macro="" textlink="">
      <xdr:nvSpPr>
        <xdr:cNvPr id="505" name="フローチャート : 判断 504"/>
        <xdr:cNvSpPr/>
      </xdr:nvSpPr>
      <xdr:spPr>
        <a:xfrm>
          <a:off x="13649325" y="629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76200</xdr:rowOff>
    </xdr:from>
    <xdr:ext cx="466725" cy="257175"/>
    <xdr:sp macro="" textlink="">
      <xdr:nvSpPr>
        <xdr:cNvPr id="506" name="テキスト ボックス 505"/>
        <xdr:cNvSpPr txBox="1"/>
      </xdr:nvSpPr>
      <xdr:spPr>
        <a:xfrm>
          <a:off x="13468350" y="607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0</xdr:rowOff>
    </xdr:from>
    <xdr:to>
      <xdr:col>18</xdr:col>
      <xdr:colOff>495300</xdr:colOff>
      <xdr:row>36</xdr:row>
      <xdr:rowOff>104775</xdr:rowOff>
    </xdr:to>
    <xdr:sp macro="" textlink="">
      <xdr:nvSpPr>
        <xdr:cNvPr id="507" name="フローチャート : 判断 506"/>
        <xdr:cNvSpPr/>
      </xdr:nvSpPr>
      <xdr:spPr>
        <a:xfrm>
          <a:off x="12763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34</xdr:row>
      <xdr:rowOff>123825</xdr:rowOff>
    </xdr:from>
    <xdr:ext cx="466725" cy="257175"/>
    <xdr:sp macro="" textlink="">
      <xdr:nvSpPr>
        <xdr:cNvPr id="508" name="テキスト ボックス 507"/>
        <xdr:cNvSpPr txBox="1"/>
      </xdr:nvSpPr>
      <xdr:spPr>
        <a:xfrm>
          <a:off x="12582525" y="595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76200</xdr:rowOff>
    </xdr:from>
    <xdr:ext cx="247650" cy="257175"/>
    <xdr:sp macro="" textlink="">
      <xdr:nvSpPr>
        <xdr:cNvPr id="515" name="災害復旧事業費該当値テキスト"/>
        <xdr:cNvSpPr txBox="1"/>
      </xdr:nvSpPr>
      <xdr:spPr>
        <a:xfrm>
          <a:off x="163734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16" name="円/楕円 515"/>
        <xdr:cNvSpPr/>
      </xdr:nvSpPr>
      <xdr:spPr>
        <a:xfrm>
          <a:off x="15430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209550</xdr:colOff>
      <xdr:row>39</xdr:row>
      <xdr:rowOff>85725</xdr:rowOff>
    </xdr:from>
    <xdr:ext cx="314325" cy="257175"/>
    <xdr:sp macro="" textlink="">
      <xdr:nvSpPr>
        <xdr:cNvPr id="517" name="テキスト ボックス 516"/>
        <xdr:cNvSpPr txBox="1"/>
      </xdr:nvSpPr>
      <xdr:spPr>
        <a:xfrm>
          <a:off x="1532572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152400</xdr:rowOff>
    </xdr:from>
    <xdr:to>
      <xdr:col>21</xdr:col>
      <xdr:colOff>209550</xdr:colOff>
      <xdr:row>39</xdr:row>
      <xdr:rowOff>85725</xdr:rowOff>
    </xdr:to>
    <xdr:sp macro="" textlink="">
      <xdr:nvSpPr>
        <xdr:cNvPr id="518" name="円/楕円 517"/>
        <xdr:cNvSpPr/>
      </xdr:nvSpPr>
      <xdr:spPr>
        <a:xfrm>
          <a:off x="14544675" y="666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39</xdr:row>
      <xdr:rowOff>76200</xdr:rowOff>
    </xdr:from>
    <xdr:ext cx="314325" cy="257175"/>
    <xdr:sp macro="" textlink="">
      <xdr:nvSpPr>
        <xdr:cNvPr id="519" name="テキスト ボックス 518"/>
        <xdr:cNvSpPr txBox="1"/>
      </xdr:nvSpPr>
      <xdr:spPr>
        <a:xfrm>
          <a:off x="14439900" y="67627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104775</xdr:rowOff>
    </xdr:from>
    <xdr:to>
      <xdr:col>20</xdr:col>
      <xdr:colOff>9525</xdr:colOff>
      <xdr:row>39</xdr:row>
      <xdr:rowOff>38100</xdr:rowOff>
    </xdr:to>
    <xdr:sp macro="" textlink="">
      <xdr:nvSpPr>
        <xdr:cNvPr id="520" name="円/楕円 519"/>
        <xdr:cNvSpPr/>
      </xdr:nvSpPr>
      <xdr:spPr>
        <a:xfrm>
          <a:off x="13649325" y="661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28575</xdr:rowOff>
    </xdr:from>
    <xdr:ext cx="381000" cy="257175"/>
    <xdr:sp macro="" textlink="">
      <xdr:nvSpPr>
        <xdr:cNvPr id="521" name="テキスト ボックス 520"/>
        <xdr:cNvSpPr txBox="1"/>
      </xdr:nvSpPr>
      <xdr:spPr>
        <a:xfrm>
          <a:off x="13515975" y="6715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2" name="円/楕円 521"/>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39</xdr:row>
      <xdr:rowOff>85725</xdr:rowOff>
    </xdr:from>
    <xdr:ext cx="314325" cy="257175"/>
    <xdr:sp macro="" textlink="">
      <xdr:nvSpPr>
        <xdr:cNvPr id="523" name="テキスト ボックス 522"/>
        <xdr:cNvSpPr txBox="1"/>
      </xdr:nvSpPr>
      <xdr:spPr>
        <a:xfrm>
          <a:off x="1265872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114300</xdr:rowOff>
    </xdr:from>
    <xdr:to>
      <xdr:col>23</xdr:col>
      <xdr:colOff>514350</xdr:colOff>
      <xdr:row>78</xdr:row>
      <xdr:rowOff>104775</xdr:rowOff>
    </xdr:to>
    <xdr:cxnSp macro="">
      <xdr:nvCxnSpPr>
        <xdr:cNvPr id="598" name="直線コネクタ 597"/>
        <xdr:cNvCxnSpPr/>
      </xdr:nvCxnSpPr>
      <xdr:spPr>
        <a:xfrm flipV="1">
          <a:off x="16316325" y="12115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104775</xdr:rowOff>
    </xdr:from>
    <xdr:ext cx="533400" cy="257175"/>
    <xdr:sp macro="" textlink="">
      <xdr:nvSpPr>
        <xdr:cNvPr id="599" name="公債費最小値テキスト"/>
        <xdr:cNvSpPr txBox="1"/>
      </xdr:nvSpPr>
      <xdr:spPr>
        <a:xfrm>
          <a:off x="16373475"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104775</xdr:rowOff>
    </xdr:from>
    <xdr:to>
      <xdr:col>23</xdr:col>
      <xdr:colOff>609600</xdr:colOff>
      <xdr:row>78</xdr:row>
      <xdr:rowOff>104775</xdr:rowOff>
    </xdr:to>
    <xdr:cxnSp macro="">
      <xdr:nvCxnSpPr>
        <xdr:cNvPr id="600" name="直線コネクタ 599"/>
        <xdr:cNvCxnSpPr/>
      </xdr:nvCxnSpPr>
      <xdr:spPr>
        <a:xfrm>
          <a:off x="16230600" y="1347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66675</xdr:rowOff>
    </xdr:from>
    <xdr:ext cx="533400" cy="257175"/>
    <xdr:sp macro="" textlink="">
      <xdr:nvSpPr>
        <xdr:cNvPr id="601" name="公債費最大値テキスト"/>
        <xdr:cNvSpPr txBox="1"/>
      </xdr:nvSpPr>
      <xdr:spPr>
        <a:xfrm>
          <a:off x="16373475" y="11896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114300</xdr:rowOff>
    </xdr:from>
    <xdr:to>
      <xdr:col>23</xdr:col>
      <xdr:colOff>609600</xdr:colOff>
      <xdr:row>70</xdr:row>
      <xdr:rowOff>114300</xdr:rowOff>
    </xdr:to>
    <xdr:cxnSp macro="">
      <xdr:nvCxnSpPr>
        <xdr:cNvPr id="602" name="直線コネクタ 601"/>
        <xdr:cNvCxnSpPr/>
      </xdr:nvCxnSpPr>
      <xdr:spPr>
        <a:xfrm>
          <a:off x="16230600" y="12115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123825</xdr:rowOff>
    </xdr:from>
    <xdr:to>
      <xdr:col>23</xdr:col>
      <xdr:colOff>514350</xdr:colOff>
      <xdr:row>75</xdr:row>
      <xdr:rowOff>123825</xdr:rowOff>
    </xdr:to>
    <xdr:cxnSp macro="">
      <xdr:nvCxnSpPr>
        <xdr:cNvPr id="603" name="直線コネクタ 602"/>
        <xdr:cNvCxnSpPr/>
      </xdr:nvCxnSpPr>
      <xdr:spPr>
        <a:xfrm flipV="1">
          <a:off x="15478125" y="129825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123825</xdr:rowOff>
    </xdr:from>
    <xdr:ext cx="533400" cy="257175"/>
    <xdr:sp macro="" textlink="">
      <xdr:nvSpPr>
        <xdr:cNvPr id="604" name="公債費平均値テキスト"/>
        <xdr:cNvSpPr txBox="1"/>
      </xdr:nvSpPr>
      <xdr:spPr>
        <a:xfrm>
          <a:off x="1637347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152400</xdr:rowOff>
    </xdr:from>
    <xdr:to>
      <xdr:col>23</xdr:col>
      <xdr:colOff>571500</xdr:colOff>
      <xdr:row>76</xdr:row>
      <xdr:rowOff>76200</xdr:rowOff>
    </xdr:to>
    <xdr:sp macro="" textlink="">
      <xdr:nvSpPr>
        <xdr:cNvPr id="605" name="フローチャート : 判断 604"/>
        <xdr:cNvSpPr/>
      </xdr:nvSpPr>
      <xdr:spPr>
        <a:xfrm>
          <a:off x="16268700" y="1301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95250</xdr:rowOff>
    </xdr:from>
    <xdr:to>
      <xdr:col>22</xdr:col>
      <xdr:colOff>361950</xdr:colOff>
      <xdr:row>75</xdr:row>
      <xdr:rowOff>123825</xdr:rowOff>
    </xdr:to>
    <xdr:cxnSp macro="">
      <xdr:nvCxnSpPr>
        <xdr:cNvPr id="606" name="直線コネクタ 605"/>
        <xdr:cNvCxnSpPr/>
      </xdr:nvCxnSpPr>
      <xdr:spPr>
        <a:xfrm>
          <a:off x="14592300" y="12611100"/>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152400</xdr:rowOff>
    </xdr:from>
    <xdr:to>
      <xdr:col>22</xdr:col>
      <xdr:colOff>419100</xdr:colOff>
      <xdr:row>76</xdr:row>
      <xdr:rowOff>85725</xdr:rowOff>
    </xdr:to>
    <xdr:sp macro="" textlink="">
      <xdr:nvSpPr>
        <xdr:cNvPr id="607" name="フローチャート : 判断 606"/>
        <xdr:cNvSpPr/>
      </xdr:nvSpPr>
      <xdr:spPr>
        <a:xfrm>
          <a:off x="15430500"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76200</xdr:rowOff>
    </xdr:from>
    <xdr:ext cx="533400" cy="257175"/>
    <xdr:sp macro="" textlink="">
      <xdr:nvSpPr>
        <xdr:cNvPr id="608" name="テキスト ボックス 607"/>
        <xdr:cNvSpPr txBox="1"/>
      </xdr:nvSpPr>
      <xdr:spPr>
        <a:xfrm>
          <a:off x="15211425"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647700</xdr:colOff>
      <xdr:row>73</xdr:row>
      <xdr:rowOff>95250</xdr:rowOff>
    </xdr:from>
    <xdr:to>
      <xdr:col>21</xdr:col>
      <xdr:colOff>161925</xdr:colOff>
      <xdr:row>74</xdr:row>
      <xdr:rowOff>152400</xdr:rowOff>
    </xdr:to>
    <xdr:cxnSp macro="">
      <xdr:nvCxnSpPr>
        <xdr:cNvPr id="609" name="直線コネクタ 608"/>
        <xdr:cNvCxnSpPr/>
      </xdr:nvCxnSpPr>
      <xdr:spPr>
        <a:xfrm flipV="1">
          <a:off x="13706475" y="12611100"/>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123825</xdr:rowOff>
    </xdr:from>
    <xdr:to>
      <xdr:col>21</xdr:col>
      <xdr:colOff>209550</xdr:colOff>
      <xdr:row>76</xdr:row>
      <xdr:rowOff>57150</xdr:rowOff>
    </xdr:to>
    <xdr:sp macro="" textlink="">
      <xdr:nvSpPr>
        <xdr:cNvPr id="610" name="フローチャート : 判断 609"/>
        <xdr:cNvSpPr/>
      </xdr:nvSpPr>
      <xdr:spPr>
        <a:xfrm>
          <a:off x="14544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47625</xdr:rowOff>
    </xdr:from>
    <xdr:ext cx="533400" cy="257175"/>
    <xdr:sp macro="" textlink="">
      <xdr:nvSpPr>
        <xdr:cNvPr id="611" name="テキスト ボックス 610"/>
        <xdr:cNvSpPr txBox="1"/>
      </xdr:nvSpPr>
      <xdr:spPr>
        <a:xfrm>
          <a:off x="143256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438150</xdr:colOff>
      <xdr:row>73</xdr:row>
      <xdr:rowOff>66675</xdr:rowOff>
    </xdr:from>
    <xdr:to>
      <xdr:col>19</xdr:col>
      <xdr:colOff>647700</xdr:colOff>
      <xdr:row>74</xdr:row>
      <xdr:rowOff>152400</xdr:rowOff>
    </xdr:to>
    <xdr:cxnSp macro="">
      <xdr:nvCxnSpPr>
        <xdr:cNvPr id="612" name="直線コネクタ 611"/>
        <xdr:cNvCxnSpPr/>
      </xdr:nvCxnSpPr>
      <xdr:spPr>
        <a:xfrm>
          <a:off x="12811125" y="12582525"/>
          <a:ext cx="89535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114300</xdr:rowOff>
    </xdr:from>
    <xdr:to>
      <xdr:col>20</xdr:col>
      <xdr:colOff>9525</xdr:colOff>
      <xdr:row>76</xdr:row>
      <xdr:rowOff>47625</xdr:rowOff>
    </xdr:to>
    <xdr:sp macro="" textlink="">
      <xdr:nvSpPr>
        <xdr:cNvPr id="613" name="フローチャート : 判断 612"/>
        <xdr:cNvSpPr/>
      </xdr:nvSpPr>
      <xdr:spPr>
        <a:xfrm>
          <a:off x="13649325"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38100</xdr:rowOff>
    </xdr:from>
    <xdr:ext cx="533400" cy="257175"/>
    <xdr:sp macro="" textlink="">
      <xdr:nvSpPr>
        <xdr:cNvPr id="614" name="テキスト ボックス 613"/>
        <xdr:cNvSpPr txBox="1"/>
      </xdr:nvSpPr>
      <xdr:spPr>
        <a:xfrm>
          <a:off x="13439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66675</xdr:rowOff>
    </xdr:from>
    <xdr:to>
      <xdr:col>18</xdr:col>
      <xdr:colOff>495300</xdr:colOff>
      <xdr:row>75</xdr:row>
      <xdr:rowOff>171450</xdr:rowOff>
    </xdr:to>
    <xdr:sp macro="" textlink="">
      <xdr:nvSpPr>
        <xdr:cNvPr id="615" name="フローチャート : 判断 614"/>
        <xdr:cNvSpPr/>
      </xdr:nvSpPr>
      <xdr:spPr>
        <a:xfrm>
          <a:off x="12763500"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161925</xdr:rowOff>
    </xdr:from>
    <xdr:ext cx="533400" cy="257175"/>
    <xdr:sp macro="" textlink="">
      <xdr:nvSpPr>
        <xdr:cNvPr id="616" name="テキスト ボックス 615"/>
        <xdr:cNvSpPr txBox="1"/>
      </xdr:nvSpPr>
      <xdr:spPr>
        <a:xfrm>
          <a:off x="12544425"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76200</xdr:rowOff>
    </xdr:from>
    <xdr:to>
      <xdr:col>23</xdr:col>
      <xdr:colOff>571500</xdr:colOff>
      <xdr:row>76</xdr:row>
      <xdr:rowOff>0</xdr:rowOff>
    </xdr:to>
    <xdr:sp macro="" textlink="">
      <xdr:nvSpPr>
        <xdr:cNvPr id="622" name="円/楕円 621"/>
        <xdr:cNvSpPr/>
      </xdr:nvSpPr>
      <xdr:spPr>
        <a:xfrm>
          <a:off x="16268700" y="1293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95250</xdr:rowOff>
    </xdr:from>
    <xdr:ext cx="533400" cy="257175"/>
    <xdr:sp macro="" textlink="">
      <xdr:nvSpPr>
        <xdr:cNvPr id="623" name="公債費該当値テキスト"/>
        <xdr:cNvSpPr txBox="1"/>
      </xdr:nvSpPr>
      <xdr:spPr>
        <a:xfrm>
          <a:off x="16373475"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76200</xdr:rowOff>
    </xdr:from>
    <xdr:to>
      <xdr:col>22</xdr:col>
      <xdr:colOff>419100</xdr:colOff>
      <xdr:row>76</xdr:row>
      <xdr:rowOff>0</xdr:rowOff>
    </xdr:to>
    <xdr:sp macro="" textlink="">
      <xdr:nvSpPr>
        <xdr:cNvPr id="624" name="円/楕円 623"/>
        <xdr:cNvSpPr/>
      </xdr:nvSpPr>
      <xdr:spPr>
        <a:xfrm>
          <a:off x="15430500" y="1293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19050</xdr:rowOff>
    </xdr:from>
    <xdr:ext cx="533400" cy="257175"/>
    <xdr:sp macro="" textlink="">
      <xdr:nvSpPr>
        <xdr:cNvPr id="625" name="テキスト ボックス 624"/>
        <xdr:cNvSpPr txBox="1"/>
      </xdr:nvSpPr>
      <xdr:spPr>
        <a:xfrm>
          <a:off x="15211425"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40,505</a:t>
          </a:r>
          <a:endParaRPr kumimoji="1" lang="ja-JP" altLang="en-US" sz="1000" b="1">
            <a:solidFill>
              <a:srgbClr val="FF0000"/>
            </a:solidFill>
            <a:latin typeface="ＭＳ Ｐゴシック"/>
          </a:endParaRPr>
        </a:p>
      </xdr:txBody>
    </xdr:sp>
    <xdr:clientData/>
  </xdr:oneCellAnchor>
  <xdr:twoCellAnchor>
    <xdr:from>
      <xdr:col>21</xdr:col>
      <xdr:colOff>114300</xdr:colOff>
      <xdr:row>73</xdr:row>
      <xdr:rowOff>47625</xdr:rowOff>
    </xdr:from>
    <xdr:to>
      <xdr:col>21</xdr:col>
      <xdr:colOff>209550</xdr:colOff>
      <xdr:row>73</xdr:row>
      <xdr:rowOff>142875</xdr:rowOff>
    </xdr:to>
    <xdr:sp macro="" textlink="">
      <xdr:nvSpPr>
        <xdr:cNvPr id="626" name="円/楕円 625"/>
        <xdr:cNvSpPr/>
      </xdr:nvSpPr>
      <xdr:spPr>
        <a:xfrm>
          <a:off x="14544675" y="12563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71</xdr:row>
      <xdr:rowOff>161925</xdr:rowOff>
    </xdr:from>
    <xdr:ext cx="533400" cy="257175"/>
    <xdr:sp macro="" textlink="">
      <xdr:nvSpPr>
        <xdr:cNvPr id="627" name="テキスト ボックス 626"/>
        <xdr:cNvSpPr txBox="1"/>
      </xdr:nvSpPr>
      <xdr:spPr>
        <a:xfrm>
          <a:off x="14325600" y="1233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63,269</a:t>
          </a:r>
          <a:endParaRPr kumimoji="1" lang="ja-JP" altLang="en-US" sz="1000" b="1">
            <a:solidFill>
              <a:srgbClr val="FF0000"/>
            </a:solidFill>
            <a:latin typeface="ＭＳ Ｐゴシック"/>
          </a:endParaRPr>
        </a:p>
      </xdr:txBody>
    </xdr:sp>
    <xdr:clientData/>
  </xdr:oneCellAnchor>
  <xdr:twoCellAnchor>
    <xdr:from>
      <xdr:col>19</xdr:col>
      <xdr:colOff>590550</xdr:colOff>
      <xdr:row>74</xdr:row>
      <xdr:rowOff>95250</xdr:rowOff>
    </xdr:from>
    <xdr:to>
      <xdr:col>20</xdr:col>
      <xdr:colOff>9525</xdr:colOff>
      <xdr:row>75</xdr:row>
      <xdr:rowOff>28575</xdr:rowOff>
    </xdr:to>
    <xdr:sp macro="" textlink="">
      <xdr:nvSpPr>
        <xdr:cNvPr id="628" name="円/楕円 627"/>
        <xdr:cNvSpPr/>
      </xdr:nvSpPr>
      <xdr:spPr>
        <a:xfrm>
          <a:off x="13649325" y="1278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47625</xdr:rowOff>
    </xdr:from>
    <xdr:ext cx="533400" cy="257175"/>
    <xdr:sp macro="" textlink="">
      <xdr:nvSpPr>
        <xdr:cNvPr id="629" name="テキスト ボックス 628"/>
        <xdr:cNvSpPr txBox="1"/>
      </xdr:nvSpPr>
      <xdr:spPr>
        <a:xfrm>
          <a:off x="13439775" y="1256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9525</xdr:rowOff>
    </xdr:from>
    <xdr:to>
      <xdr:col>18</xdr:col>
      <xdr:colOff>495300</xdr:colOff>
      <xdr:row>73</xdr:row>
      <xdr:rowOff>114300</xdr:rowOff>
    </xdr:to>
    <xdr:sp macro="" textlink="">
      <xdr:nvSpPr>
        <xdr:cNvPr id="630" name="円/楕円 629"/>
        <xdr:cNvSpPr/>
      </xdr:nvSpPr>
      <xdr:spPr>
        <a:xfrm>
          <a:off x="12763500" y="12525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133350</xdr:rowOff>
    </xdr:from>
    <xdr:ext cx="533400" cy="257175"/>
    <xdr:sp macro="" textlink="">
      <xdr:nvSpPr>
        <xdr:cNvPr id="631" name="テキスト ボックス 630"/>
        <xdr:cNvSpPr txBox="1"/>
      </xdr:nvSpPr>
      <xdr:spPr>
        <a:xfrm>
          <a:off x="1254442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152400</xdr:rowOff>
    </xdr:from>
    <xdr:to>
      <xdr:col>23</xdr:col>
      <xdr:colOff>514350</xdr:colOff>
      <xdr:row>99</xdr:row>
      <xdr:rowOff>38100</xdr:rowOff>
    </xdr:to>
    <xdr:cxnSp macro="">
      <xdr:nvCxnSpPr>
        <xdr:cNvPr id="655" name="直線コネクタ 654"/>
        <xdr:cNvCxnSpPr/>
      </xdr:nvCxnSpPr>
      <xdr:spPr>
        <a:xfrm flipV="1">
          <a:off x="16316325" y="155829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81000" cy="257175"/>
    <xdr:sp macro="" textlink="">
      <xdr:nvSpPr>
        <xdr:cNvPr id="656" name="積立金最小値テキスト"/>
        <xdr:cNvSpPr txBox="1"/>
      </xdr:nvSpPr>
      <xdr:spPr>
        <a:xfrm>
          <a:off x="16373475" y="17021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38100</xdr:rowOff>
    </xdr:from>
    <xdr:to>
      <xdr:col>23</xdr:col>
      <xdr:colOff>609600</xdr:colOff>
      <xdr:row>99</xdr:row>
      <xdr:rowOff>38100</xdr:rowOff>
    </xdr:to>
    <xdr:cxnSp macro="">
      <xdr:nvCxnSpPr>
        <xdr:cNvPr id="657" name="直線コネクタ 656"/>
        <xdr:cNvCxnSpPr/>
      </xdr:nvCxnSpPr>
      <xdr:spPr>
        <a:xfrm>
          <a:off x="16230600" y="17011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95250</xdr:rowOff>
    </xdr:from>
    <xdr:ext cx="533400" cy="257175"/>
    <xdr:sp macro="" textlink="">
      <xdr:nvSpPr>
        <xdr:cNvPr id="658" name="積立金最大値テキスト"/>
        <xdr:cNvSpPr txBox="1"/>
      </xdr:nvSpPr>
      <xdr:spPr>
        <a:xfrm>
          <a:off x="163734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152400</xdr:rowOff>
    </xdr:from>
    <xdr:to>
      <xdr:col>23</xdr:col>
      <xdr:colOff>609600</xdr:colOff>
      <xdr:row>90</xdr:row>
      <xdr:rowOff>152400</xdr:rowOff>
    </xdr:to>
    <xdr:cxnSp macro="">
      <xdr:nvCxnSpPr>
        <xdr:cNvPr id="659" name="直線コネクタ 658"/>
        <xdr:cNvCxnSpPr/>
      </xdr:nvCxnSpPr>
      <xdr:spPr>
        <a:xfrm>
          <a:off x="16230600" y="15582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47625</xdr:rowOff>
    </xdr:from>
    <xdr:to>
      <xdr:col>23</xdr:col>
      <xdr:colOff>514350</xdr:colOff>
      <xdr:row>98</xdr:row>
      <xdr:rowOff>19050</xdr:rowOff>
    </xdr:to>
    <xdr:cxnSp macro="">
      <xdr:nvCxnSpPr>
        <xdr:cNvPr id="660" name="直線コネクタ 659"/>
        <xdr:cNvCxnSpPr/>
      </xdr:nvCxnSpPr>
      <xdr:spPr>
        <a:xfrm>
          <a:off x="15478125" y="16335375"/>
          <a:ext cx="838200" cy="485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95250</xdr:rowOff>
    </xdr:from>
    <xdr:ext cx="533400" cy="257175"/>
    <xdr:sp macro="" textlink="">
      <xdr:nvSpPr>
        <xdr:cNvPr id="661" name="積立金平均値テキスト"/>
        <xdr:cNvSpPr txBox="1"/>
      </xdr:nvSpPr>
      <xdr:spPr>
        <a:xfrm>
          <a:off x="1637347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76200</xdr:rowOff>
    </xdr:from>
    <xdr:to>
      <xdr:col>23</xdr:col>
      <xdr:colOff>571500</xdr:colOff>
      <xdr:row>98</xdr:row>
      <xdr:rowOff>9525</xdr:rowOff>
    </xdr:to>
    <xdr:sp macro="" textlink="">
      <xdr:nvSpPr>
        <xdr:cNvPr id="662" name="フローチャート : 判断 661"/>
        <xdr:cNvSpPr/>
      </xdr:nvSpPr>
      <xdr:spPr>
        <a:xfrm>
          <a:off x="16268700" y="1670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47625</xdr:rowOff>
    </xdr:from>
    <xdr:to>
      <xdr:col>22</xdr:col>
      <xdr:colOff>361950</xdr:colOff>
      <xdr:row>96</xdr:row>
      <xdr:rowOff>133350</xdr:rowOff>
    </xdr:to>
    <xdr:cxnSp macro="">
      <xdr:nvCxnSpPr>
        <xdr:cNvPr id="663" name="直線コネクタ 662"/>
        <xdr:cNvCxnSpPr/>
      </xdr:nvCxnSpPr>
      <xdr:spPr>
        <a:xfrm flipV="1">
          <a:off x="14592300" y="16335375"/>
          <a:ext cx="88582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66675</xdr:rowOff>
    </xdr:from>
    <xdr:to>
      <xdr:col>22</xdr:col>
      <xdr:colOff>419100</xdr:colOff>
      <xdr:row>97</xdr:row>
      <xdr:rowOff>171450</xdr:rowOff>
    </xdr:to>
    <xdr:sp macro="" textlink="">
      <xdr:nvSpPr>
        <xdr:cNvPr id="664" name="フローチャート : 判断 663"/>
        <xdr:cNvSpPr/>
      </xdr:nvSpPr>
      <xdr:spPr>
        <a:xfrm>
          <a:off x="15430500" y="1669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161925</xdr:rowOff>
    </xdr:from>
    <xdr:ext cx="533400" cy="257175"/>
    <xdr:sp macro="" textlink="">
      <xdr:nvSpPr>
        <xdr:cNvPr id="665" name="テキスト ボックス 664"/>
        <xdr:cNvSpPr txBox="1"/>
      </xdr:nvSpPr>
      <xdr:spPr>
        <a:xfrm>
          <a:off x="1521142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114300</xdr:rowOff>
    </xdr:from>
    <xdr:to>
      <xdr:col>21</xdr:col>
      <xdr:colOff>161925</xdr:colOff>
      <xdr:row>96</xdr:row>
      <xdr:rowOff>133350</xdr:rowOff>
    </xdr:to>
    <xdr:cxnSp macro="">
      <xdr:nvCxnSpPr>
        <xdr:cNvPr id="666" name="直線コネクタ 665"/>
        <xdr:cNvCxnSpPr/>
      </xdr:nvCxnSpPr>
      <xdr:spPr>
        <a:xfrm>
          <a:off x="13706475" y="1640205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76200</xdr:rowOff>
    </xdr:from>
    <xdr:to>
      <xdr:col>21</xdr:col>
      <xdr:colOff>209550</xdr:colOff>
      <xdr:row>98</xdr:row>
      <xdr:rowOff>9525</xdr:rowOff>
    </xdr:to>
    <xdr:sp macro="" textlink="">
      <xdr:nvSpPr>
        <xdr:cNvPr id="667" name="フローチャート : 判断 666"/>
        <xdr:cNvSpPr/>
      </xdr:nvSpPr>
      <xdr:spPr>
        <a:xfrm>
          <a:off x="14544675" y="16706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0</xdr:rowOff>
    </xdr:from>
    <xdr:ext cx="533400" cy="257175"/>
    <xdr:sp macro="" textlink="">
      <xdr:nvSpPr>
        <xdr:cNvPr id="668" name="テキスト ボックス 667"/>
        <xdr:cNvSpPr txBox="1"/>
      </xdr:nvSpPr>
      <xdr:spPr>
        <a:xfrm>
          <a:off x="14325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114300</xdr:rowOff>
    </xdr:from>
    <xdr:to>
      <xdr:col>19</xdr:col>
      <xdr:colOff>647700</xdr:colOff>
      <xdr:row>96</xdr:row>
      <xdr:rowOff>104775</xdr:rowOff>
    </xdr:to>
    <xdr:cxnSp macro="">
      <xdr:nvCxnSpPr>
        <xdr:cNvPr id="669" name="直線コネクタ 668"/>
        <xdr:cNvCxnSpPr/>
      </xdr:nvCxnSpPr>
      <xdr:spPr>
        <a:xfrm flipV="1">
          <a:off x="12811125" y="16402050"/>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133350</xdr:rowOff>
    </xdr:from>
    <xdr:to>
      <xdr:col>20</xdr:col>
      <xdr:colOff>9525</xdr:colOff>
      <xdr:row>98</xdr:row>
      <xdr:rowOff>66675</xdr:rowOff>
    </xdr:to>
    <xdr:sp macro="" textlink="">
      <xdr:nvSpPr>
        <xdr:cNvPr id="670" name="フローチャート : 判断 669"/>
        <xdr:cNvSpPr/>
      </xdr:nvSpPr>
      <xdr:spPr>
        <a:xfrm>
          <a:off x="13649325"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57150</xdr:rowOff>
    </xdr:from>
    <xdr:ext cx="533400" cy="257175"/>
    <xdr:sp macro="" textlink="">
      <xdr:nvSpPr>
        <xdr:cNvPr id="671" name="テキスト ボックス 670"/>
        <xdr:cNvSpPr txBox="1"/>
      </xdr:nvSpPr>
      <xdr:spPr>
        <a:xfrm>
          <a:off x="1343977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76200</xdr:rowOff>
    </xdr:to>
    <xdr:sp macro="" textlink="">
      <xdr:nvSpPr>
        <xdr:cNvPr id="672" name="フローチャート : 判断 671"/>
        <xdr:cNvSpPr/>
      </xdr:nvSpPr>
      <xdr:spPr>
        <a:xfrm>
          <a:off x="12763500" y="1677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66675</xdr:rowOff>
    </xdr:from>
    <xdr:ext cx="533400" cy="257175"/>
    <xdr:sp macro="" textlink="">
      <xdr:nvSpPr>
        <xdr:cNvPr id="673" name="テキスト ボックス 672"/>
        <xdr:cNvSpPr txBox="1"/>
      </xdr:nvSpPr>
      <xdr:spPr>
        <a:xfrm>
          <a:off x="12544425"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142875</xdr:rowOff>
    </xdr:from>
    <xdr:to>
      <xdr:col>23</xdr:col>
      <xdr:colOff>571500</xdr:colOff>
      <xdr:row>98</xdr:row>
      <xdr:rowOff>76200</xdr:rowOff>
    </xdr:to>
    <xdr:sp macro="" textlink="">
      <xdr:nvSpPr>
        <xdr:cNvPr id="679" name="円/楕円 678"/>
        <xdr:cNvSpPr/>
      </xdr:nvSpPr>
      <xdr:spPr>
        <a:xfrm>
          <a:off x="16268700" y="1677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123825</xdr:rowOff>
    </xdr:from>
    <xdr:ext cx="533400" cy="257175"/>
    <xdr:sp macro="" textlink="">
      <xdr:nvSpPr>
        <xdr:cNvPr id="680" name="積立金該当値テキスト"/>
        <xdr:cNvSpPr txBox="1"/>
      </xdr:nvSpPr>
      <xdr:spPr>
        <a:xfrm>
          <a:off x="163734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161925</xdr:rowOff>
    </xdr:from>
    <xdr:to>
      <xdr:col>22</xdr:col>
      <xdr:colOff>419100</xdr:colOff>
      <xdr:row>95</xdr:row>
      <xdr:rowOff>95250</xdr:rowOff>
    </xdr:to>
    <xdr:sp macro="" textlink="">
      <xdr:nvSpPr>
        <xdr:cNvPr id="681" name="円/楕円 680"/>
        <xdr:cNvSpPr/>
      </xdr:nvSpPr>
      <xdr:spPr>
        <a:xfrm>
          <a:off x="15430500" y="16278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114300</xdr:rowOff>
    </xdr:from>
    <xdr:ext cx="533400" cy="257175"/>
    <xdr:sp macro="" textlink="">
      <xdr:nvSpPr>
        <xdr:cNvPr id="682" name="テキスト ボックス 681"/>
        <xdr:cNvSpPr txBox="1"/>
      </xdr:nvSpPr>
      <xdr:spPr>
        <a:xfrm>
          <a:off x="1521142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36,040</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85725</xdr:rowOff>
    </xdr:from>
    <xdr:to>
      <xdr:col>21</xdr:col>
      <xdr:colOff>209550</xdr:colOff>
      <xdr:row>97</xdr:row>
      <xdr:rowOff>19050</xdr:rowOff>
    </xdr:to>
    <xdr:sp macro="" textlink="">
      <xdr:nvSpPr>
        <xdr:cNvPr id="683" name="円/楕円 682"/>
        <xdr:cNvSpPr/>
      </xdr:nvSpPr>
      <xdr:spPr>
        <a:xfrm>
          <a:off x="14544675" y="16544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28575</xdr:rowOff>
    </xdr:from>
    <xdr:ext cx="533400" cy="257175"/>
    <xdr:sp macro="" textlink="">
      <xdr:nvSpPr>
        <xdr:cNvPr id="684" name="テキスト ボックス 683"/>
        <xdr:cNvSpPr txBox="1"/>
      </xdr:nvSpPr>
      <xdr:spPr>
        <a:xfrm>
          <a:off x="14325600"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22,241</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57150</xdr:rowOff>
    </xdr:from>
    <xdr:to>
      <xdr:col>20</xdr:col>
      <xdr:colOff>9525</xdr:colOff>
      <xdr:row>95</xdr:row>
      <xdr:rowOff>161925</xdr:rowOff>
    </xdr:to>
    <xdr:sp macro="" textlink="">
      <xdr:nvSpPr>
        <xdr:cNvPr id="685" name="円/楕円 684"/>
        <xdr:cNvSpPr/>
      </xdr:nvSpPr>
      <xdr:spPr>
        <a:xfrm>
          <a:off x="13649325" y="16344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9525</xdr:rowOff>
    </xdr:from>
    <xdr:ext cx="533400" cy="257175"/>
    <xdr:sp macro="" textlink="">
      <xdr:nvSpPr>
        <xdr:cNvPr id="686" name="テキスト ボックス 685"/>
        <xdr:cNvSpPr txBox="1"/>
      </xdr:nvSpPr>
      <xdr:spPr>
        <a:xfrm>
          <a:off x="1343977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57150</xdr:rowOff>
    </xdr:from>
    <xdr:to>
      <xdr:col>18</xdr:col>
      <xdr:colOff>495300</xdr:colOff>
      <xdr:row>96</xdr:row>
      <xdr:rowOff>161925</xdr:rowOff>
    </xdr:to>
    <xdr:sp macro="" textlink="">
      <xdr:nvSpPr>
        <xdr:cNvPr id="687" name="円/楕円 686"/>
        <xdr:cNvSpPr/>
      </xdr:nvSpPr>
      <xdr:spPr>
        <a:xfrm>
          <a:off x="12763500" y="16516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0</xdr:rowOff>
    </xdr:from>
    <xdr:ext cx="533400" cy="257175"/>
    <xdr:sp macro="" textlink="">
      <xdr:nvSpPr>
        <xdr:cNvPr id="688" name="テキスト ボックス 687"/>
        <xdr:cNvSpPr txBox="1"/>
      </xdr:nvSpPr>
      <xdr:spPr>
        <a:xfrm>
          <a:off x="12544425"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99" name="直線コネクタ 698"/>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0" name="テキスト ボックス 699"/>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1" name="直線コネクタ 700"/>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02" name="テキスト ボックス 701"/>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03" name="直線コネクタ 702"/>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04" name="テキスト ボックス 703"/>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05" name="直線コネクタ 704"/>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06" name="テキスト ボックス 705"/>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07" name="直線コネクタ 706"/>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08" name="テキスト ボックス 707"/>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09" name="直線コネクタ 708"/>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0" name="テキスト ボックス 709"/>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1" name="直線コネクタ 710"/>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2" name="テキスト ボックス 711"/>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3"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19050</xdr:rowOff>
    </xdr:from>
    <xdr:to>
      <xdr:col>32</xdr:col>
      <xdr:colOff>190500</xdr:colOff>
      <xdr:row>39</xdr:row>
      <xdr:rowOff>95250</xdr:rowOff>
    </xdr:to>
    <xdr:cxnSp macro="">
      <xdr:nvCxnSpPr>
        <xdr:cNvPr id="714" name="直線コネクタ 713"/>
        <xdr:cNvCxnSpPr/>
      </xdr:nvCxnSpPr>
      <xdr:spPr>
        <a:xfrm flipV="1">
          <a:off x="22155150" y="5334000"/>
          <a:ext cx="9525"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15"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16" name="直線コネクタ 715"/>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142875</xdr:rowOff>
    </xdr:from>
    <xdr:ext cx="466725" cy="257175"/>
    <xdr:sp macro="" textlink="">
      <xdr:nvSpPr>
        <xdr:cNvPr id="717" name="投資及び出資金最大値テキスト"/>
        <xdr:cNvSpPr txBox="1"/>
      </xdr:nvSpPr>
      <xdr:spPr>
        <a:xfrm>
          <a:off x="22212300" y="5114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95250</xdr:colOff>
      <xdr:row>31</xdr:row>
      <xdr:rowOff>19050</xdr:rowOff>
    </xdr:from>
    <xdr:to>
      <xdr:col>32</xdr:col>
      <xdr:colOff>276225</xdr:colOff>
      <xdr:row>31</xdr:row>
      <xdr:rowOff>19050</xdr:rowOff>
    </xdr:to>
    <xdr:cxnSp macro="">
      <xdr:nvCxnSpPr>
        <xdr:cNvPr id="718" name="直線コネクタ 717"/>
        <xdr:cNvCxnSpPr/>
      </xdr:nvCxnSpPr>
      <xdr:spPr>
        <a:xfrm>
          <a:off x="22069425"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19" name="直線コネクタ 718"/>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381000" cy="257175"/>
    <xdr:sp macro="" textlink="">
      <xdr:nvSpPr>
        <xdr:cNvPr id="720" name="投資及び出資金平均値テキスト"/>
        <xdr:cNvSpPr txBox="1"/>
      </xdr:nvSpPr>
      <xdr:spPr>
        <a:xfrm>
          <a:off x="22212300"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21" name="フローチャート : 判断 720"/>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22" name="直線コネクタ 721"/>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76200</xdr:rowOff>
    </xdr:from>
    <xdr:to>
      <xdr:col>31</xdr:col>
      <xdr:colOff>85725</xdr:colOff>
      <xdr:row>39</xdr:row>
      <xdr:rowOff>9525</xdr:rowOff>
    </xdr:to>
    <xdr:sp macro="" textlink="">
      <xdr:nvSpPr>
        <xdr:cNvPr id="723" name="フローチャート : 判断 722"/>
        <xdr:cNvSpPr/>
      </xdr:nvSpPr>
      <xdr:spPr>
        <a:xfrm>
          <a:off x="21269325" y="659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28575</xdr:rowOff>
    </xdr:from>
    <xdr:ext cx="381000" cy="257175"/>
    <xdr:sp macro="" textlink="">
      <xdr:nvSpPr>
        <xdr:cNvPr id="724" name="テキスト ボックス 723"/>
        <xdr:cNvSpPr txBox="1"/>
      </xdr:nvSpPr>
      <xdr:spPr>
        <a:xfrm>
          <a:off x="21135975"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25" name="直線コネクタ 724"/>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47625</xdr:rowOff>
    </xdr:to>
    <xdr:sp macro="" textlink="">
      <xdr:nvSpPr>
        <xdr:cNvPr id="726" name="フローチャート : 判断 725"/>
        <xdr:cNvSpPr/>
      </xdr:nvSpPr>
      <xdr:spPr>
        <a:xfrm>
          <a:off x="20383500"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57150</xdr:rowOff>
    </xdr:from>
    <xdr:ext cx="381000" cy="257175"/>
    <xdr:sp macro="" textlink="">
      <xdr:nvSpPr>
        <xdr:cNvPr id="727" name="テキスト ボックス 726"/>
        <xdr:cNvSpPr txBox="1"/>
      </xdr:nvSpPr>
      <xdr:spPr>
        <a:xfrm>
          <a:off x="2024062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28" name="直線コネクタ 727"/>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9" name="フローチャート : 判断 728"/>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47625</xdr:rowOff>
    </xdr:from>
    <xdr:ext cx="381000" cy="257175"/>
    <xdr:sp macro="" textlink="">
      <xdr:nvSpPr>
        <xdr:cNvPr id="730" name="テキスト ボックス 729"/>
        <xdr:cNvSpPr txBox="1"/>
      </xdr:nvSpPr>
      <xdr:spPr>
        <a:xfrm>
          <a:off x="19354800" y="639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123825</xdr:rowOff>
    </xdr:from>
    <xdr:to>
      <xdr:col>27</xdr:col>
      <xdr:colOff>161925</xdr:colOff>
      <xdr:row>39</xdr:row>
      <xdr:rowOff>57150</xdr:rowOff>
    </xdr:to>
    <xdr:sp macro="" textlink="">
      <xdr:nvSpPr>
        <xdr:cNvPr id="731" name="フローチャート : 判断 730"/>
        <xdr:cNvSpPr/>
      </xdr:nvSpPr>
      <xdr:spPr>
        <a:xfrm>
          <a:off x="186023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76200</xdr:rowOff>
    </xdr:from>
    <xdr:ext cx="381000" cy="257175"/>
    <xdr:sp macro="" textlink="">
      <xdr:nvSpPr>
        <xdr:cNvPr id="732" name="テキスト ボックス 731"/>
        <xdr:cNvSpPr txBox="1"/>
      </xdr:nvSpPr>
      <xdr:spPr>
        <a:xfrm>
          <a:off x="18468975" y="6419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3" name="テキスト ボックス 732"/>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4" name="テキスト ボックス 733"/>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5" name="テキスト ボックス 734"/>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6" name="テキスト ボックス 735"/>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7" name="テキスト ボックス 736"/>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38" name="円/楕円 737"/>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247650" cy="257175"/>
    <xdr:sp macro="" textlink="">
      <xdr:nvSpPr>
        <xdr:cNvPr id="739" name="投資及び出資金該当値テキスト"/>
        <xdr:cNvSpPr txBox="1"/>
      </xdr:nvSpPr>
      <xdr:spPr>
        <a:xfrm>
          <a:off x="222123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40" name="円/楕円 739"/>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41" name="テキスト ボックス 740"/>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42" name="円/楕円 741"/>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43" name="テキスト ボックス 742"/>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44" name="円/楕円 743"/>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45" name="テキスト ボックス 744"/>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46" name="円/楕円 745"/>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47" name="テキスト ボックス 746"/>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8" name="正方形/長方形 747"/>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9" name="正方形/長方形 748"/>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0" name="正方形/長方形 749"/>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1" name="正方形/長方形 750"/>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2" name="正方形/長方形 751"/>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3" name="正方形/長方形 752"/>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4" name="正方形/長方形 753"/>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5" name="正方形/長方形 754"/>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6" name="テキスト ボックス 755"/>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7" name="直線コネクタ 756"/>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8" name="直線コネクタ 757"/>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9" name="テキスト ボックス 758"/>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60" name="直線コネクタ 759"/>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61" name="テキスト ボックス 760"/>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2" name="直線コネクタ 761"/>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3" name="テキスト ボックス 762"/>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4" name="直線コネクタ 763"/>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5" name="テキスト ボックス 764"/>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6" name="直線コネクタ 765"/>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7" name="テキスト ボックス 766"/>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8"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47625</xdr:rowOff>
    </xdr:from>
    <xdr:to>
      <xdr:col>32</xdr:col>
      <xdr:colOff>190500</xdr:colOff>
      <xdr:row>58</xdr:row>
      <xdr:rowOff>142875</xdr:rowOff>
    </xdr:to>
    <xdr:cxnSp macro="">
      <xdr:nvCxnSpPr>
        <xdr:cNvPr id="769" name="直線コネクタ 768"/>
        <xdr:cNvCxnSpPr/>
      </xdr:nvCxnSpPr>
      <xdr:spPr>
        <a:xfrm flipV="1">
          <a:off x="22155150" y="8963025"/>
          <a:ext cx="9525"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70"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71" name="直線コネクタ 770"/>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161925</xdr:rowOff>
    </xdr:from>
    <xdr:ext cx="533400" cy="257175"/>
    <xdr:sp macro="" textlink="">
      <xdr:nvSpPr>
        <xdr:cNvPr id="772" name="貸付金最大値テキスト"/>
        <xdr:cNvSpPr txBox="1"/>
      </xdr:nvSpPr>
      <xdr:spPr>
        <a:xfrm>
          <a:off x="22212300" y="873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95250</xdr:colOff>
      <xdr:row>52</xdr:row>
      <xdr:rowOff>47625</xdr:rowOff>
    </xdr:from>
    <xdr:to>
      <xdr:col>32</xdr:col>
      <xdr:colOff>276225</xdr:colOff>
      <xdr:row>52</xdr:row>
      <xdr:rowOff>47625</xdr:rowOff>
    </xdr:to>
    <xdr:cxnSp macro="">
      <xdr:nvCxnSpPr>
        <xdr:cNvPr id="773" name="直線コネクタ 772"/>
        <xdr:cNvCxnSpPr/>
      </xdr:nvCxnSpPr>
      <xdr:spPr>
        <a:xfrm>
          <a:off x="22069425" y="896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4" name="直線コネクタ 773"/>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161925</xdr:rowOff>
    </xdr:from>
    <xdr:ext cx="466725" cy="257175"/>
    <xdr:sp macro="" textlink="">
      <xdr:nvSpPr>
        <xdr:cNvPr id="775" name="貸付金平均値テキスト"/>
        <xdr:cNvSpPr txBox="1"/>
      </xdr:nvSpPr>
      <xdr:spPr>
        <a:xfrm>
          <a:off x="22212300"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133350</xdr:rowOff>
    </xdr:from>
    <xdr:to>
      <xdr:col>32</xdr:col>
      <xdr:colOff>238125</xdr:colOff>
      <xdr:row>58</xdr:row>
      <xdr:rowOff>66675</xdr:rowOff>
    </xdr:to>
    <xdr:sp macro="" textlink="">
      <xdr:nvSpPr>
        <xdr:cNvPr id="776" name="フローチャート : 判断 775"/>
        <xdr:cNvSpPr/>
      </xdr:nvSpPr>
      <xdr:spPr>
        <a:xfrm>
          <a:off x="221075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114300</xdr:rowOff>
    </xdr:from>
    <xdr:to>
      <xdr:col>31</xdr:col>
      <xdr:colOff>38100</xdr:colOff>
      <xdr:row>58</xdr:row>
      <xdr:rowOff>133350</xdr:rowOff>
    </xdr:to>
    <xdr:cxnSp macro="">
      <xdr:nvCxnSpPr>
        <xdr:cNvPr id="777" name="直線コネクタ 776"/>
        <xdr:cNvCxnSpPr/>
      </xdr:nvCxnSpPr>
      <xdr:spPr>
        <a:xfrm>
          <a:off x="20431125" y="100584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95250</xdr:rowOff>
    </xdr:from>
    <xdr:to>
      <xdr:col>31</xdr:col>
      <xdr:colOff>85725</xdr:colOff>
      <xdr:row>58</xdr:row>
      <xdr:rowOff>28575</xdr:rowOff>
    </xdr:to>
    <xdr:sp macro="" textlink="">
      <xdr:nvSpPr>
        <xdr:cNvPr id="778" name="フローチャート : 判断 777"/>
        <xdr:cNvSpPr/>
      </xdr:nvSpPr>
      <xdr:spPr>
        <a:xfrm>
          <a:off x="21269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47625</xdr:rowOff>
    </xdr:from>
    <xdr:ext cx="466725" cy="257175"/>
    <xdr:sp macro="" textlink="">
      <xdr:nvSpPr>
        <xdr:cNvPr id="779" name="テキスト ボックス 778"/>
        <xdr:cNvSpPr txBox="1"/>
      </xdr:nvSpPr>
      <xdr:spPr>
        <a:xfrm>
          <a:off x="21088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76200</xdr:rowOff>
    </xdr:from>
    <xdr:to>
      <xdr:col>29</xdr:col>
      <xdr:colOff>514350</xdr:colOff>
      <xdr:row>58</xdr:row>
      <xdr:rowOff>114300</xdr:rowOff>
    </xdr:to>
    <xdr:cxnSp macro="">
      <xdr:nvCxnSpPr>
        <xdr:cNvPr id="780" name="直線コネクタ 779"/>
        <xdr:cNvCxnSpPr/>
      </xdr:nvCxnSpPr>
      <xdr:spPr>
        <a:xfrm>
          <a:off x="19545300" y="100203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38100</xdr:rowOff>
    </xdr:from>
    <xdr:to>
      <xdr:col>29</xdr:col>
      <xdr:colOff>571500</xdr:colOff>
      <xdr:row>57</xdr:row>
      <xdr:rowOff>142875</xdr:rowOff>
    </xdr:to>
    <xdr:sp macro="" textlink="">
      <xdr:nvSpPr>
        <xdr:cNvPr id="781" name="フローチャート : 判断 780"/>
        <xdr:cNvSpPr/>
      </xdr:nvSpPr>
      <xdr:spPr>
        <a:xfrm>
          <a:off x="203835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161925</xdr:rowOff>
    </xdr:from>
    <xdr:ext cx="466725" cy="257175"/>
    <xdr:sp macro="" textlink="">
      <xdr:nvSpPr>
        <xdr:cNvPr id="782" name="テキスト ボックス 781"/>
        <xdr:cNvSpPr txBox="1"/>
      </xdr:nvSpPr>
      <xdr:spPr>
        <a:xfrm>
          <a:off x="20202525" y="959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76200</xdr:rowOff>
    </xdr:from>
    <xdr:to>
      <xdr:col>28</xdr:col>
      <xdr:colOff>314325</xdr:colOff>
      <xdr:row>58</xdr:row>
      <xdr:rowOff>76200</xdr:rowOff>
    </xdr:to>
    <xdr:cxnSp macro="">
      <xdr:nvCxnSpPr>
        <xdr:cNvPr id="783" name="直線コネクタ 782"/>
        <xdr:cNvCxnSpPr/>
      </xdr:nvCxnSpPr>
      <xdr:spPr>
        <a:xfrm>
          <a:off x="18659475" y="10020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76200</xdr:rowOff>
    </xdr:from>
    <xdr:to>
      <xdr:col>28</xdr:col>
      <xdr:colOff>361950</xdr:colOff>
      <xdr:row>58</xdr:row>
      <xdr:rowOff>9525</xdr:rowOff>
    </xdr:to>
    <xdr:sp macro="" textlink="">
      <xdr:nvSpPr>
        <xdr:cNvPr id="784" name="フローチャート : 判断 783"/>
        <xdr:cNvSpPr/>
      </xdr:nvSpPr>
      <xdr:spPr>
        <a:xfrm>
          <a:off x="19497675" y="9848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19050</xdr:rowOff>
    </xdr:from>
    <xdr:ext cx="466725" cy="257175"/>
    <xdr:sp macro="" textlink="">
      <xdr:nvSpPr>
        <xdr:cNvPr id="785" name="テキスト ボックス 784"/>
        <xdr:cNvSpPr txBox="1"/>
      </xdr:nvSpPr>
      <xdr:spPr>
        <a:xfrm>
          <a:off x="19307175"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95250</xdr:rowOff>
    </xdr:from>
    <xdr:to>
      <xdr:col>27</xdr:col>
      <xdr:colOff>161925</xdr:colOff>
      <xdr:row>58</xdr:row>
      <xdr:rowOff>28575</xdr:rowOff>
    </xdr:to>
    <xdr:sp macro="" textlink="">
      <xdr:nvSpPr>
        <xdr:cNvPr id="786" name="フローチャート : 判断 785"/>
        <xdr:cNvSpPr/>
      </xdr:nvSpPr>
      <xdr:spPr>
        <a:xfrm>
          <a:off x="18602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47625</xdr:rowOff>
    </xdr:from>
    <xdr:ext cx="466725" cy="257175"/>
    <xdr:sp macro="" textlink="">
      <xdr:nvSpPr>
        <xdr:cNvPr id="787" name="テキスト ボックス 786"/>
        <xdr:cNvSpPr txBox="1"/>
      </xdr:nvSpPr>
      <xdr:spPr>
        <a:xfrm>
          <a:off x="18421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8" name="テキスト ボックス 787"/>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9" name="テキスト ボックス 788"/>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0" name="テキスト ボックス 789"/>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91" name="テキスト ボックス 790"/>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2" name="テキスト ボックス 791"/>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3" name="円/楕円 792"/>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94"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76200</xdr:rowOff>
    </xdr:from>
    <xdr:to>
      <xdr:col>31</xdr:col>
      <xdr:colOff>85725</xdr:colOff>
      <xdr:row>59</xdr:row>
      <xdr:rowOff>9525</xdr:rowOff>
    </xdr:to>
    <xdr:sp macro="" textlink="">
      <xdr:nvSpPr>
        <xdr:cNvPr id="795" name="円/楕円 794"/>
        <xdr:cNvSpPr/>
      </xdr:nvSpPr>
      <xdr:spPr>
        <a:xfrm>
          <a:off x="212693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0</xdr:rowOff>
    </xdr:from>
    <xdr:ext cx="381000" cy="257175"/>
    <xdr:sp macro="" textlink="">
      <xdr:nvSpPr>
        <xdr:cNvPr id="796" name="テキスト ボックス 795"/>
        <xdr:cNvSpPr txBox="1"/>
      </xdr:nvSpPr>
      <xdr:spPr>
        <a:xfrm>
          <a:off x="21135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66675</xdr:rowOff>
    </xdr:from>
    <xdr:to>
      <xdr:col>29</xdr:col>
      <xdr:colOff>571500</xdr:colOff>
      <xdr:row>58</xdr:row>
      <xdr:rowOff>161925</xdr:rowOff>
    </xdr:to>
    <xdr:sp macro="" textlink="">
      <xdr:nvSpPr>
        <xdr:cNvPr id="797" name="円/楕円 796"/>
        <xdr:cNvSpPr/>
      </xdr:nvSpPr>
      <xdr:spPr>
        <a:xfrm>
          <a:off x="20383500"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58</xdr:row>
      <xdr:rowOff>161925</xdr:rowOff>
    </xdr:from>
    <xdr:ext cx="381000" cy="257175"/>
    <xdr:sp macro="" textlink="">
      <xdr:nvSpPr>
        <xdr:cNvPr id="798" name="テキスト ボックス 797"/>
        <xdr:cNvSpPr txBox="1"/>
      </xdr:nvSpPr>
      <xdr:spPr>
        <a:xfrm>
          <a:off x="2024062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28575</xdr:rowOff>
    </xdr:from>
    <xdr:to>
      <xdr:col>28</xdr:col>
      <xdr:colOff>361950</xdr:colOff>
      <xdr:row>58</xdr:row>
      <xdr:rowOff>133350</xdr:rowOff>
    </xdr:to>
    <xdr:sp macro="" textlink="">
      <xdr:nvSpPr>
        <xdr:cNvPr id="799" name="円/楕円 798"/>
        <xdr:cNvSpPr/>
      </xdr:nvSpPr>
      <xdr:spPr>
        <a:xfrm>
          <a:off x="19497675" y="997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58</xdr:row>
      <xdr:rowOff>123825</xdr:rowOff>
    </xdr:from>
    <xdr:ext cx="466725" cy="257175"/>
    <xdr:sp macro="" textlink="">
      <xdr:nvSpPr>
        <xdr:cNvPr id="800" name="テキスト ボックス 799"/>
        <xdr:cNvSpPr txBox="1"/>
      </xdr:nvSpPr>
      <xdr:spPr>
        <a:xfrm>
          <a:off x="19307175" y="1006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28575</xdr:rowOff>
    </xdr:from>
    <xdr:to>
      <xdr:col>27</xdr:col>
      <xdr:colOff>161925</xdr:colOff>
      <xdr:row>58</xdr:row>
      <xdr:rowOff>123825</xdr:rowOff>
    </xdr:to>
    <xdr:sp macro="" textlink="">
      <xdr:nvSpPr>
        <xdr:cNvPr id="801" name="円/楕円 800"/>
        <xdr:cNvSpPr/>
      </xdr:nvSpPr>
      <xdr:spPr>
        <a:xfrm>
          <a:off x="18602325" y="997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114300</xdr:rowOff>
    </xdr:from>
    <xdr:ext cx="466725" cy="257175"/>
    <xdr:sp macro="" textlink="">
      <xdr:nvSpPr>
        <xdr:cNvPr id="802" name="テキスト ボックス 801"/>
        <xdr:cNvSpPr txBox="1"/>
      </xdr:nvSpPr>
      <xdr:spPr>
        <a:xfrm>
          <a:off x="18421350"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3" name="正方形/長方形 802"/>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4" name="正方形/長方形 803"/>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5" name="正方形/長方形 804"/>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6" name="正方形/長方形 805"/>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7" name="正方形/長方形 806"/>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8" name="正方形/長方形 807"/>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9" name="正方形/長方形 808"/>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10" name="正方形/長方形 809"/>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11" name="テキスト ボックス 810"/>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2" name="直線コネクタ 811"/>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3" name="テキスト ボックス 812"/>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4" name="直線コネクタ 813"/>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5" name="テキスト ボックス 814"/>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6" name="直線コネクタ 815"/>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7" name="テキスト ボックス 816"/>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8" name="直線コネクタ 817"/>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9" name="テキスト ボックス 818"/>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20" name="直線コネクタ 819"/>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21" name="テキスト ボックス 820"/>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2" name="直線コネクタ 821"/>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3" name="テキスト ボックス 822"/>
        <xdr:cNvSpPr txBox="1"/>
      </xdr:nvSpPr>
      <xdr:spPr>
        <a:xfrm>
          <a:off x="17687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4" name="直線コネクタ 823"/>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5" name="テキスト ボックス 824"/>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6"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133350</xdr:rowOff>
    </xdr:from>
    <xdr:to>
      <xdr:col>32</xdr:col>
      <xdr:colOff>190500</xdr:colOff>
      <xdr:row>78</xdr:row>
      <xdr:rowOff>95250</xdr:rowOff>
    </xdr:to>
    <xdr:cxnSp macro="">
      <xdr:nvCxnSpPr>
        <xdr:cNvPr id="827" name="直線コネクタ 826"/>
        <xdr:cNvCxnSpPr/>
      </xdr:nvCxnSpPr>
      <xdr:spPr>
        <a:xfrm flipV="1">
          <a:off x="22155150" y="12306300"/>
          <a:ext cx="9525"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104775</xdr:rowOff>
    </xdr:from>
    <xdr:ext cx="533400" cy="257175"/>
    <xdr:sp macro="" textlink="">
      <xdr:nvSpPr>
        <xdr:cNvPr id="828" name="繰出金最小値テキスト"/>
        <xdr:cNvSpPr txBox="1"/>
      </xdr:nvSpPr>
      <xdr:spPr>
        <a:xfrm>
          <a:off x="22212300"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95250</xdr:colOff>
      <xdr:row>78</xdr:row>
      <xdr:rowOff>95250</xdr:rowOff>
    </xdr:from>
    <xdr:to>
      <xdr:col>32</xdr:col>
      <xdr:colOff>276225</xdr:colOff>
      <xdr:row>78</xdr:row>
      <xdr:rowOff>95250</xdr:rowOff>
    </xdr:to>
    <xdr:cxnSp macro="">
      <xdr:nvCxnSpPr>
        <xdr:cNvPr id="829" name="直線コネクタ 828"/>
        <xdr:cNvCxnSpPr/>
      </xdr:nvCxnSpPr>
      <xdr:spPr>
        <a:xfrm>
          <a:off x="22069425"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76200</xdr:rowOff>
    </xdr:from>
    <xdr:ext cx="533400" cy="257175"/>
    <xdr:sp macro="" textlink="">
      <xdr:nvSpPr>
        <xdr:cNvPr id="830" name="繰出金最大値テキスト"/>
        <xdr:cNvSpPr txBox="1"/>
      </xdr:nvSpPr>
      <xdr:spPr>
        <a:xfrm>
          <a:off x="22212300" y="1207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95250</xdr:colOff>
      <xdr:row>71</xdr:row>
      <xdr:rowOff>133350</xdr:rowOff>
    </xdr:from>
    <xdr:to>
      <xdr:col>32</xdr:col>
      <xdr:colOff>276225</xdr:colOff>
      <xdr:row>71</xdr:row>
      <xdr:rowOff>133350</xdr:rowOff>
    </xdr:to>
    <xdr:cxnSp macro="">
      <xdr:nvCxnSpPr>
        <xdr:cNvPr id="831" name="直線コネクタ 830"/>
        <xdr:cNvCxnSpPr/>
      </xdr:nvCxnSpPr>
      <xdr:spPr>
        <a:xfrm>
          <a:off x="22069425" y="12306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104775</xdr:rowOff>
    </xdr:from>
    <xdr:to>
      <xdr:col>32</xdr:col>
      <xdr:colOff>190500</xdr:colOff>
      <xdr:row>75</xdr:row>
      <xdr:rowOff>114300</xdr:rowOff>
    </xdr:to>
    <xdr:cxnSp macro="">
      <xdr:nvCxnSpPr>
        <xdr:cNvPr id="832" name="直線コネクタ 831"/>
        <xdr:cNvCxnSpPr/>
      </xdr:nvCxnSpPr>
      <xdr:spPr>
        <a:xfrm>
          <a:off x="21326475" y="12963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152400</xdr:rowOff>
    </xdr:from>
    <xdr:ext cx="533400" cy="257175"/>
    <xdr:sp macro="" textlink="">
      <xdr:nvSpPr>
        <xdr:cNvPr id="833" name="繰出金平均値テキスト"/>
        <xdr:cNvSpPr txBox="1"/>
      </xdr:nvSpPr>
      <xdr:spPr>
        <a:xfrm>
          <a:off x="22212300"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0</xdr:rowOff>
    </xdr:from>
    <xdr:to>
      <xdr:col>32</xdr:col>
      <xdr:colOff>238125</xdr:colOff>
      <xdr:row>76</xdr:row>
      <xdr:rowOff>104775</xdr:rowOff>
    </xdr:to>
    <xdr:sp macro="" textlink="">
      <xdr:nvSpPr>
        <xdr:cNvPr id="834" name="フローチャート : 判断 833"/>
        <xdr:cNvSpPr/>
      </xdr:nvSpPr>
      <xdr:spPr>
        <a:xfrm>
          <a:off x="22107525"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104775</xdr:rowOff>
    </xdr:from>
    <xdr:to>
      <xdr:col>31</xdr:col>
      <xdr:colOff>38100</xdr:colOff>
      <xdr:row>75</xdr:row>
      <xdr:rowOff>171450</xdr:rowOff>
    </xdr:to>
    <xdr:cxnSp macro="">
      <xdr:nvCxnSpPr>
        <xdr:cNvPr id="835" name="直線コネクタ 834"/>
        <xdr:cNvCxnSpPr/>
      </xdr:nvCxnSpPr>
      <xdr:spPr>
        <a:xfrm flipV="1">
          <a:off x="20431125" y="129635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76</xdr:row>
      <xdr:rowOff>57150</xdr:rowOff>
    </xdr:from>
    <xdr:to>
      <xdr:col>31</xdr:col>
      <xdr:colOff>85725</xdr:colOff>
      <xdr:row>76</xdr:row>
      <xdr:rowOff>161925</xdr:rowOff>
    </xdr:to>
    <xdr:sp macro="" textlink="">
      <xdr:nvSpPr>
        <xdr:cNvPr id="836" name="フローチャート : 判断 835"/>
        <xdr:cNvSpPr/>
      </xdr:nvSpPr>
      <xdr:spPr>
        <a:xfrm>
          <a:off x="21269325" y="13087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152400</xdr:rowOff>
    </xdr:from>
    <xdr:ext cx="533400" cy="257175"/>
    <xdr:sp macro="" textlink="">
      <xdr:nvSpPr>
        <xdr:cNvPr id="837" name="テキスト ボックス 836"/>
        <xdr:cNvSpPr txBox="1"/>
      </xdr:nvSpPr>
      <xdr:spPr>
        <a:xfrm>
          <a:off x="21059775"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142875</xdr:rowOff>
    </xdr:from>
    <xdr:to>
      <xdr:col>29</xdr:col>
      <xdr:colOff>514350</xdr:colOff>
      <xdr:row>75</xdr:row>
      <xdr:rowOff>171450</xdr:rowOff>
    </xdr:to>
    <xdr:cxnSp macro="">
      <xdr:nvCxnSpPr>
        <xdr:cNvPr id="838" name="直線コネクタ 837"/>
        <xdr:cNvCxnSpPr/>
      </xdr:nvCxnSpPr>
      <xdr:spPr>
        <a:xfrm>
          <a:off x="19545300" y="130016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66675</xdr:rowOff>
    </xdr:from>
    <xdr:to>
      <xdr:col>29</xdr:col>
      <xdr:colOff>571500</xdr:colOff>
      <xdr:row>76</xdr:row>
      <xdr:rowOff>171450</xdr:rowOff>
    </xdr:to>
    <xdr:sp macro="" textlink="">
      <xdr:nvSpPr>
        <xdr:cNvPr id="839" name="フローチャート : 判断 838"/>
        <xdr:cNvSpPr/>
      </xdr:nvSpPr>
      <xdr:spPr>
        <a:xfrm>
          <a:off x="20383500"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161925</xdr:rowOff>
    </xdr:from>
    <xdr:ext cx="533400" cy="257175"/>
    <xdr:sp macro="" textlink="">
      <xdr:nvSpPr>
        <xdr:cNvPr id="840" name="テキスト ボックス 839"/>
        <xdr:cNvSpPr txBox="1"/>
      </xdr:nvSpPr>
      <xdr:spPr>
        <a:xfrm>
          <a:off x="20164425"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114300</xdr:colOff>
      <xdr:row>75</xdr:row>
      <xdr:rowOff>85725</xdr:rowOff>
    </xdr:from>
    <xdr:to>
      <xdr:col>28</xdr:col>
      <xdr:colOff>314325</xdr:colOff>
      <xdr:row>75</xdr:row>
      <xdr:rowOff>142875</xdr:rowOff>
    </xdr:to>
    <xdr:cxnSp macro="">
      <xdr:nvCxnSpPr>
        <xdr:cNvPr id="841" name="直線コネクタ 840"/>
        <xdr:cNvCxnSpPr/>
      </xdr:nvCxnSpPr>
      <xdr:spPr>
        <a:xfrm>
          <a:off x="18659475" y="129444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95250</xdr:rowOff>
    </xdr:from>
    <xdr:to>
      <xdr:col>28</xdr:col>
      <xdr:colOff>361950</xdr:colOff>
      <xdr:row>77</xdr:row>
      <xdr:rowOff>19050</xdr:rowOff>
    </xdr:to>
    <xdr:sp macro="" textlink="">
      <xdr:nvSpPr>
        <xdr:cNvPr id="842" name="フローチャート : 判断 841"/>
        <xdr:cNvSpPr/>
      </xdr:nvSpPr>
      <xdr:spPr>
        <a:xfrm>
          <a:off x="19497675" y="13125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9525</xdr:rowOff>
    </xdr:from>
    <xdr:ext cx="533400" cy="257175"/>
    <xdr:sp macro="" textlink="">
      <xdr:nvSpPr>
        <xdr:cNvPr id="843" name="テキスト ボックス 842"/>
        <xdr:cNvSpPr txBox="1"/>
      </xdr:nvSpPr>
      <xdr:spPr>
        <a:xfrm>
          <a:off x="192786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28575</xdr:rowOff>
    </xdr:to>
    <xdr:sp macro="" textlink="">
      <xdr:nvSpPr>
        <xdr:cNvPr id="844" name="フローチャート : 判断 843"/>
        <xdr:cNvSpPr/>
      </xdr:nvSpPr>
      <xdr:spPr>
        <a:xfrm>
          <a:off x="18602325" y="13134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19050</xdr:rowOff>
    </xdr:from>
    <xdr:ext cx="533400" cy="257175"/>
    <xdr:sp macro="" textlink="">
      <xdr:nvSpPr>
        <xdr:cNvPr id="845" name="テキスト ボックス 844"/>
        <xdr:cNvSpPr txBox="1"/>
      </xdr:nvSpPr>
      <xdr:spPr>
        <a:xfrm>
          <a:off x="1839277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6" name="テキスト ボックス 845"/>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7" name="テキスト ボックス 846"/>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8" name="テキスト ボックス 847"/>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9" name="テキスト ボックス 848"/>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50" name="テキスト ボックス 849"/>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75</xdr:row>
      <xdr:rowOff>66675</xdr:rowOff>
    </xdr:from>
    <xdr:to>
      <xdr:col>32</xdr:col>
      <xdr:colOff>238125</xdr:colOff>
      <xdr:row>75</xdr:row>
      <xdr:rowOff>161925</xdr:rowOff>
    </xdr:to>
    <xdr:sp macro="" textlink="">
      <xdr:nvSpPr>
        <xdr:cNvPr id="851" name="円/楕円 850"/>
        <xdr:cNvSpPr/>
      </xdr:nvSpPr>
      <xdr:spPr>
        <a:xfrm>
          <a:off x="22107525" y="1292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85725</xdr:rowOff>
    </xdr:from>
    <xdr:ext cx="533400" cy="257175"/>
    <xdr:sp macro="" textlink="">
      <xdr:nvSpPr>
        <xdr:cNvPr id="852" name="繰出金該当値テキスト"/>
        <xdr:cNvSpPr txBox="1"/>
      </xdr:nvSpPr>
      <xdr:spPr>
        <a:xfrm>
          <a:off x="22212300"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52,317</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57150</xdr:rowOff>
    </xdr:from>
    <xdr:to>
      <xdr:col>31</xdr:col>
      <xdr:colOff>85725</xdr:colOff>
      <xdr:row>75</xdr:row>
      <xdr:rowOff>152400</xdr:rowOff>
    </xdr:to>
    <xdr:sp macro="" textlink="">
      <xdr:nvSpPr>
        <xdr:cNvPr id="853" name="円/楕円 852"/>
        <xdr:cNvSpPr/>
      </xdr:nvSpPr>
      <xdr:spPr>
        <a:xfrm>
          <a:off x="21269325" y="12915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0</xdr:rowOff>
    </xdr:from>
    <xdr:ext cx="533400" cy="257175"/>
    <xdr:sp macro="" textlink="">
      <xdr:nvSpPr>
        <xdr:cNvPr id="854" name="テキスト ボックス 853"/>
        <xdr:cNvSpPr txBox="1"/>
      </xdr:nvSpPr>
      <xdr:spPr>
        <a:xfrm>
          <a:off x="21059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114300</xdr:rowOff>
    </xdr:from>
    <xdr:to>
      <xdr:col>29</xdr:col>
      <xdr:colOff>571500</xdr:colOff>
      <xdr:row>76</xdr:row>
      <xdr:rowOff>47625</xdr:rowOff>
    </xdr:to>
    <xdr:sp macro="" textlink="">
      <xdr:nvSpPr>
        <xdr:cNvPr id="855" name="円/楕円 854"/>
        <xdr:cNvSpPr/>
      </xdr:nvSpPr>
      <xdr:spPr>
        <a:xfrm>
          <a:off x="203835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66675</xdr:rowOff>
    </xdr:from>
    <xdr:ext cx="533400" cy="257175"/>
    <xdr:sp macro="" textlink="">
      <xdr:nvSpPr>
        <xdr:cNvPr id="856" name="テキスト ボックス 855"/>
        <xdr:cNvSpPr txBox="1"/>
      </xdr:nvSpPr>
      <xdr:spPr>
        <a:xfrm>
          <a:off x="20164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49,532</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95250</xdr:rowOff>
    </xdr:from>
    <xdr:to>
      <xdr:col>28</xdr:col>
      <xdr:colOff>361950</xdr:colOff>
      <xdr:row>76</xdr:row>
      <xdr:rowOff>28575</xdr:rowOff>
    </xdr:to>
    <xdr:sp macro="" textlink="">
      <xdr:nvSpPr>
        <xdr:cNvPr id="857" name="円/楕円 856"/>
        <xdr:cNvSpPr/>
      </xdr:nvSpPr>
      <xdr:spPr>
        <a:xfrm>
          <a:off x="19497675" y="1295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38100</xdr:rowOff>
    </xdr:from>
    <xdr:ext cx="533400" cy="257175"/>
    <xdr:sp macro="" textlink="">
      <xdr:nvSpPr>
        <xdr:cNvPr id="858" name="テキスト ボックス 857"/>
        <xdr:cNvSpPr txBox="1"/>
      </xdr:nvSpPr>
      <xdr:spPr>
        <a:xfrm>
          <a:off x="19278600"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50,625</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38100</xdr:rowOff>
    </xdr:from>
    <xdr:to>
      <xdr:col>27</xdr:col>
      <xdr:colOff>161925</xdr:colOff>
      <xdr:row>75</xdr:row>
      <xdr:rowOff>142875</xdr:rowOff>
    </xdr:to>
    <xdr:sp macro="" textlink="">
      <xdr:nvSpPr>
        <xdr:cNvPr id="859" name="円/楕円 858"/>
        <xdr:cNvSpPr/>
      </xdr:nvSpPr>
      <xdr:spPr>
        <a:xfrm>
          <a:off x="18602325" y="1289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152400</xdr:rowOff>
    </xdr:from>
    <xdr:ext cx="533400" cy="257175"/>
    <xdr:sp macro="" textlink="">
      <xdr:nvSpPr>
        <xdr:cNvPr id="860" name="テキスト ボックス 859"/>
        <xdr:cNvSpPr txBox="1"/>
      </xdr:nvSpPr>
      <xdr:spPr>
        <a:xfrm>
          <a:off x="1839277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61" name="正方形/長方形 860"/>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2" name="正方形/長方形 861"/>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3" name="正方形/長方形 862"/>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4" name="正方形/長方形 863"/>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5" name="正方形/長方形 864"/>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6" name="正方形/長方形 865"/>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7" name="正方形/長方形 866"/>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8" name="正方形/長方形 867"/>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9" name="テキスト ボックス 868"/>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70" name="直線コネクタ 869"/>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71" name="直線コネクタ 870"/>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72" name="テキスト ボックス 871"/>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3" name="直線コネクタ 872"/>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4" name="テキスト ボックス 873"/>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5"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6" name="直線コネクタ 875"/>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7"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8" name="直線コネクタ 877"/>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9"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0" name="直線コネクタ 879"/>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81" name="直線コネクタ 880"/>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82"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83" name="フローチャート : 判断 882"/>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4" name="直線コネクタ 883"/>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5" name="フローチャート : 判断 884"/>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6" name="テキスト ボックス 885"/>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7" name="直線コネクタ 886"/>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8" name="フローチャート : 判断 887"/>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9" name="テキスト ボックス 888"/>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90" name="直線コネクタ 889"/>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91" name="フローチャート : 判断 890"/>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92" name="テキスト ボックス 891"/>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3" name="フローチャート : 判断 892"/>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4" name="テキスト ボックス 893"/>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5" name="テキスト ボックス 894"/>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6" name="テキスト ボックス 895"/>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7" name="テキスト ボックス 896"/>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8" name="テキスト ボックス 897"/>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9" name="テキスト ボックス 898"/>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00" name="円/楕円 899"/>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01"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902" name="円/楕円 901"/>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03" name="テキスト ボックス 902"/>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4" name="円/楕円 903"/>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5" name="テキスト ボックス 904"/>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6" name="円/楕円 905"/>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7" name="テキスト ボックス 906"/>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8" name="円/楕円 907"/>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9" name="テキスト ボックス 908"/>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0" name="正方形/長方形 909"/>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1" name="正方形/長方形 910"/>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2" name="テキスト ボックス 911"/>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物件費は、住民一人当たり</a:t>
          </a:r>
          <a:r>
            <a:rPr kumimoji="1" lang="en-US" altLang="ja-JP" sz="1300">
              <a:latin typeface="ＭＳ Ｐゴシック"/>
            </a:rPr>
            <a:t>82,043</a:t>
          </a:r>
          <a:r>
            <a:rPr kumimoji="1" lang="ja-JP" altLang="en-US" sz="1300">
              <a:latin typeface="ＭＳ Ｐゴシック"/>
            </a:rPr>
            <a:t>円であり、類似団体内平均値の</a:t>
          </a:r>
          <a:r>
            <a:rPr kumimoji="1" lang="en-US" altLang="ja-JP" sz="1300">
              <a:latin typeface="ＭＳ Ｐゴシック"/>
            </a:rPr>
            <a:t>69,613</a:t>
          </a:r>
          <a:r>
            <a:rPr kumimoji="1" lang="ja-JP" altLang="en-US" sz="1300">
              <a:latin typeface="ＭＳ Ｐゴシック"/>
            </a:rPr>
            <a:t>円より</a:t>
          </a:r>
          <a:r>
            <a:rPr kumimoji="1" lang="en-US" altLang="ja-JP" sz="1300">
              <a:latin typeface="ＭＳ Ｐゴシック"/>
            </a:rPr>
            <a:t>12,430</a:t>
          </a:r>
          <a:r>
            <a:rPr kumimoji="1" lang="ja-JP" altLang="en-US" sz="1300">
              <a:latin typeface="ＭＳ Ｐゴシック"/>
            </a:rPr>
            <a:t>円高い状況である。特に高い費用として賃金、備品購入費があげられる。賃金については、今後、</a:t>
          </a:r>
          <a:r>
            <a:rPr kumimoji="1" lang="ja-JP" altLang="ja-JP" sz="1300">
              <a:solidFill>
                <a:schemeClr val="dk1"/>
              </a:solidFill>
              <a:effectLst/>
              <a:latin typeface="+mn-lt"/>
              <a:ea typeface="+mn-ea"/>
              <a:cs typeface="+mn-cs"/>
            </a:rPr>
            <a:t>定員管理の状況や執行体制のことを考慮し、</a:t>
          </a:r>
          <a:r>
            <a:rPr kumimoji="1" lang="ja-JP" altLang="en-US" sz="1300">
              <a:solidFill>
                <a:schemeClr val="dk1"/>
              </a:solidFill>
              <a:effectLst/>
              <a:latin typeface="+mn-lt"/>
              <a:ea typeface="+mn-ea"/>
              <a:cs typeface="+mn-cs"/>
            </a:rPr>
            <a:t>臨時嘱託職員の</a:t>
          </a:r>
          <a:r>
            <a:rPr kumimoji="1" lang="ja-JP" altLang="ja-JP" sz="1300">
              <a:solidFill>
                <a:schemeClr val="dk1"/>
              </a:solidFill>
              <a:effectLst/>
              <a:latin typeface="+mn-lt"/>
              <a:ea typeface="+mn-ea"/>
              <a:cs typeface="+mn-cs"/>
            </a:rPr>
            <a:t>精査が必要である。</a:t>
          </a:r>
          <a:r>
            <a:rPr kumimoji="1" lang="ja-JP" altLang="en-US" sz="1300">
              <a:solidFill>
                <a:schemeClr val="dk1"/>
              </a:solidFill>
              <a:effectLst/>
              <a:latin typeface="+mn-lt"/>
              <a:ea typeface="+mn-ea"/>
              <a:cs typeface="+mn-cs"/>
            </a:rPr>
            <a:t>備品購入費については、</a:t>
          </a:r>
          <a:r>
            <a:rPr kumimoji="1" lang="ja-JP" altLang="ja-JP" sz="1300">
              <a:solidFill>
                <a:schemeClr val="dk1"/>
              </a:solidFill>
              <a:effectLst/>
              <a:latin typeface="+mn-lt"/>
              <a:ea typeface="+mn-ea"/>
              <a:cs typeface="+mn-cs"/>
            </a:rPr>
            <a:t>公立保育所の移転新築整備によ</a:t>
          </a:r>
          <a:r>
            <a:rPr kumimoji="1" lang="ja-JP" altLang="en-US" sz="1300">
              <a:solidFill>
                <a:schemeClr val="dk1"/>
              </a:solidFill>
              <a:effectLst/>
              <a:latin typeface="+mn-lt"/>
              <a:ea typeface="+mn-ea"/>
              <a:cs typeface="+mn-cs"/>
            </a:rPr>
            <a:t>新たに保育園備品を整備したこと等により平成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年度は一時的に増加した。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扶助費は、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74,952</a:t>
          </a:r>
          <a:r>
            <a:rPr kumimoji="1" lang="ja-JP" altLang="ja-JP" sz="1300">
              <a:solidFill>
                <a:schemeClr val="dk1"/>
              </a:solidFill>
              <a:effectLst/>
              <a:latin typeface="+mn-lt"/>
              <a:ea typeface="+mn-ea"/>
              <a:cs typeface="+mn-cs"/>
            </a:rPr>
            <a:t>円であり、類似団体内平均値の</a:t>
          </a:r>
          <a:r>
            <a:rPr kumimoji="1" lang="en-US" altLang="ja-JP" sz="1300">
              <a:solidFill>
                <a:schemeClr val="dk1"/>
              </a:solidFill>
              <a:effectLst/>
              <a:latin typeface="+mn-lt"/>
              <a:ea typeface="+mn-ea"/>
              <a:cs typeface="+mn-cs"/>
            </a:rPr>
            <a:t>56,787</a:t>
          </a:r>
          <a:r>
            <a:rPr kumimoji="1" lang="ja-JP" altLang="ja-JP" sz="1300">
              <a:solidFill>
                <a:schemeClr val="dk1"/>
              </a:solidFill>
              <a:effectLst/>
              <a:latin typeface="+mn-lt"/>
              <a:ea typeface="+mn-ea"/>
              <a:cs typeface="+mn-cs"/>
            </a:rPr>
            <a:t>円より</a:t>
          </a:r>
          <a:r>
            <a:rPr kumimoji="1" lang="en-US" altLang="ja-JP" sz="1300">
              <a:solidFill>
                <a:schemeClr val="dk1"/>
              </a:solidFill>
              <a:effectLst/>
              <a:latin typeface="+mn-lt"/>
              <a:ea typeface="+mn-ea"/>
              <a:cs typeface="+mn-cs"/>
            </a:rPr>
            <a:t>18,165</a:t>
          </a:r>
          <a:r>
            <a:rPr kumimoji="1" lang="ja-JP" altLang="ja-JP" sz="1300">
              <a:solidFill>
                <a:schemeClr val="dk1"/>
              </a:solidFill>
              <a:effectLst/>
              <a:latin typeface="+mn-lt"/>
              <a:ea typeface="+mn-ea"/>
              <a:cs typeface="+mn-cs"/>
            </a:rPr>
            <a:t>円高い状況である。特に高い費用として</a:t>
          </a:r>
          <a:r>
            <a:rPr kumimoji="1" lang="ja-JP" altLang="en-US" sz="1300">
              <a:solidFill>
                <a:schemeClr val="dk1"/>
              </a:solidFill>
              <a:effectLst/>
              <a:latin typeface="+mn-lt"/>
              <a:ea typeface="+mn-ea"/>
              <a:cs typeface="+mn-cs"/>
            </a:rPr>
            <a:t>社会福祉費、児童福祉費</a:t>
          </a:r>
          <a:r>
            <a:rPr kumimoji="1" lang="ja-JP" altLang="ja-JP" sz="1300">
              <a:solidFill>
                <a:schemeClr val="dk1"/>
              </a:solidFill>
              <a:effectLst/>
              <a:latin typeface="+mn-lt"/>
              <a:ea typeface="+mn-ea"/>
              <a:cs typeface="+mn-cs"/>
            </a:rPr>
            <a:t>があげられる。</a:t>
          </a:r>
          <a:r>
            <a:rPr kumimoji="1" lang="ja-JP" altLang="en-US" sz="1300">
              <a:solidFill>
                <a:schemeClr val="dk1"/>
              </a:solidFill>
              <a:effectLst/>
              <a:latin typeface="+mn-lt"/>
              <a:ea typeface="+mn-ea"/>
              <a:cs typeface="+mn-cs"/>
            </a:rPr>
            <a:t>人口増加とともに年々扶助費は増加している。社会福祉費の主な事業</a:t>
          </a:r>
          <a:r>
            <a:rPr kumimoji="1" lang="ja-JP" altLang="ja-JP" sz="1300">
              <a:solidFill>
                <a:schemeClr val="dk1"/>
              </a:solidFill>
              <a:effectLst/>
              <a:latin typeface="+mn-lt"/>
              <a:ea typeface="+mn-ea"/>
              <a:cs typeface="+mn-cs"/>
            </a:rPr>
            <a:t>については、</a:t>
          </a:r>
          <a:r>
            <a:rPr kumimoji="1" lang="ja-JP" altLang="en-US" sz="1300">
              <a:solidFill>
                <a:schemeClr val="dk1"/>
              </a:solidFill>
              <a:effectLst/>
              <a:latin typeface="+mn-lt"/>
              <a:ea typeface="+mn-ea"/>
              <a:cs typeface="+mn-cs"/>
            </a:rPr>
            <a:t>障がい福祉関係経費、福祉医療事業があげられる。児童福祉費の主な事業については、児童手当事業、保育所関係経費があげられる。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普通建設事業は、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86,945</a:t>
          </a:r>
          <a:r>
            <a:rPr kumimoji="1" lang="ja-JP" altLang="ja-JP" sz="1300">
              <a:solidFill>
                <a:schemeClr val="dk1"/>
              </a:solidFill>
              <a:effectLst/>
              <a:latin typeface="+mn-lt"/>
              <a:ea typeface="+mn-ea"/>
              <a:cs typeface="+mn-cs"/>
            </a:rPr>
            <a:t>円であり、類似団体内平均値の</a:t>
          </a:r>
          <a:r>
            <a:rPr kumimoji="1" lang="en-US" altLang="ja-JP" sz="1300">
              <a:solidFill>
                <a:schemeClr val="dk1"/>
              </a:solidFill>
              <a:effectLst/>
              <a:latin typeface="+mn-lt"/>
              <a:ea typeface="+mn-ea"/>
              <a:cs typeface="+mn-cs"/>
            </a:rPr>
            <a:t>56,894</a:t>
          </a:r>
          <a:r>
            <a:rPr kumimoji="1" lang="ja-JP" altLang="ja-JP" sz="1300">
              <a:solidFill>
                <a:schemeClr val="dk1"/>
              </a:solidFill>
              <a:effectLst/>
              <a:latin typeface="+mn-lt"/>
              <a:ea typeface="+mn-ea"/>
              <a:cs typeface="+mn-cs"/>
            </a:rPr>
            <a:t>円より</a:t>
          </a:r>
          <a:r>
            <a:rPr kumimoji="1" lang="en-US" altLang="ja-JP" sz="1300">
              <a:solidFill>
                <a:schemeClr val="dk1"/>
              </a:solidFill>
              <a:effectLst/>
              <a:latin typeface="+mn-lt"/>
              <a:ea typeface="+mn-ea"/>
              <a:cs typeface="+mn-cs"/>
            </a:rPr>
            <a:t>30,051</a:t>
          </a:r>
          <a:r>
            <a:rPr kumimoji="1" lang="ja-JP" altLang="ja-JP" sz="1300">
              <a:solidFill>
                <a:schemeClr val="dk1"/>
              </a:solidFill>
              <a:effectLst/>
              <a:latin typeface="+mn-lt"/>
              <a:ea typeface="+mn-ea"/>
              <a:cs typeface="+mn-cs"/>
            </a:rPr>
            <a:t>円高い状況である。</a:t>
          </a:r>
          <a:r>
            <a:rPr kumimoji="1" lang="ja-JP" altLang="en-US" sz="1300">
              <a:solidFill>
                <a:schemeClr val="dk1"/>
              </a:solidFill>
              <a:effectLst/>
              <a:latin typeface="+mn-lt"/>
              <a:ea typeface="+mn-ea"/>
              <a:cs typeface="+mn-cs"/>
            </a:rPr>
            <a:t>普通建設事業の執行年度ごとに事業費が変動していくものである。平成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年度が特に高くなった要因としては、待機児童解消を目的とした</a:t>
          </a:r>
          <a:r>
            <a:rPr kumimoji="1" lang="ja-JP" altLang="ja-JP" sz="1300">
              <a:solidFill>
                <a:schemeClr val="dk1"/>
              </a:solidFill>
              <a:effectLst/>
              <a:latin typeface="+mn-lt"/>
              <a:ea typeface="+mn-ea"/>
              <a:cs typeface="+mn-cs"/>
            </a:rPr>
            <a:t>公立保育所の移転新築整備</a:t>
          </a:r>
          <a:r>
            <a:rPr kumimoji="1" lang="ja-JP" altLang="en-US" sz="1300">
              <a:solidFill>
                <a:schemeClr val="dk1"/>
              </a:solidFill>
              <a:effectLst/>
              <a:latin typeface="+mn-lt"/>
              <a:ea typeface="+mn-ea"/>
              <a:cs typeface="+mn-cs"/>
            </a:rPr>
            <a:t>があげられる。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滋賀県愛荘町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21,217
20,516
37.97
10,360,447
9,763,710
545,345
5,956,469
9,767,155</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142875</xdr:rowOff>
    </xdr:from>
    <xdr:to>
      <xdr:col>6</xdr:col>
      <xdr:colOff>514350</xdr:colOff>
      <xdr:row>38</xdr:row>
      <xdr:rowOff>28575</xdr:rowOff>
    </xdr:to>
    <xdr:cxnSp macro="">
      <xdr:nvCxnSpPr>
        <xdr:cNvPr id="58" name="直線コネクタ 57"/>
        <xdr:cNvCxnSpPr/>
      </xdr:nvCxnSpPr>
      <xdr:spPr>
        <a:xfrm flipV="1">
          <a:off x="4629150" y="5286375"/>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38100</xdr:rowOff>
    </xdr:from>
    <xdr:ext cx="466725" cy="257175"/>
    <xdr:sp macro="" textlink="">
      <xdr:nvSpPr>
        <xdr:cNvPr id="59" name="議会費最小値テキスト"/>
        <xdr:cNvSpPr txBox="1"/>
      </xdr:nvSpPr>
      <xdr:spPr>
        <a:xfrm>
          <a:off x="46863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419100</xdr:colOff>
      <xdr:row>38</xdr:row>
      <xdr:rowOff>28575</xdr:rowOff>
    </xdr:from>
    <xdr:to>
      <xdr:col>6</xdr:col>
      <xdr:colOff>600075</xdr:colOff>
      <xdr:row>38</xdr:row>
      <xdr:rowOff>28575</xdr:rowOff>
    </xdr:to>
    <xdr:cxnSp macro="">
      <xdr:nvCxnSpPr>
        <xdr:cNvPr id="60" name="直線コネクタ 59"/>
        <xdr:cNvCxnSpPr/>
      </xdr:nvCxnSpPr>
      <xdr:spPr>
        <a:xfrm>
          <a:off x="45434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85725</xdr:rowOff>
    </xdr:from>
    <xdr:ext cx="466725" cy="257175"/>
    <xdr:sp macro="" textlink="">
      <xdr:nvSpPr>
        <xdr:cNvPr id="61" name="議会費最大値テキスト"/>
        <xdr:cNvSpPr txBox="1"/>
      </xdr:nvSpPr>
      <xdr:spPr>
        <a:xfrm>
          <a:off x="4686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419100</xdr:colOff>
      <xdr:row>30</xdr:row>
      <xdr:rowOff>142875</xdr:rowOff>
    </xdr:from>
    <xdr:to>
      <xdr:col>6</xdr:col>
      <xdr:colOff>600075</xdr:colOff>
      <xdr:row>30</xdr:row>
      <xdr:rowOff>142875</xdr:rowOff>
    </xdr:to>
    <xdr:cxnSp macro="">
      <xdr:nvCxnSpPr>
        <xdr:cNvPr id="62" name="直線コネクタ 61"/>
        <xdr:cNvCxnSpPr/>
      </xdr:nvCxnSpPr>
      <xdr:spPr>
        <a:xfrm>
          <a:off x="4543425" y="5286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85725</xdr:rowOff>
    </xdr:from>
    <xdr:to>
      <xdr:col>6</xdr:col>
      <xdr:colOff>514350</xdr:colOff>
      <xdr:row>36</xdr:row>
      <xdr:rowOff>38100</xdr:rowOff>
    </xdr:to>
    <xdr:cxnSp macro="">
      <xdr:nvCxnSpPr>
        <xdr:cNvPr id="63" name="直線コネクタ 62"/>
        <xdr:cNvCxnSpPr/>
      </xdr:nvCxnSpPr>
      <xdr:spPr>
        <a:xfrm flipV="1">
          <a:off x="3800475" y="608647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133350</xdr:rowOff>
    </xdr:from>
    <xdr:ext cx="466725" cy="257175"/>
    <xdr:sp macro="" textlink="">
      <xdr:nvSpPr>
        <xdr:cNvPr id="64" name="議会費平均値テキスト"/>
        <xdr:cNvSpPr txBox="1"/>
      </xdr:nvSpPr>
      <xdr:spPr>
        <a:xfrm>
          <a:off x="4686300"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38100</xdr:rowOff>
    </xdr:to>
    <xdr:sp macro="" textlink="">
      <xdr:nvSpPr>
        <xdr:cNvPr id="65" name="フローチャート : 判断 64"/>
        <xdr:cNvSpPr/>
      </xdr:nvSpPr>
      <xdr:spPr>
        <a:xfrm>
          <a:off x="4581525" y="5943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114300</xdr:rowOff>
    </xdr:from>
    <xdr:to>
      <xdr:col>5</xdr:col>
      <xdr:colOff>361950</xdr:colOff>
      <xdr:row>36</xdr:row>
      <xdr:rowOff>38100</xdr:rowOff>
    </xdr:to>
    <xdr:cxnSp macro="">
      <xdr:nvCxnSpPr>
        <xdr:cNvPr id="66" name="直線コネクタ 65"/>
        <xdr:cNvCxnSpPr/>
      </xdr:nvCxnSpPr>
      <xdr:spPr>
        <a:xfrm>
          <a:off x="2905125" y="5943600"/>
          <a:ext cx="89535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19050</xdr:rowOff>
    </xdr:from>
    <xdr:to>
      <xdr:col>5</xdr:col>
      <xdr:colOff>409575</xdr:colOff>
      <xdr:row>35</xdr:row>
      <xdr:rowOff>114300</xdr:rowOff>
    </xdr:to>
    <xdr:sp macro="" textlink="">
      <xdr:nvSpPr>
        <xdr:cNvPr id="67" name="フローチャート : 判断 66"/>
        <xdr:cNvSpPr/>
      </xdr:nvSpPr>
      <xdr:spPr>
        <a:xfrm>
          <a:off x="3743325" y="6019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133350</xdr:rowOff>
    </xdr:from>
    <xdr:ext cx="466725" cy="257175"/>
    <xdr:sp macro="" textlink="">
      <xdr:nvSpPr>
        <xdr:cNvPr id="68" name="テキスト ボックス 67"/>
        <xdr:cNvSpPr txBox="1"/>
      </xdr:nvSpPr>
      <xdr:spPr>
        <a:xfrm>
          <a:off x="3562350"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114300</xdr:rowOff>
    </xdr:from>
    <xdr:to>
      <xdr:col>4</xdr:col>
      <xdr:colOff>152400</xdr:colOff>
      <xdr:row>35</xdr:row>
      <xdr:rowOff>85725</xdr:rowOff>
    </xdr:to>
    <xdr:cxnSp macro="">
      <xdr:nvCxnSpPr>
        <xdr:cNvPr id="69" name="直線コネクタ 68"/>
        <xdr:cNvCxnSpPr/>
      </xdr:nvCxnSpPr>
      <xdr:spPr>
        <a:xfrm flipV="1">
          <a:off x="2019300" y="594360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19050</xdr:rowOff>
    </xdr:from>
    <xdr:to>
      <xdr:col>4</xdr:col>
      <xdr:colOff>209550</xdr:colOff>
      <xdr:row>35</xdr:row>
      <xdr:rowOff>123825</xdr:rowOff>
    </xdr:to>
    <xdr:sp macro="" textlink="">
      <xdr:nvSpPr>
        <xdr:cNvPr id="70" name="フローチャート : 判断 69"/>
        <xdr:cNvSpPr/>
      </xdr:nvSpPr>
      <xdr:spPr>
        <a:xfrm>
          <a:off x="2857500"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35</xdr:row>
      <xdr:rowOff>114300</xdr:rowOff>
    </xdr:from>
    <xdr:ext cx="466725" cy="257175"/>
    <xdr:sp macro="" textlink="">
      <xdr:nvSpPr>
        <xdr:cNvPr id="71" name="テキスト ボックス 70"/>
        <xdr:cNvSpPr txBox="1"/>
      </xdr:nvSpPr>
      <xdr:spPr>
        <a:xfrm>
          <a:off x="2676525" y="6115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9525</xdr:rowOff>
    </xdr:from>
    <xdr:to>
      <xdr:col>2</xdr:col>
      <xdr:colOff>638175</xdr:colOff>
      <xdr:row>35</xdr:row>
      <xdr:rowOff>85725</xdr:rowOff>
    </xdr:to>
    <xdr:cxnSp macro="">
      <xdr:nvCxnSpPr>
        <xdr:cNvPr id="72" name="直線コネクタ 71"/>
        <xdr:cNvCxnSpPr/>
      </xdr:nvCxnSpPr>
      <xdr:spPr>
        <a:xfrm>
          <a:off x="1133475" y="5838825"/>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152400</xdr:rowOff>
    </xdr:from>
    <xdr:to>
      <xdr:col>3</xdr:col>
      <xdr:colOff>0</xdr:colOff>
      <xdr:row>35</xdr:row>
      <xdr:rowOff>76200</xdr:rowOff>
    </xdr:to>
    <xdr:sp macro="" textlink="">
      <xdr:nvSpPr>
        <xdr:cNvPr id="73" name="フローチャート : 判断 72"/>
        <xdr:cNvSpPr/>
      </xdr:nvSpPr>
      <xdr:spPr>
        <a:xfrm>
          <a:off x="1971675" y="5981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95250</xdr:rowOff>
    </xdr:from>
    <xdr:ext cx="466725" cy="257175"/>
    <xdr:sp macro="" textlink="">
      <xdr:nvSpPr>
        <xdr:cNvPr id="74" name="テキスト ボックス 73"/>
        <xdr:cNvSpPr txBox="1"/>
      </xdr:nvSpPr>
      <xdr:spPr>
        <a:xfrm>
          <a:off x="1781175" y="575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5" name="フローチャート : 判断 74"/>
        <xdr:cNvSpPr/>
      </xdr:nvSpPr>
      <xdr:spPr>
        <a:xfrm>
          <a:off x="1076325"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57150</xdr:rowOff>
    </xdr:from>
    <xdr:ext cx="466725" cy="257175"/>
    <xdr:sp macro="" textlink="">
      <xdr:nvSpPr>
        <xdr:cNvPr id="76" name="テキスト ボックス 75"/>
        <xdr:cNvSpPr txBox="1"/>
      </xdr:nvSpPr>
      <xdr:spPr>
        <a:xfrm>
          <a:off x="895350" y="588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38100</xdr:rowOff>
    </xdr:from>
    <xdr:to>
      <xdr:col>6</xdr:col>
      <xdr:colOff>561975</xdr:colOff>
      <xdr:row>35</xdr:row>
      <xdr:rowOff>133350</xdr:rowOff>
    </xdr:to>
    <xdr:sp macro="" textlink="">
      <xdr:nvSpPr>
        <xdr:cNvPr id="82" name="円/楕円 81"/>
        <xdr:cNvSpPr/>
      </xdr:nvSpPr>
      <xdr:spPr>
        <a:xfrm>
          <a:off x="4581525" y="603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19050</xdr:rowOff>
    </xdr:from>
    <xdr:ext cx="466725" cy="257175"/>
    <xdr:sp macro="" textlink="">
      <xdr:nvSpPr>
        <xdr:cNvPr id="83" name="議会費該当値テキスト"/>
        <xdr:cNvSpPr txBox="1"/>
      </xdr:nvSpPr>
      <xdr:spPr>
        <a:xfrm>
          <a:off x="4686300"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161925</xdr:rowOff>
    </xdr:from>
    <xdr:to>
      <xdr:col>5</xdr:col>
      <xdr:colOff>409575</xdr:colOff>
      <xdr:row>36</xdr:row>
      <xdr:rowOff>95250</xdr:rowOff>
    </xdr:to>
    <xdr:sp macro="" textlink="">
      <xdr:nvSpPr>
        <xdr:cNvPr id="84" name="円/楕円 83"/>
        <xdr:cNvSpPr/>
      </xdr:nvSpPr>
      <xdr:spPr>
        <a:xfrm>
          <a:off x="3743325" y="616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85725</xdr:rowOff>
    </xdr:from>
    <xdr:ext cx="466725" cy="257175"/>
    <xdr:sp macro="" textlink="">
      <xdr:nvSpPr>
        <xdr:cNvPr id="85" name="テキスト ボックス 84"/>
        <xdr:cNvSpPr txBox="1"/>
      </xdr:nvSpPr>
      <xdr:spPr>
        <a:xfrm>
          <a:off x="3562350"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66675</xdr:rowOff>
    </xdr:from>
    <xdr:to>
      <xdr:col>4</xdr:col>
      <xdr:colOff>209550</xdr:colOff>
      <xdr:row>34</xdr:row>
      <xdr:rowOff>161925</xdr:rowOff>
    </xdr:to>
    <xdr:sp macro="" textlink="">
      <xdr:nvSpPr>
        <xdr:cNvPr id="86" name="円/楕円 85"/>
        <xdr:cNvSpPr/>
      </xdr:nvSpPr>
      <xdr:spPr>
        <a:xfrm>
          <a:off x="2857500" y="5895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33</xdr:row>
      <xdr:rowOff>9525</xdr:rowOff>
    </xdr:from>
    <xdr:ext cx="466725" cy="257175"/>
    <xdr:sp macro="" textlink="">
      <xdr:nvSpPr>
        <xdr:cNvPr id="87" name="テキスト ボックス 86"/>
        <xdr:cNvSpPr txBox="1"/>
      </xdr:nvSpPr>
      <xdr:spPr>
        <a:xfrm>
          <a:off x="267652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38100</xdr:rowOff>
    </xdr:from>
    <xdr:to>
      <xdr:col>3</xdr:col>
      <xdr:colOff>0</xdr:colOff>
      <xdr:row>35</xdr:row>
      <xdr:rowOff>142875</xdr:rowOff>
    </xdr:to>
    <xdr:sp macro="" textlink="">
      <xdr:nvSpPr>
        <xdr:cNvPr id="88" name="円/楕円 87"/>
        <xdr:cNvSpPr/>
      </xdr:nvSpPr>
      <xdr:spPr>
        <a:xfrm>
          <a:off x="1971675" y="6038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133350</xdr:rowOff>
    </xdr:from>
    <xdr:ext cx="466725" cy="257175"/>
    <xdr:sp macro="" textlink="">
      <xdr:nvSpPr>
        <xdr:cNvPr id="89" name="テキスト ボックス 88"/>
        <xdr:cNvSpPr txBox="1"/>
      </xdr:nvSpPr>
      <xdr:spPr>
        <a:xfrm>
          <a:off x="1781175" y="613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133350</xdr:rowOff>
    </xdr:from>
    <xdr:to>
      <xdr:col>1</xdr:col>
      <xdr:colOff>485775</xdr:colOff>
      <xdr:row>34</xdr:row>
      <xdr:rowOff>66675</xdr:rowOff>
    </xdr:to>
    <xdr:sp macro="" textlink="">
      <xdr:nvSpPr>
        <xdr:cNvPr id="90" name="円/楕円 89"/>
        <xdr:cNvSpPr/>
      </xdr:nvSpPr>
      <xdr:spPr>
        <a:xfrm>
          <a:off x="1076325" y="579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76200</xdr:rowOff>
    </xdr:from>
    <xdr:ext cx="466725" cy="257175"/>
    <xdr:sp macro="" textlink="">
      <xdr:nvSpPr>
        <xdr:cNvPr id="91" name="テキスト ボックス 90"/>
        <xdr:cNvSpPr txBox="1"/>
      </xdr:nvSpPr>
      <xdr:spPr>
        <a:xfrm>
          <a:off x="895350" y="556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2" name="テキスト ボックス 101"/>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3" name="直線コネクタ 102"/>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4" name="テキスト ボックス 103"/>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5" name="直線コネクタ 104"/>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6" name="テキスト ボックス 105"/>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7" name="直線コネクタ 106"/>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8" name="テキスト ボックス 107"/>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9" name="直線コネクタ 108"/>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10" name="テキスト ボックス 109"/>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11" name="直線コネクタ 110"/>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2" name="テキスト ボックス 111"/>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3" name="直線コネクタ 112"/>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4" name="テキスト ボックス 113"/>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5" name="直線コネクタ 114"/>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6" name="テキスト ボックス 115"/>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7"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76200</xdr:rowOff>
    </xdr:from>
    <xdr:to>
      <xdr:col>6</xdr:col>
      <xdr:colOff>514350</xdr:colOff>
      <xdr:row>59</xdr:row>
      <xdr:rowOff>95250</xdr:rowOff>
    </xdr:to>
    <xdr:cxnSp macro="">
      <xdr:nvCxnSpPr>
        <xdr:cNvPr id="118" name="直線コネクタ 117"/>
        <xdr:cNvCxnSpPr/>
      </xdr:nvCxnSpPr>
      <xdr:spPr>
        <a:xfrm flipV="1">
          <a:off x="4629150" y="8648700"/>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95250</xdr:rowOff>
    </xdr:from>
    <xdr:ext cx="533400" cy="257175"/>
    <xdr:sp macro="" textlink="">
      <xdr:nvSpPr>
        <xdr:cNvPr id="119" name="総務費最小値テキスト"/>
        <xdr:cNvSpPr txBox="1"/>
      </xdr:nvSpPr>
      <xdr:spPr>
        <a:xfrm>
          <a:off x="468630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419100</xdr:colOff>
      <xdr:row>59</xdr:row>
      <xdr:rowOff>95250</xdr:rowOff>
    </xdr:from>
    <xdr:to>
      <xdr:col>6</xdr:col>
      <xdr:colOff>600075</xdr:colOff>
      <xdr:row>59</xdr:row>
      <xdr:rowOff>95250</xdr:rowOff>
    </xdr:to>
    <xdr:cxnSp macro="">
      <xdr:nvCxnSpPr>
        <xdr:cNvPr id="120" name="直線コネクタ 119"/>
        <xdr:cNvCxnSpPr/>
      </xdr:nvCxnSpPr>
      <xdr:spPr>
        <a:xfrm>
          <a:off x="4543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21"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419100</xdr:colOff>
      <xdr:row>50</xdr:row>
      <xdr:rowOff>76200</xdr:rowOff>
    </xdr:from>
    <xdr:to>
      <xdr:col>6</xdr:col>
      <xdr:colOff>600075</xdr:colOff>
      <xdr:row>50</xdr:row>
      <xdr:rowOff>76200</xdr:rowOff>
    </xdr:to>
    <xdr:cxnSp macro="">
      <xdr:nvCxnSpPr>
        <xdr:cNvPr id="122" name="直線コネクタ 121"/>
        <xdr:cNvCxnSpPr/>
      </xdr:nvCxnSpPr>
      <xdr:spPr>
        <a:xfrm>
          <a:off x="4543425" y="8648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66675</xdr:rowOff>
    </xdr:from>
    <xdr:to>
      <xdr:col>6</xdr:col>
      <xdr:colOff>514350</xdr:colOff>
      <xdr:row>57</xdr:row>
      <xdr:rowOff>152400</xdr:rowOff>
    </xdr:to>
    <xdr:cxnSp macro="">
      <xdr:nvCxnSpPr>
        <xdr:cNvPr id="123" name="直線コネクタ 122"/>
        <xdr:cNvCxnSpPr/>
      </xdr:nvCxnSpPr>
      <xdr:spPr>
        <a:xfrm>
          <a:off x="3800475" y="98393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57150</xdr:rowOff>
    </xdr:from>
    <xdr:ext cx="533400" cy="257175"/>
    <xdr:sp macro="" textlink="">
      <xdr:nvSpPr>
        <xdr:cNvPr id="124" name="総務費平均値テキスト"/>
        <xdr:cNvSpPr txBox="1"/>
      </xdr:nvSpPr>
      <xdr:spPr>
        <a:xfrm>
          <a:off x="468630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38100</xdr:rowOff>
    </xdr:from>
    <xdr:to>
      <xdr:col>6</xdr:col>
      <xdr:colOff>561975</xdr:colOff>
      <xdr:row>57</xdr:row>
      <xdr:rowOff>142875</xdr:rowOff>
    </xdr:to>
    <xdr:sp macro="" textlink="">
      <xdr:nvSpPr>
        <xdr:cNvPr id="125" name="フローチャート : 判断 124"/>
        <xdr:cNvSpPr/>
      </xdr:nvSpPr>
      <xdr:spPr>
        <a:xfrm>
          <a:off x="458152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66675</xdr:rowOff>
    </xdr:from>
    <xdr:to>
      <xdr:col>5</xdr:col>
      <xdr:colOff>361950</xdr:colOff>
      <xdr:row>57</xdr:row>
      <xdr:rowOff>95250</xdr:rowOff>
    </xdr:to>
    <xdr:cxnSp macro="">
      <xdr:nvCxnSpPr>
        <xdr:cNvPr id="126" name="直線コネクタ 125"/>
        <xdr:cNvCxnSpPr/>
      </xdr:nvCxnSpPr>
      <xdr:spPr>
        <a:xfrm flipV="1">
          <a:off x="2905125" y="98393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123825</xdr:rowOff>
    </xdr:from>
    <xdr:to>
      <xdr:col>5</xdr:col>
      <xdr:colOff>409575</xdr:colOff>
      <xdr:row>58</xdr:row>
      <xdr:rowOff>57150</xdr:rowOff>
    </xdr:to>
    <xdr:sp macro="" textlink="">
      <xdr:nvSpPr>
        <xdr:cNvPr id="127" name="フローチャート : 判断 126"/>
        <xdr:cNvSpPr/>
      </xdr:nvSpPr>
      <xdr:spPr>
        <a:xfrm>
          <a:off x="3743325"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47625</xdr:rowOff>
    </xdr:from>
    <xdr:ext cx="533400" cy="257175"/>
    <xdr:sp macro="" textlink="">
      <xdr:nvSpPr>
        <xdr:cNvPr id="128" name="テキスト ボックス 127"/>
        <xdr:cNvSpPr txBox="1"/>
      </xdr:nvSpPr>
      <xdr:spPr>
        <a:xfrm>
          <a:off x="3533775"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142875</xdr:rowOff>
    </xdr:from>
    <xdr:to>
      <xdr:col>4</xdr:col>
      <xdr:colOff>152400</xdr:colOff>
      <xdr:row>57</xdr:row>
      <xdr:rowOff>95250</xdr:rowOff>
    </xdr:to>
    <xdr:cxnSp macro="">
      <xdr:nvCxnSpPr>
        <xdr:cNvPr id="129" name="直線コネクタ 128"/>
        <xdr:cNvCxnSpPr/>
      </xdr:nvCxnSpPr>
      <xdr:spPr>
        <a:xfrm>
          <a:off x="2019300" y="9572625"/>
          <a:ext cx="885825"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142875</xdr:rowOff>
    </xdr:from>
    <xdr:to>
      <xdr:col>4</xdr:col>
      <xdr:colOff>209550</xdr:colOff>
      <xdr:row>58</xdr:row>
      <xdr:rowOff>76200</xdr:rowOff>
    </xdr:to>
    <xdr:sp macro="" textlink="">
      <xdr:nvSpPr>
        <xdr:cNvPr id="130" name="フローチャート : 判断 129"/>
        <xdr:cNvSpPr/>
      </xdr:nvSpPr>
      <xdr:spPr>
        <a:xfrm>
          <a:off x="2857500" y="9915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66675</xdr:rowOff>
    </xdr:from>
    <xdr:ext cx="533400" cy="257175"/>
    <xdr:sp macro="" textlink="">
      <xdr:nvSpPr>
        <xdr:cNvPr id="131" name="テキスト ボックス 130"/>
        <xdr:cNvSpPr txBox="1"/>
      </xdr:nvSpPr>
      <xdr:spPr>
        <a:xfrm>
          <a:off x="263842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142875</xdr:rowOff>
    </xdr:from>
    <xdr:to>
      <xdr:col>2</xdr:col>
      <xdr:colOff>638175</xdr:colOff>
      <xdr:row>57</xdr:row>
      <xdr:rowOff>66675</xdr:rowOff>
    </xdr:to>
    <xdr:cxnSp macro="">
      <xdr:nvCxnSpPr>
        <xdr:cNvPr id="132" name="直線コネクタ 131"/>
        <xdr:cNvCxnSpPr/>
      </xdr:nvCxnSpPr>
      <xdr:spPr>
        <a:xfrm flipV="1">
          <a:off x="1133475" y="957262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0</xdr:rowOff>
    </xdr:from>
    <xdr:to>
      <xdr:col>3</xdr:col>
      <xdr:colOff>0</xdr:colOff>
      <xdr:row>58</xdr:row>
      <xdr:rowOff>104775</xdr:rowOff>
    </xdr:to>
    <xdr:sp macro="" textlink="">
      <xdr:nvSpPr>
        <xdr:cNvPr id="133" name="フローチャート : 判断 132"/>
        <xdr:cNvSpPr/>
      </xdr:nvSpPr>
      <xdr:spPr>
        <a:xfrm>
          <a:off x="1971675" y="9944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95250</xdr:rowOff>
    </xdr:from>
    <xdr:ext cx="533400" cy="257175"/>
    <xdr:sp macro="" textlink="">
      <xdr:nvSpPr>
        <xdr:cNvPr id="134" name="テキスト ボックス 133"/>
        <xdr:cNvSpPr txBox="1"/>
      </xdr:nvSpPr>
      <xdr:spPr>
        <a:xfrm>
          <a:off x="1752600" y="1003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133350</xdr:rowOff>
    </xdr:from>
    <xdr:to>
      <xdr:col>1</xdr:col>
      <xdr:colOff>485775</xdr:colOff>
      <xdr:row>58</xdr:row>
      <xdr:rowOff>66675</xdr:rowOff>
    </xdr:to>
    <xdr:sp macro="" textlink="">
      <xdr:nvSpPr>
        <xdr:cNvPr id="135" name="フローチャート : 判断 134"/>
        <xdr:cNvSpPr/>
      </xdr:nvSpPr>
      <xdr:spPr>
        <a:xfrm>
          <a:off x="1076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57150</xdr:rowOff>
    </xdr:from>
    <xdr:ext cx="533400" cy="257175"/>
    <xdr:sp macro="" textlink="">
      <xdr:nvSpPr>
        <xdr:cNvPr id="136" name="テキスト ボックス 135"/>
        <xdr:cNvSpPr txBox="1"/>
      </xdr:nvSpPr>
      <xdr:spPr>
        <a:xfrm>
          <a:off x="8667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7" name="テキスト ボックス 136"/>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8" name="テキスト ボックス 137"/>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9" name="テキスト ボックス 138"/>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40" name="テキスト ボックス 139"/>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1" name="テキスト ボックス 140"/>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95250</xdr:rowOff>
    </xdr:from>
    <xdr:to>
      <xdr:col>6</xdr:col>
      <xdr:colOff>561975</xdr:colOff>
      <xdr:row>58</xdr:row>
      <xdr:rowOff>28575</xdr:rowOff>
    </xdr:to>
    <xdr:sp macro="" textlink="">
      <xdr:nvSpPr>
        <xdr:cNvPr id="142" name="円/楕円 141"/>
        <xdr:cNvSpPr/>
      </xdr:nvSpPr>
      <xdr:spPr>
        <a:xfrm>
          <a:off x="45815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76200</xdr:rowOff>
    </xdr:from>
    <xdr:ext cx="533400" cy="257175"/>
    <xdr:sp macro="" textlink="">
      <xdr:nvSpPr>
        <xdr:cNvPr id="143" name="総務費該当値テキスト"/>
        <xdr:cNvSpPr txBox="1"/>
      </xdr:nvSpPr>
      <xdr:spPr>
        <a:xfrm>
          <a:off x="468630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56,818</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9525</xdr:rowOff>
    </xdr:from>
    <xdr:to>
      <xdr:col>5</xdr:col>
      <xdr:colOff>409575</xdr:colOff>
      <xdr:row>57</xdr:row>
      <xdr:rowOff>114300</xdr:rowOff>
    </xdr:to>
    <xdr:sp macro="" textlink="">
      <xdr:nvSpPr>
        <xdr:cNvPr id="144" name="円/楕円 143"/>
        <xdr:cNvSpPr/>
      </xdr:nvSpPr>
      <xdr:spPr>
        <a:xfrm>
          <a:off x="3743325" y="9782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133350</xdr:rowOff>
    </xdr:from>
    <xdr:ext cx="533400" cy="257175"/>
    <xdr:sp macro="" textlink="">
      <xdr:nvSpPr>
        <xdr:cNvPr id="145" name="テキスト ボックス 144"/>
        <xdr:cNvSpPr txBox="1"/>
      </xdr:nvSpPr>
      <xdr:spPr>
        <a:xfrm>
          <a:off x="3533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47625</xdr:rowOff>
    </xdr:from>
    <xdr:to>
      <xdr:col>4</xdr:col>
      <xdr:colOff>209550</xdr:colOff>
      <xdr:row>57</xdr:row>
      <xdr:rowOff>142875</xdr:rowOff>
    </xdr:to>
    <xdr:sp macro="" textlink="">
      <xdr:nvSpPr>
        <xdr:cNvPr id="146" name="円/楕円 145"/>
        <xdr:cNvSpPr/>
      </xdr:nvSpPr>
      <xdr:spPr>
        <a:xfrm>
          <a:off x="2857500" y="982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161925</xdr:rowOff>
    </xdr:from>
    <xdr:ext cx="533400" cy="257175"/>
    <xdr:sp macro="" textlink="">
      <xdr:nvSpPr>
        <xdr:cNvPr id="147" name="テキスト ボックス 146"/>
        <xdr:cNvSpPr txBox="1"/>
      </xdr:nvSpPr>
      <xdr:spPr>
        <a:xfrm>
          <a:off x="26384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61,916</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95250</xdr:rowOff>
    </xdr:from>
    <xdr:to>
      <xdr:col>3</xdr:col>
      <xdr:colOff>0</xdr:colOff>
      <xdr:row>56</xdr:row>
      <xdr:rowOff>28575</xdr:rowOff>
    </xdr:to>
    <xdr:sp macro="" textlink="">
      <xdr:nvSpPr>
        <xdr:cNvPr id="148" name="円/楕円 147"/>
        <xdr:cNvSpPr/>
      </xdr:nvSpPr>
      <xdr:spPr>
        <a:xfrm>
          <a:off x="1971675" y="952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47625</xdr:rowOff>
    </xdr:from>
    <xdr:ext cx="533400" cy="257175"/>
    <xdr:sp macro="" textlink="">
      <xdr:nvSpPr>
        <xdr:cNvPr id="149" name="テキスト ボックス 148"/>
        <xdr:cNvSpPr txBox="1"/>
      </xdr:nvSpPr>
      <xdr:spPr>
        <a:xfrm>
          <a:off x="1752600" y="930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88,543</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19050</xdr:rowOff>
    </xdr:from>
    <xdr:to>
      <xdr:col>1</xdr:col>
      <xdr:colOff>485775</xdr:colOff>
      <xdr:row>57</xdr:row>
      <xdr:rowOff>114300</xdr:rowOff>
    </xdr:to>
    <xdr:sp macro="" textlink="">
      <xdr:nvSpPr>
        <xdr:cNvPr id="150" name="円/楕円 149"/>
        <xdr:cNvSpPr/>
      </xdr:nvSpPr>
      <xdr:spPr>
        <a:xfrm>
          <a:off x="1076325" y="979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133350</xdr:rowOff>
    </xdr:from>
    <xdr:ext cx="533400" cy="257175"/>
    <xdr:sp macro="" textlink="">
      <xdr:nvSpPr>
        <xdr:cNvPr id="151" name="テキスト ボックス 150"/>
        <xdr:cNvSpPr txBox="1"/>
      </xdr:nvSpPr>
      <xdr:spPr>
        <a:xfrm>
          <a:off x="866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2" name="正方形/長方形 151"/>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3" name="正方形/長方形 152"/>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4" name="正方形/長方形 153"/>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5" name="正方形/長方形 154"/>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6" name="正方形/長方形 155"/>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7" name="正方形/長方形 156"/>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8" name="正方形/長方形 157"/>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9" name="正方形/長方形 158"/>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60" name="テキスト ボックス 159"/>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61" name="直線コネクタ 160"/>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638175</xdr:colOff>
      <xdr:row>79</xdr:row>
      <xdr:rowOff>47625</xdr:rowOff>
    </xdr:to>
    <xdr:cxnSp macro="">
      <xdr:nvCxnSpPr>
        <xdr:cNvPr id="162" name="直線コネクタ 161"/>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63" name="テキスト ボックス 162"/>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4" name="直線コネクタ 163"/>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5" name="テキスト ボックス 164"/>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6" name="直線コネクタ 165"/>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7" name="テキスト ボックス 166"/>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8" name="直線コネクタ 167"/>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9" name="テキスト ボックス 168"/>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70" name="直線コネクタ 169"/>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1" name="テキスト ボックス 170"/>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3" name="テキスト ボックス 172"/>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78</xdr:row>
      <xdr:rowOff>47625</xdr:rowOff>
    </xdr:to>
    <xdr:cxnSp macro="">
      <xdr:nvCxnSpPr>
        <xdr:cNvPr id="175" name="直線コネクタ 174"/>
        <xdr:cNvCxnSpPr/>
      </xdr:nvCxnSpPr>
      <xdr:spPr>
        <a:xfrm flipV="1">
          <a:off x="4629150" y="120396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47625</xdr:rowOff>
    </xdr:from>
    <xdr:ext cx="533400" cy="257175"/>
    <xdr:sp macro="" textlink="">
      <xdr:nvSpPr>
        <xdr:cNvPr id="176" name="民生費最小値テキスト"/>
        <xdr:cNvSpPr txBox="1"/>
      </xdr:nvSpPr>
      <xdr:spPr>
        <a:xfrm>
          <a:off x="468630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419100</xdr:colOff>
      <xdr:row>78</xdr:row>
      <xdr:rowOff>47625</xdr:rowOff>
    </xdr:from>
    <xdr:to>
      <xdr:col>6</xdr:col>
      <xdr:colOff>600075</xdr:colOff>
      <xdr:row>78</xdr:row>
      <xdr:rowOff>47625</xdr:rowOff>
    </xdr:to>
    <xdr:cxnSp macro="">
      <xdr:nvCxnSpPr>
        <xdr:cNvPr id="177" name="直線コネクタ 176"/>
        <xdr:cNvCxnSpPr/>
      </xdr:nvCxnSpPr>
      <xdr:spPr>
        <a:xfrm>
          <a:off x="4543425" y="1342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8"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9" name="直線コネクタ 178"/>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66675</xdr:rowOff>
    </xdr:from>
    <xdr:to>
      <xdr:col>6</xdr:col>
      <xdr:colOff>514350</xdr:colOff>
      <xdr:row>77</xdr:row>
      <xdr:rowOff>133350</xdr:rowOff>
    </xdr:to>
    <xdr:cxnSp macro="">
      <xdr:nvCxnSpPr>
        <xdr:cNvPr id="180" name="直線コネクタ 179"/>
        <xdr:cNvCxnSpPr/>
      </xdr:nvCxnSpPr>
      <xdr:spPr>
        <a:xfrm flipV="1">
          <a:off x="3800475" y="132683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66675</xdr:rowOff>
    </xdr:from>
    <xdr:ext cx="600075" cy="257175"/>
    <xdr:sp macro="" textlink="">
      <xdr:nvSpPr>
        <xdr:cNvPr id="181" name="民生費平均値テキスト"/>
        <xdr:cNvSpPr txBox="1"/>
      </xdr:nvSpPr>
      <xdr:spPr>
        <a:xfrm>
          <a:off x="4686300" y="1326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95250</xdr:rowOff>
    </xdr:from>
    <xdr:to>
      <xdr:col>6</xdr:col>
      <xdr:colOff>561975</xdr:colOff>
      <xdr:row>78</xdr:row>
      <xdr:rowOff>19050</xdr:rowOff>
    </xdr:to>
    <xdr:sp macro="" textlink="">
      <xdr:nvSpPr>
        <xdr:cNvPr id="182" name="フローチャート : 判断 181"/>
        <xdr:cNvSpPr/>
      </xdr:nvSpPr>
      <xdr:spPr>
        <a:xfrm>
          <a:off x="45815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133350</xdr:rowOff>
    </xdr:from>
    <xdr:to>
      <xdr:col>5</xdr:col>
      <xdr:colOff>361950</xdr:colOff>
      <xdr:row>77</xdr:row>
      <xdr:rowOff>161925</xdr:rowOff>
    </xdr:to>
    <xdr:cxnSp macro="">
      <xdr:nvCxnSpPr>
        <xdr:cNvPr id="183" name="直線コネクタ 182"/>
        <xdr:cNvCxnSpPr/>
      </xdr:nvCxnSpPr>
      <xdr:spPr>
        <a:xfrm flipV="1">
          <a:off x="2905125" y="133350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84" name="フローチャート : 判断 183"/>
        <xdr:cNvSpPr/>
      </xdr:nvSpPr>
      <xdr:spPr>
        <a:xfrm>
          <a:off x="3743325"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47625</xdr:rowOff>
    </xdr:from>
    <xdr:ext cx="600075" cy="257175"/>
    <xdr:sp macro="" textlink="">
      <xdr:nvSpPr>
        <xdr:cNvPr id="185" name="テキスト ボックス 184"/>
        <xdr:cNvSpPr txBox="1"/>
      </xdr:nvSpPr>
      <xdr:spPr>
        <a:xfrm>
          <a:off x="3495675" y="13420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152400</xdr:rowOff>
    </xdr:from>
    <xdr:to>
      <xdr:col>4</xdr:col>
      <xdr:colOff>152400</xdr:colOff>
      <xdr:row>77</xdr:row>
      <xdr:rowOff>161925</xdr:rowOff>
    </xdr:to>
    <xdr:cxnSp macro="">
      <xdr:nvCxnSpPr>
        <xdr:cNvPr id="186" name="直線コネクタ 185"/>
        <xdr:cNvCxnSpPr/>
      </xdr:nvCxnSpPr>
      <xdr:spPr>
        <a:xfrm>
          <a:off x="2019300" y="133540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133350</xdr:rowOff>
    </xdr:from>
    <xdr:to>
      <xdr:col>4</xdr:col>
      <xdr:colOff>209550</xdr:colOff>
      <xdr:row>78</xdr:row>
      <xdr:rowOff>66675</xdr:rowOff>
    </xdr:to>
    <xdr:sp macro="" textlink="">
      <xdr:nvSpPr>
        <xdr:cNvPr id="187" name="フローチャート : 判断 186"/>
        <xdr:cNvSpPr/>
      </xdr:nvSpPr>
      <xdr:spPr>
        <a:xfrm>
          <a:off x="28575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57150</xdr:rowOff>
    </xdr:from>
    <xdr:ext cx="600075" cy="257175"/>
    <xdr:sp macro="" textlink="">
      <xdr:nvSpPr>
        <xdr:cNvPr id="188" name="テキスト ボックス 187"/>
        <xdr:cNvSpPr txBox="1"/>
      </xdr:nvSpPr>
      <xdr:spPr>
        <a:xfrm>
          <a:off x="2609850" y="1343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142875</xdr:rowOff>
    </xdr:from>
    <xdr:to>
      <xdr:col>2</xdr:col>
      <xdr:colOff>638175</xdr:colOff>
      <xdr:row>77</xdr:row>
      <xdr:rowOff>152400</xdr:rowOff>
    </xdr:to>
    <xdr:cxnSp macro="">
      <xdr:nvCxnSpPr>
        <xdr:cNvPr id="189" name="直線コネクタ 188"/>
        <xdr:cNvCxnSpPr/>
      </xdr:nvCxnSpPr>
      <xdr:spPr>
        <a:xfrm>
          <a:off x="1133475" y="133445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142875</xdr:rowOff>
    </xdr:from>
    <xdr:to>
      <xdr:col>3</xdr:col>
      <xdr:colOff>0</xdr:colOff>
      <xdr:row>78</xdr:row>
      <xdr:rowOff>76200</xdr:rowOff>
    </xdr:to>
    <xdr:sp macro="" textlink="">
      <xdr:nvSpPr>
        <xdr:cNvPr id="190" name="フローチャート : 判断 189"/>
        <xdr:cNvSpPr/>
      </xdr:nvSpPr>
      <xdr:spPr>
        <a:xfrm>
          <a:off x="19716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66675</xdr:rowOff>
    </xdr:from>
    <xdr:ext cx="600075" cy="257175"/>
    <xdr:sp macro="" textlink="">
      <xdr:nvSpPr>
        <xdr:cNvPr id="191" name="テキスト ボックス 190"/>
        <xdr:cNvSpPr txBox="1"/>
      </xdr:nvSpPr>
      <xdr:spPr>
        <a:xfrm>
          <a:off x="1724025" y="1343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66675</xdr:rowOff>
    </xdr:to>
    <xdr:sp macro="" textlink="">
      <xdr:nvSpPr>
        <xdr:cNvPr id="192" name="フローチャート : 判断 191"/>
        <xdr:cNvSpPr/>
      </xdr:nvSpPr>
      <xdr:spPr>
        <a:xfrm>
          <a:off x="1076325" y="1334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57150</xdr:rowOff>
    </xdr:from>
    <xdr:ext cx="600075" cy="257175"/>
    <xdr:sp macro="" textlink="">
      <xdr:nvSpPr>
        <xdr:cNvPr id="193" name="テキスト ボックス 192"/>
        <xdr:cNvSpPr txBox="1"/>
      </xdr:nvSpPr>
      <xdr:spPr>
        <a:xfrm>
          <a:off x="828675" y="1343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19050</xdr:rowOff>
    </xdr:from>
    <xdr:to>
      <xdr:col>6</xdr:col>
      <xdr:colOff>561975</xdr:colOff>
      <xdr:row>77</xdr:row>
      <xdr:rowOff>114300</xdr:rowOff>
    </xdr:to>
    <xdr:sp macro="" textlink="">
      <xdr:nvSpPr>
        <xdr:cNvPr id="199" name="円/楕円 198"/>
        <xdr:cNvSpPr/>
      </xdr:nvSpPr>
      <xdr:spPr>
        <a:xfrm>
          <a:off x="4581525" y="13220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38100</xdr:rowOff>
    </xdr:from>
    <xdr:ext cx="600075" cy="257175"/>
    <xdr:sp macro="" textlink="">
      <xdr:nvSpPr>
        <xdr:cNvPr id="200" name="民生費該当値テキスト"/>
        <xdr:cNvSpPr txBox="1"/>
      </xdr:nvSpPr>
      <xdr:spPr>
        <a:xfrm>
          <a:off x="4686300"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167,534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85725</xdr:rowOff>
    </xdr:from>
    <xdr:to>
      <xdr:col>5</xdr:col>
      <xdr:colOff>409575</xdr:colOff>
      <xdr:row>78</xdr:row>
      <xdr:rowOff>9525</xdr:rowOff>
    </xdr:to>
    <xdr:sp macro="" textlink="">
      <xdr:nvSpPr>
        <xdr:cNvPr id="201" name="円/楕円 200"/>
        <xdr:cNvSpPr/>
      </xdr:nvSpPr>
      <xdr:spPr>
        <a:xfrm>
          <a:off x="3743325"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28575</xdr:rowOff>
    </xdr:from>
    <xdr:ext cx="600075" cy="257175"/>
    <xdr:sp macro="" textlink="">
      <xdr:nvSpPr>
        <xdr:cNvPr id="202" name="テキスト ボックス 201"/>
        <xdr:cNvSpPr txBox="1"/>
      </xdr:nvSpPr>
      <xdr:spPr>
        <a:xfrm>
          <a:off x="3495675"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114300</xdr:rowOff>
    </xdr:from>
    <xdr:to>
      <xdr:col>4</xdr:col>
      <xdr:colOff>209550</xdr:colOff>
      <xdr:row>78</xdr:row>
      <xdr:rowOff>38100</xdr:rowOff>
    </xdr:to>
    <xdr:sp macro="" textlink="">
      <xdr:nvSpPr>
        <xdr:cNvPr id="203" name="円/楕円 202"/>
        <xdr:cNvSpPr/>
      </xdr:nvSpPr>
      <xdr:spPr>
        <a:xfrm>
          <a:off x="2857500" y="1331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57150</xdr:rowOff>
    </xdr:from>
    <xdr:ext cx="600075" cy="257175"/>
    <xdr:sp macro="" textlink="">
      <xdr:nvSpPr>
        <xdr:cNvPr id="204" name="テキスト ボックス 203"/>
        <xdr:cNvSpPr txBox="1"/>
      </xdr:nvSpPr>
      <xdr:spPr>
        <a:xfrm>
          <a:off x="2609850" y="13087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117,975</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104775</xdr:rowOff>
    </xdr:from>
    <xdr:to>
      <xdr:col>3</xdr:col>
      <xdr:colOff>0</xdr:colOff>
      <xdr:row>78</xdr:row>
      <xdr:rowOff>38100</xdr:rowOff>
    </xdr:to>
    <xdr:sp macro="" textlink="">
      <xdr:nvSpPr>
        <xdr:cNvPr id="205" name="円/楕円 204"/>
        <xdr:cNvSpPr/>
      </xdr:nvSpPr>
      <xdr:spPr>
        <a:xfrm>
          <a:off x="1971675" y="13306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47625</xdr:rowOff>
    </xdr:from>
    <xdr:ext cx="600075" cy="257175"/>
    <xdr:sp macro="" textlink="">
      <xdr:nvSpPr>
        <xdr:cNvPr id="206" name="テキスト ボックス 205"/>
        <xdr:cNvSpPr txBox="1"/>
      </xdr:nvSpPr>
      <xdr:spPr>
        <a:xfrm>
          <a:off x="1724025" y="13077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122,407</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95250</xdr:rowOff>
    </xdr:from>
    <xdr:to>
      <xdr:col>1</xdr:col>
      <xdr:colOff>485775</xdr:colOff>
      <xdr:row>78</xdr:row>
      <xdr:rowOff>28575</xdr:rowOff>
    </xdr:to>
    <xdr:sp macro="" textlink="">
      <xdr:nvSpPr>
        <xdr:cNvPr id="207" name="円/楕円 206"/>
        <xdr:cNvSpPr/>
      </xdr:nvSpPr>
      <xdr:spPr>
        <a:xfrm>
          <a:off x="1076325" y="1329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47625</xdr:rowOff>
    </xdr:from>
    <xdr:ext cx="600075" cy="257175"/>
    <xdr:sp macro="" textlink="">
      <xdr:nvSpPr>
        <xdr:cNvPr id="208" name="テキスト ボックス 207"/>
        <xdr:cNvSpPr txBox="1"/>
      </xdr:nvSpPr>
      <xdr:spPr>
        <a:xfrm>
          <a:off x="828675" y="13077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9" name="テキスト ボックス 218"/>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20" name="直線コネクタ 219"/>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21" name="テキスト ボックス 220"/>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22" name="直線コネクタ 221"/>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3" name="テキスト ボックス 222"/>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24" name="直線コネクタ 223"/>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5" name="テキスト ボックス 224"/>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6" name="直線コネクタ 225"/>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7" name="テキスト ボックス 226"/>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8" name="直線コネクタ 227"/>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9" name="テキスト ボックス 228"/>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30" name="直線コネクタ 229"/>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31" name="テキスト ボックス 230"/>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32" name="直線コネクタ 231"/>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3" name="テキスト ボックス 232"/>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4"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152400</xdr:rowOff>
    </xdr:from>
    <xdr:to>
      <xdr:col>6</xdr:col>
      <xdr:colOff>514350</xdr:colOff>
      <xdr:row>99</xdr:row>
      <xdr:rowOff>133350</xdr:rowOff>
    </xdr:to>
    <xdr:cxnSp macro="">
      <xdr:nvCxnSpPr>
        <xdr:cNvPr id="235" name="直線コネクタ 234"/>
        <xdr:cNvCxnSpPr/>
      </xdr:nvCxnSpPr>
      <xdr:spPr>
        <a:xfrm flipV="1">
          <a:off x="4629150" y="155829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133350</xdr:rowOff>
    </xdr:from>
    <xdr:ext cx="533400" cy="257175"/>
    <xdr:sp macro="" textlink="">
      <xdr:nvSpPr>
        <xdr:cNvPr id="236" name="衛生費最小値テキスト"/>
        <xdr:cNvSpPr txBox="1"/>
      </xdr:nvSpPr>
      <xdr:spPr>
        <a:xfrm>
          <a:off x="4686300" y="1710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419100</xdr:colOff>
      <xdr:row>99</xdr:row>
      <xdr:rowOff>133350</xdr:rowOff>
    </xdr:from>
    <xdr:to>
      <xdr:col>6</xdr:col>
      <xdr:colOff>600075</xdr:colOff>
      <xdr:row>99</xdr:row>
      <xdr:rowOff>133350</xdr:rowOff>
    </xdr:to>
    <xdr:cxnSp macro="">
      <xdr:nvCxnSpPr>
        <xdr:cNvPr id="237" name="直線コネクタ 236"/>
        <xdr:cNvCxnSpPr/>
      </xdr:nvCxnSpPr>
      <xdr:spPr>
        <a:xfrm>
          <a:off x="4543425" y="1710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95250</xdr:rowOff>
    </xdr:from>
    <xdr:ext cx="600075" cy="257175"/>
    <xdr:sp macro="" textlink="">
      <xdr:nvSpPr>
        <xdr:cNvPr id="238" name="衛生費最大値テキスト"/>
        <xdr:cNvSpPr txBox="1"/>
      </xdr:nvSpPr>
      <xdr:spPr>
        <a:xfrm>
          <a:off x="4686300"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419100</xdr:colOff>
      <xdr:row>90</xdr:row>
      <xdr:rowOff>152400</xdr:rowOff>
    </xdr:from>
    <xdr:to>
      <xdr:col>6</xdr:col>
      <xdr:colOff>600075</xdr:colOff>
      <xdr:row>90</xdr:row>
      <xdr:rowOff>152400</xdr:rowOff>
    </xdr:to>
    <xdr:cxnSp macro="">
      <xdr:nvCxnSpPr>
        <xdr:cNvPr id="239" name="直線コネクタ 238"/>
        <xdr:cNvCxnSpPr/>
      </xdr:nvCxnSpPr>
      <xdr:spPr>
        <a:xfrm>
          <a:off x="4543425" y="15582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57150</xdr:rowOff>
    </xdr:from>
    <xdr:to>
      <xdr:col>6</xdr:col>
      <xdr:colOff>514350</xdr:colOff>
      <xdr:row>98</xdr:row>
      <xdr:rowOff>161925</xdr:rowOff>
    </xdr:to>
    <xdr:cxnSp macro="">
      <xdr:nvCxnSpPr>
        <xdr:cNvPr id="240" name="直線コネクタ 239"/>
        <xdr:cNvCxnSpPr/>
      </xdr:nvCxnSpPr>
      <xdr:spPr>
        <a:xfrm>
          <a:off x="3800475" y="1685925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28575</xdr:rowOff>
    </xdr:from>
    <xdr:ext cx="533400" cy="257175"/>
    <xdr:sp macro="" textlink="">
      <xdr:nvSpPr>
        <xdr:cNvPr id="241" name="衛生費平均値テキスト"/>
        <xdr:cNvSpPr txBox="1"/>
      </xdr:nvSpPr>
      <xdr:spPr>
        <a:xfrm>
          <a:off x="468630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457200</xdr:colOff>
      <xdr:row>98</xdr:row>
      <xdr:rowOff>9525</xdr:rowOff>
    </xdr:from>
    <xdr:to>
      <xdr:col>6</xdr:col>
      <xdr:colOff>561975</xdr:colOff>
      <xdr:row>98</xdr:row>
      <xdr:rowOff>104775</xdr:rowOff>
    </xdr:to>
    <xdr:sp macro="" textlink="">
      <xdr:nvSpPr>
        <xdr:cNvPr id="242" name="フローチャート : 判断 241"/>
        <xdr:cNvSpPr/>
      </xdr:nvSpPr>
      <xdr:spPr>
        <a:xfrm>
          <a:off x="4581525" y="1681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57150</xdr:rowOff>
    </xdr:from>
    <xdr:to>
      <xdr:col>5</xdr:col>
      <xdr:colOff>361950</xdr:colOff>
      <xdr:row>98</xdr:row>
      <xdr:rowOff>152400</xdr:rowOff>
    </xdr:to>
    <xdr:cxnSp macro="">
      <xdr:nvCxnSpPr>
        <xdr:cNvPr id="243" name="直線コネクタ 242"/>
        <xdr:cNvCxnSpPr/>
      </xdr:nvCxnSpPr>
      <xdr:spPr>
        <a:xfrm flipV="1">
          <a:off x="2905125" y="1685925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152400</xdr:rowOff>
    </xdr:from>
    <xdr:to>
      <xdr:col>5</xdr:col>
      <xdr:colOff>409575</xdr:colOff>
      <xdr:row>98</xdr:row>
      <xdr:rowOff>76200</xdr:rowOff>
    </xdr:to>
    <xdr:sp macro="" textlink="">
      <xdr:nvSpPr>
        <xdr:cNvPr id="244" name="フローチャート : 判断 243"/>
        <xdr:cNvSpPr/>
      </xdr:nvSpPr>
      <xdr:spPr>
        <a:xfrm>
          <a:off x="3743325" y="1678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95250</xdr:rowOff>
    </xdr:from>
    <xdr:ext cx="533400" cy="257175"/>
    <xdr:sp macro="" textlink="">
      <xdr:nvSpPr>
        <xdr:cNvPr id="245" name="テキスト ボックス 244"/>
        <xdr:cNvSpPr txBox="1"/>
      </xdr:nvSpPr>
      <xdr:spPr>
        <a:xfrm>
          <a:off x="353377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152400</xdr:rowOff>
    </xdr:from>
    <xdr:to>
      <xdr:col>4</xdr:col>
      <xdr:colOff>152400</xdr:colOff>
      <xdr:row>99</xdr:row>
      <xdr:rowOff>9525</xdr:rowOff>
    </xdr:to>
    <xdr:cxnSp macro="">
      <xdr:nvCxnSpPr>
        <xdr:cNvPr id="246" name="直線コネクタ 245"/>
        <xdr:cNvCxnSpPr/>
      </xdr:nvCxnSpPr>
      <xdr:spPr>
        <a:xfrm flipV="1">
          <a:off x="2019300" y="16954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28575</xdr:rowOff>
    </xdr:from>
    <xdr:to>
      <xdr:col>4</xdr:col>
      <xdr:colOff>209550</xdr:colOff>
      <xdr:row>98</xdr:row>
      <xdr:rowOff>123825</xdr:rowOff>
    </xdr:to>
    <xdr:sp macro="" textlink="">
      <xdr:nvSpPr>
        <xdr:cNvPr id="247" name="フローチャート : 判断 246"/>
        <xdr:cNvSpPr/>
      </xdr:nvSpPr>
      <xdr:spPr>
        <a:xfrm>
          <a:off x="285750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142875</xdr:rowOff>
    </xdr:from>
    <xdr:ext cx="533400" cy="257175"/>
    <xdr:sp macro="" textlink="">
      <xdr:nvSpPr>
        <xdr:cNvPr id="248" name="テキスト ボックス 247"/>
        <xdr:cNvSpPr txBox="1"/>
      </xdr:nvSpPr>
      <xdr:spPr>
        <a:xfrm>
          <a:off x="263842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133350</xdr:rowOff>
    </xdr:from>
    <xdr:to>
      <xdr:col>2</xdr:col>
      <xdr:colOff>638175</xdr:colOff>
      <xdr:row>99</xdr:row>
      <xdr:rowOff>9525</xdr:rowOff>
    </xdr:to>
    <xdr:cxnSp macro="">
      <xdr:nvCxnSpPr>
        <xdr:cNvPr id="249" name="直線コネクタ 248"/>
        <xdr:cNvCxnSpPr/>
      </xdr:nvCxnSpPr>
      <xdr:spPr>
        <a:xfrm>
          <a:off x="1133475" y="169354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98</xdr:row>
      <xdr:rowOff>38100</xdr:rowOff>
    </xdr:from>
    <xdr:to>
      <xdr:col>3</xdr:col>
      <xdr:colOff>0</xdr:colOff>
      <xdr:row>98</xdr:row>
      <xdr:rowOff>142875</xdr:rowOff>
    </xdr:to>
    <xdr:sp macro="" textlink="">
      <xdr:nvSpPr>
        <xdr:cNvPr id="250" name="フローチャート : 判断 249"/>
        <xdr:cNvSpPr/>
      </xdr:nvSpPr>
      <xdr:spPr>
        <a:xfrm>
          <a:off x="1971675" y="16840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152400</xdr:rowOff>
    </xdr:from>
    <xdr:ext cx="533400" cy="257175"/>
    <xdr:sp macro="" textlink="">
      <xdr:nvSpPr>
        <xdr:cNvPr id="251" name="テキスト ボックス 250"/>
        <xdr:cNvSpPr txBox="1"/>
      </xdr:nvSpPr>
      <xdr:spPr>
        <a:xfrm>
          <a:off x="17526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381000</xdr:colOff>
      <xdr:row>98</xdr:row>
      <xdr:rowOff>28575</xdr:rowOff>
    </xdr:from>
    <xdr:to>
      <xdr:col>1</xdr:col>
      <xdr:colOff>485775</xdr:colOff>
      <xdr:row>98</xdr:row>
      <xdr:rowOff>123825</xdr:rowOff>
    </xdr:to>
    <xdr:sp macro="" textlink="">
      <xdr:nvSpPr>
        <xdr:cNvPr id="252" name="フローチャート : 判断 251"/>
        <xdr:cNvSpPr/>
      </xdr:nvSpPr>
      <xdr:spPr>
        <a:xfrm>
          <a:off x="1076325"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142875</xdr:rowOff>
    </xdr:from>
    <xdr:ext cx="533400" cy="257175"/>
    <xdr:sp macro="" textlink="">
      <xdr:nvSpPr>
        <xdr:cNvPr id="253" name="テキスト ボックス 252"/>
        <xdr:cNvSpPr txBox="1"/>
      </xdr:nvSpPr>
      <xdr:spPr>
        <a:xfrm>
          <a:off x="866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4" name="テキスト ボックス 253"/>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5" name="テキスト ボックス 254"/>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6" name="テキスト ボックス 255"/>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7" name="テキスト ボックス 256"/>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8" name="テキスト ボックス 257"/>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104775</xdr:rowOff>
    </xdr:from>
    <xdr:to>
      <xdr:col>6</xdr:col>
      <xdr:colOff>561975</xdr:colOff>
      <xdr:row>99</xdr:row>
      <xdr:rowOff>38100</xdr:rowOff>
    </xdr:to>
    <xdr:sp macro="" textlink="">
      <xdr:nvSpPr>
        <xdr:cNvPr id="259" name="円/楕円 258"/>
        <xdr:cNvSpPr/>
      </xdr:nvSpPr>
      <xdr:spPr>
        <a:xfrm>
          <a:off x="4581525" y="1690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85725</xdr:rowOff>
    </xdr:from>
    <xdr:ext cx="533400" cy="257175"/>
    <xdr:sp macro="" textlink="">
      <xdr:nvSpPr>
        <xdr:cNvPr id="260" name="衛生費該当値テキスト"/>
        <xdr:cNvSpPr txBox="1"/>
      </xdr:nvSpPr>
      <xdr:spPr>
        <a:xfrm>
          <a:off x="468630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26,806</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0</xdr:rowOff>
    </xdr:from>
    <xdr:to>
      <xdr:col>5</xdr:col>
      <xdr:colOff>409575</xdr:colOff>
      <xdr:row>98</xdr:row>
      <xdr:rowOff>104775</xdr:rowOff>
    </xdr:to>
    <xdr:sp macro="" textlink="">
      <xdr:nvSpPr>
        <xdr:cNvPr id="261" name="円/楕円 260"/>
        <xdr:cNvSpPr/>
      </xdr:nvSpPr>
      <xdr:spPr>
        <a:xfrm>
          <a:off x="3743325" y="1680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95250</xdr:rowOff>
    </xdr:from>
    <xdr:ext cx="533400" cy="257175"/>
    <xdr:sp macro="" textlink="">
      <xdr:nvSpPr>
        <xdr:cNvPr id="262" name="テキスト ボックス 261"/>
        <xdr:cNvSpPr txBox="1"/>
      </xdr:nvSpPr>
      <xdr:spPr>
        <a:xfrm>
          <a:off x="3533775"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104775</xdr:rowOff>
    </xdr:from>
    <xdr:to>
      <xdr:col>4</xdr:col>
      <xdr:colOff>209550</xdr:colOff>
      <xdr:row>99</xdr:row>
      <xdr:rowOff>28575</xdr:rowOff>
    </xdr:to>
    <xdr:sp macro="" textlink="">
      <xdr:nvSpPr>
        <xdr:cNvPr id="263" name="円/楕円 262"/>
        <xdr:cNvSpPr/>
      </xdr:nvSpPr>
      <xdr:spPr>
        <a:xfrm>
          <a:off x="2857500" y="1690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28575</xdr:rowOff>
    </xdr:from>
    <xdr:ext cx="533400" cy="257175"/>
    <xdr:sp macro="" textlink="">
      <xdr:nvSpPr>
        <xdr:cNvPr id="264" name="テキスト ボックス 263"/>
        <xdr:cNvSpPr txBox="1"/>
      </xdr:nvSpPr>
      <xdr:spPr>
        <a:xfrm>
          <a:off x="2638425"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27,128</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133350</xdr:rowOff>
    </xdr:from>
    <xdr:to>
      <xdr:col>3</xdr:col>
      <xdr:colOff>0</xdr:colOff>
      <xdr:row>99</xdr:row>
      <xdr:rowOff>57150</xdr:rowOff>
    </xdr:to>
    <xdr:sp macro="" textlink="">
      <xdr:nvSpPr>
        <xdr:cNvPr id="265" name="円/楕円 264"/>
        <xdr:cNvSpPr/>
      </xdr:nvSpPr>
      <xdr:spPr>
        <a:xfrm>
          <a:off x="1971675" y="1693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47625</xdr:rowOff>
    </xdr:from>
    <xdr:ext cx="533400" cy="257175"/>
    <xdr:sp macro="" textlink="">
      <xdr:nvSpPr>
        <xdr:cNvPr id="266" name="テキスト ボックス 265"/>
        <xdr:cNvSpPr txBox="1"/>
      </xdr:nvSpPr>
      <xdr:spPr>
        <a:xfrm>
          <a:off x="175260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25,481</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85725</xdr:rowOff>
    </xdr:from>
    <xdr:to>
      <xdr:col>1</xdr:col>
      <xdr:colOff>485775</xdr:colOff>
      <xdr:row>99</xdr:row>
      <xdr:rowOff>9525</xdr:rowOff>
    </xdr:to>
    <xdr:sp macro="" textlink="">
      <xdr:nvSpPr>
        <xdr:cNvPr id="267" name="円/楕円 266"/>
        <xdr:cNvSpPr/>
      </xdr:nvSpPr>
      <xdr:spPr>
        <a:xfrm>
          <a:off x="1076325" y="1688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99</xdr:row>
      <xdr:rowOff>9525</xdr:rowOff>
    </xdr:from>
    <xdr:ext cx="533400" cy="257175"/>
    <xdr:sp macro="" textlink="">
      <xdr:nvSpPr>
        <xdr:cNvPr id="268" name="テキスト ボックス 267"/>
        <xdr:cNvSpPr txBox="1"/>
      </xdr:nvSpPr>
      <xdr:spPr>
        <a:xfrm>
          <a:off x="866775"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28,322</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9" name="正方形/長方形 268"/>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70" name="正方形/長方形 269"/>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1" name="正方形/長方形 270"/>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2" name="正方形/長方形 271"/>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3" name="正方形/長方形 272"/>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4" name="正方形/長方形 273"/>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5" name="正方形/長方形 274"/>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6" name="正方形/長方形 275"/>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7" name="テキスト ボックス 276"/>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8" name="直線コネクタ 277"/>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9" name="直線コネクタ 278"/>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80" name="テキスト ボックス 279"/>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1" name="直線コネクタ 280"/>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35</xdr:row>
      <xdr:rowOff>57150</xdr:rowOff>
    </xdr:from>
    <xdr:ext cx="466725" cy="257175"/>
    <xdr:sp macro="" textlink="">
      <xdr:nvSpPr>
        <xdr:cNvPr id="282" name="テキスト ボックス 281"/>
        <xdr:cNvSpPr txBox="1"/>
      </xdr:nvSpPr>
      <xdr:spPr>
        <a:xfrm>
          <a:off x="6134100"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3" name="直線コネクタ 282"/>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32</xdr:row>
      <xdr:rowOff>114300</xdr:rowOff>
    </xdr:from>
    <xdr:ext cx="466725" cy="257175"/>
    <xdr:sp macro="" textlink="">
      <xdr:nvSpPr>
        <xdr:cNvPr id="284" name="テキスト ボックス 283"/>
        <xdr:cNvSpPr txBox="1"/>
      </xdr:nvSpPr>
      <xdr:spPr>
        <a:xfrm>
          <a:off x="613410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5" name="直線コネクタ 284"/>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29</xdr:row>
      <xdr:rowOff>171450</xdr:rowOff>
    </xdr:from>
    <xdr:ext cx="466725" cy="257175"/>
    <xdr:sp macro="" textlink="">
      <xdr:nvSpPr>
        <xdr:cNvPr id="286" name="テキスト ボックス 285"/>
        <xdr:cNvSpPr txBox="1"/>
      </xdr:nvSpPr>
      <xdr:spPr>
        <a:xfrm>
          <a:off x="613410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27</xdr:row>
      <xdr:rowOff>57150</xdr:rowOff>
    </xdr:from>
    <xdr:ext cx="466725" cy="257175"/>
    <xdr:sp macro="" textlink="">
      <xdr:nvSpPr>
        <xdr:cNvPr id="288" name="テキスト ボックス 287"/>
        <xdr:cNvSpPr txBox="1"/>
      </xdr:nvSpPr>
      <xdr:spPr>
        <a:xfrm>
          <a:off x="613410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85725</xdr:rowOff>
    </xdr:from>
    <xdr:to>
      <xdr:col>15</xdr:col>
      <xdr:colOff>180975</xdr:colOff>
      <xdr:row>38</xdr:row>
      <xdr:rowOff>142875</xdr:rowOff>
    </xdr:to>
    <xdr:cxnSp macro="">
      <xdr:nvCxnSpPr>
        <xdr:cNvPr id="290" name="直線コネクタ 289"/>
        <xdr:cNvCxnSpPr/>
      </xdr:nvCxnSpPr>
      <xdr:spPr>
        <a:xfrm flipV="1">
          <a:off x="10477500" y="522922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91"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92" name="直線コネクタ 291"/>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38100</xdr:rowOff>
    </xdr:from>
    <xdr:ext cx="466725" cy="257175"/>
    <xdr:sp macro="" textlink="">
      <xdr:nvSpPr>
        <xdr:cNvPr id="293" name="労働費最大値テキスト"/>
        <xdr:cNvSpPr txBox="1"/>
      </xdr:nvSpPr>
      <xdr:spPr>
        <a:xfrm>
          <a:off x="1052512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95250</xdr:colOff>
      <xdr:row>30</xdr:row>
      <xdr:rowOff>85725</xdr:rowOff>
    </xdr:from>
    <xdr:to>
      <xdr:col>15</xdr:col>
      <xdr:colOff>266700</xdr:colOff>
      <xdr:row>30</xdr:row>
      <xdr:rowOff>85725</xdr:rowOff>
    </xdr:to>
    <xdr:cxnSp macro="">
      <xdr:nvCxnSpPr>
        <xdr:cNvPr id="294" name="直線コネクタ 293"/>
        <xdr:cNvCxnSpPr/>
      </xdr:nvCxnSpPr>
      <xdr:spPr>
        <a:xfrm>
          <a:off x="10391775" y="5229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66675</xdr:rowOff>
    </xdr:from>
    <xdr:to>
      <xdr:col>15</xdr:col>
      <xdr:colOff>180975</xdr:colOff>
      <xdr:row>38</xdr:row>
      <xdr:rowOff>95250</xdr:rowOff>
    </xdr:to>
    <xdr:cxnSp macro="">
      <xdr:nvCxnSpPr>
        <xdr:cNvPr id="295" name="直線コネクタ 294"/>
        <xdr:cNvCxnSpPr/>
      </xdr:nvCxnSpPr>
      <xdr:spPr>
        <a:xfrm>
          <a:off x="9639300" y="65817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66675</xdr:rowOff>
    </xdr:from>
    <xdr:ext cx="381000" cy="257175"/>
    <xdr:sp macro="" textlink="">
      <xdr:nvSpPr>
        <xdr:cNvPr id="296" name="労働費平均値テキスト"/>
        <xdr:cNvSpPr txBox="1"/>
      </xdr:nvSpPr>
      <xdr:spPr>
        <a:xfrm>
          <a:off x="10525125" y="6238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47625</xdr:rowOff>
    </xdr:from>
    <xdr:to>
      <xdr:col>15</xdr:col>
      <xdr:colOff>228600</xdr:colOff>
      <xdr:row>37</xdr:row>
      <xdr:rowOff>142875</xdr:rowOff>
    </xdr:to>
    <xdr:sp macro="" textlink="">
      <xdr:nvSpPr>
        <xdr:cNvPr id="297" name="フローチャート : 判断 296"/>
        <xdr:cNvSpPr/>
      </xdr:nvSpPr>
      <xdr:spPr>
        <a:xfrm>
          <a:off x="10429875" y="6391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19050</xdr:rowOff>
    </xdr:from>
    <xdr:to>
      <xdr:col>14</xdr:col>
      <xdr:colOff>28575</xdr:colOff>
      <xdr:row>38</xdr:row>
      <xdr:rowOff>66675</xdr:rowOff>
    </xdr:to>
    <xdr:cxnSp macro="">
      <xdr:nvCxnSpPr>
        <xdr:cNvPr id="298" name="直線コネクタ 297"/>
        <xdr:cNvCxnSpPr/>
      </xdr:nvCxnSpPr>
      <xdr:spPr>
        <a:xfrm>
          <a:off x="8753475" y="6362700"/>
          <a:ext cx="8858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152400</xdr:rowOff>
    </xdr:from>
    <xdr:to>
      <xdr:col>14</xdr:col>
      <xdr:colOff>76200</xdr:colOff>
      <xdr:row>37</xdr:row>
      <xdr:rowOff>85725</xdr:rowOff>
    </xdr:to>
    <xdr:sp macro="" textlink="">
      <xdr:nvSpPr>
        <xdr:cNvPr id="299" name="フローチャート : 判断 298"/>
        <xdr:cNvSpPr/>
      </xdr:nvSpPr>
      <xdr:spPr>
        <a:xfrm>
          <a:off x="9591675" y="632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35</xdr:row>
      <xdr:rowOff>104775</xdr:rowOff>
    </xdr:from>
    <xdr:ext cx="466725" cy="257175"/>
    <xdr:sp macro="" textlink="">
      <xdr:nvSpPr>
        <xdr:cNvPr id="300" name="テキスト ボックス 299"/>
        <xdr:cNvSpPr txBox="1"/>
      </xdr:nvSpPr>
      <xdr:spPr>
        <a:xfrm>
          <a:off x="940117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9525</xdr:rowOff>
    </xdr:from>
    <xdr:to>
      <xdr:col>12</xdr:col>
      <xdr:colOff>514350</xdr:colOff>
      <xdr:row>37</xdr:row>
      <xdr:rowOff>19050</xdr:rowOff>
    </xdr:to>
    <xdr:cxnSp macro="">
      <xdr:nvCxnSpPr>
        <xdr:cNvPr id="301" name="直線コネクタ 300"/>
        <xdr:cNvCxnSpPr/>
      </xdr:nvCxnSpPr>
      <xdr:spPr>
        <a:xfrm>
          <a:off x="7858125" y="6181725"/>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95250</xdr:rowOff>
    </xdr:from>
    <xdr:to>
      <xdr:col>12</xdr:col>
      <xdr:colOff>561975</xdr:colOff>
      <xdr:row>37</xdr:row>
      <xdr:rowOff>28575</xdr:rowOff>
    </xdr:to>
    <xdr:sp macro="" textlink="">
      <xdr:nvSpPr>
        <xdr:cNvPr id="302" name="フローチャート : 判断 301"/>
        <xdr:cNvSpPr/>
      </xdr:nvSpPr>
      <xdr:spPr>
        <a:xfrm>
          <a:off x="86963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47625</xdr:rowOff>
    </xdr:from>
    <xdr:ext cx="466725" cy="257175"/>
    <xdr:sp macro="" textlink="">
      <xdr:nvSpPr>
        <xdr:cNvPr id="303" name="テキスト ボックス 302"/>
        <xdr:cNvSpPr txBox="1"/>
      </xdr:nvSpPr>
      <xdr:spPr>
        <a:xfrm>
          <a:off x="8515350"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171450</xdr:rowOff>
    </xdr:from>
    <xdr:to>
      <xdr:col>11</xdr:col>
      <xdr:colOff>304800</xdr:colOff>
      <xdr:row>36</xdr:row>
      <xdr:rowOff>9525</xdr:rowOff>
    </xdr:to>
    <xdr:cxnSp macro="">
      <xdr:nvCxnSpPr>
        <xdr:cNvPr id="304" name="直線コネクタ 303"/>
        <xdr:cNvCxnSpPr/>
      </xdr:nvCxnSpPr>
      <xdr:spPr>
        <a:xfrm>
          <a:off x="6972300" y="5314950"/>
          <a:ext cx="885825" cy="866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152400</xdr:rowOff>
    </xdr:from>
    <xdr:to>
      <xdr:col>11</xdr:col>
      <xdr:colOff>361950</xdr:colOff>
      <xdr:row>36</xdr:row>
      <xdr:rowOff>85725</xdr:rowOff>
    </xdr:to>
    <xdr:sp macro="" textlink="">
      <xdr:nvSpPr>
        <xdr:cNvPr id="305" name="フローチャート : 判断 304"/>
        <xdr:cNvSpPr/>
      </xdr:nvSpPr>
      <xdr:spPr>
        <a:xfrm>
          <a:off x="78105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76200</xdr:rowOff>
    </xdr:from>
    <xdr:ext cx="466725" cy="257175"/>
    <xdr:sp macro="" textlink="">
      <xdr:nvSpPr>
        <xdr:cNvPr id="306" name="テキスト ボックス 305"/>
        <xdr:cNvSpPr txBox="1"/>
      </xdr:nvSpPr>
      <xdr:spPr>
        <a:xfrm>
          <a:off x="762952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123825</xdr:rowOff>
    </xdr:from>
    <xdr:to>
      <xdr:col>10</xdr:col>
      <xdr:colOff>152400</xdr:colOff>
      <xdr:row>35</xdr:row>
      <xdr:rowOff>57150</xdr:rowOff>
    </xdr:to>
    <xdr:sp macro="" textlink="">
      <xdr:nvSpPr>
        <xdr:cNvPr id="307" name="フローチャート : 判断 306"/>
        <xdr:cNvSpPr/>
      </xdr:nvSpPr>
      <xdr:spPr>
        <a:xfrm>
          <a:off x="6924675" y="5953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35</xdr:row>
      <xdr:rowOff>47625</xdr:rowOff>
    </xdr:from>
    <xdr:ext cx="466725" cy="257175"/>
    <xdr:sp macro="" textlink="">
      <xdr:nvSpPr>
        <xdr:cNvPr id="308" name="テキスト ボックス 307"/>
        <xdr:cNvSpPr txBox="1"/>
      </xdr:nvSpPr>
      <xdr:spPr>
        <a:xfrm>
          <a:off x="673417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47625</xdr:rowOff>
    </xdr:from>
    <xdr:to>
      <xdr:col>15</xdr:col>
      <xdr:colOff>228600</xdr:colOff>
      <xdr:row>38</xdr:row>
      <xdr:rowOff>152400</xdr:rowOff>
    </xdr:to>
    <xdr:sp macro="" textlink="">
      <xdr:nvSpPr>
        <xdr:cNvPr id="314" name="円/楕円 313"/>
        <xdr:cNvSpPr/>
      </xdr:nvSpPr>
      <xdr:spPr>
        <a:xfrm>
          <a:off x="104298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133350</xdr:rowOff>
    </xdr:from>
    <xdr:ext cx="381000" cy="257175"/>
    <xdr:sp macro="" textlink="">
      <xdr:nvSpPr>
        <xdr:cNvPr id="315" name="労働費該当値テキスト"/>
        <xdr:cNvSpPr txBox="1"/>
      </xdr:nvSpPr>
      <xdr:spPr>
        <a:xfrm>
          <a:off x="10525125" y="6477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9525</xdr:rowOff>
    </xdr:from>
    <xdr:to>
      <xdr:col>14</xdr:col>
      <xdr:colOff>76200</xdr:colOff>
      <xdr:row>38</xdr:row>
      <xdr:rowOff>114300</xdr:rowOff>
    </xdr:to>
    <xdr:sp macro="" textlink="">
      <xdr:nvSpPr>
        <xdr:cNvPr id="316" name="円/楕円 315"/>
        <xdr:cNvSpPr/>
      </xdr:nvSpPr>
      <xdr:spPr>
        <a:xfrm>
          <a:off x="9591675" y="6524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104775</xdr:rowOff>
    </xdr:from>
    <xdr:ext cx="381000" cy="257175"/>
    <xdr:sp macro="" textlink="">
      <xdr:nvSpPr>
        <xdr:cNvPr id="317" name="テキスト ボックス 316"/>
        <xdr:cNvSpPr txBox="1"/>
      </xdr:nvSpPr>
      <xdr:spPr>
        <a:xfrm>
          <a:off x="9448800" y="6619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133350</xdr:rowOff>
    </xdr:from>
    <xdr:to>
      <xdr:col>12</xdr:col>
      <xdr:colOff>561975</xdr:colOff>
      <xdr:row>37</xdr:row>
      <xdr:rowOff>66675</xdr:rowOff>
    </xdr:to>
    <xdr:sp macro="" textlink="">
      <xdr:nvSpPr>
        <xdr:cNvPr id="318" name="円/楕円 317"/>
        <xdr:cNvSpPr/>
      </xdr:nvSpPr>
      <xdr:spPr>
        <a:xfrm>
          <a:off x="8696325"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57150</xdr:rowOff>
    </xdr:from>
    <xdr:ext cx="466725" cy="257175"/>
    <xdr:sp macro="" textlink="">
      <xdr:nvSpPr>
        <xdr:cNvPr id="319" name="テキスト ボックス 318"/>
        <xdr:cNvSpPr txBox="1"/>
      </xdr:nvSpPr>
      <xdr:spPr>
        <a:xfrm>
          <a:off x="85153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133350</xdr:rowOff>
    </xdr:from>
    <xdr:to>
      <xdr:col>11</xdr:col>
      <xdr:colOff>361950</xdr:colOff>
      <xdr:row>36</xdr:row>
      <xdr:rowOff>66675</xdr:rowOff>
    </xdr:to>
    <xdr:sp macro="" textlink="">
      <xdr:nvSpPr>
        <xdr:cNvPr id="320" name="円/楕円 319"/>
        <xdr:cNvSpPr/>
      </xdr:nvSpPr>
      <xdr:spPr>
        <a:xfrm>
          <a:off x="78105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34</xdr:row>
      <xdr:rowOff>76200</xdr:rowOff>
    </xdr:from>
    <xdr:ext cx="466725" cy="257175"/>
    <xdr:sp macro="" textlink="">
      <xdr:nvSpPr>
        <xdr:cNvPr id="321" name="テキスト ボックス 320"/>
        <xdr:cNvSpPr txBox="1"/>
      </xdr:nvSpPr>
      <xdr:spPr>
        <a:xfrm>
          <a:off x="7629525"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10</xdr:col>
      <xdr:colOff>57150</xdr:colOff>
      <xdr:row>30</xdr:row>
      <xdr:rowOff>123825</xdr:rowOff>
    </xdr:from>
    <xdr:to>
      <xdr:col>10</xdr:col>
      <xdr:colOff>152400</xdr:colOff>
      <xdr:row>31</xdr:row>
      <xdr:rowOff>47625</xdr:rowOff>
    </xdr:to>
    <xdr:sp macro="" textlink="">
      <xdr:nvSpPr>
        <xdr:cNvPr id="322" name="円/楕円 321"/>
        <xdr:cNvSpPr/>
      </xdr:nvSpPr>
      <xdr:spPr>
        <a:xfrm>
          <a:off x="6924675" y="5267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29</xdr:row>
      <xdr:rowOff>66675</xdr:rowOff>
    </xdr:from>
    <xdr:ext cx="466725" cy="257175"/>
    <xdr:sp macro="" textlink="">
      <xdr:nvSpPr>
        <xdr:cNvPr id="323" name="テキスト ボックス 322"/>
        <xdr:cNvSpPr txBox="1"/>
      </xdr:nvSpPr>
      <xdr:spPr>
        <a:xfrm>
          <a:off x="6734175" y="503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4" name="直線コネクタ 333"/>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5" name="テキスト ボックス 334"/>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6" name="直線コネクタ 335"/>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55</xdr:row>
      <xdr:rowOff>57150</xdr:rowOff>
    </xdr:from>
    <xdr:ext cx="533400" cy="257175"/>
    <xdr:sp macro="" textlink="">
      <xdr:nvSpPr>
        <xdr:cNvPr id="337" name="テキスト ボックス 336"/>
        <xdr:cNvSpPr txBox="1"/>
      </xdr:nvSpPr>
      <xdr:spPr>
        <a:xfrm>
          <a:off x="60769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8" name="直線コネクタ 337"/>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52</xdr:row>
      <xdr:rowOff>114300</xdr:rowOff>
    </xdr:from>
    <xdr:ext cx="533400" cy="257175"/>
    <xdr:sp macro="" textlink="">
      <xdr:nvSpPr>
        <xdr:cNvPr id="339" name="テキスト ボックス 338"/>
        <xdr:cNvSpPr txBox="1"/>
      </xdr:nvSpPr>
      <xdr:spPr>
        <a:xfrm>
          <a:off x="60769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40" name="直線コネクタ 339"/>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171450</xdr:rowOff>
    </xdr:from>
    <xdr:ext cx="533400" cy="257175"/>
    <xdr:sp macro="" textlink="">
      <xdr:nvSpPr>
        <xdr:cNvPr id="341" name="テキスト ボックス 340"/>
        <xdr:cNvSpPr txBox="1"/>
      </xdr:nvSpPr>
      <xdr:spPr>
        <a:xfrm>
          <a:off x="607695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3" name="テキスト ボックス 342"/>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114300</xdr:rowOff>
    </xdr:from>
    <xdr:to>
      <xdr:col>15</xdr:col>
      <xdr:colOff>180975</xdr:colOff>
      <xdr:row>58</xdr:row>
      <xdr:rowOff>114300</xdr:rowOff>
    </xdr:to>
    <xdr:cxnSp macro="">
      <xdr:nvCxnSpPr>
        <xdr:cNvPr id="345" name="直線コネクタ 344"/>
        <xdr:cNvCxnSpPr/>
      </xdr:nvCxnSpPr>
      <xdr:spPr>
        <a:xfrm flipV="1">
          <a:off x="10477500" y="86868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466725" cy="257175"/>
    <xdr:sp macro="" textlink="">
      <xdr:nvSpPr>
        <xdr:cNvPr id="346" name="農林水産業費最小値テキスト"/>
        <xdr:cNvSpPr txBox="1"/>
      </xdr:nvSpPr>
      <xdr:spPr>
        <a:xfrm>
          <a:off x="10525125"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47" name="直線コネクタ 346"/>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533400" cy="257175"/>
    <xdr:sp macro="" textlink="">
      <xdr:nvSpPr>
        <xdr:cNvPr id="348" name="農林水産業費最大値テキスト"/>
        <xdr:cNvSpPr txBox="1"/>
      </xdr:nvSpPr>
      <xdr:spPr>
        <a:xfrm>
          <a:off x="10525125" y="845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95250</xdr:colOff>
      <xdr:row>50</xdr:row>
      <xdr:rowOff>114300</xdr:rowOff>
    </xdr:from>
    <xdr:to>
      <xdr:col>15</xdr:col>
      <xdr:colOff>266700</xdr:colOff>
      <xdr:row>50</xdr:row>
      <xdr:rowOff>114300</xdr:rowOff>
    </xdr:to>
    <xdr:cxnSp macro="">
      <xdr:nvCxnSpPr>
        <xdr:cNvPr id="349" name="直線コネクタ 348"/>
        <xdr:cNvCxnSpPr/>
      </xdr:nvCxnSpPr>
      <xdr:spPr>
        <a:xfrm>
          <a:off x="10391775" y="8686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38100</xdr:rowOff>
    </xdr:from>
    <xdr:to>
      <xdr:col>15</xdr:col>
      <xdr:colOff>180975</xdr:colOff>
      <xdr:row>57</xdr:row>
      <xdr:rowOff>76200</xdr:rowOff>
    </xdr:to>
    <xdr:cxnSp macro="">
      <xdr:nvCxnSpPr>
        <xdr:cNvPr id="350" name="直線コネクタ 349"/>
        <xdr:cNvCxnSpPr/>
      </xdr:nvCxnSpPr>
      <xdr:spPr>
        <a:xfrm flipV="1">
          <a:off x="9639300" y="98107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54</xdr:row>
      <xdr:rowOff>171450</xdr:rowOff>
    </xdr:from>
    <xdr:ext cx="533400" cy="257175"/>
    <xdr:sp macro="" textlink="">
      <xdr:nvSpPr>
        <xdr:cNvPr id="351" name="農林水産業費平均値テキスト"/>
        <xdr:cNvSpPr txBox="1"/>
      </xdr:nvSpPr>
      <xdr:spPr>
        <a:xfrm>
          <a:off x="10525125"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76200</xdr:rowOff>
    </xdr:from>
    <xdr:to>
      <xdr:col>14</xdr:col>
      <xdr:colOff>28575</xdr:colOff>
      <xdr:row>57</xdr:row>
      <xdr:rowOff>104775</xdr:rowOff>
    </xdr:to>
    <xdr:cxnSp macro="">
      <xdr:nvCxnSpPr>
        <xdr:cNvPr id="353" name="直線コネクタ 352"/>
        <xdr:cNvCxnSpPr/>
      </xdr:nvCxnSpPr>
      <xdr:spPr>
        <a:xfrm flipV="1">
          <a:off x="8753475" y="98488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38100</xdr:rowOff>
    </xdr:from>
    <xdr:to>
      <xdr:col>14</xdr:col>
      <xdr:colOff>76200</xdr:colOff>
      <xdr:row>56</xdr:row>
      <xdr:rowOff>142875</xdr:rowOff>
    </xdr:to>
    <xdr:sp macro="" textlink="">
      <xdr:nvSpPr>
        <xdr:cNvPr id="354" name="フローチャート : 判断 353"/>
        <xdr:cNvSpPr/>
      </xdr:nvSpPr>
      <xdr:spPr>
        <a:xfrm>
          <a:off x="9591675" y="963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152400</xdr:rowOff>
    </xdr:from>
    <xdr:ext cx="533400" cy="257175"/>
    <xdr:sp macro="" textlink="">
      <xdr:nvSpPr>
        <xdr:cNvPr id="355" name="テキスト ボックス 354"/>
        <xdr:cNvSpPr txBox="1"/>
      </xdr:nvSpPr>
      <xdr:spPr>
        <a:xfrm>
          <a:off x="9372600"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104775</xdr:rowOff>
    </xdr:from>
    <xdr:to>
      <xdr:col>12</xdr:col>
      <xdr:colOff>514350</xdr:colOff>
      <xdr:row>57</xdr:row>
      <xdr:rowOff>133350</xdr:rowOff>
    </xdr:to>
    <xdr:cxnSp macro="">
      <xdr:nvCxnSpPr>
        <xdr:cNvPr id="356" name="直線コネクタ 355"/>
        <xdr:cNvCxnSpPr/>
      </xdr:nvCxnSpPr>
      <xdr:spPr>
        <a:xfrm flipV="1">
          <a:off x="7858125" y="98774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38100</xdr:rowOff>
    </xdr:from>
    <xdr:to>
      <xdr:col>12</xdr:col>
      <xdr:colOff>561975</xdr:colOff>
      <xdr:row>56</xdr:row>
      <xdr:rowOff>133350</xdr:rowOff>
    </xdr:to>
    <xdr:sp macro="" textlink="">
      <xdr:nvSpPr>
        <xdr:cNvPr id="357" name="フローチャート : 判断 356"/>
        <xdr:cNvSpPr/>
      </xdr:nvSpPr>
      <xdr:spPr>
        <a:xfrm>
          <a:off x="8696325" y="963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152400</xdr:rowOff>
    </xdr:from>
    <xdr:ext cx="533400" cy="257175"/>
    <xdr:sp macro="" textlink="">
      <xdr:nvSpPr>
        <xdr:cNvPr id="358" name="テキスト ボックス 357"/>
        <xdr:cNvSpPr txBox="1"/>
      </xdr:nvSpPr>
      <xdr:spPr>
        <a:xfrm>
          <a:off x="84867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114300</xdr:rowOff>
    </xdr:from>
    <xdr:to>
      <xdr:col>11</xdr:col>
      <xdr:colOff>304800</xdr:colOff>
      <xdr:row>57</xdr:row>
      <xdr:rowOff>133350</xdr:rowOff>
    </xdr:to>
    <xdr:cxnSp macro="">
      <xdr:nvCxnSpPr>
        <xdr:cNvPr id="359" name="直線コネクタ 358"/>
        <xdr:cNvCxnSpPr/>
      </xdr:nvCxnSpPr>
      <xdr:spPr>
        <a:xfrm>
          <a:off x="6972300" y="98869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76200</xdr:rowOff>
    </xdr:from>
    <xdr:to>
      <xdr:col>11</xdr:col>
      <xdr:colOff>361950</xdr:colOff>
      <xdr:row>57</xdr:row>
      <xdr:rowOff>9525</xdr:rowOff>
    </xdr:to>
    <xdr:sp macro="" textlink="">
      <xdr:nvSpPr>
        <xdr:cNvPr id="360" name="フローチャート : 判断 359"/>
        <xdr:cNvSpPr/>
      </xdr:nvSpPr>
      <xdr:spPr>
        <a:xfrm>
          <a:off x="7810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28575</xdr:rowOff>
    </xdr:from>
    <xdr:ext cx="533400" cy="257175"/>
    <xdr:sp macro="" textlink="">
      <xdr:nvSpPr>
        <xdr:cNvPr id="361" name="テキスト ボックス 360"/>
        <xdr:cNvSpPr txBox="1"/>
      </xdr:nvSpPr>
      <xdr:spPr>
        <a:xfrm>
          <a:off x="7591425"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19050</xdr:rowOff>
    </xdr:to>
    <xdr:sp macro="" textlink="">
      <xdr:nvSpPr>
        <xdr:cNvPr id="362" name="フローチャート : 判断 361"/>
        <xdr:cNvSpPr/>
      </xdr:nvSpPr>
      <xdr:spPr>
        <a:xfrm>
          <a:off x="6924675" y="9696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38100</xdr:rowOff>
    </xdr:from>
    <xdr:ext cx="533400" cy="257175"/>
    <xdr:sp macro="" textlink="">
      <xdr:nvSpPr>
        <xdr:cNvPr id="363" name="テキスト ボックス 362"/>
        <xdr:cNvSpPr txBox="1"/>
      </xdr:nvSpPr>
      <xdr:spPr>
        <a:xfrm>
          <a:off x="6705600" y="946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161925</xdr:rowOff>
    </xdr:from>
    <xdr:to>
      <xdr:col>15</xdr:col>
      <xdr:colOff>228600</xdr:colOff>
      <xdr:row>57</xdr:row>
      <xdr:rowOff>95250</xdr:rowOff>
    </xdr:to>
    <xdr:sp macro="" textlink="">
      <xdr:nvSpPr>
        <xdr:cNvPr id="369" name="円/楕円 368"/>
        <xdr:cNvSpPr/>
      </xdr:nvSpPr>
      <xdr:spPr>
        <a:xfrm>
          <a:off x="10429875" y="9763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142875</xdr:rowOff>
    </xdr:from>
    <xdr:ext cx="533400" cy="257175"/>
    <xdr:sp macro="" textlink="">
      <xdr:nvSpPr>
        <xdr:cNvPr id="370" name="農林水産業費該当値テキスト"/>
        <xdr:cNvSpPr txBox="1"/>
      </xdr:nvSpPr>
      <xdr:spPr>
        <a:xfrm>
          <a:off x="1052512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11,837</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28575</xdr:rowOff>
    </xdr:from>
    <xdr:to>
      <xdr:col>14</xdr:col>
      <xdr:colOff>76200</xdr:colOff>
      <xdr:row>57</xdr:row>
      <xdr:rowOff>133350</xdr:rowOff>
    </xdr:to>
    <xdr:sp macro="" textlink="">
      <xdr:nvSpPr>
        <xdr:cNvPr id="371" name="円/楕円 370"/>
        <xdr:cNvSpPr/>
      </xdr:nvSpPr>
      <xdr:spPr>
        <a:xfrm>
          <a:off x="9591675" y="9801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123825</xdr:rowOff>
    </xdr:from>
    <xdr:ext cx="533400" cy="257175"/>
    <xdr:sp macro="" textlink="">
      <xdr:nvSpPr>
        <xdr:cNvPr id="372" name="テキスト ボックス 371"/>
        <xdr:cNvSpPr txBox="1"/>
      </xdr:nvSpPr>
      <xdr:spPr>
        <a:xfrm>
          <a:off x="937260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10,074</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47625</xdr:rowOff>
    </xdr:from>
    <xdr:to>
      <xdr:col>12</xdr:col>
      <xdr:colOff>561975</xdr:colOff>
      <xdr:row>57</xdr:row>
      <xdr:rowOff>152400</xdr:rowOff>
    </xdr:to>
    <xdr:sp macro="" textlink="">
      <xdr:nvSpPr>
        <xdr:cNvPr id="373" name="円/楕円 372"/>
        <xdr:cNvSpPr/>
      </xdr:nvSpPr>
      <xdr:spPr>
        <a:xfrm>
          <a:off x="8696325"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57</xdr:row>
      <xdr:rowOff>142875</xdr:rowOff>
    </xdr:from>
    <xdr:ext cx="466725" cy="257175"/>
    <xdr:sp macro="" textlink="">
      <xdr:nvSpPr>
        <xdr:cNvPr id="374" name="テキスト ボックス 373"/>
        <xdr:cNvSpPr txBox="1"/>
      </xdr:nvSpPr>
      <xdr:spPr>
        <a:xfrm>
          <a:off x="851535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85725</xdr:rowOff>
    </xdr:from>
    <xdr:to>
      <xdr:col>11</xdr:col>
      <xdr:colOff>361950</xdr:colOff>
      <xdr:row>58</xdr:row>
      <xdr:rowOff>19050</xdr:rowOff>
    </xdr:to>
    <xdr:sp macro="" textlink="">
      <xdr:nvSpPr>
        <xdr:cNvPr id="375" name="円/楕円 374"/>
        <xdr:cNvSpPr/>
      </xdr:nvSpPr>
      <xdr:spPr>
        <a:xfrm>
          <a:off x="7810500"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9525</xdr:rowOff>
    </xdr:from>
    <xdr:ext cx="466725" cy="257175"/>
    <xdr:sp macro="" textlink="">
      <xdr:nvSpPr>
        <xdr:cNvPr id="376" name="テキスト ボックス 375"/>
        <xdr:cNvSpPr txBox="1"/>
      </xdr:nvSpPr>
      <xdr:spPr>
        <a:xfrm>
          <a:off x="7629525" y="995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66675</xdr:rowOff>
    </xdr:from>
    <xdr:to>
      <xdr:col>10</xdr:col>
      <xdr:colOff>152400</xdr:colOff>
      <xdr:row>57</xdr:row>
      <xdr:rowOff>171450</xdr:rowOff>
    </xdr:to>
    <xdr:sp macro="" textlink="">
      <xdr:nvSpPr>
        <xdr:cNvPr id="377" name="円/楕円 376"/>
        <xdr:cNvSpPr/>
      </xdr:nvSpPr>
      <xdr:spPr>
        <a:xfrm>
          <a:off x="6924675" y="9839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57</xdr:row>
      <xdr:rowOff>161925</xdr:rowOff>
    </xdr:from>
    <xdr:ext cx="466725" cy="257175"/>
    <xdr:sp macro="" textlink="">
      <xdr:nvSpPr>
        <xdr:cNvPr id="378" name="テキスト ボックス 377"/>
        <xdr:cNvSpPr txBox="1"/>
      </xdr:nvSpPr>
      <xdr:spPr>
        <a:xfrm>
          <a:off x="6734175" y="993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8,435</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400" name="テキスト ボックス 399"/>
        <xdr:cNvSpPr txBox="1"/>
      </xdr:nvSpPr>
      <xdr:spPr>
        <a:xfrm>
          <a:off x="60769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2" name="テキスト ボックス 401"/>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85725</xdr:rowOff>
    </xdr:from>
    <xdr:to>
      <xdr:col>15</xdr:col>
      <xdr:colOff>180975</xdr:colOff>
      <xdr:row>79</xdr:row>
      <xdr:rowOff>38100</xdr:rowOff>
    </xdr:to>
    <xdr:cxnSp macro="">
      <xdr:nvCxnSpPr>
        <xdr:cNvPr id="404" name="直線コネクタ 403"/>
        <xdr:cNvCxnSpPr/>
      </xdr:nvCxnSpPr>
      <xdr:spPr>
        <a:xfrm flipV="1">
          <a:off x="10477500" y="12087225"/>
          <a:ext cx="0"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5" name="商工費最小値テキスト"/>
        <xdr:cNvSpPr txBox="1"/>
      </xdr:nvSpPr>
      <xdr:spPr>
        <a:xfrm>
          <a:off x="1052512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38100</xdr:rowOff>
    </xdr:from>
    <xdr:ext cx="533400" cy="257175"/>
    <xdr:sp macro="" textlink="">
      <xdr:nvSpPr>
        <xdr:cNvPr id="407" name="商工費最大値テキスト"/>
        <xdr:cNvSpPr txBox="1"/>
      </xdr:nvSpPr>
      <xdr:spPr>
        <a:xfrm>
          <a:off x="10525125"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95250</xdr:colOff>
      <xdr:row>70</xdr:row>
      <xdr:rowOff>85725</xdr:rowOff>
    </xdr:from>
    <xdr:to>
      <xdr:col>15</xdr:col>
      <xdr:colOff>266700</xdr:colOff>
      <xdr:row>70</xdr:row>
      <xdr:rowOff>85725</xdr:rowOff>
    </xdr:to>
    <xdr:cxnSp macro="">
      <xdr:nvCxnSpPr>
        <xdr:cNvPr id="408" name="直線コネクタ 407"/>
        <xdr:cNvCxnSpPr/>
      </xdr:nvCxnSpPr>
      <xdr:spPr>
        <a:xfrm>
          <a:off x="10391775" y="12087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161925</xdr:rowOff>
    </xdr:from>
    <xdr:to>
      <xdr:col>15</xdr:col>
      <xdr:colOff>180975</xdr:colOff>
      <xdr:row>77</xdr:row>
      <xdr:rowOff>38100</xdr:rowOff>
    </xdr:to>
    <xdr:cxnSp macro="">
      <xdr:nvCxnSpPr>
        <xdr:cNvPr id="409" name="直線コネクタ 408"/>
        <xdr:cNvCxnSpPr/>
      </xdr:nvCxnSpPr>
      <xdr:spPr>
        <a:xfrm flipV="1">
          <a:off x="9639300" y="13020675"/>
          <a:ext cx="8382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28575</xdr:rowOff>
    </xdr:from>
    <xdr:ext cx="533400" cy="257175"/>
    <xdr:sp macro="" textlink="">
      <xdr:nvSpPr>
        <xdr:cNvPr id="410" name="商工費平均値テキスト"/>
        <xdr:cNvSpPr txBox="1"/>
      </xdr:nvSpPr>
      <xdr:spPr>
        <a:xfrm>
          <a:off x="105251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57150</xdr:rowOff>
    </xdr:from>
    <xdr:to>
      <xdr:col>15</xdr:col>
      <xdr:colOff>228600</xdr:colOff>
      <xdr:row>77</xdr:row>
      <xdr:rowOff>152400</xdr:rowOff>
    </xdr:to>
    <xdr:sp macro="" textlink="">
      <xdr:nvSpPr>
        <xdr:cNvPr id="411" name="フローチャート : 判断 410"/>
        <xdr:cNvSpPr/>
      </xdr:nvSpPr>
      <xdr:spPr>
        <a:xfrm>
          <a:off x="104298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38100</xdr:rowOff>
    </xdr:from>
    <xdr:to>
      <xdr:col>14</xdr:col>
      <xdr:colOff>28575</xdr:colOff>
      <xdr:row>78</xdr:row>
      <xdr:rowOff>47625</xdr:rowOff>
    </xdr:to>
    <xdr:cxnSp macro="">
      <xdr:nvCxnSpPr>
        <xdr:cNvPr id="412" name="直線コネクタ 411"/>
        <xdr:cNvCxnSpPr/>
      </xdr:nvCxnSpPr>
      <xdr:spPr>
        <a:xfrm flipV="1">
          <a:off x="8753475" y="1323975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47625</xdr:rowOff>
    </xdr:from>
    <xdr:to>
      <xdr:col>14</xdr:col>
      <xdr:colOff>76200</xdr:colOff>
      <xdr:row>77</xdr:row>
      <xdr:rowOff>142875</xdr:rowOff>
    </xdr:to>
    <xdr:sp macro="" textlink="">
      <xdr:nvSpPr>
        <xdr:cNvPr id="413" name="フローチャート : 判断 412"/>
        <xdr:cNvSpPr/>
      </xdr:nvSpPr>
      <xdr:spPr>
        <a:xfrm>
          <a:off x="9591675" y="13249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133350</xdr:rowOff>
    </xdr:from>
    <xdr:ext cx="533400" cy="257175"/>
    <xdr:sp macro="" textlink="">
      <xdr:nvSpPr>
        <xdr:cNvPr id="414" name="テキスト ボックス 413"/>
        <xdr:cNvSpPr txBox="1"/>
      </xdr:nvSpPr>
      <xdr:spPr>
        <a:xfrm>
          <a:off x="9372600"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85725</xdr:rowOff>
    </xdr:to>
    <xdr:cxnSp macro="">
      <xdr:nvCxnSpPr>
        <xdr:cNvPr id="415" name="直線コネクタ 414"/>
        <xdr:cNvCxnSpPr/>
      </xdr:nvCxnSpPr>
      <xdr:spPr>
        <a:xfrm flipV="1">
          <a:off x="7858125" y="134207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47625</xdr:rowOff>
    </xdr:from>
    <xdr:to>
      <xdr:col>12</xdr:col>
      <xdr:colOff>561975</xdr:colOff>
      <xdr:row>77</xdr:row>
      <xdr:rowOff>152400</xdr:rowOff>
    </xdr:to>
    <xdr:sp macro="" textlink="">
      <xdr:nvSpPr>
        <xdr:cNvPr id="416" name="フローチャート : 判断 415"/>
        <xdr:cNvSpPr/>
      </xdr:nvSpPr>
      <xdr:spPr>
        <a:xfrm>
          <a:off x="8696325" y="1324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161925</xdr:rowOff>
    </xdr:from>
    <xdr:ext cx="533400" cy="257175"/>
    <xdr:sp macro="" textlink="">
      <xdr:nvSpPr>
        <xdr:cNvPr id="417" name="テキスト ボックス 416"/>
        <xdr:cNvSpPr txBox="1"/>
      </xdr:nvSpPr>
      <xdr:spPr>
        <a:xfrm>
          <a:off x="8486775"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85725</xdr:rowOff>
    </xdr:from>
    <xdr:to>
      <xdr:col>11</xdr:col>
      <xdr:colOff>304800</xdr:colOff>
      <xdr:row>79</xdr:row>
      <xdr:rowOff>9525</xdr:rowOff>
    </xdr:to>
    <xdr:cxnSp macro="">
      <xdr:nvCxnSpPr>
        <xdr:cNvPr id="418" name="直線コネクタ 417"/>
        <xdr:cNvCxnSpPr/>
      </xdr:nvCxnSpPr>
      <xdr:spPr>
        <a:xfrm flipV="1">
          <a:off x="6972300" y="134588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123825</xdr:rowOff>
    </xdr:from>
    <xdr:to>
      <xdr:col>11</xdr:col>
      <xdr:colOff>361950</xdr:colOff>
      <xdr:row>78</xdr:row>
      <xdr:rowOff>57150</xdr:rowOff>
    </xdr:to>
    <xdr:sp macro="" textlink="">
      <xdr:nvSpPr>
        <xdr:cNvPr id="419" name="フローチャート : 判断 418"/>
        <xdr:cNvSpPr/>
      </xdr:nvSpPr>
      <xdr:spPr>
        <a:xfrm>
          <a:off x="78105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66675</xdr:rowOff>
    </xdr:from>
    <xdr:ext cx="466725" cy="257175"/>
    <xdr:sp macro="" textlink="">
      <xdr:nvSpPr>
        <xdr:cNvPr id="420" name="テキスト ボックス 419"/>
        <xdr:cNvSpPr txBox="1"/>
      </xdr:nvSpPr>
      <xdr:spPr>
        <a:xfrm>
          <a:off x="762952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123825</xdr:rowOff>
    </xdr:from>
    <xdr:to>
      <xdr:col>10</xdr:col>
      <xdr:colOff>152400</xdr:colOff>
      <xdr:row>78</xdr:row>
      <xdr:rowOff>47625</xdr:rowOff>
    </xdr:to>
    <xdr:sp macro="" textlink="">
      <xdr:nvSpPr>
        <xdr:cNvPr id="421" name="フローチャート : 判断 420"/>
        <xdr:cNvSpPr/>
      </xdr:nvSpPr>
      <xdr:spPr>
        <a:xfrm>
          <a:off x="6924675" y="1332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66675</xdr:rowOff>
    </xdr:from>
    <xdr:ext cx="466725" cy="257175"/>
    <xdr:sp macro="" textlink="">
      <xdr:nvSpPr>
        <xdr:cNvPr id="422" name="テキスト ボックス 421"/>
        <xdr:cNvSpPr txBox="1"/>
      </xdr:nvSpPr>
      <xdr:spPr>
        <a:xfrm>
          <a:off x="673417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23" name="テキスト ボックス 42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4" name="テキスト ボックス 42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5" name="テキスト ボックス 42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6" name="テキスト ボックス 42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7" name="テキスト ボックス 42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75</xdr:row>
      <xdr:rowOff>104775</xdr:rowOff>
    </xdr:from>
    <xdr:to>
      <xdr:col>15</xdr:col>
      <xdr:colOff>228600</xdr:colOff>
      <xdr:row>76</xdr:row>
      <xdr:rowOff>38100</xdr:rowOff>
    </xdr:to>
    <xdr:sp macro="" textlink="">
      <xdr:nvSpPr>
        <xdr:cNvPr id="428" name="円/楕円 427"/>
        <xdr:cNvSpPr/>
      </xdr:nvSpPr>
      <xdr:spPr>
        <a:xfrm>
          <a:off x="10429875" y="1296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74</xdr:row>
      <xdr:rowOff>133350</xdr:rowOff>
    </xdr:from>
    <xdr:ext cx="533400" cy="257175"/>
    <xdr:sp macro="" textlink="">
      <xdr:nvSpPr>
        <xdr:cNvPr id="429" name="商工費該当値テキスト"/>
        <xdr:cNvSpPr txBox="1"/>
      </xdr:nvSpPr>
      <xdr:spPr>
        <a:xfrm>
          <a:off x="10525125"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19,154</a:t>
          </a:r>
          <a:endParaRPr kumimoji="1" lang="ja-JP" altLang="en-US" sz="1000" b="1">
            <a:solidFill>
              <a:srgbClr val="FF0000"/>
            </a:solidFill>
            <a:latin typeface="ＭＳ Ｐゴシック"/>
          </a:endParaRPr>
        </a:p>
      </xdr:txBody>
    </xdr:sp>
    <xdr:clientData/>
  </xdr:oneCellAnchor>
  <xdr:twoCellAnchor>
    <xdr:from>
      <xdr:col>13</xdr:col>
      <xdr:colOff>666750</xdr:colOff>
      <xdr:row>76</xdr:row>
      <xdr:rowOff>161925</xdr:rowOff>
    </xdr:from>
    <xdr:to>
      <xdr:col>14</xdr:col>
      <xdr:colOff>76200</xdr:colOff>
      <xdr:row>77</xdr:row>
      <xdr:rowOff>95250</xdr:rowOff>
    </xdr:to>
    <xdr:sp macro="" textlink="">
      <xdr:nvSpPr>
        <xdr:cNvPr id="430" name="円/楕円 429"/>
        <xdr:cNvSpPr/>
      </xdr:nvSpPr>
      <xdr:spPr>
        <a:xfrm>
          <a:off x="9591675" y="13192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104775</xdr:rowOff>
    </xdr:from>
    <xdr:ext cx="533400" cy="257175"/>
    <xdr:sp macro="" textlink="">
      <xdr:nvSpPr>
        <xdr:cNvPr id="431" name="テキスト ボックス 430"/>
        <xdr:cNvSpPr txBox="1"/>
      </xdr:nvSpPr>
      <xdr:spPr>
        <a:xfrm>
          <a:off x="9372600"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161925</xdr:rowOff>
    </xdr:from>
    <xdr:to>
      <xdr:col>12</xdr:col>
      <xdr:colOff>561975</xdr:colOff>
      <xdr:row>78</xdr:row>
      <xdr:rowOff>95250</xdr:rowOff>
    </xdr:to>
    <xdr:sp macro="" textlink="">
      <xdr:nvSpPr>
        <xdr:cNvPr id="432" name="円/楕円 431"/>
        <xdr:cNvSpPr/>
      </xdr:nvSpPr>
      <xdr:spPr>
        <a:xfrm>
          <a:off x="86963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33" name="テキスト ボックス 432"/>
        <xdr:cNvSpPr txBox="1"/>
      </xdr:nvSpPr>
      <xdr:spPr>
        <a:xfrm>
          <a:off x="8515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28575</xdr:rowOff>
    </xdr:from>
    <xdr:to>
      <xdr:col>11</xdr:col>
      <xdr:colOff>361950</xdr:colOff>
      <xdr:row>78</xdr:row>
      <xdr:rowOff>133350</xdr:rowOff>
    </xdr:to>
    <xdr:sp macro="" textlink="">
      <xdr:nvSpPr>
        <xdr:cNvPr id="434" name="円/楕円 433"/>
        <xdr:cNvSpPr/>
      </xdr:nvSpPr>
      <xdr:spPr>
        <a:xfrm>
          <a:off x="7810500"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123825</xdr:rowOff>
    </xdr:from>
    <xdr:ext cx="466725" cy="257175"/>
    <xdr:sp macro="" textlink="">
      <xdr:nvSpPr>
        <xdr:cNvPr id="435" name="テキスト ボックス 434"/>
        <xdr:cNvSpPr txBox="1"/>
      </xdr:nvSpPr>
      <xdr:spPr>
        <a:xfrm>
          <a:off x="762952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133350</xdr:rowOff>
    </xdr:from>
    <xdr:to>
      <xdr:col>10</xdr:col>
      <xdr:colOff>152400</xdr:colOff>
      <xdr:row>79</xdr:row>
      <xdr:rowOff>66675</xdr:rowOff>
    </xdr:to>
    <xdr:sp macro="" textlink="">
      <xdr:nvSpPr>
        <xdr:cNvPr id="436" name="円/楕円 435"/>
        <xdr:cNvSpPr/>
      </xdr:nvSpPr>
      <xdr:spPr>
        <a:xfrm>
          <a:off x="6924675" y="13506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79</xdr:row>
      <xdr:rowOff>57150</xdr:rowOff>
    </xdr:from>
    <xdr:ext cx="466725" cy="257175"/>
    <xdr:sp macro="" textlink="">
      <xdr:nvSpPr>
        <xdr:cNvPr id="437" name="テキスト ボックス 436"/>
        <xdr:cNvSpPr txBox="1"/>
      </xdr:nvSpPr>
      <xdr:spPr>
        <a:xfrm>
          <a:off x="6734175" y="13601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8" name="正方形/長方形 43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9" name="正方形/長方形 43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40" name="正方形/長方形 43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1" name="正方形/長方形 44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2" name="正方形/長方形 44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43" name="正方形/長方形 44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44" name="正方形/長方形 44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5" name="正方形/長方形 44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6" name="テキスト ボックス 44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7" name="直線コネクタ 44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8" name="直線コネクタ 44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9" name="テキスト ボックス 448"/>
        <xdr:cNvSpPr txBox="1"/>
      </xdr:nvSpPr>
      <xdr:spPr>
        <a:xfrm>
          <a:off x="635317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50" name="直線コネクタ 44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51" name="テキスト ボックス 45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52" name="直線コネクタ 45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53" name="テキスト ボックス 452"/>
        <xdr:cNvSpPr txBox="1"/>
      </xdr:nvSpPr>
      <xdr:spPr>
        <a:xfrm>
          <a:off x="60102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4" name="直線コネクタ 45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5" name="テキスト ボックス 454"/>
        <xdr:cNvSpPr txBox="1"/>
      </xdr:nvSpPr>
      <xdr:spPr>
        <a:xfrm>
          <a:off x="60102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6" name="直線コネクタ 45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7" name="テキスト ボックス 45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8" name="直線コネクタ 45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9" name="テキスト ボックス 45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6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95250</xdr:rowOff>
    </xdr:from>
    <xdr:to>
      <xdr:col>15</xdr:col>
      <xdr:colOff>180975</xdr:colOff>
      <xdr:row>98</xdr:row>
      <xdr:rowOff>57150</xdr:rowOff>
    </xdr:to>
    <xdr:cxnSp macro="">
      <xdr:nvCxnSpPr>
        <xdr:cNvPr id="461" name="直線コネクタ 460"/>
        <xdr:cNvCxnSpPr/>
      </xdr:nvCxnSpPr>
      <xdr:spPr>
        <a:xfrm flipV="1">
          <a:off x="10477500" y="156972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57150</xdr:rowOff>
    </xdr:from>
    <xdr:ext cx="533400" cy="257175"/>
    <xdr:sp macro="" textlink="">
      <xdr:nvSpPr>
        <xdr:cNvPr id="462" name="土木費最小値テキスト"/>
        <xdr:cNvSpPr txBox="1"/>
      </xdr:nvSpPr>
      <xdr:spPr>
        <a:xfrm>
          <a:off x="105251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95250</xdr:colOff>
      <xdr:row>98</xdr:row>
      <xdr:rowOff>57150</xdr:rowOff>
    </xdr:from>
    <xdr:to>
      <xdr:col>15</xdr:col>
      <xdr:colOff>266700</xdr:colOff>
      <xdr:row>98</xdr:row>
      <xdr:rowOff>57150</xdr:rowOff>
    </xdr:to>
    <xdr:cxnSp macro="">
      <xdr:nvCxnSpPr>
        <xdr:cNvPr id="463" name="直線コネクタ 462"/>
        <xdr:cNvCxnSpPr/>
      </xdr:nvCxnSpPr>
      <xdr:spPr>
        <a:xfrm>
          <a:off x="10391775" y="16859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47625</xdr:rowOff>
    </xdr:from>
    <xdr:ext cx="600075" cy="257175"/>
    <xdr:sp macro="" textlink="">
      <xdr:nvSpPr>
        <xdr:cNvPr id="464" name="土木費最大値テキスト"/>
        <xdr:cNvSpPr txBox="1"/>
      </xdr:nvSpPr>
      <xdr:spPr>
        <a:xfrm>
          <a:off x="10525125" y="15478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95250</xdr:colOff>
      <xdr:row>91</xdr:row>
      <xdr:rowOff>95250</xdr:rowOff>
    </xdr:from>
    <xdr:to>
      <xdr:col>15</xdr:col>
      <xdr:colOff>266700</xdr:colOff>
      <xdr:row>91</xdr:row>
      <xdr:rowOff>95250</xdr:rowOff>
    </xdr:to>
    <xdr:cxnSp macro="">
      <xdr:nvCxnSpPr>
        <xdr:cNvPr id="465" name="直線コネクタ 464"/>
        <xdr:cNvCxnSpPr/>
      </xdr:nvCxnSpPr>
      <xdr:spPr>
        <a:xfrm>
          <a:off x="10391775" y="15697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123825</xdr:rowOff>
    </xdr:from>
    <xdr:to>
      <xdr:col>15</xdr:col>
      <xdr:colOff>180975</xdr:colOff>
      <xdr:row>97</xdr:row>
      <xdr:rowOff>9525</xdr:rowOff>
    </xdr:to>
    <xdr:cxnSp macro="">
      <xdr:nvCxnSpPr>
        <xdr:cNvPr id="466" name="直線コネクタ 465"/>
        <xdr:cNvCxnSpPr/>
      </xdr:nvCxnSpPr>
      <xdr:spPr>
        <a:xfrm flipV="1">
          <a:off x="9639300" y="165830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28575</xdr:rowOff>
    </xdr:from>
    <xdr:ext cx="533400" cy="257175"/>
    <xdr:sp macro="" textlink="">
      <xdr:nvSpPr>
        <xdr:cNvPr id="467" name="土木費平均値テキスト"/>
        <xdr:cNvSpPr txBox="1"/>
      </xdr:nvSpPr>
      <xdr:spPr>
        <a:xfrm>
          <a:off x="1052512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47625</xdr:rowOff>
    </xdr:from>
    <xdr:to>
      <xdr:col>15</xdr:col>
      <xdr:colOff>228600</xdr:colOff>
      <xdr:row>97</xdr:row>
      <xdr:rowOff>152400</xdr:rowOff>
    </xdr:to>
    <xdr:sp macro="" textlink="">
      <xdr:nvSpPr>
        <xdr:cNvPr id="468" name="フローチャート : 判断 467"/>
        <xdr:cNvSpPr/>
      </xdr:nvSpPr>
      <xdr:spPr>
        <a:xfrm>
          <a:off x="10429875" y="16678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9525</xdr:rowOff>
    </xdr:from>
    <xdr:to>
      <xdr:col>14</xdr:col>
      <xdr:colOff>28575</xdr:colOff>
      <xdr:row>97</xdr:row>
      <xdr:rowOff>66675</xdr:rowOff>
    </xdr:to>
    <xdr:cxnSp macro="">
      <xdr:nvCxnSpPr>
        <xdr:cNvPr id="469" name="直線コネクタ 468"/>
        <xdr:cNvCxnSpPr/>
      </xdr:nvCxnSpPr>
      <xdr:spPr>
        <a:xfrm flipV="1">
          <a:off x="8753475" y="166401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97</xdr:row>
      <xdr:rowOff>47625</xdr:rowOff>
    </xdr:from>
    <xdr:to>
      <xdr:col>14</xdr:col>
      <xdr:colOff>76200</xdr:colOff>
      <xdr:row>97</xdr:row>
      <xdr:rowOff>142875</xdr:rowOff>
    </xdr:to>
    <xdr:sp macro="" textlink="">
      <xdr:nvSpPr>
        <xdr:cNvPr id="470" name="フローチャート : 判断 469"/>
        <xdr:cNvSpPr/>
      </xdr:nvSpPr>
      <xdr:spPr>
        <a:xfrm>
          <a:off x="9591675" y="1667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133350</xdr:rowOff>
    </xdr:from>
    <xdr:ext cx="533400" cy="257175"/>
    <xdr:sp macro="" textlink="">
      <xdr:nvSpPr>
        <xdr:cNvPr id="471" name="テキスト ボックス 470"/>
        <xdr:cNvSpPr txBox="1"/>
      </xdr:nvSpPr>
      <xdr:spPr>
        <a:xfrm>
          <a:off x="93726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66675</xdr:rowOff>
    </xdr:from>
    <xdr:to>
      <xdr:col>12</xdr:col>
      <xdr:colOff>514350</xdr:colOff>
      <xdr:row>97</xdr:row>
      <xdr:rowOff>85725</xdr:rowOff>
    </xdr:to>
    <xdr:cxnSp macro="">
      <xdr:nvCxnSpPr>
        <xdr:cNvPr id="472" name="直線コネクタ 471"/>
        <xdr:cNvCxnSpPr/>
      </xdr:nvCxnSpPr>
      <xdr:spPr>
        <a:xfrm flipV="1">
          <a:off x="7858125" y="166973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19050</xdr:rowOff>
    </xdr:from>
    <xdr:to>
      <xdr:col>12</xdr:col>
      <xdr:colOff>561975</xdr:colOff>
      <xdr:row>97</xdr:row>
      <xdr:rowOff>123825</xdr:rowOff>
    </xdr:to>
    <xdr:sp macro="" textlink="">
      <xdr:nvSpPr>
        <xdr:cNvPr id="473" name="フローチャート : 判断 472"/>
        <xdr:cNvSpPr/>
      </xdr:nvSpPr>
      <xdr:spPr>
        <a:xfrm>
          <a:off x="869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114300</xdr:rowOff>
    </xdr:from>
    <xdr:ext cx="533400" cy="257175"/>
    <xdr:sp macro="" textlink="">
      <xdr:nvSpPr>
        <xdr:cNvPr id="474" name="テキスト ボックス 473"/>
        <xdr:cNvSpPr txBox="1"/>
      </xdr:nvSpPr>
      <xdr:spPr>
        <a:xfrm>
          <a:off x="8486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85725</xdr:rowOff>
    </xdr:from>
    <xdr:to>
      <xdr:col>11</xdr:col>
      <xdr:colOff>304800</xdr:colOff>
      <xdr:row>97</xdr:row>
      <xdr:rowOff>95250</xdr:rowOff>
    </xdr:to>
    <xdr:cxnSp macro="">
      <xdr:nvCxnSpPr>
        <xdr:cNvPr id="475" name="直線コネクタ 474"/>
        <xdr:cNvCxnSpPr/>
      </xdr:nvCxnSpPr>
      <xdr:spPr>
        <a:xfrm flipV="1">
          <a:off x="6972300" y="167163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57150</xdr:rowOff>
    </xdr:from>
    <xdr:to>
      <xdr:col>11</xdr:col>
      <xdr:colOff>361950</xdr:colOff>
      <xdr:row>97</xdr:row>
      <xdr:rowOff>152400</xdr:rowOff>
    </xdr:to>
    <xdr:sp macro="" textlink="">
      <xdr:nvSpPr>
        <xdr:cNvPr id="476" name="フローチャート : 判断 475"/>
        <xdr:cNvSpPr/>
      </xdr:nvSpPr>
      <xdr:spPr>
        <a:xfrm>
          <a:off x="7810500" y="16687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152400</xdr:rowOff>
    </xdr:from>
    <xdr:ext cx="533400" cy="257175"/>
    <xdr:sp macro="" textlink="">
      <xdr:nvSpPr>
        <xdr:cNvPr id="477" name="テキスト ボックス 476"/>
        <xdr:cNvSpPr txBox="1"/>
      </xdr:nvSpPr>
      <xdr:spPr>
        <a:xfrm>
          <a:off x="7591425"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57150</xdr:rowOff>
    </xdr:from>
    <xdr:to>
      <xdr:col>10</xdr:col>
      <xdr:colOff>152400</xdr:colOff>
      <xdr:row>97</xdr:row>
      <xdr:rowOff>152400</xdr:rowOff>
    </xdr:to>
    <xdr:sp macro="" textlink="">
      <xdr:nvSpPr>
        <xdr:cNvPr id="478" name="フローチャート : 判断 477"/>
        <xdr:cNvSpPr/>
      </xdr:nvSpPr>
      <xdr:spPr>
        <a:xfrm>
          <a:off x="6924675" y="16687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142875</xdr:rowOff>
    </xdr:from>
    <xdr:ext cx="533400" cy="257175"/>
    <xdr:sp macro="" textlink="">
      <xdr:nvSpPr>
        <xdr:cNvPr id="479" name="テキスト ボックス 478"/>
        <xdr:cNvSpPr txBox="1"/>
      </xdr:nvSpPr>
      <xdr:spPr>
        <a:xfrm>
          <a:off x="670560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80" name="テキスト ボックス 47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81" name="テキスト ボックス 48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2" name="テキスト ボックス 48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3" name="テキスト ボックス 48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4" name="テキスト ボックス 48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76200</xdr:rowOff>
    </xdr:from>
    <xdr:to>
      <xdr:col>15</xdr:col>
      <xdr:colOff>228600</xdr:colOff>
      <xdr:row>97</xdr:row>
      <xdr:rowOff>0</xdr:rowOff>
    </xdr:to>
    <xdr:sp macro="" textlink="">
      <xdr:nvSpPr>
        <xdr:cNvPr id="485" name="円/楕円 484"/>
        <xdr:cNvSpPr/>
      </xdr:nvSpPr>
      <xdr:spPr>
        <a:xfrm>
          <a:off x="10429875" y="16535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95250</xdr:rowOff>
    </xdr:from>
    <xdr:ext cx="533400" cy="257175"/>
    <xdr:sp macro="" textlink="">
      <xdr:nvSpPr>
        <xdr:cNvPr id="486" name="土木費該当値テキスト"/>
        <xdr:cNvSpPr txBox="1"/>
      </xdr:nvSpPr>
      <xdr:spPr>
        <a:xfrm>
          <a:off x="105251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57,133</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123825</xdr:rowOff>
    </xdr:from>
    <xdr:to>
      <xdr:col>14</xdr:col>
      <xdr:colOff>76200</xdr:colOff>
      <xdr:row>97</xdr:row>
      <xdr:rowOff>57150</xdr:rowOff>
    </xdr:to>
    <xdr:sp macro="" textlink="">
      <xdr:nvSpPr>
        <xdr:cNvPr id="487" name="円/楕円 486"/>
        <xdr:cNvSpPr/>
      </xdr:nvSpPr>
      <xdr:spPr>
        <a:xfrm>
          <a:off x="9591675" y="16583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76200</xdr:rowOff>
    </xdr:from>
    <xdr:ext cx="533400" cy="257175"/>
    <xdr:sp macro="" textlink="">
      <xdr:nvSpPr>
        <xdr:cNvPr id="488" name="テキスト ボックス 487"/>
        <xdr:cNvSpPr txBox="1"/>
      </xdr:nvSpPr>
      <xdr:spPr>
        <a:xfrm>
          <a:off x="937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49,892</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19050</xdr:rowOff>
    </xdr:from>
    <xdr:to>
      <xdr:col>12</xdr:col>
      <xdr:colOff>561975</xdr:colOff>
      <xdr:row>97</xdr:row>
      <xdr:rowOff>114300</xdr:rowOff>
    </xdr:to>
    <xdr:sp macro="" textlink="">
      <xdr:nvSpPr>
        <xdr:cNvPr id="489" name="円/楕円 488"/>
        <xdr:cNvSpPr/>
      </xdr:nvSpPr>
      <xdr:spPr>
        <a:xfrm>
          <a:off x="8696325" y="16649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133350</xdr:rowOff>
    </xdr:from>
    <xdr:ext cx="533400" cy="257175"/>
    <xdr:sp macro="" textlink="">
      <xdr:nvSpPr>
        <xdr:cNvPr id="490" name="テキスト ボックス 489"/>
        <xdr:cNvSpPr txBox="1"/>
      </xdr:nvSpPr>
      <xdr:spPr>
        <a:xfrm>
          <a:off x="8486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38100</xdr:rowOff>
    </xdr:from>
    <xdr:to>
      <xdr:col>11</xdr:col>
      <xdr:colOff>361950</xdr:colOff>
      <xdr:row>97</xdr:row>
      <xdr:rowOff>142875</xdr:rowOff>
    </xdr:to>
    <xdr:sp macro="" textlink="">
      <xdr:nvSpPr>
        <xdr:cNvPr id="491" name="円/楕円 490"/>
        <xdr:cNvSpPr/>
      </xdr:nvSpPr>
      <xdr:spPr>
        <a:xfrm>
          <a:off x="7810500"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152400</xdr:rowOff>
    </xdr:from>
    <xdr:ext cx="533400" cy="257175"/>
    <xdr:sp macro="" textlink="">
      <xdr:nvSpPr>
        <xdr:cNvPr id="492" name="テキスト ボックス 491"/>
        <xdr:cNvSpPr txBox="1"/>
      </xdr:nvSpPr>
      <xdr:spPr>
        <a:xfrm>
          <a:off x="759142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39,246</a:t>
          </a:r>
          <a:endParaRPr kumimoji="1" lang="ja-JP" altLang="en-US" sz="1000" b="1">
            <a:solidFill>
              <a:srgbClr val="FF0000"/>
            </a:solidFill>
            <a:latin typeface="ＭＳ Ｐゴシック"/>
          </a:endParaRPr>
        </a:p>
      </xdr:txBody>
    </xdr:sp>
    <xdr:clientData/>
  </xdr:oneCellAnchor>
  <xdr:twoCellAnchor>
    <xdr:from>
      <xdr:col>10</xdr:col>
      <xdr:colOff>57150</xdr:colOff>
      <xdr:row>97</xdr:row>
      <xdr:rowOff>47625</xdr:rowOff>
    </xdr:from>
    <xdr:to>
      <xdr:col>10</xdr:col>
      <xdr:colOff>152400</xdr:colOff>
      <xdr:row>97</xdr:row>
      <xdr:rowOff>152400</xdr:rowOff>
    </xdr:to>
    <xdr:sp macro="" textlink="">
      <xdr:nvSpPr>
        <xdr:cNvPr id="493" name="円/楕円 492"/>
        <xdr:cNvSpPr/>
      </xdr:nvSpPr>
      <xdr:spPr>
        <a:xfrm>
          <a:off x="6924675"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161925</xdr:rowOff>
    </xdr:from>
    <xdr:ext cx="533400" cy="257175"/>
    <xdr:sp macro="" textlink="">
      <xdr:nvSpPr>
        <xdr:cNvPr id="494" name="テキスト ボックス 493"/>
        <xdr:cNvSpPr txBox="1"/>
      </xdr:nvSpPr>
      <xdr:spPr>
        <a:xfrm>
          <a:off x="67056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37,942</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5" name="正方形/長方形 49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6" name="正方形/長方形 49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7" name="正方形/長方形 49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8" name="正方形/長方形 49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9" name="正方形/長方形 49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500" name="正方形/長方形 49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501" name="正方形/長方形 50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502" name="正方形/長方形 50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3" name="テキスト ボックス 50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4" name="直線コネクタ 50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5" name="テキスト ボックス 50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6" name="直線コネクタ 505"/>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7" name="テキスト ボックス 506"/>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8" name="直線コネクタ 507"/>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9" name="テキスト ボックス 508"/>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10" name="直線コネクタ 509"/>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11" name="テキスト ボックス 510"/>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12" name="直線コネクタ 511"/>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3" name="テキスト ボックス 512"/>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4" name="直線コネクタ 513"/>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5" name="テキスト ボックス 514"/>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6" name="直線コネクタ 515"/>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7" name="テキスト ボックス 516"/>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8"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38</xdr:row>
      <xdr:rowOff>161925</xdr:rowOff>
    </xdr:to>
    <xdr:cxnSp macro="">
      <xdr:nvCxnSpPr>
        <xdr:cNvPr id="519" name="直線コネクタ 518"/>
        <xdr:cNvCxnSpPr/>
      </xdr:nvCxnSpPr>
      <xdr:spPr>
        <a:xfrm flipV="1">
          <a:off x="16316325" y="535305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161925</xdr:rowOff>
    </xdr:from>
    <xdr:ext cx="533400" cy="257175"/>
    <xdr:sp macro="" textlink="">
      <xdr:nvSpPr>
        <xdr:cNvPr id="520" name="消防費最小値テキスト"/>
        <xdr:cNvSpPr txBox="1"/>
      </xdr:nvSpPr>
      <xdr:spPr>
        <a:xfrm>
          <a:off x="1637347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161925</xdr:rowOff>
    </xdr:from>
    <xdr:to>
      <xdr:col>23</xdr:col>
      <xdr:colOff>609600</xdr:colOff>
      <xdr:row>38</xdr:row>
      <xdr:rowOff>161925</xdr:rowOff>
    </xdr:to>
    <xdr:cxnSp macro="">
      <xdr:nvCxnSpPr>
        <xdr:cNvPr id="521" name="直線コネクタ 520"/>
        <xdr:cNvCxnSpPr/>
      </xdr:nvCxnSpPr>
      <xdr:spPr>
        <a:xfrm>
          <a:off x="16230600" y="6677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152400</xdr:rowOff>
    </xdr:from>
    <xdr:ext cx="533400" cy="257175"/>
    <xdr:sp macro="" textlink="">
      <xdr:nvSpPr>
        <xdr:cNvPr id="522" name="消防費最大値テキスト"/>
        <xdr:cNvSpPr txBox="1"/>
      </xdr:nvSpPr>
      <xdr:spPr>
        <a:xfrm>
          <a:off x="16373475" y="512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609600</xdr:colOff>
      <xdr:row>31</xdr:row>
      <xdr:rowOff>38100</xdr:rowOff>
    </xdr:to>
    <xdr:cxnSp macro="">
      <xdr:nvCxnSpPr>
        <xdr:cNvPr id="523" name="直線コネクタ 522"/>
        <xdr:cNvCxnSpPr/>
      </xdr:nvCxnSpPr>
      <xdr:spPr>
        <a:xfrm>
          <a:off x="16230600"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34</xdr:row>
      <xdr:rowOff>152400</xdr:rowOff>
    </xdr:from>
    <xdr:to>
      <xdr:col>23</xdr:col>
      <xdr:colOff>514350</xdr:colOff>
      <xdr:row>37</xdr:row>
      <xdr:rowOff>0</xdr:rowOff>
    </xdr:to>
    <xdr:cxnSp macro="">
      <xdr:nvCxnSpPr>
        <xdr:cNvPr id="524" name="直線コネクタ 523"/>
        <xdr:cNvCxnSpPr/>
      </xdr:nvCxnSpPr>
      <xdr:spPr>
        <a:xfrm>
          <a:off x="15478125" y="5981700"/>
          <a:ext cx="838200" cy="361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5"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152400</xdr:rowOff>
    </xdr:from>
    <xdr:to>
      <xdr:col>23</xdr:col>
      <xdr:colOff>571500</xdr:colOff>
      <xdr:row>37</xdr:row>
      <xdr:rowOff>76200</xdr:rowOff>
    </xdr:to>
    <xdr:sp macro="" textlink="">
      <xdr:nvSpPr>
        <xdr:cNvPr id="526" name="フローチャート : 判断 525"/>
        <xdr:cNvSpPr/>
      </xdr:nvSpPr>
      <xdr:spPr>
        <a:xfrm>
          <a:off x="1626870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152400</xdr:rowOff>
    </xdr:from>
    <xdr:to>
      <xdr:col>22</xdr:col>
      <xdr:colOff>361950</xdr:colOff>
      <xdr:row>37</xdr:row>
      <xdr:rowOff>76200</xdr:rowOff>
    </xdr:to>
    <xdr:cxnSp macro="">
      <xdr:nvCxnSpPr>
        <xdr:cNvPr id="527" name="直線コネクタ 526"/>
        <xdr:cNvCxnSpPr/>
      </xdr:nvCxnSpPr>
      <xdr:spPr>
        <a:xfrm flipV="1">
          <a:off x="14592300" y="5981700"/>
          <a:ext cx="885825" cy="438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142875</xdr:rowOff>
    </xdr:from>
    <xdr:to>
      <xdr:col>22</xdr:col>
      <xdr:colOff>419100</xdr:colOff>
      <xdr:row>37</xdr:row>
      <xdr:rowOff>76200</xdr:rowOff>
    </xdr:to>
    <xdr:sp macro="" textlink="">
      <xdr:nvSpPr>
        <xdr:cNvPr id="528" name="フローチャート : 判断 527"/>
        <xdr:cNvSpPr/>
      </xdr:nvSpPr>
      <xdr:spPr>
        <a:xfrm>
          <a:off x="154305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66675</xdr:rowOff>
    </xdr:from>
    <xdr:ext cx="533400" cy="257175"/>
    <xdr:sp macro="" textlink="">
      <xdr:nvSpPr>
        <xdr:cNvPr id="529" name="テキスト ボックス 528"/>
        <xdr:cNvSpPr txBox="1"/>
      </xdr:nvSpPr>
      <xdr:spPr>
        <a:xfrm>
          <a:off x="1521142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76200</xdr:rowOff>
    </xdr:from>
    <xdr:to>
      <xdr:col>21</xdr:col>
      <xdr:colOff>161925</xdr:colOff>
      <xdr:row>37</xdr:row>
      <xdr:rowOff>95250</xdr:rowOff>
    </xdr:to>
    <xdr:cxnSp macro="">
      <xdr:nvCxnSpPr>
        <xdr:cNvPr id="530" name="直線コネクタ 529"/>
        <xdr:cNvCxnSpPr/>
      </xdr:nvCxnSpPr>
      <xdr:spPr>
        <a:xfrm flipV="1">
          <a:off x="13706475" y="64198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38100</xdr:rowOff>
    </xdr:from>
    <xdr:to>
      <xdr:col>21</xdr:col>
      <xdr:colOff>209550</xdr:colOff>
      <xdr:row>35</xdr:row>
      <xdr:rowOff>142875</xdr:rowOff>
    </xdr:to>
    <xdr:sp macro="" textlink="">
      <xdr:nvSpPr>
        <xdr:cNvPr id="531" name="フローチャート : 判断 530"/>
        <xdr:cNvSpPr/>
      </xdr:nvSpPr>
      <xdr:spPr>
        <a:xfrm>
          <a:off x="14544675" y="6038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161925</xdr:rowOff>
    </xdr:from>
    <xdr:ext cx="533400" cy="257175"/>
    <xdr:sp macro="" textlink="">
      <xdr:nvSpPr>
        <xdr:cNvPr id="532" name="テキスト ボックス 531"/>
        <xdr:cNvSpPr txBox="1"/>
      </xdr:nvSpPr>
      <xdr:spPr>
        <a:xfrm>
          <a:off x="14325600"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95250</xdr:rowOff>
    </xdr:from>
    <xdr:to>
      <xdr:col>19</xdr:col>
      <xdr:colOff>647700</xdr:colOff>
      <xdr:row>37</xdr:row>
      <xdr:rowOff>142875</xdr:rowOff>
    </xdr:to>
    <xdr:cxnSp macro="">
      <xdr:nvCxnSpPr>
        <xdr:cNvPr id="533" name="直線コネクタ 532"/>
        <xdr:cNvCxnSpPr/>
      </xdr:nvCxnSpPr>
      <xdr:spPr>
        <a:xfrm flipV="1">
          <a:off x="12811125" y="64389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9525</xdr:rowOff>
    </xdr:to>
    <xdr:sp macro="" textlink="">
      <xdr:nvSpPr>
        <xdr:cNvPr id="534" name="フローチャート : 判断 533"/>
        <xdr:cNvSpPr/>
      </xdr:nvSpPr>
      <xdr:spPr>
        <a:xfrm>
          <a:off x="13649325"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0</xdr:rowOff>
    </xdr:from>
    <xdr:ext cx="533400" cy="257175"/>
    <xdr:sp macro="" textlink="">
      <xdr:nvSpPr>
        <xdr:cNvPr id="535" name="テキスト ボックス 534"/>
        <xdr:cNvSpPr txBox="1"/>
      </xdr:nvSpPr>
      <xdr:spPr>
        <a:xfrm>
          <a:off x="134397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104775</xdr:rowOff>
    </xdr:from>
    <xdr:to>
      <xdr:col>18</xdr:col>
      <xdr:colOff>495300</xdr:colOff>
      <xdr:row>38</xdr:row>
      <xdr:rowOff>38100</xdr:rowOff>
    </xdr:to>
    <xdr:sp macro="" textlink="">
      <xdr:nvSpPr>
        <xdr:cNvPr id="536" name="フローチャート : 判断 535"/>
        <xdr:cNvSpPr/>
      </xdr:nvSpPr>
      <xdr:spPr>
        <a:xfrm>
          <a:off x="127635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28575</xdr:rowOff>
    </xdr:from>
    <xdr:ext cx="533400" cy="257175"/>
    <xdr:sp macro="" textlink="">
      <xdr:nvSpPr>
        <xdr:cNvPr id="537" name="テキスト ボックス 536"/>
        <xdr:cNvSpPr txBox="1"/>
      </xdr:nvSpPr>
      <xdr:spPr>
        <a:xfrm>
          <a:off x="1254442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40" name="テキスト ボックス 539"/>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123825</xdr:rowOff>
    </xdr:from>
    <xdr:to>
      <xdr:col>23</xdr:col>
      <xdr:colOff>571500</xdr:colOff>
      <xdr:row>37</xdr:row>
      <xdr:rowOff>57150</xdr:rowOff>
    </xdr:to>
    <xdr:sp macro="" textlink="">
      <xdr:nvSpPr>
        <xdr:cNvPr id="543" name="円/楕円 542"/>
        <xdr:cNvSpPr/>
      </xdr:nvSpPr>
      <xdr:spPr>
        <a:xfrm>
          <a:off x="1626870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35</xdr:row>
      <xdr:rowOff>152400</xdr:rowOff>
    </xdr:from>
    <xdr:ext cx="533400" cy="257175"/>
    <xdr:sp macro="" textlink="">
      <xdr:nvSpPr>
        <xdr:cNvPr id="544" name="消防費該当値テキスト"/>
        <xdr:cNvSpPr txBox="1"/>
      </xdr:nvSpPr>
      <xdr:spPr>
        <a:xfrm>
          <a:off x="16373475"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20,044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104775</xdr:rowOff>
    </xdr:from>
    <xdr:to>
      <xdr:col>22</xdr:col>
      <xdr:colOff>419100</xdr:colOff>
      <xdr:row>35</xdr:row>
      <xdr:rowOff>28575</xdr:rowOff>
    </xdr:to>
    <xdr:sp macro="" textlink="">
      <xdr:nvSpPr>
        <xdr:cNvPr id="545" name="円/楕円 544"/>
        <xdr:cNvSpPr/>
      </xdr:nvSpPr>
      <xdr:spPr>
        <a:xfrm>
          <a:off x="15430500" y="593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33</xdr:row>
      <xdr:rowOff>47625</xdr:rowOff>
    </xdr:from>
    <xdr:ext cx="533400" cy="257175"/>
    <xdr:sp macro="" textlink="">
      <xdr:nvSpPr>
        <xdr:cNvPr id="546" name="テキスト ボックス 545"/>
        <xdr:cNvSpPr txBox="1"/>
      </xdr:nvSpPr>
      <xdr:spPr>
        <a:xfrm>
          <a:off x="15211425" y="570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29,627</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28575</xdr:rowOff>
    </xdr:from>
    <xdr:to>
      <xdr:col>21</xdr:col>
      <xdr:colOff>209550</xdr:colOff>
      <xdr:row>37</xdr:row>
      <xdr:rowOff>133350</xdr:rowOff>
    </xdr:to>
    <xdr:sp macro="" textlink="">
      <xdr:nvSpPr>
        <xdr:cNvPr id="547" name="円/楕円 546"/>
        <xdr:cNvSpPr/>
      </xdr:nvSpPr>
      <xdr:spPr>
        <a:xfrm>
          <a:off x="14544675" y="6372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123825</xdr:rowOff>
    </xdr:from>
    <xdr:ext cx="533400" cy="257175"/>
    <xdr:sp macro="" textlink="">
      <xdr:nvSpPr>
        <xdr:cNvPr id="548" name="テキスト ボックス 547"/>
        <xdr:cNvSpPr txBox="1"/>
      </xdr:nvSpPr>
      <xdr:spPr>
        <a:xfrm>
          <a:off x="14325600"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18,094</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38100</xdr:rowOff>
    </xdr:from>
    <xdr:to>
      <xdr:col>20</xdr:col>
      <xdr:colOff>9525</xdr:colOff>
      <xdr:row>37</xdr:row>
      <xdr:rowOff>142875</xdr:rowOff>
    </xdr:to>
    <xdr:sp macro="" textlink="">
      <xdr:nvSpPr>
        <xdr:cNvPr id="549" name="円/楕円 548"/>
        <xdr:cNvSpPr/>
      </xdr:nvSpPr>
      <xdr:spPr>
        <a:xfrm>
          <a:off x="13649325" y="638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161925</xdr:rowOff>
    </xdr:from>
    <xdr:ext cx="533400" cy="257175"/>
    <xdr:sp macro="" textlink="">
      <xdr:nvSpPr>
        <xdr:cNvPr id="550" name="テキスト ボックス 549"/>
        <xdr:cNvSpPr txBox="1"/>
      </xdr:nvSpPr>
      <xdr:spPr>
        <a:xfrm>
          <a:off x="134397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19050</xdr:rowOff>
    </xdr:to>
    <xdr:sp macro="" textlink="">
      <xdr:nvSpPr>
        <xdr:cNvPr id="551" name="円/楕円 550"/>
        <xdr:cNvSpPr/>
      </xdr:nvSpPr>
      <xdr:spPr>
        <a:xfrm>
          <a:off x="12763500" y="642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38100</xdr:rowOff>
    </xdr:from>
    <xdr:ext cx="533400" cy="257175"/>
    <xdr:sp macro="" textlink="">
      <xdr:nvSpPr>
        <xdr:cNvPr id="552" name="テキスト ボックス 551"/>
        <xdr:cNvSpPr txBox="1"/>
      </xdr:nvSpPr>
      <xdr:spPr>
        <a:xfrm>
          <a:off x="1254442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53" name="正方形/長方形 552"/>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6" name="正方形/長方形 555"/>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7" name="正方形/長方形 556"/>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60" name="正方形/長方形 559"/>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62" name="直線コネクタ 561"/>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3" name="テキスト ボックス 562"/>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4" name="直線コネクタ 563"/>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5" name="テキスト ボックス 564"/>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6" name="直線コネクタ 565"/>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7" name="テキスト ボックス 566"/>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8" name="直線コネクタ 567"/>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9" name="テキスト ボックス 568"/>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70" name="直線コネクタ 569"/>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133350</xdr:rowOff>
    </xdr:from>
    <xdr:ext cx="600075" cy="257175"/>
    <xdr:sp macro="" textlink="">
      <xdr:nvSpPr>
        <xdr:cNvPr id="571" name="テキスト ボックス 570"/>
        <xdr:cNvSpPr txBox="1"/>
      </xdr:nvSpPr>
      <xdr:spPr>
        <a:xfrm>
          <a:off x="11849100"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72" name="直線コネクタ 571"/>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73" name="テキスト ボックス 572"/>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4" name="直線コネクタ 57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5" name="テキスト ボックス 57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133350</xdr:rowOff>
    </xdr:from>
    <xdr:to>
      <xdr:col>23</xdr:col>
      <xdr:colOff>514350</xdr:colOff>
      <xdr:row>59</xdr:row>
      <xdr:rowOff>104775</xdr:rowOff>
    </xdr:to>
    <xdr:cxnSp macro="">
      <xdr:nvCxnSpPr>
        <xdr:cNvPr id="577" name="直線コネクタ 576"/>
        <xdr:cNvCxnSpPr/>
      </xdr:nvCxnSpPr>
      <xdr:spPr>
        <a:xfrm flipV="1">
          <a:off x="16316325" y="8705850"/>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104775</xdr:rowOff>
    </xdr:from>
    <xdr:ext cx="533400" cy="257175"/>
    <xdr:sp macro="" textlink="">
      <xdr:nvSpPr>
        <xdr:cNvPr id="578" name="教育費最小値テキスト"/>
        <xdr:cNvSpPr txBox="1"/>
      </xdr:nvSpPr>
      <xdr:spPr>
        <a:xfrm>
          <a:off x="16373475"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104775</xdr:rowOff>
    </xdr:from>
    <xdr:to>
      <xdr:col>23</xdr:col>
      <xdr:colOff>609600</xdr:colOff>
      <xdr:row>59</xdr:row>
      <xdr:rowOff>104775</xdr:rowOff>
    </xdr:to>
    <xdr:cxnSp macro="">
      <xdr:nvCxnSpPr>
        <xdr:cNvPr id="579" name="直線コネクタ 578"/>
        <xdr:cNvCxnSpPr/>
      </xdr:nvCxnSpPr>
      <xdr:spPr>
        <a:xfrm>
          <a:off x="16230600" y="10220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76200</xdr:rowOff>
    </xdr:from>
    <xdr:ext cx="600075" cy="257175"/>
    <xdr:sp macro="" textlink="">
      <xdr:nvSpPr>
        <xdr:cNvPr id="580" name="教育費最大値テキスト"/>
        <xdr:cNvSpPr txBox="1"/>
      </xdr:nvSpPr>
      <xdr:spPr>
        <a:xfrm>
          <a:off x="16373475" y="8477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133350</xdr:rowOff>
    </xdr:from>
    <xdr:to>
      <xdr:col>23</xdr:col>
      <xdr:colOff>609600</xdr:colOff>
      <xdr:row>50</xdr:row>
      <xdr:rowOff>133350</xdr:rowOff>
    </xdr:to>
    <xdr:cxnSp macro="">
      <xdr:nvCxnSpPr>
        <xdr:cNvPr id="581" name="直線コネクタ 580"/>
        <xdr:cNvCxnSpPr/>
      </xdr:nvCxnSpPr>
      <xdr:spPr>
        <a:xfrm>
          <a:off x="16230600" y="8705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38100</xdr:rowOff>
    </xdr:from>
    <xdr:to>
      <xdr:col>23</xdr:col>
      <xdr:colOff>514350</xdr:colOff>
      <xdr:row>57</xdr:row>
      <xdr:rowOff>57150</xdr:rowOff>
    </xdr:to>
    <xdr:cxnSp macro="">
      <xdr:nvCxnSpPr>
        <xdr:cNvPr id="582" name="直線コネクタ 581"/>
        <xdr:cNvCxnSpPr/>
      </xdr:nvCxnSpPr>
      <xdr:spPr>
        <a:xfrm>
          <a:off x="15478125" y="963930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57150</xdr:rowOff>
    </xdr:from>
    <xdr:ext cx="533400" cy="257175"/>
    <xdr:sp macro="" textlink="">
      <xdr:nvSpPr>
        <xdr:cNvPr id="583" name="教育費平均値テキスト"/>
        <xdr:cNvSpPr txBox="1"/>
      </xdr:nvSpPr>
      <xdr:spPr>
        <a:xfrm>
          <a:off x="1637347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76200</xdr:rowOff>
    </xdr:from>
    <xdr:to>
      <xdr:col>23</xdr:col>
      <xdr:colOff>571500</xdr:colOff>
      <xdr:row>58</xdr:row>
      <xdr:rowOff>9525</xdr:rowOff>
    </xdr:to>
    <xdr:sp macro="" textlink="">
      <xdr:nvSpPr>
        <xdr:cNvPr id="584" name="フローチャート : 判断 583"/>
        <xdr:cNvSpPr/>
      </xdr:nvSpPr>
      <xdr:spPr>
        <a:xfrm>
          <a:off x="162687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38100</xdr:rowOff>
    </xdr:from>
    <xdr:to>
      <xdr:col>22</xdr:col>
      <xdr:colOff>361950</xdr:colOff>
      <xdr:row>56</xdr:row>
      <xdr:rowOff>171450</xdr:rowOff>
    </xdr:to>
    <xdr:cxnSp macro="">
      <xdr:nvCxnSpPr>
        <xdr:cNvPr id="585" name="直線コネクタ 584"/>
        <xdr:cNvCxnSpPr/>
      </xdr:nvCxnSpPr>
      <xdr:spPr>
        <a:xfrm flipV="1">
          <a:off x="14592300" y="96393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38100</xdr:rowOff>
    </xdr:from>
    <xdr:to>
      <xdr:col>22</xdr:col>
      <xdr:colOff>419100</xdr:colOff>
      <xdr:row>57</xdr:row>
      <xdr:rowOff>142875</xdr:rowOff>
    </xdr:to>
    <xdr:sp macro="" textlink="">
      <xdr:nvSpPr>
        <xdr:cNvPr id="586" name="フローチャート : 判断 585"/>
        <xdr:cNvSpPr/>
      </xdr:nvSpPr>
      <xdr:spPr>
        <a:xfrm>
          <a:off x="154305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133350</xdr:rowOff>
    </xdr:from>
    <xdr:ext cx="533400" cy="257175"/>
    <xdr:sp macro="" textlink="">
      <xdr:nvSpPr>
        <xdr:cNvPr id="587" name="テキスト ボックス 586"/>
        <xdr:cNvSpPr txBox="1"/>
      </xdr:nvSpPr>
      <xdr:spPr>
        <a:xfrm>
          <a:off x="1521142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647700</xdr:colOff>
      <xdr:row>56</xdr:row>
      <xdr:rowOff>171450</xdr:rowOff>
    </xdr:from>
    <xdr:to>
      <xdr:col>21</xdr:col>
      <xdr:colOff>161925</xdr:colOff>
      <xdr:row>57</xdr:row>
      <xdr:rowOff>133350</xdr:rowOff>
    </xdr:to>
    <xdr:cxnSp macro="">
      <xdr:nvCxnSpPr>
        <xdr:cNvPr id="588" name="直線コネクタ 587"/>
        <xdr:cNvCxnSpPr/>
      </xdr:nvCxnSpPr>
      <xdr:spPr>
        <a:xfrm flipV="1">
          <a:off x="13706475" y="977265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38100</xdr:rowOff>
    </xdr:from>
    <xdr:to>
      <xdr:col>21</xdr:col>
      <xdr:colOff>209550</xdr:colOff>
      <xdr:row>57</xdr:row>
      <xdr:rowOff>142875</xdr:rowOff>
    </xdr:to>
    <xdr:sp macro="" textlink="">
      <xdr:nvSpPr>
        <xdr:cNvPr id="589" name="フローチャート : 判断 588"/>
        <xdr:cNvSpPr/>
      </xdr:nvSpPr>
      <xdr:spPr>
        <a:xfrm>
          <a:off x="14544675" y="9810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133350</xdr:rowOff>
    </xdr:from>
    <xdr:ext cx="533400" cy="257175"/>
    <xdr:sp macro="" textlink="">
      <xdr:nvSpPr>
        <xdr:cNvPr id="590" name="テキスト ボックス 589"/>
        <xdr:cNvSpPr txBox="1"/>
      </xdr:nvSpPr>
      <xdr:spPr>
        <a:xfrm>
          <a:off x="1432560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438150</xdr:colOff>
      <xdr:row>51</xdr:row>
      <xdr:rowOff>0</xdr:rowOff>
    </xdr:from>
    <xdr:to>
      <xdr:col>19</xdr:col>
      <xdr:colOff>647700</xdr:colOff>
      <xdr:row>57</xdr:row>
      <xdr:rowOff>133350</xdr:rowOff>
    </xdr:to>
    <xdr:cxnSp macro="">
      <xdr:nvCxnSpPr>
        <xdr:cNvPr id="591" name="直線コネクタ 590"/>
        <xdr:cNvCxnSpPr/>
      </xdr:nvCxnSpPr>
      <xdr:spPr>
        <a:xfrm>
          <a:off x="12811125" y="8743950"/>
          <a:ext cx="895350" cy="1162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95250</xdr:rowOff>
    </xdr:from>
    <xdr:to>
      <xdr:col>20</xdr:col>
      <xdr:colOff>9525</xdr:colOff>
      <xdr:row>58</xdr:row>
      <xdr:rowOff>19050</xdr:rowOff>
    </xdr:to>
    <xdr:sp macro="" textlink="">
      <xdr:nvSpPr>
        <xdr:cNvPr id="592" name="フローチャート : 判断 591"/>
        <xdr:cNvSpPr/>
      </xdr:nvSpPr>
      <xdr:spPr>
        <a:xfrm>
          <a:off x="1364932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58</xdr:row>
      <xdr:rowOff>9525</xdr:rowOff>
    </xdr:from>
    <xdr:ext cx="533400" cy="257175"/>
    <xdr:sp macro="" textlink="">
      <xdr:nvSpPr>
        <xdr:cNvPr id="593" name="テキスト ボックス 592"/>
        <xdr:cNvSpPr txBox="1"/>
      </xdr:nvSpPr>
      <xdr:spPr>
        <a:xfrm>
          <a:off x="134397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76200</xdr:rowOff>
    </xdr:from>
    <xdr:to>
      <xdr:col>18</xdr:col>
      <xdr:colOff>495300</xdr:colOff>
      <xdr:row>58</xdr:row>
      <xdr:rowOff>9525</xdr:rowOff>
    </xdr:to>
    <xdr:sp macro="" textlink="">
      <xdr:nvSpPr>
        <xdr:cNvPr id="594" name="フローチャート : 判断 593"/>
        <xdr:cNvSpPr/>
      </xdr:nvSpPr>
      <xdr:spPr>
        <a:xfrm>
          <a:off x="127635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58</xdr:row>
      <xdr:rowOff>0</xdr:rowOff>
    </xdr:from>
    <xdr:ext cx="533400" cy="257175"/>
    <xdr:sp macro="" textlink="">
      <xdr:nvSpPr>
        <xdr:cNvPr id="595" name="テキスト ボックス 594"/>
        <xdr:cNvSpPr txBox="1"/>
      </xdr:nvSpPr>
      <xdr:spPr>
        <a:xfrm>
          <a:off x="1254442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6" name="テキスト ボックス 59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7" name="テキスト ボックス 59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8" name="テキスト ボックス 59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9" name="テキスト ボックス 59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0" name="テキスト ボックス 59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9525</xdr:rowOff>
    </xdr:from>
    <xdr:to>
      <xdr:col>23</xdr:col>
      <xdr:colOff>571500</xdr:colOff>
      <xdr:row>57</xdr:row>
      <xdr:rowOff>104775</xdr:rowOff>
    </xdr:to>
    <xdr:sp macro="" textlink="">
      <xdr:nvSpPr>
        <xdr:cNvPr id="601" name="円/楕円 600"/>
        <xdr:cNvSpPr/>
      </xdr:nvSpPr>
      <xdr:spPr>
        <a:xfrm>
          <a:off x="16268700" y="9782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28575</xdr:rowOff>
    </xdr:from>
    <xdr:ext cx="533400" cy="257175"/>
    <xdr:sp macro="" textlink="">
      <xdr:nvSpPr>
        <xdr:cNvPr id="602" name="教育費該当値テキスト"/>
        <xdr:cNvSpPr txBox="1"/>
      </xdr:nvSpPr>
      <xdr:spPr>
        <a:xfrm>
          <a:off x="163734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161925</xdr:rowOff>
    </xdr:from>
    <xdr:to>
      <xdr:col>22</xdr:col>
      <xdr:colOff>419100</xdr:colOff>
      <xdr:row>56</xdr:row>
      <xdr:rowOff>95250</xdr:rowOff>
    </xdr:to>
    <xdr:sp macro="" textlink="">
      <xdr:nvSpPr>
        <xdr:cNvPr id="603" name="円/楕円 602"/>
        <xdr:cNvSpPr/>
      </xdr:nvSpPr>
      <xdr:spPr>
        <a:xfrm>
          <a:off x="15430500" y="959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114300</xdr:rowOff>
    </xdr:from>
    <xdr:ext cx="533400" cy="257175"/>
    <xdr:sp macro="" textlink="">
      <xdr:nvSpPr>
        <xdr:cNvPr id="604" name="テキスト ボックス 603"/>
        <xdr:cNvSpPr txBox="1"/>
      </xdr:nvSpPr>
      <xdr:spPr>
        <a:xfrm>
          <a:off x="15211425"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70,629</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114300</xdr:rowOff>
    </xdr:from>
    <xdr:to>
      <xdr:col>21</xdr:col>
      <xdr:colOff>209550</xdr:colOff>
      <xdr:row>57</xdr:row>
      <xdr:rowOff>47625</xdr:rowOff>
    </xdr:to>
    <xdr:sp macro="" textlink="">
      <xdr:nvSpPr>
        <xdr:cNvPr id="605" name="円/楕円 604"/>
        <xdr:cNvSpPr/>
      </xdr:nvSpPr>
      <xdr:spPr>
        <a:xfrm>
          <a:off x="14544675" y="971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55</xdr:row>
      <xdr:rowOff>66675</xdr:rowOff>
    </xdr:from>
    <xdr:ext cx="533400" cy="257175"/>
    <xdr:sp macro="" textlink="">
      <xdr:nvSpPr>
        <xdr:cNvPr id="606" name="テキスト ボックス 605"/>
        <xdr:cNvSpPr txBox="1"/>
      </xdr:nvSpPr>
      <xdr:spPr>
        <a:xfrm>
          <a:off x="14325600"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19</xdr:col>
      <xdr:colOff>590550</xdr:colOff>
      <xdr:row>57</xdr:row>
      <xdr:rowOff>85725</xdr:rowOff>
    </xdr:from>
    <xdr:to>
      <xdr:col>20</xdr:col>
      <xdr:colOff>9525</xdr:colOff>
      <xdr:row>58</xdr:row>
      <xdr:rowOff>19050</xdr:rowOff>
    </xdr:to>
    <xdr:sp macro="" textlink="">
      <xdr:nvSpPr>
        <xdr:cNvPr id="607" name="円/楕円 606"/>
        <xdr:cNvSpPr/>
      </xdr:nvSpPr>
      <xdr:spPr>
        <a:xfrm>
          <a:off x="136493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28575</xdr:rowOff>
    </xdr:from>
    <xdr:ext cx="533400" cy="257175"/>
    <xdr:sp macro="" textlink="">
      <xdr:nvSpPr>
        <xdr:cNvPr id="608" name="テキスト ボックス 607"/>
        <xdr:cNvSpPr txBox="1"/>
      </xdr:nvSpPr>
      <xdr:spPr>
        <a:xfrm>
          <a:off x="134397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49,872</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123825</xdr:rowOff>
    </xdr:from>
    <xdr:to>
      <xdr:col>18</xdr:col>
      <xdr:colOff>495300</xdr:colOff>
      <xdr:row>51</xdr:row>
      <xdr:rowOff>57150</xdr:rowOff>
    </xdr:to>
    <xdr:sp macro="" textlink="">
      <xdr:nvSpPr>
        <xdr:cNvPr id="609" name="円/楕円 608"/>
        <xdr:cNvSpPr/>
      </xdr:nvSpPr>
      <xdr:spPr>
        <a:xfrm>
          <a:off x="12763500" y="8696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142875</xdr:colOff>
      <xdr:row>49</xdr:row>
      <xdr:rowOff>66675</xdr:rowOff>
    </xdr:from>
    <xdr:ext cx="600075" cy="257175"/>
    <xdr:sp macro="" textlink="">
      <xdr:nvSpPr>
        <xdr:cNvPr id="610" name="テキスト ボックス 609"/>
        <xdr:cNvSpPr txBox="1"/>
      </xdr:nvSpPr>
      <xdr:spPr>
        <a:xfrm>
          <a:off x="12515850" y="8467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141,366</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11" name="正方形/長方形 61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2" name="正方形/長方形 61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3" name="正方形/長方形 61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4" name="正方形/長方形 61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5" name="正方形/長方形 61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6" name="正方形/長方形 61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7" name="正方形/長方形 61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8" name="正方形/長方形 61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9" name="テキスト ボックス 61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20" name="直線コネクタ 61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21" name="直線コネクタ 620"/>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2" name="テキスト ボックス 621"/>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23" name="直線コネクタ 622"/>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38100</xdr:rowOff>
    </xdr:from>
    <xdr:ext cx="466725" cy="257175"/>
    <xdr:sp macro="" textlink="">
      <xdr:nvSpPr>
        <xdr:cNvPr id="624" name="テキスト ボックス 623"/>
        <xdr:cNvSpPr txBox="1"/>
      </xdr:nvSpPr>
      <xdr:spPr>
        <a:xfrm>
          <a:off x="1198245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5" name="直線コネクタ 624"/>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73</xdr:row>
      <xdr:rowOff>171450</xdr:rowOff>
    </xdr:from>
    <xdr:ext cx="466725" cy="257175"/>
    <xdr:sp macro="" textlink="">
      <xdr:nvSpPr>
        <xdr:cNvPr id="626" name="テキスト ボックス 625"/>
        <xdr:cNvSpPr txBox="1"/>
      </xdr:nvSpPr>
      <xdr:spPr>
        <a:xfrm>
          <a:off x="119824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7" name="直線コネクタ 626"/>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71</xdr:row>
      <xdr:rowOff>133350</xdr:rowOff>
    </xdr:from>
    <xdr:ext cx="466725" cy="257175"/>
    <xdr:sp macro="" textlink="">
      <xdr:nvSpPr>
        <xdr:cNvPr id="628" name="テキスト ボックス 627"/>
        <xdr:cNvSpPr txBox="1"/>
      </xdr:nvSpPr>
      <xdr:spPr>
        <a:xfrm>
          <a:off x="11982450" y="1230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9" name="直線コネクタ 628"/>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69</xdr:row>
      <xdr:rowOff>95250</xdr:rowOff>
    </xdr:from>
    <xdr:ext cx="466725" cy="257175"/>
    <xdr:sp macro="" textlink="">
      <xdr:nvSpPr>
        <xdr:cNvPr id="630" name="テキスト ボックス 629"/>
        <xdr:cNvSpPr txBox="1"/>
      </xdr:nvSpPr>
      <xdr:spPr>
        <a:xfrm>
          <a:off x="11982450" y="11925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31" name="直線コネクタ 630"/>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32" name="テキスト ボックス 631"/>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33"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38100</xdr:rowOff>
    </xdr:from>
    <xdr:to>
      <xdr:col>23</xdr:col>
      <xdr:colOff>514350</xdr:colOff>
      <xdr:row>79</xdr:row>
      <xdr:rowOff>47625</xdr:rowOff>
    </xdr:to>
    <xdr:cxnSp macro="">
      <xdr:nvCxnSpPr>
        <xdr:cNvPr id="634" name="直線コネクタ 633"/>
        <xdr:cNvCxnSpPr/>
      </xdr:nvCxnSpPr>
      <xdr:spPr>
        <a:xfrm flipV="1">
          <a:off x="16316325" y="120396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5"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6" name="直線コネクタ 635"/>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161925</xdr:rowOff>
    </xdr:from>
    <xdr:ext cx="466725" cy="257175"/>
    <xdr:sp macro="" textlink="">
      <xdr:nvSpPr>
        <xdr:cNvPr id="637" name="災害復旧費最大値テキスト"/>
        <xdr:cNvSpPr txBox="1"/>
      </xdr:nvSpPr>
      <xdr:spPr>
        <a:xfrm>
          <a:off x="16373475" y="11820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38100</xdr:rowOff>
    </xdr:from>
    <xdr:to>
      <xdr:col>23</xdr:col>
      <xdr:colOff>609600</xdr:colOff>
      <xdr:row>70</xdr:row>
      <xdr:rowOff>38100</xdr:rowOff>
    </xdr:to>
    <xdr:cxnSp macro="">
      <xdr:nvCxnSpPr>
        <xdr:cNvPr id="638" name="直線コネクタ 637"/>
        <xdr:cNvCxnSpPr/>
      </xdr:nvCxnSpPr>
      <xdr:spPr>
        <a:xfrm>
          <a:off x="16230600"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38100</xdr:rowOff>
    </xdr:from>
    <xdr:to>
      <xdr:col>23</xdr:col>
      <xdr:colOff>514350</xdr:colOff>
      <xdr:row>79</xdr:row>
      <xdr:rowOff>47625</xdr:rowOff>
    </xdr:to>
    <xdr:cxnSp macro="">
      <xdr:nvCxnSpPr>
        <xdr:cNvPr id="639" name="直線コネクタ 638"/>
        <xdr:cNvCxnSpPr/>
      </xdr:nvCxnSpPr>
      <xdr:spPr>
        <a:xfrm>
          <a:off x="15478125" y="13582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76200</xdr:rowOff>
    </xdr:from>
    <xdr:ext cx="381000" cy="257175"/>
    <xdr:sp macro="" textlink="">
      <xdr:nvSpPr>
        <xdr:cNvPr id="640" name="災害復旧費平均値テキスト"/>
        <xdr:cNvSpPr txBox="1"/>
      </xdr:nvSpPr>
      <xdr:spPr>
        <a:xfrm>
          <a:off x="16373475" y="13277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57150</xdr:rowOff>
    </xdr:from>
    <xdr:to>
      <xdr:col>23</xdr:col>
      <xdr:colOff>571500</xdr:colOff>
      <xdr:row>78</xdr:row>
      <xdr:rowOff>152400</xdr:rowOff>
    </xdr:to>
    <xdr:sp macro="" textlink="">
      <xdr:nvSpPr>
        <xdr:cNvPr id="641" name="フローチャート : 判断 640"/>
        <xdr:cNvSpPr/>
      </xdr:nvSpPr>
      <xdr:spPr>
        <a:xfrm>
          <a:off x="16268700" y="1343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28575</xdr:rowOff>
    </xdr:from>
    <xdr:to>
      <xdr:col>22</xdr:col>
      <xdr:colOff>361950</xdr:colOff>
      <xdr:row>79</xdr:row>
      <xdr:rowOff>38100</xdr:rowOff>
    </xdr:to>
    <xdr:cxnSp macro="">
      <xdr:nvCxnSpPr>
        <xdr:cNvPr id="642" name="直線コネクタ 641"/>
        <xdr:cNvCxnSpPr/>
      </xdr:nvCxnSpPr>
      <xdr:spPr>
        <a:xfrm>
          <a:off x="14592300" y="13573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38100</xdr:rowOff>
    </xdr:from>
    <xdr:to>
      <xdr:col>22</xdr:col>
      <xdr:colOff>419100</xdr:colOff>
      <xdr:row>78</xdr:row>
      <xdr:rowOff>133350</xdr:rowOff>
    </xdr:to>
    <xdr:sp macro="" textlink="">
      <xdr:nvSpPr>
        <xdr:cNvPr id="643" name="フローチャート : 判断 642"/>
        <xdr:cNvSpPr/>
      </xdr:nvSpPr>
      <xdr:spPr>
        <a:xfrm>
          <a:off x="15430500" y="13411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76</xdr:row>
      <xdr:rowOff>152400</xdr:rowOff>
    </xdr:from>
    <xdr:ext cx="381000" cy="257175"/>
    <xdr:sp macro="" textlink="">
      <xdr:nvSpPr>
        <xdr:cNvPr id="644" name="テキスト ボックス 643"/>
        <xdr:cNvSpPr txBox="1"/>
      </xdr:nvSpPr>
      <xdr:spPr>
        <a:xfrm>
          <a:off x="15287625" y="13182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152400</xdr:rowOff>
    </xdr:from>
    <xdr:to>
      <xdr:col>21</xdr:col>
      <xdr:colOff>161925</xdr:colOff>
      <xdr:row>79</xdr:row>
      <xdr:rowOff>28575</xdr:rowOff>
    </xdr:to>
    <xdr:cxnSp macro="">
      <xdr:nvCxnSpPr>
        <xdr:cNvPr id="645" name="直線コネクタ 644"/>
        <xdr:cNvCxnSpPr/>
      </xdr:nvCxnSpPr>
      <xdr:spPr>
        <a:xfrm>
          <a:off x="13706475" y="135255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161925</xdr:rowOff>
    </xdr:from>
    <xdr:to>
      <xdr:col>21</xdr:col>
      <xdr:colOff>209550</xdr:colOff>
      <xdr:row>78</xdr:row>
      <xdr:rowOff>95250</xdr:rowOff>
    </xdr:to>
    <xdr:sp macro="" textlink="">
      <xdr:nvSpPr>
        <xdr:cNvPr id="646" name="フローチャート : 判断 645"/>
        <xdr:cNvSpPr/>
      </xdr:nvSpPr>
      <xdr:spPr>
        <a:xfrm>
          <a:off x="14544675" y="1336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114300</xdr:rowOff>
    </xdr:from>
    <xdr:ext cx="381000" cy="257175"/>
    <xdr:sp macro="" textlink="">
      <xdr:nvSpPr>
        <xdr:cNvPr id="647" name="テキスト ボックス 646"/>
        <xdr:cNvSpPr txBox="1"/>
      </xdr:nvSpPr>
      <xdr:spPr>
        <a:xfrm>
          <a:off x="14401800" y="13144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152400</xdr:rowOff>
    </xdr:from>
    <xdr:to>
      <xdr:col>19</xdr:col>
      <xdr:colOff>647700</xdr:colOff>
      <xdr:row>79</xdr:row>
      <xdr:rowOff>38100</xdr:rowOff>
    </xdr:to>
    <xdr:cxnSp macro="">
      <xdr:nvCxnSpPr>
        <xdr:cNvPr id="648" name="直線コネクタ 647"/>
        <xdr:cNvCxnSpPr/>
      </xdr:nvCxnSpPr>
      <xdr:spPr>
        <a:xfrm flipV="1">
          <a:off x="12811125" y="135255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76</xdr:row>
      <xdr:rowOff>123825</xdr:rowOff>
    </xdr:from>
    <xdr:to>
      <xdr:col>20</xdr:col>
      <xdr:colOff>9525</xdr:colOff>
      <xdr:row>77</xdr:row>
      <xdr:rowOff>57150</xdr:rowOff>
    </xdr:to>
    <xdr:sp macro="" textlink="">
      <xdr:nvSpPr>
        <xdr:cNvPr id="649" name="フローチャート : 判断 648"/>
        <xdr:cNvSpPr/>
      </xdr:nvSpPr>
      <xdr:spPr>
        <a:xfrm>
          <a:off x="1364932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76200</xdr:rowOff>
    </xdr:from>
    <xdr:ext cx="466725" cy="257175"/>
    <xdr:sp macro="" textlink="">
      <xdr:nvSpPr>
        <xdr:cNvPr id="650" name="テキスト ボックス 649"/>
        <xdr:cNvSpPr txBox="1"/>
      </xdr:nvSpPr>
      <xdr:spPr>
        <a:xfrm>
          <a:off x="13468350" y="12934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0</xdr:rowOff>
    </xdr:from>
    <xdr:to>
      <xdr:col>18</xdr:col>
      <xdr:colOff>495300</xdr:colOff>
      <xdr:row>76</xdr:row>
      <xdr:rowOff>104775</xdr:rowOff>
    </xdr:to>
    <xdr:sp macro="" textlink="">
      <xdr:nvSpPr>
        <xdr:cNvPr id="651" name="フローチャート : 判断 650"/>
        <xdr:cNvSpPr/>
      </xdr:nvSpPr>
      <xdr:spPr>
        <a:xfrm>
          <a:off x="12763500"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74</xdr:row>
      <xdr:rowOff>123825</xdr:rowOff>
    </xdr:from>
    <xdr:ext cx="466725" cy="257175"/>
    <xdr:sp macro="" textlink="">
      <xdr:nvSpPr>
        <xdr:cNvPr id="652" name="テキスト ボックス 651"/>
        <xdr:cNvSpPr txBox="1"/>
      </xdr:nvSpPr>
      <xdr:spPr>
        <a:xfrm>
          <a:off x="125825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3" name="テキスト ボックス 652"/>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4" name="テキスト ボックス 653"/>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5" name="テキスト ボックス 654"/>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6" name="テキスト ボックス 655"/>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7" name="テキスト ボックス 656"/>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8" name="円/楕円 657"/>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76200</xdr:rowOff>
    </xdr:from>
    <xdr:ext cx="247650" cy="257175"/>
    <xdr:sp macro="" textlink="">
      <xdr:nvSpPr>
        <xdr:cNvPr id="659" name="災害復旧費該当値テキスト"/>
        <xdr:cNvSpPr txBox="1"/>
      </xdr:nvSpPr>
      <xdr:spPr>
        <a:xfrm>
          <a:off x="163734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60" name="円/楕円 659"/>
        <xdr:cNvSpPr/>
      </xdr:nvSpPr>
      <xdr:spPr>
        <a:xfrm>
          <a:off x="15430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209550</xdr:colOff>
      <xdr:row>79</xdr:row>
      <xdr:rowOff>85725</xdr:rowOff>
    </xdr:from>
    <xdr:ext cx="314325" cy="257175"/>
    <xdr:sp macro="" textlink="">
      <xdr:nvSpPr>
        <xdr:cNvPr id="661" name="テキスト ボックス 660"/>
        <xdr:cNvSpPr txBox="1"/>
      </xdr:nvSpPr>
      <xdr:spPr>
        <a:xfrm>
          <a:off x="1532572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152400</xdr:rowOff>
    </xdr:from>
    <xdr:to>
      <xdr:col>21</xdr:col>
      <xdr:colOff>209550</xdr:colOff>
      <xdr:row>79</xdr:row>
      <xdr:rowOff>85725</xdr:rowOff>
    </xdr:to>
    <xdr:sp macro="" textlink="">
      <xdr:nvSpPr>
        <xdr:cNvPr id="662" name="円/楕円 661"/>
        <xdr:cNvSpPr/>
      </xdr:nvSpPr>
      <xdr:spPr>
        <a:xfrm>
          <a:off x="14544675" y="1352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79</xdr:row>
      <xdr:rowOff>76200</xdr:rowOff>
    </xdr:from>
    <xdr:ext cx="314325" cy="257175"/>
    <xdr:sp macro="" textlink="">
      <xdr:nvSpPr>
        <xdr:cNvPr id="663" name="テキスト ボックス 662"/>
        <xdr:cNvSpPr txBox="1"/>
      </xdr:nvSpPr>
      <xdr:spPr>
        <a:xfrm>
          <a:off x="14439900" y="136207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104775</xdr:rowOff>
    </xdr:from>
    <xdr:to>
      <xdr:col>20</xdr:col>
      <xdr:colOff>9525</xdr:colOff>
      <xdr:row>79</xdr:row>
      <xdr:rowOff>38100</xdr:rowOff>
    </xdr:to>
    <xdr:sp macro="" textlink="">
      <xdr:nvSpPr>
        <xdr:cNvPr id="664" name="円/楕円 663"/>
        <xdr:cNvSpPr/>
      </xdr:nvSpPr>
      <xdr:spPr>
        <a:xfrm>
          <a:off x="13649325"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28575</xdr:rowOff>
    </xdr:from>
    <xdr:ext cx="381000" cy="257175"/>
    <xdr:sp macro="" textlink="">
      <xdr:nvSpPr>
        <xdr:cNvPr id="665" name="テキスト ボックス 664"/>
        <xdr:cNvSpPr txBox="1"/>
      </xdr:nvSpPr>
      <xdr:spPr>
        <a:xfrm>
          <a:off x="13515975"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6" name="円/楕円 665"/>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79</xdr:row>
      <xdr:rowOff>85725</xdr:rowOff>
    </xdr:from>
    <xdr:ext cx="314325" cy="257175"/>
    <xdr:sp macro="" textlink="">
      <xdr:nvSpPr>
        <xdr:cNvPr id="667" name="テキスト ボックス 666"/>
        <xdr:cNvSpPr txBox="1"/>
      </xdr:nvSpPr>
      <xdr:spPr>
        <a:xfrm>
          <a:off x="1265872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8" name="正方形/長方形 667"/>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9" name="正方形/長方形 668"/>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0" name="正方形/長方形 669"/>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71" name="正方形/長方形 670"/>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72" name="正方形/長方形 671"/>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3" name="正方形/長方形 672"/>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4" name="正方形/長方形 673"/>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5" name="正方形/長方形 674"/>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6" name="テキスト ボックス 675"/>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7" name="直線コネクタ 676"/>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8" name="直線コネクタ 677"/>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9" name="テキスト ボックス 678"/>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80" name="直線コネクタ 679"/>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1" name="テキスト ボックス 680"/>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82" name="直線コネクタ 681"/>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3" name="テキスト ボックス 682"/>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4" name="直線コネクタ 683"/>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5" name="テキスト ボックス 684"/>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6" name="直線コネクタ 685"/>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7" name="テキスト ボックス 686"/>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8" name="直線コネクタ 687"/>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9" name="テキスト ボックス 688"/>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90" name="直線コネクタ 689"/>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1" name="テキスト ボックス 690"/>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92"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114300</xdr:rowOff>
    </xdr:from>
    <xdr:to>
      <xdr:col>23</xdr:col>
      <xdr:colOff>514350</xdr:colOff>
      <xdr:row>98</xdr:row>
      <xdr:rowOff>104775</xdr:rowOff>
    </xdr:to>
    <xdr:cxnSp macro="">
      <xdr:nvCxnSpPr>
        <xdr:cNvPr id="693" name="直線コネクタ 692"/>
        <xdr:cNvCxnSpPr/>
      </xdr:nvCxnSpPr>
      <xdr:spPr>
        <a:xfrm flipV="1">
          <a:off x="16316325" y="15544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104775</xdr:rowOff>
    </xdr:from>
    <xdr:ext cx="533400" cy="257175"/>
    <xdr:sp macro="" textlink="">
      <xdr:nvSpPr>
        <xdr:cNvPr id="694" name="公債費最小値テキスト"/>
        <xdr:cNvSpPr txBox="1"/>
      </xdr:nvSpPr>
      <xdr:spPr>
        <a:xfrm>
          <a:off x="163734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104775</xdr:rowOff>
    </xdr:from>
    <xdr:to>
      <xdr:col>23</xdr:col>
      <xdr:colOff>609600</xdr:colOff>
      <xdr:row>98</xdr:row>
      <xdr:rowOff>104775</xdr:rowOff>
    </xdr:to>
    <xdr:cxnSp macro="">
      <xdr:nvCxnSpPr>
        <xdr:cNvPr id="695" name="直線コネクタ 694"/>
        <xdr:cNvCxnSpPr/>
      </xdr:nvCxnSpPr>
      <xdr:spPr>
        <a:xfrm>
          <a:off x="16230600" y="1690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66675</xdr:rowOff>
    </xdr:from>
    <xdr:ext cx="533400" cy="257175"/>
    <xdr:sp macro="" textlink="">
      <xdr:nvSpPr>
        <xdr:cNvPr id="696" name="公債費最大値テキスト"/>
        <xdr:cNvSpPr txBox="1"/>
      </xdr:nvSpPr>
      <xdr:spPr>
        <a:xfrm>
          <a:off x="16373475" y="15325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114300</xdr:rowOff>
    </xdr:from>
    <xdr:to>
      <xdr:col>23</xdr:col>
      <xdr:colOff>609600</xdr:colOff>
      <xdr:row>90</xdr:row>
      <xdr:rowOff>114300</xdr:rowOff>
    </xdr:to>
    <xdr:cxnSp macro="">
      <xdr:nvCxnSpPr>
        <xdr:cNvPr id="697" name="直線コネクタ 696"/>
        <xdr:cNvCxnSpPr/>
      </xdr:nvCxnSpPr>
      <xdr:spPr>
        <a:xfrm>
          <a:off x="16230600" y="15544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123825</xdr:rowOff>
    </xdr:from>
    <xdr:to>
      <xdr:col>23</xdr:col>
      <xdr:colOff>514350</xdr:colOff>
      <xdr:row>95</xdr:row>
      <xdr:rowOff>123825</xdr:rowOff>
    </xdr:to>
    <xdr:cxnSp macro="">
      <xdr:nvCxnSpPr>
        <xdr:cNvPr id="698" name="直線コネクタ 697"/>
        <xdr:cNvCxnSpPr/>
      </xdr:nvCxnSpPr>
      <xdr:spPr>
        <a:xfrm flipV="1">
          <a:off x="15478125" y="164115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123825</xdr:rowOff>
    </xdr:from>
    <xdr:ext cx="533400" cy="257175"/>
    <xdr:sp macro="" textlink="">
      <xdr:nvSpPr>
        <xdr:cNvPr id="699" name="公債費平均値テキスト"/>
        <xdr:cNvSpPr txBox="1"/>
      </xdr:nvSpPr>
      <xdr:spPr>
        <a:xfrm>
          <a:off x="163734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152400</xdr:rowOff>
    </xdr:from>
    <xdr:to>
      <xdr:col>23</xdr:col>
      <xdr:colOff>571500</xdr:colOff>
      <xdr:row>96</xdr:row>
      <xdr:rowOff>76200</xdr:rowOff>
    </xdr:to>
    <xdr:sp macro="" textlink="">
      <xdr:nvSpPr>
        <xdr:cNvPr id="700" name="フローチャート : 判断 699"/>
        <xdr:cNvSpPr/>
      </xdr:nvSpPr>
      <xdr:spPr>
        <a:xfrm>
          <a:off x="16268700" y="16440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95250</xdr:rowOff>
    </xdr:from>
    <xdr:to>
      <xdr:col>22</xdr:col>
      <xdr:colOff>361950</xdr:colOff>
      <xdr:row>95</xdr:row>
      <xdr:rowOff>123825</xdr:rowOff>
    </xdr:to>
    <xdr:cxnSp macro="">
      <xdr:nvCxnSpPr>
        <xdr:cNvPr id="701" name="直線コネクタ 700"/>
        <xdr:cNvCxnSpPr/>
      </xdr:nvCxnSpPr>
      <xdr:spPr>
        <a:xfrm>
          <a:off x="14592300" y="16040100"/>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152400</xdr:rowOff>
    </xdr:from>
    <xdr:to>
      <xdr:col>22</xdr:col>
      <xdr:colOff>419100</xdr:colOff>
      <xdr:row>96</xdr:row>
      <xdr:rowOff>85725</xdr:rowOff>
    </xdr:to>
    <xdr:sp macro="" textlink="">
      <xdr:nvSpPr>
        <xdr:cNvPr id="702" name="フローチャート : 判断 701"/>
        <xdr:cNvSpPr/>
      </xdr:nvSpPr>
      <xdr:spPr>
        <a:xfrm>
          <a:off x="15430500" y="1644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76200</xdr:rowOff>
    </xdr:from>
    <xdr:ext cx="533400" cy="257175"/>
    <xdr:sp macro="" textlink="">
      <xdr:nvSpPr>
        <xdr:cNvPr id="703" name="テキスト ボックス 702"/>
        <xdr:cNvSpPr txBox="1"/>
      </xdr:nvSpPr>
      <xdr:spPr>
        <a:xfrm>
          <a:off x="1521142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647700</xdr:colOff>
      <xdr:row>93</xdr:row>
      <xdr:rowOff>95250</xdr:rowOff>
    </xdr:from>
    <xdr:to>
      <xdr:col>21</xdr:col>
      <xdr:colOff>161925</xdr:colOff>
      <xdr:row>94</xdr:row>
      <xdr:rowOff>152400</xdr:rowOff>
    </xdr:to>
    <xdr:cxnSp macro="">
      <xdr:nvCxnSpPr>
        <xdr:cNvPr id="704" name="直線コネクタ 703"/>
        <xdr:cNvCxnSpPr/>
      </xdr:nvCxnSpPr>
      <xdr:spPr>
        <a:xfrm flipV="1">
          <a:off x="13706475" y="16040100"/>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123825</xdr:rowOff>
    </xdr:from>
    <xdr:to>
      <xdr:col>21</xdr:col>
      <xdr:colOff>209550</xdr:colOff>
      <xdr:row>96</xdr:row>
      <xdr:rowOff>57150</xdr:rowOff>
    </xdr:to>
    <xdr:sp macro="" textlink="">
      <xdr:nvSpPr>
        <xdr:cNvPr id="705" name="フローチャート : 判断 704"/>
        <xdr:cNvSpPr/>
      </xdr:nvSpPr>
      <xdr:spPr>
        <a:xfrm>
          <a:off x="14544675" y="16411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47625</xdr:rowOff>
    </xdr:from>
    <xdr:ext cx="533400" cy="257175"/>
    <xdr:sp macro="" textlink="">
      <xdr:nvSpPr>
        <xdr:cNvPr id="706" name="テキスト ボックス 705"/>
        <xdr:cNvSpPr txBox="1"/>
      </xdr:nvSpPr>
      <xdr:spPr>
        <a:xfrm>
          <a:off x="1432560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438150</xdr:colOff>
      <xdr:row>93</xdr:row>
      <xdr:rowOff>66675</xdr:rowOff>
    </xdr:from>
    <xdr:to>
      <xdr:col>19</xdr:col>
      <xdr:colOff>647700</xdr:colOff>
      <xdr:row>94</xdr:row>
      <xdr:rowOff>152400</xdr:rowOff>
    </xdr:to>
    <xdr:cxnSp macro="">
      <xdr:nvCxnSpPr>
        <xdr:cNvPr id="707" name="直線コネクタ 706"/>
        <xdr:cNvCxnSpPr/>
      </xdr:nvCxnSpPr>
      <xdr:spPr>
        <a:xfrm>
          <a:off x="12811125" y="16011525"/>
          <a:ext cx="89535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114300</xdr:rowOff>
    </xdr:from>
    <xdr:to>
      <xdr:col>20</xdr:col>
      <xdr:colOff>9525</xdr:colOff>
      <xdr:row>96</xdr:row>
      <xdr:rowOff>47625</xdr:rowOff>
    </xdr:to>
    <xdr:sp macro="" textlink="">
      <xdr:nvSpPr>
        <xdr:cNvPr id="708" name="フローチャート : 判断 707"/>
        <xdr:cNvSpPr/>
      </xdr:nvSpPr>
      <xdr:spPr>
        <a:xfrm>
          <a:off x="1364932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38100</xdr:rowOff>
    </xdr:from>
    <xdr:ext cx="533400" cy="257175"/>
    <xdr:sp macro="" textlink="">
      <xdr:nvSpPr>
        <xdr:cNvPr id="709" name="テキスト ボックス 708"/>
        <xdr:cNvSpPr txBox="1"/>
      </xdr:nvSpPr>
      <xdr:spPr>
        <a:xfrm>
          <a:off x="13439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66675</xdr:rowOff>
    </xdr:from>
    <xdr:to>
      <xdr:col>18</xdr:col>
      <xdr:colOff>495300</xdr:colOff>
      <xdr:row>95</xdr:row>
      <xdr:rowOff>171450</xdr:rowOff>
    </xdr:to>
    <xdr:sp macro="" textlink="">
      <xdr:nvSpPr>
        <xdr:cNvPr id="710" name="フローチャート : 判断 709"/>
        <xdr:cNvSpPr/>
      </xdr:nvSpPr>
      <xdr:spPr>
        <a:xfrm>
          <a:off x="12763500"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161925</xdr:rowOff>
    </xdr:from>
    <xdr:ext cx="533400" cy="257175"/>
    <xdr:sp macro="" textlink="">
      <xdr:nvSpPr>
        <xdr:cNvPr id="711" name="テキスト ボックス 710"/>
        <xdr:cNvSpPr txBox="1"/>
      </xdr:nvSpPr>
      <xdr:spPr>
        <a:xfrm>
          <a:off x="1254442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2" name="テキスト ボックス 711"/>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3" name="テキスト ボックス 712"/>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4" name="テキスト ボックス 713"/>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5" name="テキスト ボックス 714"/>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6" name="テキスト ボックス 715"/>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76200</xdr:rowOff>
    </xdr:from>
    <xdr:to>
      <xdr:col>23</xdr:col>
      <xdr:colOff>571500</xdr:colOff>
      <xdr:row>96</xdr:row>
      <xdr:rowOff>0</xdr:rowOff>
    </xdr:to>
    <xdr:sp macro="" textlink="">
      <xdr:nvSpPr>
        <xdr:cNvPr id="717" name="円/楕円 716"/>
        <xdr:cNvSpPr/>
      </xdr:nvSpPr>
      <xdr:spPr>
        <a:xfrm>
          <a:off x="16268700" y="16363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95250</xdr:rowOff>
    </xdr:from>
    <xdr:ext cx="533400" cy="257175"/>
    <xdr:sp macro="" textlink="">
      <xdr:nvSpPr>
        <xdr:cNvPr id="718" name="公債費該当値テキスト"/>
        <xdr:cNvSpPr txBox="1"/>
      </xdr:nvSpPr>
      <xdr:spPr>
        <a:xfrm>
          <a:off x="1637347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76200</xdr:rowOff>
    </xdr:from>
    <xdr:to>
      <xdr:col>22</xdr:col>
      <xdr:colOff>419100</xdr:colOff>
      <xdr:row>96</xdr:row>
      <xdr:rowOff>0</xdr:rowOff>
    </xdr:to>
    <xdr:sp macro="" textlink="">
      <xdr:nvSpPr>
        <xdr:cNvPr id="719" name="円/楕円 718"/>
        <xdr:cNvSpPr/>
      </xdr:nvSpPr>
      <xdr:spPr>
        <a:xfrm>
          <a:off x="15430500" y="16363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19050</xdr:rowOff>
    </xdr:from>
    <xdr:ext cx="533400" cy="257175"/>
    <xdr:sp macro="" textlink="">
      <xdr:nvSpPr>
        <xdr:cNvPr id="720" name="テキスト ボックス 719"/>
        <xdr:cNvSpPr txBox="1"/>
      </xdr:nvSpPr>
      <xdr:spPr>
        <a:xfrm>
          <a:off x="15211425"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40,505</a:t>
          </a:r>
          <a:endParaRPr kumimoji="1" lang="ja-JP" altLang="en-US" sz="1000" b="1">
            <a:solidFill>
              <a:srgbClr val="FF0000"/>
            </a:solidFill>
            <a:latin typeface="ＭＳ Ｐゴシック"/>
          </a:endParaRPr>
        </a:p>
      </xdr:txBody>
    </xdr:sp>
    <xdr:clientData/>
  </xdr:oneCellAnchor>
  <xdr:twoCellAnchor>
    <xdr:from>
      <xdr:col>21</xdr:col>
      <xdr:colOff>114300</xdr:colOff>
      <xdr:row>93</xdr:row>
      <xdr:rowOff>47625</xdr:rowOff>
    </xdr:from>
    <xdr:to>
      <xdr:col>21</xdr:col>
      <xdr:colOff>209550</xdr:colOff>
      <xdr:row>93</xdr:row>
      <xdr:rowOff>142875</xdr:rowOff>
    </xdr:to>
    <xdr:sp macro="" textlink="">
      <xdr:nvSpPr>
        <xdr:cNvPr id="721" name="円/楕円 720"/>
        <xdr:cNvSpPr/>
      </xdr:nvSpPr>
      <xdr:spPr>
        <a:xfrm>
          <a:off x="14544675" y="15992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91</xdr:row>
      <xdr:rowOff>161925</xdr:rowOff>
    </xdr:from>
    <xdr:ext cx="533400" cy="257175"/>
    <xdr:sp macro="" textlink="">
      <xdr:nvSpPr>
        <xdr:cNvPr id="722" name="テキスト ボックス 721"/>
        <xdr:cNvSpPr txBox="1"/>
      </xdr:nvSpPr>
      <xdr:spPr>
        <a:xfrm>
          <a:off x="14325600" y="15763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63,269</a:t>
          </a:r>
          <a:endParaRPr kumimoji="1" lang="ja-JP" altLang="en-US" sz="1000" b="1">
            <a:solidFill>
              <a:srgbClr val="FF0000"/>
            </a:solidFill>
            <a:latin typeface="ＭＳ Ｐゴシック"/>
          </a:endParaRPr>
        </a:p>
      </xdr:txBody>
    </xdr:sp>
    <xdr:clientData/>
  </xdr:oneCellAnchor>
  <xdr:twoCellAnchor>
    <xdr:from>
      <xdr:col>19</xdr:col>
      <xdr:colOff>590550</xdr:colOff>
      <xdr:row>94</xdr:row>
      <xdr:rowOff>95250</xdr:rowOff>
    </xdr:from>
    <xdr:to>
      <xdr:col>20</xdr:col>
      <xdr:colOff>9525</xdr:colOff>
      <xdr:row>95</xdr:row>
      <xdr:rowOff>28575</xdr:rowOff>
    </xdr:to>
    <xdr:sp macro="" textlink="">
      <xdr:nvSpPr>
        <xdr:cNvPr id="723" name="円/楕円 722"/>
        <xdr:cNvSpPr/>
      </xdr:nvSpPr>
      <xdr:spPr>
        <a:xfrm>
          <a:off x="13649325" y="16211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47625</xdr:rowOff>
    </xdr:from>
    <xdr:ext cx="533400" cy="257175"/>
    <xdr:sp macro="" textlink="">
      <xdr:nvSpPr>
        <xdr:cNvPr id="724" name="テキスト ボックス 723"/>
        <xdr:cNvSpPr txBox="1"/>
      </xdr:nvSpPr>
      <xdr:spPr>
        <a:xfrm>
          <a:off x="13439775" y="1599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9525</xdr:rowOff>
    </xdr:from>
    <xdr:to>
      <xdr:col>18</xdr:col>
      <xdr:colOff>495300</xdr:colOff>
      <xdr:row>93</xdr:row>
      <xdr:rowOff>114300</xdr:rowOff>
    </xdr:to>
    <xdr:sp macro="" textlink="">
      <xdr:nvSpPr>
        <xdr:cNvPr id="725" name="円/楕円 724"/>
        <xdr:cNvSpPr/>
      </xdr:nvSpPr>
      <xdr:spPr>
        <a:xfrm>
          <a:off x="12763500" y="15954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133350</xdr:rowOff>
    </xdr:from>
    <xdr:ext cx="533400" cy="257175"/>
    <xdr:sp macro="" textlink="">
      <xdr:nvSpPr>
        <xdr:cNvPr id="726" name="テキスト ボックス 725"/>
        <xdr:cNvSpPr txBox="1"/>
      </xdr:nvSpPr>
      <xdr:spPr>
        <a:xfrm>
          <a:off x="1254442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7" name="正方形/長方形 726"/>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8" name="正方形/長方形 727"/>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9" name="正方形/長方形 728"/>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30" name="正方形/長方形 729"/>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1" name="正方形/長方形 730"/>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32" name="正方形/長方形 731"/>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33" name="正方形/長方形 732"/>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4" name="正方形/長方形 733"/>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5" name="テキスト ボックス 734"/>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6" name="直線コネクタ 735"/>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28575</xdr:rowOff>
    </xdr:from>
    <xdr:to>
      <xdr:col>33</xdr:col>
      <xdr:colOff>314325</xdr:colOff>
      <xdr:row>38</xdr:row>
      <xdr:rowOff>28575</xdr:rowOff>
    </xdr:to>
    <xdr:cxnSp macro="">
      <xdr:nvCxnSpPr>
        <xdr:cNvPr id="737" name="直線コネクタ 736"/>
        <xdr:cNvCxnSpPr/>
      </xdr:nvCxnSpPr>
      <xdr:spPr>
        <a:xfrm>
          <a:off x="18288000"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57150</xdr:rowOff>
    </xdr:from>
    <xdr:ext cx="247650" cy="257175"/>
    <xdr:sp macro="" textlink="">
      <xdr:nvSpPr>
        <xdr:cNvPr id="738" name="テキスト ボックス 737"/>
        <xdr:cNvSpPr txBox="1"/>
      </xdr:nvSpPr>
      <xdr:spPr>
        <a:xfrm>
          <a:off x="1804035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9" name="直線コネクタ 738"/>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40" name="テキスト ボックス 739"/>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85725</xdr:rowOff>
    </xdr:from>
    <xdr:to>
      <xdr:col>33</xdr:col>
      <xdr:colOff>314325</xdr:colOff>
      <xdr:row>31</xdr:row>
      <xdr:rowOff>85725</xdr:rowOff>
    </xdr:to>
    <xdr:cxnSp macro="">
      <xdr:nvCxnSpPr>
        <xdr:cNvPr id="741" name="直線コネクタ 740"/>
        <xdr:cNvCxnSpPr/>
      </xdr:nvCxnSpPr>
      <xdr:spPr>
        <a:xfrm>
          <a:off x="18288000"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30</xdr:row>
      <xdr:rowOff>114300</xdr:rowOff>
    </xdr:from>
    <xdr:ext cx="466725" cy="257175"/>
    <xdr:sp macro="" textlink="">
      <xdr:nvSpPr>
        <xdr:cNvPr id="742" name="テキスト ボックス 741"/>
        <xdr:cNvSpPr txBox="1"/>
      </xdr:nvSpPr>
      <xdr:spPr>
        <a:xfrm>
          <a:off x="17821275" y="525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44" name="テキスト ボックス 743"/>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152400</xdr:rowOff>
    </xdr:from>
    <xdr:to>
      <xdr:col>32</xdr:col>
      <xdr:colOff>190500</xdr:colOff>
      <xdr:row>38</xdr:row>
      <xdr:rowOff>28575</xdr:rowOff>
    </xdr:to>
    <xdr:cxnSp macro="">
      <xdr:nvCxnSpPr>
        <xdr:cNvPr id="746" name="直線コネクタ 745"/>
        <xdr:cNvCxnSpPr/>
      </xdr:nvCxnSpPr>
      <xdr:spPr>
        <a:xfrm flipV="1">
          <a:off x="22155150" y="5295900"/>
          <a:ext cx="9525"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28575</xdr:rowOff>
    </xdr:from>
    <xdr:ext cx="247650" cy="257175"/>
    <xdr:sp macro="" textlink="">
      <xdr:nvSpPr>
        <xdr:cNvPr id="747" name="諸支出金最小値テキスト"/>
        <xdr:cNvSpPr txBox="1"/>
      </xdr:nvSpPr>
      <xdr:spPr>
        <a:xfrm>
          <a:off x="22212300"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28575</xdr:rowOff>
    </xdr:from>
    <xdr:to>
      <xdr:col>32</xdr:col>
      <xdr:colOff>276225</xdr:colOff>
      <xdr:row>38</xdr:row>
      <xdr:rowOff>28575</xdr:rowOff>
    </xdr:to>
    <xdr:cxnSp macro="">
      <xdr:nvCxnSpPr>
        <xdr:cNvPr id="748" name="直線コネクタ 747"/>
        <xdr:cNvCxnSpPr/>
      </xdr:nvCxnSpPr>
      <xdr:spPr>
        <a:xfrm>
          <a:off x="220694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104775</xdr:rowOff>
    </xdr:from>
    <xdr:ext cx="466725" cy="257175"/>
    <xdr:sp macro="" textlink="">
      <xdr:nvSpPr>
        <xdr:cNvPr id="749" name="諸支出金最大値テキスト"/>
        <xdr:cNvSpPr txBox="1"/>
      </xdr:nvSpPr>
      <xdr:spPr>
        <a:xfrm>
          <a:off x="22212300" y="5076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95250</xdr:colOff>
      <xdr:row>30</xdr:row>
      <xdr:rowOff>152400</xdr:rowOff>
    </xdr:from>
    <xdr:to>
      <xdr:col>32</xdr:col>
      <xdr:colOff>276225</xdr:colOff>
      <xdr:row>30</xdr:row>
      <xdr:rowOff>152400</xdr:rowOff>
    </xdr:to>
    <xdr:cxnSp macro="">
      <xdr:nvCxnSpPr>
        <xdr:cNvPr id="750" name="直線コネクタ 749"/>
        <xdr:cNvCxnSpPr/>
      </xdr:nvCxnSpPr>
      <xdr:spPr>
        <a:xfrm>
          <a:off x="22069425" y="529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28575</xdr:rowOff>
    </xdr:from>
    <xdr:to>
      <xdr:col>32</xdr:col>
      <xdr:colOff>190500</xdr:colOff>
      <xdr:row>38</xdr:row>
      <xdr:rowOff>28575</xdr:rowOff>
    </xdr:to>
    <xdr:cxnSp macro="">
      <xdr:nvCxnSpPr>
        <xdr:cNvPr id="751" name="直線コネクタ 750"/>
        <xdr:cNvCxnSpPr/>
      </xdr:nvCxnSpPr>
      <xdr:spPr>
        <a:xfrm>
          <a:off x="2132647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114300</xdr:rowOff>
    </xdr:from>
    <xdr:ext cx="381000" cy="257175"/>
    <xdr:sp macro="" textlink="">
      <xdr:nvSpPr>
        <xdr:cNvPr id="752" name="諸支出金平均値テキスト"/>
        <xdr:cNvSpPr txBox="1"/>
      </xdr:nvSpPr>
      <xdr:spPr>
        <a:xfrm>
          <a:off x="22212300"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85725</xdr:rowOff>
    </xdr:from>
    <xdr:to>
      <xdr:col>32</xdr:col>
      <xdr:colOff>238125</xdr:colOff>
      <xdr:row>38</xdr:row>
      <xdr:rowOff>19050</xdr:rowOff>
    </xdr:to>
    <xdr:sp macro="" textlink="">
      <xdr:nvSpPr>
        <xdr:cNvPr id="753" name="フローチャート : 判断 752"/>
        <xdr:cNvSpPr/>
      </xdr:nvSpPr>
      <xdr:spPr>
        <a:xfrm>
          <a:off x="22107525"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28575</xdr:rowOff>
    </xdr:from>
    <xdr:to>
      <xdr:col>31</xdr:col>
      <xdr:colOff>38100</xdr:colOff>
      <xdr:row>38</xdr:row>
      <xdr:rowOff>28575</xdr:rowOff>
    </xdr:to>
    <xdr:cxnSp macro="">
      <xdr:nvCxnSpPr>
        <xdr:cNvPr id="754" name="直線コネクタ 753"/>
        <xdr:cNvCxnSpPr/>
      </xdr:nvCxnSpPr>
      <xdr:spPr>
        <a:xfrm>
          <a:off x="2043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133350</xdr:rowOff>
    </xdr:from>
    <xdr:to>
      <xdr:col>31</xdr:col>
      <xdr:colOff>85725</xdr:colOff>
      <xdr:row>38</xdr:row>
      <xdr:rowOff>66675</xdr:rowOff>
    </xdr:to>
    <xdr:sp macro="" textlink="">
      <xdr:nvSpPr>
        <xdr:cNvPr id="755" name="フローチャート : 判断 754"/>
        <xdr:cNvSpPr/>
      </xdr:nvSpPr>
      <xdr:spPr>
        <a:xfrm>
          <a:off x="21269325"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36</xdr:row>
      <xdr:rowOff>85725</xdr:rowOff>
    </xdr:from>
    <xdr:ext cx="314325" cy="257175"/>
    <xdr:sp macro="" textlink="">
      <xdr:nvSpPr>
        <xdr:cNvPr id="756" name="テキスト ボックス 755"/>
        <xdr:cNvSpPr txBox="1"/>
      </xdr:nvSpPr>
      <xdr:spPr>
        <a:xfrm>
          <a:off x="21164550" y="6257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28575</xdr:rowOff>
    </xdr:from>
    <xdr:to>
      <xdr:col>29</xdr:col>
      <xdr:colOff>514350</xdr:colOff>
      <xdr:row>38</xdr:row>
      <xdr:rowOff>28575</xdr:rowOff>
    </xdr:to>
    <xdr:cxnSp macro="">
      <xdr:nvCxnSpPr>
        <xdr:cNvPr id="757" name="直線コネクタ 756"/>
        <xdr:cNvCxnSpPr/>
      </xdr:nvCxnSpPr>
      <xdr:spPr>
        <a:xfrm>
          <a:off x="19545300"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58" name="フローチャート : 判断 757"/>
        <xdr:cNvSpPr/>
      </xdr:nvSpPr>
      <xdr:spPr>
        <a:xfrm>
          <a:off x="203835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36</xdr:row>
      <xdr:rowOff>95250</xdr:rowOff>
    </xdr:from>
    <xdr:ext cx="247650" cy="257175"/>
    <xdr:sp macro="" textlink="">
      <xdr:nvSpPr>
        <xdr:cNvPr id="759" name="テキスト ボックス 758"/>
        <xdr:cNvSpPr txBox="1"/>
      </xdr:nvSpPr>
      <xdr:spPr>
        <a:xfrm>
          <a:off x="20307300" y="6267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28575</xdr:rowOff>
    </xdr:from>
    <xdr:to>
      <xdr:col>28</xdr:col>
      <xdr:colOff>314325</xdr:colOff>
      <xdr:row>38</xdr:row>
      <xdr:rowOff>28575</xdr:rowOff>
    </xdr:to>
    <xdr:cxnSp macro="">
      <xdr:nvCxnSpPr>
        <xdr:cNvPr id="760" name="直線コネクタ 759"/>
        <xdr:cNvCxnSpPr/>
      </xdr:nvCxnSpPr>
      <xdr:spPr>
        <a:xfrm>
          <a:off x="18659475"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95250</xdr:rowOff>
    </xdr:from>
    <xdr:to>
      <xdr:col>28</xdr:col>
      <xdr:colOff>361950</xdr:colOff>
      <xdr:row>38</xdr:row>
      <xdr:rowOff>28575</xdr:rowOff>
    </xdr:to>
    <xdr:sp macro="" textlink="">
      <xdr:nvSpPr>
        <xdr:cNvPr id="761" name="フローチャート : 判断 760"/>
        <xdr:cNvSpPr/>
      </xdr:nvSpPr>
      <xdr:spPr>
        <a:xfrm>
          <a:off x="19497675" y="6438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36</xdr:row>
      <xdr:rowOff>38100</xdr:rowOff>
    </xdr:from>
    <xdr:ext cx="314325" cy="257175"/>
    <xdr:sp macro="" textlink="">
      <xdr:nvSpPr>
        <xdr:cNvPr id="762" name="テキスト ボックス 761"/>
        <xdr:cNvSpPr txBox="1"/>
      </xdr:nvSpPr>
      <xdr:spPr>
        <a:xfrm>
          <a:off x="19392900" y="6210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63" name="フローチャート : 判断 762"/>
        <xdr:cNvSpPr/>
      </xdr:nvSpPr>
      <xdr:spPr>
        <a:xfrm>
          <a:off x="186023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38</xdr:row>
      <xdr:rowOff>66675</xdr:rowOff>
    </xdr:from>
    <xdr:ext cx="247650" cy="257175"/>
    <xdr:sp macro="" textlink="">
      <xdr:nvSpPr>
        <xdr:cNvPr id="764" name="テキスト ボックス 763"/>
        <xdr:cNvSpPr txBox="1"/>
      </xdr:nvSpPr>
      <xdr:spPr>
        <a:xfrm>
          <a:off x="18535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70" name="円/楕円 769"/>
        <xdr:cNvSpPr/>
      </xdr:nvSpPr>
      <xdr:spPr>
        <a:xfrm>
          <a:off x="221075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66675</xdr:rowOff>
    </xdr:from>
    <xdr:ext cx="247650" cy="257175"/>
    <xdr:sp macro="" textlink="">
      <xdr:nvSpPr>
        <xdr:cNvPr id="771" name="諸支出金該当値テキスト"/>
        <xdr:cNvSpPr txBox="1"/>
      </xdr:nvSpPr>
      <xdr:spPr>
        <a:xfrm>
          <a:off x="22212300" y="641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37</xdr:row>
      <xdr:rowOff>142875</xdr:rowOff>
    </xdr:from>
    <xdr:to>
      <xdr:col>31</xdr:col>
      <xdr:colOff>85725</xdr:colOff>
      <xdr:row>38</xdr:row>
      <xdr:rowOff>76200</xdr:rowOff>
    </xdr:to>
    <xdr:sp macro="" textlink="">
      <xdr:nvSpPr>
        <xdr:cNvPr id="772" name="円/楕円 771"/>
        <xdr:cNvSpPr/>
      </xdr:nvSpPr>
      <xdr:spPr>
        <a:xfrm>
          <a:off x="2126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38</xdr:row>
      <xdr:rowOff>66675</xdr:rowOff>
    </xdr:from>
    <xdr:ext cx="247650" cy="257175"/>
    <xdr:sp macro="" textlink="">
      <xdr:nvSpPr>
        <xdr:cNvPr id="773" name="テキスト ボックス 772"/>
        <xdr:cNvSpPr txBox="1"/>
      </xdr:nvSpPr>
      <xdr:spPr>
        <a:xfrm>
          <a:off x="2120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142875</xdr:rowOff>
    </xdr:from>
    <xdr:to>
      <xdr:col>29</xdr:col>
      <xdr:colOff>571500</xdr:colOff>
      <xdr:row>38</xdr:row>
      <xdr:rowOff>76200</xdr:rowOff>
    </xdr:to>
    <xdr:sp macro="" textlink="">
      <xdr:nvSpPr>
        <xdr:cNvPr id="774" name="円/楕円 773"/>
        <xdr:cNvSpPr/>
      </xdr:nvSpPr>
      <xdr:spPr>
        <a:xfrm>
          <a:off x="2038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38</xdr:row>
      <xdr:rowOff>66675</xdr:rowOff>
    </xdr:from>
    <xdr:ext cx="247650" cy="257175"/>
    <xdr:sp macro="" textlink="">
      <xdr:nvSpPr>
        <xdr:cNvPr id="775" name="テキスト ボックス 774"/>
        <xdr:cNvSpPr txBox="1"/>
      </xdr:nvSpPr>
      <xdr:spPr>
        <a:xfrm>
          <a:off x="2030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37</xdr:row>
      <xdr:rowOff>142875</xdr:rowOff>
    </xdr:from>
    <xdr:to>
      <xdr:col>28</xdr:col>
      <xdr:colOff>361950</xdr:colOff>
      <xdr:row>38</xdr:row>
      <xdr:rowOff>76200</xdr:rowOff>
    </xdr:to>
    <xdr:sp macro="" textlink="">
      <xdr:nvSpPr>
        <xdr:cNvPr id="776" name="円/楕円 775"/>
        <xdr:cNvSpPr/>
      </xdr:nvSpPr>
      <xdr:spPr>
        <a:xfrm>
          <a:off x="19497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38</xdr:row>
      <xdr:rowOff>66675</xdr:rowOff>
    </xdr:from>
    <xdr:ext cx="247650" cy="257175"/>
    <xdr:sp macro="" textlink="">
      <xdr:nvSpPr>
        <xdr:cNvPr id="777" name="テキスト ボックス 776"/>
        <xdr:cNvSpPr txBox="1"/>
      </xdr:nvSpPr>
      <xdr:spPr>
        <a:xfrm>
          <a:off x="19421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78" name="円/楕円 777"/>
        <xdr:cNvSpPr/>
      </xdr:nvSpPr>
      <xdr:spPr>
        <a:xfrm>
          <a:off x="18602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36</xdr:row>
      <xdr:rowOff>95250</xdr:rowOff>
    </xdr:from>
    <xdr:ext cx="247650" cy="257175"/>
    <xdr:sp macro="" textlink="">
      <xdr:nvSpPr>
        <xdr:cNvPr id="779" name="テキスト ボックス 778"/>
        <xdr:cNvSpPr txBox="1"/>
      </xdr:nvSpPr>
      <xdr:spPr>
        <a:xfrm>
          <a:off x="18535650" y="6267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0" name="直線コネクタ 789"/>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1" name="テキスト ボックス 790"/>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2" name="直線コネクタ 79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3" name="テキスト ボックス 792"/>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5" name="直線コネクタ 794"/>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6"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7" name="直線コネクタ 796"/>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8"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9" name="直線コネクタ 79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0" name="直線コネクタ 799"/>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1"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2" name="フローチャート : 判断 801"/>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3" name="直線コネクタ 802"/>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4" name="フローチャート : 判断 803"/>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5" name="テキスト ボックス 804"/>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6" name="直線コネクタ 805"/>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7" name="フローチャート : 判断 806"/>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8" name="テキスト ボックス 807"/>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9" name="直線コネクタ 808"/>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0" name="フローチャート : 判断 809"/>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1" name="テキスト ボックス 810"/>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フローチャート : 判断 811"/>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3" name="テキスト ボックス 812"/>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4" name="テキスト ボックス 81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5" name="テキスト ボックス 81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18" name="テキスト ボックス 81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9" name="円/楕円 818"/>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0"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1" name="円/楕円 820"/>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2" name="テキスト ボックス 821"/>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3" name="円/楕円 822"/>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4" name="テキスト ボックス 823"/>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5" name="円/楕円 824"/>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6" name="テキスト ボックス 825"/>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7" name="円/楕円 826"/>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28" name="テキスト ボックス 827"/>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9" name="正方形/長方形 82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0" name="正方形/長方形 82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1" name="テキスト ボックス 83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民生費</a:t>
          </a:r>
          <a:r>
            <a:rPr kumimoji="1" lang="ja-JP" altLang="ja-JP" sz="1200">
              <a:solidFill>
                <a:schemeClr val="dk1"/>
              </a:solidFill>
              <a:effectLst/>
              <a:latin typeface="+mn-lt"/>
              <a:ea typeface="+mn-ea"/>
              <a:cs typeface="+mn-cs"/>
            </a:rPr>
            <a:t>は、住民一人当たり</a:t>
          </a:r>
          <a:r>
            <a:rPr kumimoji="1" lang="en-US" altLang="ja-JP" sz="1200">
              <a:solidFill>
                <a:schemeClr val="dk1"/>
              </a:solidFill>
              <a:effectLst/>
              <a:latin typeface="+mn-lt"/>
              <a:ea typeface="+mn-ea"/>
              <a:cs typeface="+mn-cs"/>
            </a:rPr>
            <a:t>167,534</a:t>
          </a:r>
          <a:r>
            <a:rPr kumimoji="1" lang="ja-JP" altLang="ja-JP" sz="1200">
              <a:solidFill>
                <a:schemeClr val="dk1"/>
              </a:solidFill>
              <a:effectLst/>
              <a:latin typeface="+mn-lt"/>
              <a:ea typeface="+mn-ea"/>
              <a:cs typeface="+mn-cs"/>
            </a:rPr>
            <a:t>円であり、類似団体内平均値の</a:t>
          </a:r>
          <a:r>
            <a:rPr kumimoji="1" lang="en-US" altLang="ja-JP" sz="1200">
              <a:solidFill>
                <a:schemeClr val="dk1"/>
              </a:solidFill>
              <a:effectLst/>
              <a:latin typeface="+mn-lt"/>
              <a:ea typeface="+mn-ea"/>
              <a:cs typeface="+mn-cs"/>
            </a:rPr>
            <a:t>128,231</a:t>
          </a:r>
          <a:r>
            <a:rPr kumimoji="1" lang="ja-JP" altLang="ja-JP" sz="1200">
              <a:solidFill>
                <a:schemeClr val="dk1"/>
              </a:solidFill>
              <a:effectLst/>
              <a:latin typeface="+mn-lt"/>
              <a:ea typeface="+mn-ea"/>
              <a:cs typeface="+mn-cs"/>
            </a:rPr>
            <a:t>円より</a:t>
          </a:r>
          <a:r>
            <a:rPr kumimoji="1" lang="en-US" altLang="ja-JP" sz="1200">
              <a:solidFill>
                <a:schemeClr val="dk1"/>
              </a:solidFill>
              <a:effectLst/>
              <a:latin typeface="+mn-lt"/>
              <a:ea typeface="+mn-ea"/>
              <a:cs typeface="+mn-cs"/>
            </a:rPr>
            <a:t>39,303</a:t>
          </a:r>
          <a:r>
            <a:rPr kumimoji="1" lang="ja-JP" altLang="en-US" sz="1200">
              <a:solidFill>
                <a:schemeClr val="dk1"/>
              </a:solidFill>
              <a:effectLst/>
              <a:latin typeface="+mn-lt"/>
              <a:ea typeface="+mn-ea"/>
              <a:cs typeface="+mn-cs"/>
            </a:rPr>
            <a:t>円</a:t>
          </a:r>
          <a:r>
            <a:rPr kumimoji="1" lang="ja-JP" altLang="ja-JP" sz="1200">
              <a:solidFill>
                <a:schemeClr val="dk1"/>
              </a:solidFill>
              <a:effectLst/>
              <a:latin typeface="+mn-lt"/>
              <a:ea typeface="+mn-ea"/>
              <a:cs typeface="+mn-cs"/>
            </a:rPr>
            <a:t>高い状況である。平成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年度が特に高くなった要因としては、待機児童解消を目的とした公立保育所の移転新築整備があげられる。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商工</a:t>
          </a:r>
          <a:r>
            <a:rPr kumimoji="1" lang="ja-JP" altLang="ja-JP" sz="1200">
              <a:solidFill>
                <a:schemeClr val="dk1"/>
              </a:solidFill>
              <a:effectLst/>
              <a:latin typeface="+mn-lt"/>
              <a:ea typeface="+mn-ea"/>
              <a:cs typeface="+mn-cs"/>
            </a:rPr>
            <a:t>費は、住民一人当たり</a:t>
          </a:r>
          <a:r>
            <a:rPr kumimoji="1" lang="en-US" altLang="ja-JP" sz="1200">
              <a:solidFill>
                <a:schemeClr val="dk1"/>
              </a:solidFill>
              <a:effectLst/>
              <a:latin typeface="+mn-lt"/>
              <a:ea typeface="+mn-ea"/>
              <a:cs typeface="+mn-cs"/>
            </a:rPr>
            <a:t>19,154</a:t>
          </a:r>
          <a:r>
            <a:rPr kumimoji="1" lang="ja-JP" altLang="ja-JP" sz="1200">
              <a:solidFill>
                <a:schemeClr val="dk1"/>
              </a:solidFill>
              <a:effectLst/>
              <a:latin typeface="+mn-lt"/>
              <a:ea typeface="+mn-ea"/>
              <a:cs typeface="+mn-cs"/>
            </a:rPr>
            <a:t>円であり、類似団体内平均値の</a:t>
          </a:r>
          <a:r>
            <a:rPr kumimoji="1" lang="en-US" altLang="ja-JP" sz="1200">
              <a:solidFill>
                <a:schemeClr val="dk1"/>
              </a:solidFill>
              <a:effectLst/>
              <a:latin typeface="+mn-lt"/>
              <a:ea typeface="+mn-ea"/>
              <a:cs typeface="+mn-cs"/>
            </a:rPr>
            <a:t>10,341</a:t>
          </a:r>
          <a:r>
            <a:rPr kumimoji="1" lang="ja-JP" altLang="ja-JP" sz="1200">
              <a:solidFill>
                <a:schemeClr val="dk1"/>
              </a:solidFill>
              <a:effectLst/>
              <a:latin typeface="+mn-lt"/>
              <a:ea typeface="+mn-ea"/>
              <a:cs typeface="+mn-cs"/>
            </a:rPr>
            <a:t>円より</a:t>
          </a:r>
          <a:r>
            <a:rPr kumimoji="1" lang="en-US" altLang="ja-JP" sz="1200">
              <a:solidFill>
                <a:schemeClr val="dk1"/>
              </a:solidFill>
              <a:effectLst/>
              <a:latin typeface="+mn-lt"/>
              <a:ea typeface="+mn-ea"/>
              <a:cs typeface="+mn-cs"/>
            </a:rPr>
            <a:t>8,813</a:t>
          </a:r>
          <a:r>
            <a:rPr kumimoji="1" lang="ja-JP" altLang="ja-JP" sz="1200">
              <a:solidFill>
                <a:schemeClr val="dk1"/>
              </a:solidFill>
              <a:effectLst/>
              <a:latin typeface="+mn-lt"/>
              <a:ea typeface="+mn-ea"/>
              <a:cs typeface="+mn-cs"/>
            </a:rPr>
            <a:t>円高い状況である。平成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年度が特に高くなった要因としては、</a:t>
          </a:r>
          <a:r>
            <a:rPr kumimoji="1" lang="ja-JP" altLang="en-US" sz="1200">
              <a:solidFill>
                <a:schemeClr val="dk1"/>
              </a:solidFill>
              <a:effectLst/>
              <a:latin typeface="+mn-lt"/>
              <a:ea typeface="+mn-ea"/>
              <a:cs typeface="+mn-cs"/>
            </a:rPr>
            <a:t>普通建設事業の街道交流館整備、ふれあい交流館整備事</a:t>
          </a:r>
          <a:r>
            <a:rPr kumimoji="1" lang="ja-JP" altLang="ja-JP" sz="1200">
              <a:solidFill>
                <a:schemeClr val="dk1"/>
              </a:solidFill>
              <a:effectLst/>
              <a:latin typeface="+mn-lt"/>
              <a:ea typeface="+mn-ea"/>
              <a:cs typeface="+mn-cs"/>
            </a:rPr>
            <a:t>あげられる。</a:t>
          </a:r>
          <a:r>
            <a:rPr kumimoji="1" lang="ja-JP" altLang="en-US" sz="1200">
              <a:solidFill>
                <a:schemeClr val="dk1"/>
              </a:solidFill>
              <a:effectLst/>
              <a:latin typeface="+mn-lt"/>
              <a:ea typeface="+mn-ea"/>
              <a:cs typeface="+mn-cs"/>
            </a:rPr>
            <a:t>また、平成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年度に整備完了した湖東三山ＳＩＣ</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周辺地域活性化施設の指定管理料も増加要因としてあげられる。</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土木費は、住民一人当たり</a:t>
          </a:r>
          <a:r>
            <a:rPr kumimoji="1" lang="en-US" altLang="ja-JP" sz="1200">
              <a:solidFill>
                <a:schemeClr val="dk1"/>
              </a:solidFill>
              <a:effectLst/>
              <a:latin typeface="+mn-lt"/>
              <a:ea typeface="+mn-ea"/>
              <a:cs typeface="+mn-cs"/>
            </a:rPr>
            <a:t>57,133</a:t>
          </a:r>
          <a:r>
            <a:rPr kumimoji="1" lang="ja-JP" altLang="en-US" sz="1200">
              <a:solidFill>
                <a:schemeClr val="dk1"/>
              </a:solidFill>
              <a:effectLst/>
              <a:latin typeface="+mn-lt"/>
              <a:ea typeface="+mn-ea"/>
              <a:cs typeface="+mn-cs"/>
            </a:rPr>
            <a:t>円であり、類似団体内平均値の</a:t>
          </a:r>
          <a:r>
            <a:rPr kumimoji="1" lang="en-US" altLang="ja-JP" sz="1200">
              <a:solidFill>
                <a:schemeClr val="dk1"/>
              </a:solidFill>
              <a:effectLst/>
              <a:latin typeface="+mn-lt"/>
              <a:ea typeface="+mn-ea"/>
              <a:cs typeface="+mn-cs"/>
            </a:rPr>
            <a:t>37,792</a:t>
          </a:r>
          <a:r>
            <a:rPr kumimoji="1" lang="ja-JP" altLang="en-US" sz="1200">
              <a:solidFill>
                <a:schemeClr val="dk1"/>
              </a:solidFill>
              <a:effectLst/>
              <a:latin typeface="+mn-lt"/>
              <a:ea typeface="+mn-ea"/>
              <a:cs typeface="+mn-cs"/>
            </a:rPr>
            <a:t>円より</a:t>
          </a:r>
          <a:r>
            <a:rPr kumimoji="1" lang="en-US" altLang="ja-JP" sz="1200">
              <a:solidFill>
                <a:schemeClr val="dk1"/>
              </a:solidFill>
              <a:effectLst/>
              <a:latin typeface="+mn-lt"/>
              <a:ea typeface="+mn-ea"/>
              <a:cs typeface="+mn-cs"/>
            </a:rPr>
            <a:t>19,341</a:t>
          </a:r>
          <a:r>
            <a:rPr kumimoji="1" lang="ja-JP" altLang="en-US" sz="1200">
              <a:solidFill>
                <a:schemeClr val="dk1"/>
              </a:solidFill>
              <a:effectLst/>
              <a:latin typeface="+mn-lt"/>
              <a:ea typeface="+mn-ea"/>
              <a:cs typeface="+mn-cs"/>
            </a:rPr>
            <a:t>円高い状況である。平成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年度が特に高くなった要因としては、道路新設改良事業、公園整備事業があげられる。</a:t>
          </a:r>
          <a:endParaRPr kumimoji="1" lang="en-US" altLang="ja-JP" sz="1200">
            <a:solidFill>
              <a:schemeClr val="dk1"/>
            </a:solidFill>
            <a:effectLst/>
            <a:latin typeface="+mn-lt"/>
            <a:ea typeface="+mn-ea"/>
            <a:cs typeface="+mn-cs"/>
          </a:endParaRPr>
        </a:p>
        <a:p>
          <a:pPr eaLnBrk="1" fontAlgn="auto" latinLnBrk="0" hangingPunct="1"/>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、近年取崩すことがないため、Ｈ</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と比較すると</a:t>
          </a:r>
          <a:r>
            <a:rPr kumimoji="1" lang="en-US" altLang="ja-JP" sz="1200">
              <a:solidFill>
                <a:schemeClr val="dk1"/>
              </a:solidFill>
              <a:effectLst/>
              <a:latin typeface="+mn-lt"/>
              <a:ea typeface="+mn-ea"/>
              <a:cs typeface="+mn-cs"/>
            </a:rPr>
            <a:t>4.71</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増加し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現在は</a:t>
          </a:r>
          <a:r>
            <a:rPr kumimoji="1" lang="ja-JP" altLang="ja-JP" sz="1200">
              <a:solidFill>
                <a:schemeClr val="dk1"/>
              </a:solidFill>
              <a:effectLst/>
              <a:latin typeface="+mn-lt"/>
              <a:ea typeface="+mn-ea"/>
              <a:cs typeface="+mn-cs"/>
            </a:rPr>
            <a:t>良好である。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しかし、</a:t>
          </a:r>
          <a:r>
            <a:rPr kumimoji="1" lang="ja-JP" altLang="ja-JP" sz="1200">
              <a:solidFill>
                <a:schemeClr val="dk1"/>
              </a:solidFill>
              <a:effectLst/>
              <a:latin typeface="+mn-lt"/>
              <a:ea typeface="+mn-ea"/>
              <a:cs typeface="+mn-cs"/>
            </a:rPr>
            <a:t>今後、普通交付税については、合併算定替（平成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年度より縮減開始、平成</a:t>
          </a:r>
          <a:r>
            <a:rPr kumimoji="1" lang="en-US" altLang="ja-JP" sz="1200">
              <a:solidFill>
                <a:schemeClr val="dk1"/>
              </a:solidFill>
              <a:effectLst/>
              <a:latin typeface="+mn-lt"/>
              <a:ea typeface="+mn-ea"/>
              <a:cs typeface="+mn-cs"/>
            </a:rPr>
            <a:t>33</a:t>
          </a:r>
          <a:r>
            <a:rPr kumimoji="1" lang="ja-JP" altLang="ja-JP" sz="1200">
              <a:solidFill>
                <a:schemeClr val="dk1"/>
              </a:solidFill>
              <a:effectLst/>
              <a:latin typeface="+mn-lt"/>
              <a:ea typeface="+mn-ea"/>
              <a:cs typeface="+mn-cs"/>
            </a:rPr>
            <a:t>年度より一本算定が開始）が終了し、歳入の経常一般財源が減少する。</a:t>
          </a:r>
          <a:r>
            <a:rPr kumimoji="1" lang="ja-JP" altLang="en-US" sz="1200">
              <a:solidFill>
                <a:schemeClr val="dk1"/>
              </a:solidFill>
              <a:effectLst/>
              <a:latin typeface="+mn-lt"/>
              <a:ea typeface="+mn-ea"/>
              <a:cs typeface="+mn-cs"/>
            </a:rPr>
            <a:t>これによる財源補填のため、取崩しが考えられる。少しでも財政調整基金残高を維持するためには、</a:t>
          </a:r>
          <a:r>
            <a:rPr kumimoji="1" lang="ja-JP" altLang="ja-JP" sz="1200">
              <a:solidFill>
                <a:schemeClr val="dk1"/>
              </a:solidFill>
              <a:effectLst/>
              <a:latin typeface="+mn-lt"/>
              <a:ea typeface="+mn-ea"/>
              <a:cs typeface="+mn-cs"/>
            </a:rPr>
            <a:t>行財政改革等による取組みを実施し、行財政基盤強化に努める必要がある。</a:t>
          </a:r>
          <a:endParaRPr lang="ja-JP" altLang="ja-JP" sz="1200">
            <a:effectLst/>
          </a:endParaRPr>
        </a:p>
        <a:p>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一般会計、各特別会計ともに黒字である。しかし、一般会計からの基準外繰出金があるため、各特別会計においては、適正な</a:t>
          </a:r>
          <a:r>
            <a:rPr kumimoji="1" lang="ja-JP" altLang="en-US" sz="1200">
              <a:solidFill>
                <a:schemeClr val="dk1"/>
              </a:solidFill>
              <a:effectLst/>
              <a:latin typeface="+mn-lt"/>
              <a:ea typeface="+mn-ea"/>
              <a:cs typeface="+mn-cs"/>
            </a:rPr>
            <a:t>受益者負担をもとに</a:t>
          </a:r>
          <a:r>
            <a:rPr kumimoji="1" lang="ja-JP" altLang="ja-JP" sz="1200">
              <a:solidFill>
                <a:schemeClr val="dk1"/>
              </a:solidFill>
              <a:effectLst/>
              <a:latin typeface="+mn-lt"/>
              <a:ea typeface="+mn-ea"/>
              <a:cs typeface="+mn-cs"/>
            </a:rPr>
            <a:t>、基準外繰出金を抑制する必要がある。</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lang="ja-JP" altLang="ja-JP" sz="12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9"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0"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10360447</v>
      </c>
      <c r="BO4" s="379"/>
      <c r="BP4" s="379"/>
      <c r="BQ4" s="379"/>
      <c r="BR4" s="379"/>
      <c r="BS4" s="379"/>
      <c r="BT4" s="379"/>
      <c r="BU4" s="380"/>
      <c r="BV4" s="378">
        <v>10030444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9.2</v>
      </c>
      <c r="CU4" s="385"/>
      <c r="CV4" s="385"/>
      <c r="CW4" s="385"/>
      <c r="CX4" s="385"/>
      <c r="CY4" s="385"/>
      <c r="CZ4" s="385"/>
      <c r="DA4" s="386"/>
      <c r="DB4" s="384">
        <v>6.7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9763710</v>
      </c>
      <c r="BO5" s="416"/>
      <c r="BP5" s="416"/>
      <c r="BQ5" s="416"/>
      <c r="BR5" s="416"/>
      <c r="BS5" s="416"/>
      <c r="BT5" s="416"/>
      <c r="BU5" s="417"/>
      <c r="BV5" s="415">
        <v>9502139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91.3</v>
      </c>
      <c r="CU5" s="413"/>
      <c r="CV5" s="413"/>
      <c r="CW5" s="413"/>
      <c r="CX5" s="413"/>
      <c r="CY5" s="413"/>
      <c r="CZ5" s="413"/>
      <c r="DA5" s="414"/>
      <c r="DB5" s="412">
        <v>87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596737</v>
      </c>
      <c r="BO6" s="416"/>
      <c r="BP6" s="416"/>
      <c r="BQ6" s="416"/>
      <c r="BR6" s="416"/>
      <c r="BS6" s="416"/>
      <c r="BT6" s="416"/>
      <c r="BU6" s="417"/>
      <c r="BV6" s="415">
        <v>528305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98.1</v>
      </c>
      <c r="CU6" s="453"/>
      <c r="CV6" s="453"/>
      <c r="CW6" s="453"/>
      <c r="CX6" s="453"/>
      <c r="CY6" s="453"/>
      <c r="CZ6" s="453"/>
      <c r="DA6" s="454"/>
      <c r="DB6" s="452">
        <v>94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51392</v>
      </c>
      <c r="BO7" s="416"/>
      <c r="BP7" s="416"/>
      <c r="BQ7" s="416"/>
      <c r="BR7" s="416"/>
      <c r="BS7" s="416"/>
      <c r="BT7" s="416"/>
      <c r="BU7" s="417"/>
      <c r="BV7" s="415">
        <v>133378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5956469</v>
      </c>
      <c r="CU7" s="416"/>
      <c r="CV7" s="416"/>
      <c r="CW7" s="416"/>
      <c r="CX7" s="416"/>
      <c r="CY7" s="416"/>
      <c r="CZ7" s="416"/>
      <c r="DA7" s="417"/>
      <c r="DB7" s="415">
        <v>5913823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545345</v>
      </c>
      <c r="BO8" s="416"/>
      <c r="BP8" s="416"/>
      <c r="BQ8" s="416"/>
      <c r="BR8" s="416"/>
      <c r="BS8" s="416"/>
      <c r="BT8" s="416"/>
      <c r="BU8" s="417"/>
      <c r="BV8" s="415">
        <v>394927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0.62</v>
      </c>
      <c r="CU8" s="456"/>
      <c r="CV8" s="456"/>
      <c r="CW8" s="456"/>
      <c r="CX8" s="456"/>
      <c r="CY8" s="456"/>
      <c r="CZ8" s="456"/>
      <c r="DA8" s="457"/>
      <c r="DB8" s="455">
        <v>0.63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20778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150418</v>
      </c>
      <c r="BO9" s="416"/>
      <c r="BP9" s="416"/>
      <c r="BQ9" s="416"/>
      <c r="BR9" s="416"/>
      <c r="BS9" s="416"/>
      <c r="BT9" s="416"/>
      <c r="BU9" s="417"/>
      <c r="BV9" s="415">
        <v>-96284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11.8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20118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1725</v>
      </c>
      <c r="BO10" s="416"/>
      <c r="BP10" s="416"/>
      <c r="BQ10" s="416"/>
      <c r="BR10" s="416"/>
      <c r="BS10" s="416"/>
      <c r="BT10" s="416"/>
      <c r="BU10" s="417"/>
      <c r="BV10" s="415">
        <v>149673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21217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20516</v>
      </c>
      <c r="S13" s="497"/>
      <c r="T13" s="497"/>
      <c r="U13" s="497"/>
      <c r="V13" s="498"/>
      <c r="W13" s="431" t="s">
        <v>120</v>
      </c>
      <c r="X13" s="432"/>
      <c r="Y13" s="432"/>
      <c r="Z13" s="432"/>
      <c r="AA13" s="432"/>
      <c r="AB13" s="422"/>
      <c r="AC13" s="466">
        <v>290</v>
      </c>
      <c r="AD13" s="467"/>
      <c r="AE13" s="467"/>
      <c r="AF13" s="467"/>
      <c r="AG13" s="506"/>
      <c r="AH13" s="466">
        <v>507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152143</v>
      </c>
      <c r="BO13" s="416"/>
      <c r="BP13" s="416"/>
      <c r="BQ13" s="416"/>
      <c r="BR13" s="416"/>
      <c r="BS13" s="416"/>
      <c r="BT13" s="416"/>
      <c r="BU13" s="417"/>
      <c r="BV13" s="415">
        <v>53389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4.6</v>
      </c>
      <c r="CU13" s="413"/>
      <c r="CV13" s="413"/>
      <c r="CW13" s="413"/>
      <c r="CX13" s="413"/>
      <c r="CY13" s="413"/>
      <c r="CZ13" s="413"/>
      <c r="DA13" s="414"/>
      <c r="DB13" s="412">
        <v>6.4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21209</v>
      </c>
      <c r="S14" s="497"/>
      <c r="T14" s="497"/>
      <c r="U14" s="497"/>
      <c r="V14" s="498"/>
      <c r="W14" s="405"/>
      <c r="X14" s="406"/>
      <c r="Y14" s="406"/>
      <c r="Z14" s="406"/>
      <c r="AA14" s="406"/>
      <c r="AB14" s="395"/>
      <c r="AC14" s="499">
        <v>3.1</v>
      </c>
      <c r="AD14" s="500"/>
      <c r="AE14" s="500"/>
      <c r="AF14" s="500"/>
      <c r="AG14" s="501"/>
      <c r="AH14" s="499">
        <v>4.9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20522</v>
      </c>
      <c r="S15" s="497"/>
      <c r="T15" s="497"/>
      <c r="U15" s="497"/>
      <c r="V15" s="498"/>
      <c r="W15" s="431" t="s">
        <v>127</v>
      </c>
      <c r="X15" s="432"/>
      <c r="Y15" s="432"/>
      <c r="Z15" s="432"/>
      <c r="AA15" s="432"/>
      <c r="AB15" s="422"/>
      <c r="AC15" s="466">
        <v>4161</v>
      </c>
      <c r="AD15" s="467"/>
      <c r="AE15" s="467"/>
      <c r="AF15" s="467"/>
      <c r="AG15" s="506"/>
      <c r="AH15" s="466">
        <v>4761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2720551</v>
      </c>
      <c r="BO15" s="379"/>
      <c r="BP15" s="379"/>
      <c r="BQ15" s="379"/>
      <c r="BR15" s="379"/>
      <c r="BS15" s="379"/>
      <c r="BT15" s="379"/>
      <c r="BU15" s="380"/>
      <c r="BV15" s="378">
        <v>2620223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44.4</v>
      </c>
      <c r="AD16" s="500"/>
      <c r="AE16" s="500"/>
      <c r="AF16" s="500"/>
      <c r="AG16" s="501"/>
      <c r="AH16" s="499">
        <v>46.4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4399285</v>
      </c>
      <c r="BO16" s="416"/>
      <c r="BP16" s="416"/>
      <c r="BQ16" s="416"/>
      <c r="BR16" s="416"/>
      <c r="BS16" s="416"/>
      <c r="BT16" s="416"/>
      <c r="BU16" s="417"/>
      <c r="BV16" s="415">
        <v>4219257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4921</v>
      </c>
      <c r="AD17" s="467"/>
      <c r="AE17" s="467"/>
      <c r="AF17" s="467"/>
      <c r="AG17" s="506"/>
      <c r="AH17" s="466">
        <v>4946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3475000</v>
      </c>
      <c r="BO17" s="416"/>
      <c r="BP17" s="416"/>
      <c r="BQ17" s="416"/>
      <c r="BR17" s="416"/>
      <c r="BS17" s="416"/>
      <c r="BT17" s="416"/>
      <c r="BU17" s="417"/>
      <c r="BV17" s="415">
        <v>3381296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37.97</v>
      </c>
      <c r="M18" s="528"/>
      <c r="N18" s="528"/>
      <c r="O18" s="528"/>
      <c r="P18" s="528"/>
      <c r="Q18" s="528"/>
      <c r="R18" s="529"/>
      <c r="S18" s="529"/>
      <c r="T18" s="529"/>
      <c r="U18" s="529"/>
      <c r="V18" s="530"/>
      <c r="W18" s="433"/>
      <c r="X18" s="434"/>
      <c r="Y18" s="434"/>
      <c r="Z18" s="434"/>
      <c r="AA18" s="434"/>
      <c r="AB18" s="425"/>
      <c r="AC18" s="531">
        <v>52.5</v>
      </c>
      <c r="AD18" s="532"/>
      <c r="AE18" s="532"/>
      <c r="AF18" s="532"/>
      <c r="AG18" s="533"/>
      <c r="AH18" s="531">
        <v>48.3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5430962</v>
      </c>
      <c r="BO18" s="416"/>
      <c r="BP18" s="416"/>
      <c r="BQ18" s="416"/>
      <c r="BR18" s="416"/>
      <c r="BS18" s="416"/>
      <c r="BT18" s="416"/>
      <c r="BU18" s="417"/>
      <c r="BV18" s="415">
        <v>5279847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547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6961794</v>
      </c>
      <c r="BO19" s="416"/>
      <c r="BP19" s="416"/>
      <c r="BQ19" s="416"/>
      <c r="BR19" s="416"/>
      <c r="BS19" s="416"/>
      <c r="BT19" s="416"/>
      <c r="BU19" s="417"/>
      <c r="BV19" s="415">
        <v>7223974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7209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9767155</v>
      </c>
      <c r="BO23" s="416"/>
      <c r="BP23" s="416"/>
      <c r="BQ23" s="416"/>
      <c r="BR23" s="416"/>
      <c r="BS23" s="416"/>
      <c r="BT23" s="416"/>
      <c r="BU23" s="417"/>
      <c r="BV23" s="415">
        <v>9219547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7400</v>
      </c>
      <c r="R24" s="467"/>
      <c r="S24" s="467"/>
      <c r="T24" s="467"/>
      <c r="U24" s="467"/>
      <c r="V24" s="506"/>
      <c r="W24" s="561"/>
      <c r="X24" s="549"/>
      <c r="Y24" s="550"/>
      <c r="Z24" s="465" t="s">
        <v>151</v>
      </c>
      <c r="AA24" s="445"/>
      <c r="AB24" s="445"/>
      <c r="AC24" s="445"/>
      <c r="AD24" s="445"/>
      <c r="AE24" s="445"/>
      <c r="AF24" s="445"/>
      <c r="AG24" s="446"/>
      <c r="AH24" s="466">
        <v>147</v>
      </c>
      <c r="AI24" s="467"/>
      <c r="AJ24" s="467"/>
      <c r="AK24" s="467"/>
      <c r="AL24" s="506"/>
      <c r="AM24" s="466">
        <v>422037</v>
      </c>
      <c r="AN24" s="467"/>
      <c r="AO24" s="467"/>
      <c r="AP24" s="467"/>
      <c r="AQ24" s="467"/>
      <c r="AR24" s="506"/>
      <c r="AS24" s="466">
        <v>2871</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1791298</v>
      </c>
      <c r="BO24" s="416"/>
      <c r="BP24" s="416"/>
      <c r="BQ24" s="416"/>
      <c r="BR24" s="416"/>
      <c r="BS24" s="416"/>
      <c r="BT24" s="416"/>
      <c r="BU24" s="417"/>
      <c r="BV24" s="415">
        <v>2053860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153</v>
      </c>
      <c r="F25" s="445"/>
      <c r="G25" s="445"/>
      <c r="H25" s="445"/>
      <c r="I25" s="445"/>
      <c r="J25" s="445"/>
      <c r="K25" s="446"/>
      <c r="L25" s="466">
        <v>1</v>
      </c>
      <c r="M25" s="467"/>
      <c r="N25" s="467"/>
      <c r="O25" s="467"/>
      <c r="P25" s="506"/>
      <c r="Q25" s="466">
        <v>6250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2526286</v>
      </c>
      <c r="BO25" s="379"/>
      <c r="BP25" s="379"/>
      <c r="BQ25" s="379"/>
      <c r="BR25" s="379"/>
      <c r="BS25" s="379"/>
      <c r="BT25" s="379"/>
      <c r="BU25" s="380"/>
      <c r="BV25" s="378">
        <v>2617499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156</v>
      </c>
      <c r="F26" s="445"/>
      <c r="G26" s="445"/>
      <c r="H26" s="445"/>
      <c r="I26" s="445"/>
      <c r="J26" s="445"/>
      <c r="K26" s="446"/>
      <c r="L26" s="466">
        <v>1</v>
      </c>
      <c r="M26" s="467"/>
      <c r="N26" s="467"/>
      <c r="O26" s="467"/>
      <c r="P26" s="506"/>
      <c r="Q26" s="466">
        <v>5950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7599</v>
      </c>
      <c r="AN26" s="467"/>
      <c r="AO26" s="467"/>
      <c r="AP26" s="467"/>
      <c r="AQ26" s="467"/>
      <c r="AR26" s="506"/>
      <c r="AS26" s="466">
        <v>2533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3300</v>
      </c>
      <c r="R27" s="467"/>
      <c r="S27" s="467"/>
      <c r="T27" s="467"/>
      <c r="U27" s="467"/>
      <c r="V27" s="506"/>
      <c r="W27" s="561"/>
      <c r="X27" s="549"/>
      <c r="Y27" s="550"/>
      <c r="Z27" s="465" t="s">
        <v>160</v>
      </c>
      <c r="AA27" s="445"/>
      <c r="AB27" s="445"/>
      <c r="AC27" s="445"/>
      <c r="AD27" s="445"/>
      <c r="AE27" s="445"/>
      <c r="AF27" s="445"/>
      <c r="AG27" s="446"/>
      <c r="AH27" s="466">
        <v>23</v>
      </c>
      <c r="AI27" s="467"/>
      <c r="AJ27" s="467"/>
      <c r="AK27" s="467"/>
      <c r="AL27" s="506"/>
      <c r="AM27" s="466">
        <v>57179</v>
      </c>
      <c r="AN27" s="467"/>
      <c r="AO27" s="467"/>
      <c r="AP27" s="467"/>
      <c r="AQ27" s="467"/>
      <c r="AR27" s="506"/>
      <c r="AS27" s="466">
        <v>2486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486907</v>
      </c>
      <c r="BO27" s="585"/>
      <c r="BP27" s="585"/>
      <c r="BQ27" s="585"/>
      <c r="BR27" s="585"/>
      <c r="BS27" s="585"/>
      <c r="BT27" s="585"/>
      <c r="BU27" s="586"/>
      <c r="BV27" s="584">
        <v>486907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2600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1723095</v>
      </c>
      <c r="BO28" s="379"/>
      <c r="BP28" s="379"/>
      <c r="BQ28" s="379"/>
      <c r="BR28" s="379"/>
      <c r="BS28" s="379"/>
      <c r="BT28" s="379"/>
      <c r="BU28" s="380"/>
      <c r="BV28" s="378">
        <v>1721370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12</v>
      </c>
      <c r="M29" s="467"/>
      <c r="N29" s="467"/>
      <c r="O29" s="467"/>
      <c r="P29" s="506"/>
      <c r="Q29" s="466">
        <v>2400</v>
      </c>
      <c r="R29" s="467"/>
      <c r="S29" s="467"/>
      <c r="T29" s="467"/>
      <c r="U29" s="467"/>
      <c r="V29" s="506"/>
      <c r="W29" s="562"/>
      <c r="X29" s="563"/>
      <c r="Y29" s="564"/>
      <c r="Z29" s="465" t="s">
        <v>167</v>
      </c>
      <c r="AA29" s="445"/>
      <c r="AB29" s="445"/>
      <c r="AC29" s="445"/>
      <c r="AD29" s="445"/>
      <c r="AE29" s="445"/>
      <c r="AF29" s="445"/>
      <c r="AG29" s="446"/>
      <c r="AH29" s="466">
        <v>170</v>
      </c>
      <c r="AI29" s="467"/>
      <c r="AJ29" s="467"/>
      <c r="AK29" s="467"/>
      <c r="AL29" s="506"/>
      <c r="AM29" s="466">
        <v>479216</v>
      </c>
      <c r="AN29" s="467"/>
      <c r="AO29" s="467"/>
      <c r="AP29" s="467"/>
      <c r="AQ29" s="467"/>
      <c r="AR29" s="506"/>
      <c r="AS29" s="466">
        <v>2819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14497</v>
      </c>
      <c r="BO29" s="416"/>
      <c r="BP29" s="416"/>
      <c r="BQ29" s="416"/>
      <c r="BR29" s="416"/>
      <c r="BS29" s="416"/>
      <c r="BT29" s="416"/>
      <c r="BU29" s="417"/>
      <c r="BV29" s="415">
        <v>14475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2961060</v>
      </c>
      <c r="BO30" s="585"/>
      <c r="BP30" s="585"/>
      <c r="BQ30" s="585"/>
      <c r="BR30" s="585"/>
      <c r="BS30" s="585"/>
      <c r="BT30" s="585"/>
      <c r="BU30" s="586"/>
      <c r="BV30" s="584">
        <v>3013617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滋賀県市町村職員退職手当組合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t="str">
        <f aca="true" t="shared" si="1" ref="BE35:BE43">IF(BG35="","",BE34+1)</f>
        <v/>
      </c>
      <c r="BF35" s="596"/>
      <c r="BG35" s="597"/>
      <c r="BH35" s="597"/>
      <c r="BI35" s="597"/>
      <c r="BJ35" s="597"/>
      <c r="BK35" s="597"/>
      <c r="BL35" s="597"/>
      <c r="BM35" s="597"/>
      <c r="BN35" s="597"/>
      <c r="BO35" s="597"/>
      <c r="BP35" s="597"/>
      <c r="BQ35" s="597"/>
      <c r="BR35" s="597"/>
      <c r="BS35" s="597"/>
      <c r="BT35" s="597"/>
      <c r="BU35" s="597"/>
      <c r="BV35" s="165"/>
      <c r="BW35" s="596">
        <f aca="true" t="shared" si="2" ref="BW35:BW43">IF(BY35="","",BW34+1)</f>
        <v>9</v>
      </c>
      <c r="BX35" s="596"/>
      <c r="BY35" s="597" t="str">
        <f>IF('各会計、関係団体の財政状況及び健全化判断比率'!B69="","",'各会計、関係団体の財政状況及び健全化判断比率'!B69)</f>
        <v>滋賀県市町村交通災害共済組合</v>
      </c>
      <c r="BZ35" s="597"/>
      <c r="CA35" s="597"/>
      <c r="CB35" s="597"/>
      <c r="CC35" s="597"/>
      <c r="CD35" s="597"/>
      <c r="CE35" s="597"/>
      <c r="CF35" s="597"/>
      <c r="CG35" s="597"/>
      <c r="CH35" s="597"/>
      <c r="CI35" s="597"/>
      <c r="CJ35" s="597"/>
      <c r="CK35" s="597"/>
      <c r="CL35" s="597"/>
      <c r="CM35" s="597"/>
      <c r="CN35" s="165"/>
      <c r="CO35" s="596" t="str">
        <f aca="true" t="shared" si="3" ref="CO35:CO4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土地取得造成事業特別会計</v>
      </c>
      <c r="F36" s="597"/>
      <c r="G36" s="597"/>
      <c r="H36" s="597"/>
      <c r="I36" s="597"/>
      <c r="J36" s="597"/>
      <c r="K36" s="597"/>
      <c r="L36" s="597"/>
      <c r="M36" s="597"/>
      <c r="N36" s="597"/>
      <c r="O36" s="597"/>
      <c r="P36" s="597"/>
      <c r="Q36" s="597"/>
      <c r="R36" s="597"/>
      <c r="S36" s="597"/>
      <c r="T36" s="165"/>
      <c r="U36" s="596">
        <f aca="true" t="shared" si="4" ref="U36:U43">IF(W36="","",U35+1)</f>
        <v>6</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滋賀県市町村議会議員公務災害補償等組合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東近江行政組合（一般会計）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東近江行政組合（救急医療特別会計）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湖東広域衛生管理組合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愛知郡広域行政組合（一般会計）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愛知郡広域行政組合（水道事業会計）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彦根愛知犬上広域行政組合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滋賀県市町村職員研修センター</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2" t="s">
        <v>516</v>
      </c>
      <c r="D34" s="1182"/>
      <c r="E34" s="1183"/>
      <c r="F34" s="32">
        <v>4.06</v>
      </c>
      <c r="G34" s="33">
        <v>2.62</v>
      </c>
      <c r="H34" s="33">
        <v>8.43</v>
      </c>
      <c r="I34" s="33">
        <v>6.67</v>
      </c>
      <c r="J34" s="34">
        <v>9.15</v>
      </c>
      <c r="K34" s="22"/>
      <c r="L34" s="22"/>
      <c r="M34" s="22"/>
      <c r="N34" s="22"/>
      <c r="O34" s="22"/>
      <c r="P34" s="22"/>
    </row>
    <row r="35" spans="1:16" ht="39" customHeight="1">
      <c r="A35" s="22"/>
      <c r="B35" s="35"/>
      <c r="C35" s="1176" t="s">
        <v>517</v>
      </c>
      <c r="D35" s="1177"/>
      <c r="E35" s="1178"/>
      <c r="F35" s="36">
        <v>0.29</v>
      </c>
      <c r="G35" s="37">
        <v>0.77</v>
      </c>
      <c r="H35" s="37">
        <v>0.91</v>
      </c>
      <c r="I35" s="37">
        <v>0.52</v>
      </c>
      <c r="J35" s="38">
        <v>0.57</v>
      </c>
      <c r="K35" s="22"/>
      <c r="L35" s="22"/>
      <c r="M35" s="22"/>
      <c r="N35" s="22"/>
      <c r="O35" s="22"/>
      <c r="P35" s="22"/>
    </row>
    <row r="36" spans="1:16" ht="39" customHeight="1">
      <c r="A36" s="22"/>
      <c r="B36" s="35"/>
      <c r="C36" s="1176" t="s">
        <v>518</v>
      </c>
      <c r="D36" s="1177"/>
      <c r="E36" s="1178"/>
      <c r="F36" s="36">
        <v>0.22</v>
      </c>
      <c r="G36" s="37">
        <v>0.1</v>
      </c>
      <c r="H36" s="37">
        <v>0.26</v>
      </c>
      <c r="I36" s="37">
        <v>0.36</v>
      </c>
      <c r="J36" s="38">
        <v>0.17</v>
      </c>
      <c r="K36" s="22"/>
      <c r="L36" s="22"/>
      <c r="M36" s="22"/>
      <c r="N36" s="22"/>
      <c r="O36" s="22"/>
      <c r="P36" s="22"/>
    </row>
    <row r="37" spans="1:16" ht="39" customHeight="1">
      <c r="A37" s="22"/>
      <c r="B37" s="35"/>
      <c r="C37" s="1176" t="s">
        <v>519</v>
      </c>
      <c r="D37" s="1177"/>
      <c r="E37" s="1178"/>
      <c r="F37" s="36">
        <v>0.26</v>
      </c>
      <c r="G37" s="37">
        <v>0.13</v>
      </c>
      <c r="H37" s="37">
        <v>0.13</v>
      </c>
      <c r="I37" s="37">
        <v>0.13</v>
      </c>
      <c r="J37" s="38">
        <v>0.14</v>
      </c>
      <c r="K37" s="22"/>
      <c r="L37" s="22"/>
      <c r="M37" s="22"/>
      <c r="N37" s="22"/>
      <c r="O37" s="22"/>
      <c r="P37" s="22"/>
    </row>
    <row r="38" spans="1:16" ht="39" customHeight="1">
      <c r="A38" s="22"/>
      <c r="B38" s="35"/>
      <c r="C38" s="1176" t="s">
        <v>520</v>
      </c>
      <c r="D38" s="1177"/>
      <c r="E38" s="1178"/>
      <c r="F38" s="36">
        <v>0</v>
      </c>
      <c r="G38" s="37">
        <v>0</v>
      </c>
      <c r="H38" s="37">
        <v>0.01</v>
      </c>
      <c r="I38" s="37">
        <v>0</v>
      </c>
      <c r="J38" s="38">
        <v>0</v>
      </c>
      <c r="K38" s="22"/>
      <c r="L38" s="22"/>
      <c r="M38" s="22"/>
      <c r="N38" s="22"/>
      <c r="O38" s="22"/>
      <c r="P38" s="22"/>
    </row>
    <row r="39" spans="1:16" ht="39" customHeight="1">
      <c r="A39" s="22"/>
      <c r="B39" s="35"/>
      <c r="C39" s="1176" t="s">
        <v>521</v>
      </c>
      <c r="D39" s="1177"/>
      <c r="E39" s="1178"/>
      <c r="F39" s="36">
        <v>0</v>
      </c>
      <c r="G39" s="37">
        <v>0</v>
      </c>
      <c r="H39" s="37">
        <v>0</v>
      </c>
      <c r="I39" s="37">
        <v>0</v>
      </c>
      <c r="J39" s="38">
        <v>0</v>
      </c>
      <c r="K39" s="22"/>
      <c r="L39" s="22"/>
      <c r="M39" s="22"/>
      <c r="N39" s="22"/>
      <c r="O39" s="22"/>
      <c r="P39" s="22"/>
    </row>
    <row r="40" spans="1:16" ht="39" customHeight="1">
      <c r="A40" s="22"/>
      <c r="B40" s="35"/>
      <c r="C40" s="1176" t="s">
        <v>522</v>
      </c>
      <c r="D40" s="1177"/>
      <c r="E40" s="1178"/>
      <c r="F40" s="36">
        <v>0</v>
      </c>
      <c r="G40" s="37">
        <v>0</v>
      </c>
      <c r="H40" s="37">
        <v>0</v>
      </c>
      <c r="I40" s="37">
        <v>0</v>
      </c>
      <c r="J40" s="38">
        <v>0</v>
      </c>
      <c r="K40" s="22"/>
      <c r="L40" s="22"/>
      <c r="M40" s="22"/>
      <c r="N40" s="22"/>
      <c r="O40" s="22"/>
      <c r="P40" s="22"/>
    </row>
    <row r="41" spans="1:16" ht="39" customHeight="1">
      <c r="A41" s="22"/>
      <c r="B41" s="35"/>
      <c r="C41" s="1176"/>
      <c r="D41" s="1177"/>
      <c r="E41" s="1178"/>
      <c r="F41" s="36"/>
      <c r="G41" s="37"/>
      <c r="H41" s="37"/>
      <c r="I41" s="37"/>
      <c r="J41" s="38"/>
      <c r="K41" s="22"/>
      <c r="L41" s="22"/>
      <c r="M41" s="22"/>
      <c r="N41" s="22"/>
      <c r="O41" s="22"/>
      <c r="P41" s="22"/>
    </row>
    <row r="42" spans="1:16" ht="39" customHeight="1">
      <c r="A42" s="22"/>
      <c r="B42" s="39"/>
      <c r="C42" s="1176" t="s">
        <v>523</v>
      </c>
      <c r="D42" s="1177"/>
      <c r="E42" s="1178"/>
      <c r="F42" s="36" t="s">
        <v>471</v>
      </c>
      <c r="G42" s="37" t="s">
        <v>471</v>
      </c>
      <c r="H42" s="37" t="s">
        <v>471</v>
      </c>
      <c r="I42" s="37" t="s">
        <v>471</v>
      </c>
      <c r="J42" s="38" t="s">
        <v>471</v>
      </c>
      <c r="K42" s="22"/>
      <c r="L42" s="22"/>
      <c r="M42" s="22"/>
      <c r="N42" s="22"/>
      <c r="O42" s="22"/>
      <c r="P42" s="22"/>
    </row>
    <row r="43" spans="1:16" ht="39" customHeight="1" thickBot="1">
      <c r="A43" s="22"/>
      <c r="B43" s="40"/>
      <c r="C43" s="1179" t="s">
        <v>524</v>
      </c>
      <c r="D43" s="1180"/>
      <c r="E43" s="1181"/>
      <c r="F43" s="41" t="s">
        <v>471</v>
      </c>
      <c r="G43" s="42" t="s">
        <v>471</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2" t="s">
        <v>10</v>
      </c>
      <c r="C45" s="1193"/>
      <c r="D45" s="58"/>
      <c r="E45" s="1198" t="s">
        <v>11</v>
      </c>
      <c r="F45" s="1198"/>
      <c r="G45" s="1198"/>
      <c r="H45" s="1198"/>
      <c r="I45" s="1198"/>
      <c r="J45" s="1199"/>
      <c r="K45" s="59">
        <v>1135</v>
      </c>
      <c r="L45" s="60">
        <v>969</v>
      </c>
      <c r="M45" s="60">
        <v>850</v>
      </c>
      <c r="N45" s="60">
        <v>859</v>
      </c>
      <c r="O45" s="61">
        <v>860</v>
      </c>
      <c r="P45" s="48"/>
      <c r="Q45" s="48"/>
      <c r="R45" s="48"/>
      <c r="S45" s="48"/>
      <c r="T45" s="48"/>
      <c r="U45" s="48"/>
    </row>
    <row r="46" spans="1:21" ht="30.75" customHeight="1">
      <c r="A46" s="48"/>
      <c r="B46" s="1194"/>
      <c r="C46" s="1195"/>
      <c r="D46" s="62"/>
      <c r="E46" s="1186" t="s">
        <v>12</v>
      </c>
      <c r="F46" s="1186"/>
      <c r="G46" s="1186"/>
      <c r="H46" s="1186"/>
      <c r="I46" s="1186"/>
      <c r="J46" s="1187"/>
      <c r="K46" s="63" t="s">
        <v>471</v>
      </c>
      <c r="L46" s="64" t="s">
        <v>471</v>
      </c>
      <c r="M46" s="64" t="s">
        <v>471</v>
      </c>
      <c r="N46" s="64" t="s">
        <v>471</v>
      </c>
      <c r="O46" s="65" t="s">
        <v>471</v>
      </c>
      <c r="P46" s="48"/>
      <c r="Q46" s="48"/>
      <c r="R46" s="48"/>
      <c r="S46" s="48"/>
      <c r="T46" s="48"/>
      <c r="U46" s="48"/>
    </row>
    <row r="47" spans="1:21" ht="30.75" customHeight="1">
      <c r="A47" s="48"/>
      <c r="B47" s="1194"/>
      <c r="C47" s="1195"/>
      <c r="D47" s="62"/>
      <c r="E47" s="1186" t="s">
        <v>13</v>
      </c>
      <c r="F47" s="1186"/>
      <c r="G47" s="1186"/>
      <c r="H47" s="1186"/>
      <c r="I47" s="1186"/>
      <c r="J47" s="1187"/>
      <c r="K47" s="63" t="s">
        <v>471</v>
      </c>
      <c r="L47" s="64" t="s">
        <v>471</v>
      </c>
      <c r="M47" s="64" t="s">
        <v>471</v>
      </c>
      <c r="N47" s="64" t="s">
        <v>471</v>
      </c>
      <c r="O47" s="65" t="s">
        <v>471</v>
      </c>
      <c r="P47" s="48"/>
      <c r="Q47" s="48"/>
      <c r="R47" s="48"/>
      <c r="S47" s="48"/>
      <c r="T47" s="48"/>
      <c r="U47" s="48"/>
    </row>
    <row r="48" spans="1:21" ht="30.75" customHeight="1">
      <c r="A48" s="48"/>
      <c r="B48" s="1194"/>
      <c r="C48" s="1195"/>
      <c r="D48" s="62"/>
      <c r="E48" s="1186" t="s">
        <v>14</v>
      </c>
      <c r="F48" s="1186"/>
      <c r="G48" s="1186"/>
      <c r="H48" s="1186"/>
      <c r="I48" s="1186"/>
      <c r="J48" s="1187"/>
      <c r="K48" s="63">
        <v>489</v>
      </c>
      <c r="L48" s="64">
        <v>497</v>
      </c>
      <c r="M48" s="64">
        <v>487</v>
      </c>
      <c r="N48" s="64">
        <v>486</v>
      </c>
      <c r="O48" s="65">
        <v>444</v>
      </c>
      <c r="P48" s="48"/>
      <c r="Q48" s="48"/>
      <c r="R48" s="48"/>
      <c r="S48" s="48"/>
      <c r="T48" s="48"/>
      <c r="U48" s="48"/>
    </row>
    <row r="49" spans="1:21" ht="30.75" customHeight="1">
      <c r="A49" s="48"/>
      <c r="B49" s="1194"/>
      <c r="C49" s="1195"/>
      <c r="D49" s="62"/>
      <c r="E49" s="1186" t="s">
        <v>15</v>
      </c>
      <c r="F49" s="1186"/>
      <c r="G49" s="1186"/>
      <c r="H49" s="1186"/>
      <c r="I49" s="1186"/>
      <c r="J49" s="1187"/>
      <c r="K49" s="63">
        <v>99</v>
      </c>
      <c r="L49" s="64">
        <v>49</v>
      </c>
      <c r="M49" s="64">
        <v>47</v>
      </c>
      <c r="N49" s="64">
        <v>42</v>
      </c>
      <c r="O49" s="65">
        <v>42</v>
      </c>
      <c r="P49" s="48"/>
      <c r="Q49" s="48"/>
      <c r="R49" s="48"/>
      <c r="S49" s="48"/>
      <c r="T49" s="48"/>
      <c r="U49" s="48"/>
    </row>
    <row r="50" spans="1:21" ht="30.75" customHeight="1">
      <c r="A50" s="48"/>
      <c r="B50" s="1194"/>
      <c r="C50" s="1195"/>
      <c r="D50" s="62"/>
      <c r="E50" s="1186" t="s">
        <v>16</v>
      </c>
      <c r="F50" s="1186"/>
      <c r="G50" s="1186"/>
      <c r="H50" s="1186"/>
      <c r="I50" s="1186"/>
      <c r="J50" s="1187"/>
      <c r="K50" s="63">
        <v>14</v>
      </c>
      <c r="L50" s="64">
        <v>15</v>
      </c>
      <c r="M50" s="64">
        <v>17</v>
      </c>
      <c r="N50" s="64">
        <v>18</v>
      </c>
      <c r="O50" s="65">
        <v>18</v>
      </c>
      <c r="P50" s="48"/>
      <c r="Q50" s="48"/>
      <c r="R50" s="48"/>
      <c r="S50" s="48"/>
      <c r="T50" s="48"/>
      <c r="U50" s="48"/>
    </row>
    <row r="51" spans="1:21" ht="30.75" customHeight="1">
      <c r="A51" s="48"/>
      <c r="B51" s="1196"/>
      <c r="C51" s="1197"/>
      <c r="D51" s="66"/>
      <c r="E51" s="1186" t="s">
        <v>17</v>
      </c>
      <c r="F51" s="1186"/>
      <c r="G51" s="1186"/>
      <c r="H51" s="1186"/>
      <c r="I51" s="1186"/>
      <c r="J51" s="1187"/>
      <c r="K51" s="63">
        <v>0</v>
      </c>
      <c r="L51" s="64">
        <v>0</v>
      </c>
      <c r="M51" s="64" t="s">
        <v>471</v>
      </c>
      <c r="N51" s="64" t="s">
        <v>471</v>
      </c>
      <c r="O51" s="65" t="s">
        <v>471</v>
      </c>
      <c r="P51" s="48"/>
      <c r="Q51" s="48"/>
      <c r="R51" s="48"/>
      <c r="S51" s="48"/>
      <c r="T51" s="48"/>
      <c r="U51" s="48"/>
    </row>
    <row r="52" spans="1:21" ht="30.75" customHeight="1">
      <c r="A52" s="48"/>
      <c r="B52" s="1184" t="s">
        <v>18</v>
      </c>
      <c r="C52" s="1185"/>
      <c r="D52" s="66"/>
      <c r="E52" s="1186" t="s">
        <v>19</v>
      </c>
      <c r="F52" s="1186"/>
      <c r="G52" s="1186"/>
      <c r="H52" s="1186"/>
      <c r="I52" s="1186"/>
      <c r="J52" s="1187"/>
      <c r="K52" s="63">
        <v>1093</v>
      </c>
      <c r="L52" s="64">
        <v>1115</v>
      </c>
      <c r="M52" s="64">
        <v>1115</v>
      </c>
      <c r="N52" s="64">
        <v>1204</v>
      </c>
      <c r="O52" s="65">
        <v>1194</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644</v>
      </c>
      <c r="L53" s="69">
        <v>415</v>
      </c>
      <c r="M53" s="69">
        <v>286</v>
      </c>
      <c r="N53" s="69">
        <v>201</v>
      </c>
      <c r="O53" s="70">
        <v>170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200" t="s">
        <v>23</v>
      </c>
      <c r="C41" s="1201"/>
      <c r="D41" s="81"/>
      <c r="E41" s="1206" t="s">
        <v>24</v>
      </c>
      <c r="F41" s="1206"/>
      <c r="G41" s="1206"/>
      <c r="H41" s="1207"/>
      <c r="I41" s="82">
        <v>9260</v>
      </c>
      <c r="J41" s="83">
        <v>9175</v>
      </c>
      <c r="K41" s="83">
        <v>8753</v>
      </c>
      <c r="L41" s="83">
        <v>9220</v>
      </c>
      <c r="M41" s="84">
        <v>9767</v>
      </c>
    </row>
    <row r="42" spans="2:13" ht="27.75" customHeight="1">
      <c r="B42" s="1202"/>
      <c r="C42" s="1203"/>
      <c r="D42" s="85"/>
      <c r="E42" s="1208" t="s">
        <v>25</v>
      </c>
      <c r="F42" s="1208"/>
      <c r="G42" s="1208"/>
      <c r="H42" s="1209"/>
      <c r="I42" s="86">
        <v>109</v>
      </c>
      <c r="J42" s="87">
        <v>145</v>
      </c>
      <c r="K42" s="87">
        <v>160</v>
      </c>
      <c r="L42" s="87">
        <v>416</v>
      </c>
      <c r="M42" s="88">
        <v>398</v>
      </c>
    </row>
    <row r="43" spans="2:13" ht="27.75" customHeight="1">
      <c r="B43" s="1202"/>
      <c r="C43" s="1203"/>
      <c r="D43" s="85"/>
      <c r="E43" s="1208" t="s">
        <v>26</v>
      </c>
      <c r="F43" s="1208"/>
      <c r="G43" s="1208"/>
      <c r="H43" s="1209"/>
      <c r="I43" s="86">
        <v>6180</v>
      </c>
      <c r="J43" s="87">
        <v>6394</v>
      </c>
      <c r="K43" s="87">
        <v>6212</v>
      </c>
      <c r="L43" s="87">
        <v>6217</v>
      </c>
      <c r="M43" s="88">
        <v>5726</v>
      </c>
    </row>
    <row r="44" spans="2:13" ht="27.75" customHeight="1">
      <c r="B44" s="1202"/>
      <c r="C44" s="1203"/>
      <c r="D44" s="85"/>
      <c r="E44" s="1208" t="s">
        <v>27</v>
      </c>
      <c r="F44" s="1208"/>
      <c r="G44" s="1208"/>
      <c r="H44" s="1209"/>
      <c r="I44" s="86">
        <v>322</v>
      </c>
      <c r="J44" s="87">
        <v>359</v>
      </c>
      <c r="K44" s="87">
        <v>322</v>
      </c>
      <c r="L44" s="87">
        <v>429</v>
      </c>
      <c r="M44" s="88">
        <v>438</v>
      </c>
    </row>
    <row r="45" spans="2:13" ht="27.75" customHeight="1">
      <c r="B45" s="1202"/>
      <c r="C45" s="1203"/>
      <c r="D45" s="85"/>
      <c r="E45" s="1208" t="s">
        <v>28</v>
      </c>
      <c r="F45" s="1208"/>
      <c r="G45" s="1208"/>
      <c r="H45" s="1209"/>
      <c r="I45" s="86">
        <v>1083</v>
      </c>
      <c r="J45" s="87">
        <v>1201</v>
      </c>
      <c r="K45" s="87">
        <v>1209</v>
      </c>
      <c r="L45" s="87">
        <v>1159</v>
      </c>
      <c r="M45" s="88">
        <v>1118</v>
      </c>
    </row>
    <row r="46" spans="2:13" ht="27.75" customHeight="1">
      <c r="B46" s="1202"/>
      <c r="C46" s="1203"/>
      <c r="D46" s="85"/>
      <c r="E46" s="1208" t="s">
        <v>29</v>
      </c>
      <c r="F46" s="1208"/>
      <c r="G46" s="1208"/>
      <c r="H46" s="1209"/>
      <c r="I46" s="86">
        <v>0</v>
      </c>
      <c r="J46" s="87" t="s">
        <v>471</v>
      </c>
      <c r="K46" s="87" t="s">
        <v>471</v>
      </c>
      <c r="L46" s="87" t="s">
        <v>471</v>
      </c>
      <c r="M46" s="88" t="s">
        <v>471</v>
      </c>
    </row>
    <row r="47" spans="2:13" ht="27.75" customHeight="1">
      <c r="B47" s="1202"/>
      <c r="C47" s="1203"/>
      <c r="D47" s="85"/>
      <c r="E47" s="1208" t="s">
        <v>30</v>
      </c>
      <c r="F47" s="1208"/>
      <c r="G47" s="1208"/>
      <c r="H47" s="1209"/>
      <c r="I47" s="86" t="s">
        <v>471</v>
      </c>
      <c r="J47" s="87" t="s">
        <v>471</v>
      </c>
      <c r="K47" s="87" t="s">
        <v>471</v>
      </c>
      <c r="L47" s="87" t="s">
        <v>471</v>
      </c>
      <c r="M47" s="88" t="s">
        <v>471</v>
      </c>
    </row>
    <row r="48" spans="2:13" ht="27.75" customHeight="1">
      <c r="B48" s="1204"/>
      <c r="C48" s="1205"/>
      <c r="D48" s="85"/>
      <c r="E48" s="1208" t="s">
        <v>31</v>
      </c>
      <c r="F48" s="1208"/>
      <c r="G48" s="1208"/>
      <c r="H48" s="1209"/>
      <c r="I48" s="86" t="s">
        <v>471</v>
      </c>
      <c r="J48" s="87" t="s">
        <v>471</v>
      </c>
      <c r="K48" s="87" t="s">
        <v>471</v>
      </c>
      <c r="L48" s="87" t="s">
        <v>471</v>
      </c>
      <c r="M48" s="88" t="s">
        <v>471</v>
      </c>
    </row>
    <row r="49" spans="2:13" ht="27.75" customHeight="1">
      <c r="B49" s="1210" t="s">
        <v>32</v>
      </c>
      <c r="C49" s="1211"/>
      <c r="D49" s="89"/>
      <c r="E49" s="1208" t="s">
        <v>33</v>
      </c>
      <c r="F49" s="1208"/>
      <c r="G49" s="1208"/>
      <c r="H49" s="1209"/>
      <c r="I49" s="86">
        <v>4360</v>
      </c>
      <c r="J49" s="87">
        <v>4416</v>
      </c>
      <c r="K49" s="87">
        <v>4104</v>
      </c>
      <c r="L49" s="87">
        <v>4452</v>
      </c>
      <c r="M49" s="88">
        <v>4282</v>
      </c>
    </row>
    <row r="50" spans="2:13" ht="27.75" customHeight="1">
      <c r="B50" s="1202"/>
      <c r="C50" s="1203"/>
      <c r="D50" s="85"/>
      <c r="E50" s="1208" t="s">
        <v>34</v>
      </c>
      <c r="F50" s="1208"/>
      <c r="G50" s="1208"/>
      <c r="H50" s="1209"/>
      <c r="I50" s="86">
        <v>50</v>
      </c>
      <c r="J50" s="87">
        <v>58</v>
      </c>
      <c r="K50" s="87">
        <v>82</v>
      </c>
      <c r="L50" s="87">
        <v>105</v>
      </c>
      <c r="M50" s="88">
        <v>113</v>
      </c>
    </row>
    <row r="51" spans="2:13" ht="27.75" customHeight="1">
      <c r="B51" s="1204"/>
      <c r="C51" s="1205"/>
      <c r="D51" s="85"/>
      <c r="E51" s="1208" t="s">
        <v>35</v>
      </c>
      <c r="F51" s="1208"/>
      <c r="G51" s="1208"/>
      <c r="H51" s="1209"/>
      <c r="I51" s="86">
        <v>13508</v>
      </c>
      <c r="J51" s="87">
        <v>13618</v>
      </c>
      <c r="K51" s="87">
        <v>13651</v>
      </c>
      <c r="L51" s="87">
        <v>13716</v>
      </c>
      <c r="M51" s="88">
        <v>13914</v>
      </c>
    </row>
    <row r="52" spans="2:13" ht="27.75" customHeight="1" thickBot="1">
      <c r="B52" s="1212" t="s">
        <v>36</v>
      </c>
      <c r="C52" s="1213"/>
      <c r="D52" s="90"/>
      <c r="E52" s="1214" t="s">
        <v>37</v>
      </c>
      <c r="F52" s="1214"/>
      <c r="G52" s="1214"/>
      <c r="H52" s="1215"/>
      <c r="I52" s="91">
        <v>-963</v>
      </c>
      <c r="J52" s="92">
        <v>-817</v>
      </c>
      <c r="K52" s="92">
        <v>-1180</v>
      </c>
      <c r="L52" s="92">
        <v>-833</v>
      </c>
      <c r="M52" s="93">
        <v>-862</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541</v>
      </c>
      <c r="C41" s="246"/>
      <c r="D41" s="246"/>
      <c r="E41" s="246"/>
      <c r="F41" s="246"/>
      <c r="G41" s="246"/>
      <c r="H41" s="246"/>
      <c r="I41" s="246"/>
      <c r="J41" s="246"/>
      <c r="K41" s="246"/>
      <c r="L41" s="246"/>
      <c r="M41" s="246"/>
      <c r="N41" s="246"/>
      <c r="O41" s="246"/>
      <c r="P41" s="247"/>
    </row>
    <row r="42" spans="2:15" ht="13.5">
      <c r="B42" s="248"/>
      <c r="C42" s="244"/>
      <c r="D42" s="244"/>
      <c r="E42" s="244"/>
      <c r="F42" s="244"/>
      <c r="G42" s="351" t="s">
        <v>542</v>
      </c>
      <c r="I42" s="352"/>
      <c r="J42" s="352"/>
      <c r="K42" s="352"/>
      <c r="L42" s="244"/>
      <c r="M42" s="244"/>
      <c r="N42" s="244"/>
      <c r="O42" s="244"/>
    </row>
    <row r="43" spans="2:15" ht="13.5">
      <c r="B43" s="248"/>
      <c r="C43" s="244"/>
      <c r="D43" s="244"/>
      <c r="E43" s="244"/>
      <c r="F43" s="244"/>
      <c r="G43" s="1252"/>
      <c r="H43" s="1229"/>
      <c r="I43" s="1229"/>
      <c r="J43" s="1229"/>
      <c r="K43" s="1229"/>
      <c r="L43" s="1229"/>
      <c r="M43" s="1229"/>
      <c r="N43" s="1229"/>
      <c r="O43" s="1230"/>
    </row>
    <row r="44" spans="2:15" ht="13.5">
      <c r="B44" s="248"/>
      <c r="C44" s="244"/>
      <c r="D44" s="244"/>
      <c r="E44" s="244"/>
      <c r="F44" s="244"/>
      <c r="G44" s="1231"/>
      <c r="H44" s="1232"/>
      <c r="I44" s="1232"/>
      <c r="J44" s="1232"/>
      <c r="K44" s="1232"/>
      <c r="L44" s="1232"/>
      <c r="M44" s="1232"/>
      <c r="N44" s="1232"/>
      <c r="O44" s="1233"/>
    </row>
    <row r="45" spans="2:15" ht="13.5">
      <c r="B45" s="248"/>
      <c r="C45" s="244"/>
      <c r="D45" s="244"/>
      <c r="E45" s="244"/>
      <c r="F45" s="244"/>
      <c r="G45" s="1231"/>
      <c r="H45" s="1232"/>
      <c r="I45" s="1232"/>
      <c r="J45" s="1232"/>
      <c r="K45" s="1232"/>
      <c r="L45" s="1232"/>
      <c r="M45" s="1232"/>
      <c r="N45" s="1232"/>
      <c r="O45" s="1233"/>
    </row>
    <row r="46" spans="2:15" ht="13.5">
      <c r="B46" s="248"/>
      <c r="C46" s="244"/>
      <c r="D46" s="244"/>
      <c r="E46" s="244"/>
      <c r="F46" s="244"/>
      <c r="G46" s="1231"/>
      <c r="H46" s="1232"/>
      <c r="I46" s="1232"/>
      <c r="J46" s="1232"/>
      <c r="K46" s="1232"/>
      <c r="L46" s="1232"/>
      <c r="M46" s="1232"/>
      <c r="N46" s="1232"/>
      <c r="O46" s="1233"/>
    </row>
    <row r="47" spans="2:15" ht="13.5">
      <c r="B47" s="248"/>
      <c r="C47" s="244"/>
      <c r="D47" s="244"/>
      <c r="E47" s="244"/>
      <c r="F47" s="244"/>
      <c r="G47" s="1234"/>
      <c r="H47" s="1235"/>
      <c r="I47" s="1235"/>
      <c r="J47" s="1235"/>
      <c r="K47" s="1235"/>
      <c r="L47" s="1235"/>
      <c r="M47" s="1235"/>
      <c r="N47" s="1235"/>
      <c r="O47" s="1236"/>
    </row>
    <row r="48" spans="2:10" ht="13.5">
      <c r="B48" s="248"/>
      <c r="C48" s="244"/>
      <c r="D48" s="244"/>
      <c r="E48" s="244"/>
      <c r="F48" s="244"/>
      <c r="G48" s="244"/>
      <c r="H48" s="353"/>
      <c r="I48" s="353"/>
      <c r="J48" s="353"/>
    </row>
    <row r="49" spans="2:7" ht="13.5">
      <c r="B49" s="248"/>
      <c r="C49" s="244"/>
      <c r="D49" s="244"/>
      <c r="E49" s="244"/>
      <c r="F49" s="244"/>
      <c r="G49" s="243" t="s">
        <v>543</v>
      </c>
    </row>
    <row r="50" spans="2:15" ht="13.5">
      <c r="B50" s="248"/>
      <c r="C50" s="244"/>
      <c r="D50" s="244"/>
      <c r="E50" s="244"/>
      <c r="F50" s="244"/>
      <c r="G50" s="1237"/>
      <c r="H50" s="1238"/>
      <c r="I50" s="1238"/>
      <c r="J50" s="1239"/>
      <c r="K50" s="354" t="s">
        <v>511</v>
      </c>
      <c r="L50" s="354" t="s">
        <v>512</v>
      </c>
      <c r="M50" s="354" t="s">
        <v>513</v>
      </c>
      <c r="N50" s="354" t="s">
        <v>514</v>
      </c>
      <c r="O50" s="354" t="s">
        <v>515</v>
      </c>
    </row>
    <row r="51" spans="2:15" ht="13.5">
      <c r="B51" s="248"/>
      <c r="C51" s="244"/>
      <c r="D51" s="244"/>
      <c r="E51" s="244"/>
      <c r="F51" s="244"/>
      <c r="G51" s="1240" t="s">
        <v>544</v>
      </c>
      <c r="H51" s="1241"/>
      <c r="I51" s="1246" t="s">
        <v>545</v>
      </c>
      <c r="J51" s="1246"/>
      <c r="K51" s="1250"/>
      <c r="L51" s="1250"/>
      <c r="M51" s="1250"/>
      <c r="N51" s="1250"/>
      <c r="O51" s="1250"/>
    </row>
    <row r="52" spans="2:15" ht="13.5">
      <c r="B52" s="248"/>
      <c r="C52" s="244"/>
      <c r="D52" s="244"/>
      <c r="E52" s="244"/>
      <c r="F52" s="244"/>
      <c r="G52" s="1242"/>
      <c r="H52" s="1243"/>
      <c r="I52" s="1247"/>
      <c r="J52" s="1247"/>
      <c r="K52" s="1216"/>
      <c r="L52" s="1216"/>
      <c r="M52" s="1216"/>
      <c r="N52" s="1216"/>
      <c r="O52" s="1216"/>
    </row>
    <row r="53" spans="1:15" ht="13.5">
      <c r="A53" s="355"/>
      <c r="B53" s="248"/>
      <c r="C53" s="244"/>
      <c r="D53" s="244"/>
      <c r="E53" s="244"/>
      <c r="F53" s="244"/>
      <c r="G53" s="1242"/>
      <c r="H53" s="1243"/>
      <c r="I53" s="1226" t="s">
        <v>546</v>
      </c>
      <c r="J53" s="1226"/>
      <c r="K53" s="1251"/>
      <c r="L53" s="1251"/>
      <c r="M53" s="1251"/>
      <c r="N53" s="1251"/>
      <c r="O53" s="1251"/>
    </row>
    <row r="54" spans="1:15" ht="13.5">
      <c r="A54" s="355"/>
      <c r="B54" s="248"/>
      <c r="C54" s="244"/>
      <c r="D54" s="244"/>
      <c r="E54" s="244"/>
      <c r="F54" s="244"/>
      <c r="G54" s="1244"/>
      <c r="H54" s="1245"/>
      <c r="I54" s="1226"/>
      <c r="J54" s="1226"/>
      <c r="K54" s="1249"/>
      <c r="L54" s="1249"/>
      <c r="M54" s="1249"/>
      <c r="N54" s="1249"/>
      <c r="O54" s="1249"/>
    </row>
    <row r="55" spans="1:15" ht="13.5">
      <c r="A55" s="355"/>
      <c r="B55" s="248"/>
      <c r="C55" s="244"/>
      <c r="D55" s="244"/>
      <c r="E55" s="244"/>
      <c r="F55" s="244"/>
      <c r="G55" s="1220" t="s">
        <v>547</v>
      </c>
      <c r="H55" s="1221"/>
      <c r="I55" s="1226" t="s">
        <v>545</v>
      </c>
      <c r="J55" s="1226"/>
      <c r="K55" s="1250"/>
      <c r="L55" s="1250"/>
      <c r="M55" s="1250"/>
      <c r="N55" s="1250"/>
      <c r="O55" s="1250"/>
    </row>
    <row r="56" spans="1:15" ht="13.5">
      <c r="A56" s="355"/>
      <c r="B56" s="248"/>
      <c r="C56" s="244"/>
      <c r="D56" s="244"/>
      <c r="E56" s="244"/>
      <c r="F56" s="244"/>
      <c r="G56" s="1222"/>
      <c r="H56" s="1223"/>
      <c r="I56" s="1226"/>
      <c r="J56" s="1226"/>
      <c r="K56" s="1216"/>
      <c r="L56" s="1216"/>
      <c r="M56" s="1216"/>
      <c r="N56" s="1216"/>
      <c r="O56" s="1216"/>
    </row>
    <row r="57" spans="2:17" s="355" customFormat="1" ht="13.5">
      <c r="B57" s="356"/>
      <c r="C57" s="352"/>
      <c r="D57" s="352"/>
      <c r="E57" s="352"/>
      <c r="F57" s="352"/>
      <c r="G57" s="1222"/>
      <c r="H57" s="1223"/>
      <c r="I57" s="1218" t="s">
        <v>546</v>
      </c>
      <c r="J57" s="1218"/>
      <c r="K57" s="1251"/>
      <c r="L57" s="1251"/>
      <c r="M57" s="1251"/>
      <c r="N57" s="1251"/>
      <c r="O57" s="1251"/>
      <c r="P57" s="357"/>
      <c r="Q57" s="356"/>
    </row>
    <row r="58" spans="1:17" s="355" customFormat="1" ht="13.5">
      <c r="A58" s="243"/>
      <c r="B58" s="356"/>
      <c r="C58" s="352"/>
      <c r="D58" s="352"/>
      <c r="E58" s="352"/>
      <c r="F58" s="352"/>
      <c r="G58" s="1224"/>
      <c r="H58" s="1225"/>
      <c r="I58" s="1218"/>
      <c r="J58" s="1218"/>
      <c r="K58" s="1249"/>
      <c r="L58" s="1249"/>
      <c r="M58" s="1249"/>
      <c r="N58" s="1249"/>
      <c r="O58" s="1249"/>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548</v>
      </c>
      <c r="C63" s="244"/>
      <c r="D63" s="244"/>
      <c r="E63" s="244"/>
      <c r="F63" s="244"/>
      <c r="G63" s="244"/>
      <c r="H63" s="244"/>
      <c r="I63" s="244"/>
      <c r="J63" s="244"/>
      <c r="K63" s="244"/>
      <c r="L63" s="244"/>
      <c r="M63" s="244"/>
      <c r="N63" s="244"/>
      <c r="O63" s="244"/>
    </row>
    <row r="64" spans="2:15" ht="13.5">
      <c r="B64" s="248"/>
      <c r="C64" s="244"/>
      <c r="D64" s="244"/>
      <c r="E64" s="244"/>
      <c r="F64" s="244"/>
      <c r="G64" s="351" t="s">
        <v>542</v>
      </c>
      <c r="I64" s="352"/>
      <c r="J64" s="352"/>
      <c r="K64" s="352"/>
      <c r="L64" s="244"/>
      <c r="M64" s="244"/>
      <c r="N64" s="244"/>
      <c r="O64" s="244"/>
    </row>
    <row r="65" spans="2:15" ht="13.5">
      <c r="B65" s="248"/>
      <c r="C65" s="244"/>
      <c r="D65" s="244"/>
      <c r="E65" s="244"/>
      <c r="F65" s="244"/>
      <c r="G65" s="1228" t="s">
        <v>551</v>
      </c>
      <c r="H65" s="1229"/>
      <c r="I65" s="1229"/>
      <c r="J65" s="1229"/>
      <c r="K65" s="1229"/>
      <c r="L65" s="1229"/>
      <c r="M65" s="1229"/>
      <c r="N65" s="1229"/>
      <c r="O65" s="1230"/>
    </row>
    <row r="66" spans="2:15" ht="13.5">
      <c r="B66" s="248"/>
      <c r="C66" s="244"/>
      <c r="D66" s="244"/>
      <c r="E66" s="244"/>
      <c r="F66" s="244"/>
      <c r="G66" s="1231"/>
      <c r="H66" s="1232"/>
      <c r="I66" s="1232"/>
      <c r="J66" s="1232"/>
      <c r="K66" s="1232"/>
      <c r="L66" s="1232"/>
      <c r="M66" s="1232"/>
      <c r="N66" s="1232"/>
      <c r="O66" s="1233"/>
    </row>
    <row r="67" spans="2:15" ht="13.5">
      <c r="B67" s="248"/>
      <c r="C67" s="244"/>
      <c r="D67" s="244"/>
      <c r="E67" s="244"/>
      <c r="F67" s="244"/>
      <c r="G67" s="1231"/>
      <c r="H67" s="1232"/>
      <c r="I67" s="1232"/>
      <c r="J67" s="1232"/>
      <c r="K67" s="1232"/>
      <c r="L67" s="1232"/>
      <c r="M67" s="1232"/>
      <c r="N67" s="1232"/>
      <c r="O67" s="1233"/>
    </row>
    <row r="68" spans="2:15" ht="13.5">
      <c r="B68" s="248"/>
      <c r="C68" s="244"/>
      <c r="D68" s="244"/>
      <c r="E68" s="244"/>
      <c r="F68" s="244"/>
      <c r="G68" s="1231"/>
      <c r="H68" s="1232"/>
      <c r="I68" s="1232"/>
      <c r="J68" s="1232"/>
      <c r="K68" s="1232"/>
      <c r="L68" s="1232"/>
      <c r="M68" s="1232"/>
      <c r="N68" s="1232"/>
      <c r="O68" s="1233"/>
    </row>
    <row r="69" spans="2:15" ht="13.5">
      <c r="B69" s="248"/>
      <c r="C69" s="244"/>
      <c r="D69" s="244"/>
      <c r="E69" s="244"/>
      <c r="F69" s="244"/>
      <c r="G69" s="1234"/>
      <c r="H69" s="1235"/>
      <c r="I69" s="1235"/>
      <c r="J69" s="1235"/>
      <c r="K69" s="1235"/>
      <c r="L69" s="1235"/>
      <c r="M69" s="1235"/>
      <c r="N69" s="1235"/>
      <c r="O69" s="1236"/>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549</v>
      </c>
      <c r="I71" s="368"/>
      <c r="J71" s="364"/>
      <c r="K71" s="364"/>
      <c r="L71" s="365"/>
      <c r="M71" s="364"/>
      <c r="N71" s="365"/>
      <c r="O71" s="366"/>
    </row>
    <row r="72" spans="2:15" ht="13.5">
      <c r="B72" s="248"/>
      <c r="C72" s="244"/>
      <c r="D72" s="244"/>
      <c r="E72" s="244"/>
      <c r="F72" s="244"/>
      <c r="G72" s="1237"/>
      <c r="H72" s="1238"/>
      <c r="I72" s="1238"/>
      <c r="J72" s="1239"/>
      <c r="K72" s="354" t="s">
        <v>511</v>
      </c>
      <c r="L72" s="354" t="s">
        <v>512</v>
      </c>
      <c r="M72" s="354" t="s">
        <v>513</v>
      </c>
      <c r="N72" s="354" t="s">
        <v>514</v>
      </c>
      <c r="O72" s="354" t="s">
        <v>515</v>
      </c>
    </row>
    <row r="73" spans="2:19" ht="13.5">
      <c r="B73" s="248"/>
      <c r="C73" s="244"/>
      <c r="D73" s="244"/>
      <c r="E73" s="244"/>
      <c r="F73" s="244"/>
      <c r="G73" s="1240" t="s">
        <v>544</v>
      </c>
      <c r="H73" s="1241"/>
      <c r="I73" s="1246" t="s">
        <v>545</v>
      </c>
      <c r="J73" s="1246"/>
      <c r="K73" s="1227"/>
      <c r="L73" s="1227"/>
      <c r="M73" s="1216"/>
      <c r="N73" s="1216"/>
      <c r="O73" s="1216"/>
      <c r="S73" s="243">
        <v>9.9</v>
      </c>
    </row>
    <row r="74" spans="2:15" ht="13.5">
      <c r="B74" s="248"/>
      <c r="C74" s="244"/>
      <c r="D74" s="244"/>
      <c r="E74" s="244"/>
      <c r="F74" s="244"/>
      <c r="G74" s="1242"/>
      <c r="H74" s="1243"/>
      <c r="I74" s="1247"/>
      <c r="J74" s="1247"/>
      <c r="K74" s="1227"/>
      <c r="L74" s="1227"/>
      <c r="M74" s="1216"/>
      <c r="N74" s="1216"/>
      <c r="O74" s="1216"/>
    </row>
    <row r="75" spans="2:29" ht="13.5">
      <c r="B75" s="248"/>
      <c r="C75" s="244"/>
      <c r="D75" s="244"/>
      <c r="E75" s="244"/>
      <c r="F75" s="244"/>
      <c r="G75" s="1242"/>
      <c r="H75" s="1243"/>
      <c r="I75" s="1226" t="s">
        <v>550</v>
      </c>
      <c r="J75" s="1226"/>
      <c r="K75" s="1248">
        <v>15.3</v>
      </c>
      <c r="L75" s="1248">
        <v>12.9</v>
      </c>
      <c r="M75" s="1248">
        <v>9.7</v>
      </c>
      <c r="N75" s="1248">
        <v>6.4</v>
      </c>
      <c r="O75" s="1248">
        <v>4.6</v>
      </c>
      <c r="U75" s="243">
        <v>81.2</v>
      </c>
      <c r="W75" s="243">
        <v>87.2</v>
      </c>
      <c r="Y75" s="243">
        <v>99.8</v>
      </c>
      <c r="AA75" s="243">
        <v>109.5</v>
      </c>
      <c r="AC75" s="243">
        <v>115.2</v>
      </c>
    </row>
    <row r="76" spans="2:15" ht="13.5">
      <c r="B76" s="248"/>
      <c r="C76" s="244"/>
      <c r="D76" s="244"/>
      <c r="E76" s="244"/>
      <c r="F76" s="244"/>
      <c r="G76" s="1244"/>
      <c r="H76" s="1245"/>
      <c r="I76" s="1226"/>
      <c r="J76" s="1226"/>
      <c r="K76" s="1249"/>
      <c r="L76" s="1249"/>
      <c r="M76" s="1249"/>
      <c r="N76" s="1249"/>
      <c r="O76" s="1249"/>
    </row>
    <row r="77" spans="2:20" ht="13.5">
      <c r="B77" s="248"/>
      <c r="C77" s="244"/>
      <c r="D77" s="244"/>
      <c r="E77" s="244"/>
      <c r="F77" s="244"/>
      <c r="G77" s="1220" t="s">
        <v>547</v>
      </c>
      <c r="H77" s="1221"/>
      <c r="I77" s="1226" t="s">
        <v>545</v>
      </c>
      <c r="J77" s="1226"/>
      <c r="K77" s="1227">
        <v>44.4</v>
      </c>
      <c r="L77" s="1227">
        <v>43</v>
      </c>
      <c r="M77" s="1216">
        <v>37</v>
      </c>
      <c r="N77" s="1216">
        <v>27.8</v>
      </c>
      <c r="O77" s="1216">
        <v>20.2</v>
      </c>
      <c r="R77" s="243">
        <v>12.3</v>
      </c>
      <c r="T77" s="243">
        <v>11.1</v>
      </c>
    </row>
    <row r="78" spans="2:15" ht="13.5">
      <c r="B78" s="248"/>
      <c r="C78" s="244"/>
      <c r="D78" s="244"/>
      <c r="E78" s="244"/>
      <c r="F78" s="244"/>
      <c r="G78" s="1222"/>
      <c r="H78" s="1223"/>
      <c r="I78" s="1226"/>
      <c r="J78" s="1226"/>
      <c r="K78" s="1227"/>
      <c r="L78" s="1227"/>
      <c r="M78" s="1216"/>
      <c r="N78" s="1216"/>
      <c r="O78" s="1216"/>
    </row>
    <row r="79" spans="2:30" ht="13.5">
      <c r="B79" s="248"/>
      <c r="C79" s="244"/>
      <c r="D79" s="244"/>
      <c r="E79" s="244"/>
      <c r="F79" s="244"/>
      <c r="G79" s="1222"/>
      <c r="H79" s="1223"/>
      <c r="I79" s="1217" t="s">
        <v>550</v>
      </c>
      <c r="J79" s="1218"/>
      <c r="K79" s="1219">
        <v>11.1</v>
      </c>
      <c r="L79" s="1219">
        <v>10.3</v>
      </c>
      <c r="M79" s="1219">
        <v>9.4</v>
      </c>
      <c r="N79" s="1219">
        <v>8.1</v>
      </c>
      <c r="O79" s="1219">
        <v>7.1</v>
      </c>
      <c r="V79" s="243">
        <v>53.5</v>
      </c>
      <c r="X79" s="243">
        <v>48.2</v>
      </c>
      <c r="Z79" s="243">
        <v>34.2</v>
      </c>
      <c r="AB79" s="243">
        <v>30.3</v>
      </c>
      <c r="AD79" s="243">
        <v>28.9</v>
      </c>
    </row>
    <row r="80" spans="2:15" ht="13.5">
      <c r="B80" s="248"/>
      <c r="C80" s="244"/>
      <c r="D80" s="244"/>
      <c r="E80" s="244"/>
      <c r="F80" s="244"/>
      <c r="G80" s="1224"/>
      <c r="H80" s="1225"/>
      <c r="I80" s="1218"/>
      <c r="J80" s="1218"/>
      <c r="K80" s="1219"/>
      <c r="L80" s="1219"/>
      <c r="M80" s="1219"/>
      <c r="N80" s="1219"/>
      <c r="O80" s="1219"/>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510</v>
      </c>
      <c r="G2" s="111"/>
      <c r="H2" s="112"/>
    </row>
    <row r="3" spans="1:8" ht="13.5">
      <c r="A3" s="108" t="s">
        <v>503</v>
      </c>
      <c r="B3" s="113"/>
      <c r="C3" s="114"/>
      <c r="D3" s="115">
        <v>100760</v>
      </c>
      <c r="E3" s="116"/>
      <c r="F3" s="117">
        <v>51262</v>
      </c>
      <c r="G3" s="118"/>
      <c r="H3" s="119"/>
    </row>
    <row r="4" spans="1:8" ht="13.5">
      <c r="A4" s="120"/>
      <c r="B4" s="121"/>
      <c r="C4" s="122"/>
      <c r="D4" s="123">
        <v>24922</v>
      </c>
      <c r="E4" s="124"/>
      <c r="F4" s="125">
        <v>25630</v>
      </c>
      <c r="G4" s="126"/>
      <c r="H4" s="127"/>
    </row>
    <row r="5" spans="1:8" ht="13.5">
      <c r="A5" s="108" t="s">
        <v>505</v>
      </c>
      <c r="B5" s="113"/>
      <c r="C5" s="114"/>
      <c r="D5" s="115">
        <v>36283</v>
      </c>
      <c r="E5" s="116"/>
      <c r="F5" s="117">
        <v>48407</v>
      </c>
      <c r="G5" s="118"/>
      <c r="H5" s="119"/>
    </row>
    <row r="6" spans="1:8" ht="13.5">
      <c r="A6" s="120"/>
      <c r="B6" s="121"/>
      <c r="C6" s="122"/>
      <c r="D6" s="123">
        <v>24971</v>
      </c>
      <c r="E6" s="124"/>
      <c r="F6" s="125">
        <v>23914</v>
      </c>
      <c r="G6" s="126"/>
      <c r="H6" s="127"/>
    </row>
    <row r="7" spans="1:8" ht="13.5">
      <c r="A7" s="108" t="s">
        <v>506</v>
      </c>
      <c r="B7" s="113"/>
      <c r="C7" s="114"/>
      <c r="D7" s="115">
        <v>35579</v>
      </c>
      <c r="E7" s="116"/>
      <c r="F7" s="117">
        <v>69477</v>
      </c>
      <c r="G7" s="118"/>
      <c r="H7" s="119"/>
    </row>
    <row r="8" spans="1:8" ht="13.5">
      <c r="A8" s="120"/>
      <c r="B8" s="121"/>
      <c r="C8" s="122"/>
      <c r="D8" s="123">
        <v>26826</v>
      </c>
      <c r="E8" s="124"/>
      <c r="F8" s="125">
        <v>31528</v>
      </c>
      <c r="G8" s="126"/>
      <c r="H8" s="127"/>
    </row>
    <row r="9" spans="1:8" ht="13.5">
      <c r="A9" s="108" t="s">
        <v>507</v>
      </c>
      <c r="B9" s="113"/>
      <c r="C9" s="114"/>
      <c r="D9" s="115">
        <v>56013</v>
      </c>
      <c r="E9" s="116"/>
      <c r="F9" s="117">
        <v>59668</v>
      </c>
      <c r="G9" s="118"/>
      <c r="H9" s="119"/>
    </row>
    <row r="10" spans="1:8" ht="13.5">
      <c r="A10" s="120"/>
      <c r="B10" s="121"/>
      <c r="C10" s="122"/>
      <c r="D10" s="123">
        <v>34188</v>
      </c>
      <c r="E10" s="124"/>
      <c r="F10" s="125">
        <v>31515</v>
      </c>
      <c r="G10" s="126"/>
      <c r="H10" s="127"/>
    </row>
    <row r="11" spans="1:8" ht="13.5">
      <c r="A11" s="108" t="s">
        <v>508</v>
      </c>
      <c r="B11" s="113"/>
      <c r="C11" s="114"/>
      <c r="D11" s="115">
        <v>86945</v>
      </c>
      <c r="E11" s="116"/>
      <c r="F11" s="117">
        <v>56894</v>
      </c>
      <c r="G11" s="118"/>
      <c r="H11" s="119"/>
    </row>
    <row r="12" spans="1:8" ht="13.5">
      <c r="A12" s="120"/>
      <c r="B12" s="121"/>
      <c r="C12" s="128"/>
      <c r="D12" s="123">
        <v>43390</v>
      </c>
      <c r="E12" s="124"/>
      <c r="F12" s="125">
        <v>32548</v>
      </c>
      <c r="G12" s="126"/>
      <c r="H12" s="127"/>
    </row>
    <row r="13" spans="1:8" ht="13.5">
      <c r="A13" s="108"/>
      <c r="B13" s="113"/>
      <c r="C13" s="129"/>
      <c r="D13" s="130">
        <v>63116</v>
      </c>
      <c r="E13" s="131"/>
      <c r="F13" s="132">
        <v>57142</v>
      </c>
      <c r="G13" s="133"/>
      <c r="H13" s="119"/>
    </row>
    <row r="14" spans="1:8" ht="13.5">
      <c r="A14" s="120"/>
      <c r="B14" s="121"/>
      <c r="C14" s="122"/>
      <c r="D14" s="123">
        <v>30859</v>
      </c>
      <c r="E14" s="124"/>
      <c r="F14" s="125">
        <v>29027</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4.06</v>
      </c>
      <c r="C19" s="134">
        <f>ROUND(VALUE(SUBSTITUTE('実質収支比率等に係る経年分析'!G$48,"▲","-")),2)</f>
        <v>2.63</v>
      </c>
      <c r="D19" s="134">
        <f>ROUND(VALUE(SUBSTITUTE('実質収支比率等に係る経年分析'!H$48,"▲","-")),2)</f>
        <v>8.43</v>
      </c>
      <c r="E19" s="134">
        <f>ROUND(VALUE(SUBSTITUTE('実質収支比率等に係る経年分析'!I$48,"▲","-")),2)</f>
        <v>6.68</v>
      </c>
      <c r="F19" s="134">
        <f>ROUND(VALUE(SUBSTITUTE('実質収支比率等に係る経年分析'!J$48,"▲","-")),2)</f>
        <v>9.16</v>
      </c>
    </row>
    <row r="20" spans="1:6" ht="13.5">
      <c r="A20" s="134" t="s">
        <v>42</v>
      </c>
      <c r="B20" s="134">
        <f>ROUND(VALUE(SUBSTITUTE('実質収支比率等に係る経年分析'!F$47,"▲","-")),2)</f>
        <v>24.22</v>
      </c>
      <c r="C20" s="134">
        <f>ROUND(VALUE(SUBSTITUTE('実質収支比率等に係る経年分析'!G$47,"▲","-")),2)</f>
        <v>26.81</v>
      </c>
      <c r="D20" s="134">
        <f>ROUND(VALUE(SUBSTITUTE('実質収支比率等に係る経年分析'!H$47,"▲","-")),2)</f>
        <v>26.98</v>
      </c>
      <c r="E20" s="134">
        <f>ROUND(VALUE(SUBSTITUTE('実質収支比率等に係る経年分析'!I$47,"▲","-")),2)</f>
        <v>29.11</v>
      </c>
      <c r="F20" s="134">
        <f>ROUND(VALUE(SUBSTITUTE('実質収支比率等に係る経年分析'!J$47,"▲","-")),2)</f>
        <v>28.93</v>
      </c>
    </row>
    <row r="21" spans="1:6" ht="13.5">
      <c r="A21" s="134" t="s">
        <v>43</v>
      </c>
      <c r="B21" s="134">
        <f>IF(ISNUMBER(VALUE(SUBSTITUTE('実質収支比率等に係る経年分析'!F$49,"▲","-"))),ROUND(VALUE(SUBSTITUTE('実質収支比率等に係る経年分析'!F$49,"▲","-")),2),NA())</f>
        <v>7.02</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15.03</v>
      </c>
      <c r="E21" s="134">
        <f>IF(ISNUMBER(VALUE(SUBSTITUTE('実質収支比率等に係る経年分析'!I$49,"▲","-"))),ROUND(VALUE(SUBSTITUTE('実質収支比率等に係る経年分析'!I$49,"▲","-")),2),NA())</f>
        <v>0.9</v>
      </c>
      <c r="F21" s="134">
        <f>IF(ISNUMBER(VALUE(SUBSTITUTE('実質収支比率等に係る経年分析'!J$49,"▲","-"))),ROUND(VALUE(SUBSTITUTE('実質収支比率等に係る経年分析'!J$49,"▲","-")),2),NA())</f>
        <v>2.55</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#VALUE!</v>
      </c>
      <c r="C27" s="135" t="e">
        <f>IF(ROUND(VALUE(SUBSTITUTE('連結実質赤字比率に係る赤字・黒字の構成分析'!F$43,"▲","-")),2)&gt;=0,ABS(ROUND(VALUE(SUBSTITUTE('連結実質赤字比率に係る赤字・黒字の構成分析'!F$43,"▲","-")),2)),NA())</f>
        <v>#VALUE!</v>
      </c>
      <c r="D27" s="135" t="e">
        <f>IF(ROUND(VALUE(SUBSTITUTE('連結実質赤字比率に係る赤字・黒字の構成分析'!G$43,"▲","-")),2)&lt;0,ABS(ROUND(VALUE(SUBSTITUTE('連結実質赤字比率に係る赤字・黒字の構成分析'!G$43,"▲","-")),2)),NA())</f>
        <v>#VALUE!</v>
      </c>
      <c r="E27" s="135" t="e">
        <f>IF(ROUND(VALUE(SUBSTITUTE('連結実質赤字比率に係る赤字・黒字の構成分析'!G$43,"▲","-")),2)&gt;=0,ABS(ROUND(VALUE(SUBSTITUTE('連結実質赤字比率に係る赤字・黒字の構成分析'!G$43,"▲","-")),2)),NA())</f>
        <v>#VALUE!</v>
      </c>
      <c r="F27" s="135" t="e">
        <f>IF(ROUND(VALUE(SUBSTITUTE('連結実質赤字比率に係る赤字・黒字の構成分析'!H$43,"▲","-")),2)&lt;0,ABS(ROUND(VALUE(SUBSTITUTE('連結実質赤字比率に係る赤字・黒字の構成分析'!H$43,"▲","-")),2)),NA())</f>
        <v>#VALUE!</v>
      </c>
      <c r="G27" s="135" t="e">
        <f>IF(ROUND(VALUE(SUBSTITUTE('連結実質赤字比率に係る赤字・黒字の構成分析'!H$43,"▲","-")),2)&gt;=0,ABS(ROUND(VALUE(SUBSTITUTE('連結実質赤字比率に係る赤字・黒字の構成分析'!H$43,"▲","-")),2)),NA())</f>
        <v>#VALUE!</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e">
        <f>IF('連結実質赤字比率に係る赤字・黒字の構成分析'!C$41="",NA(),'連結実質赤字比率に係る赤字・黒字の構成分析'!C$41)</f>
        <v>#N/A</v>
      </c>
      <c r="B29" s="135" t="e">
        <f>IF(ROUND(VALUE(SUBSTITUTE('連結実質赤字比率に係る赤字・黒字の構成分析'!F$41,"▲","-")),2)&lt;0,ABS(ROUND(VALUE(SUBSTITUTE('連結実質赤字比率に係る赤字・黒字の構成分析'!F$41,"▲","-")),2)),NA())</f>
        <v>#VALUE!</v>
      </c>
      <c r="C29" s="135" t="e">
        <f>IF(ROUND(VALUE(SUBSTITUTE('連結実質赤字比率に係る赤字・黒字の構成分析'!F$41,"▲","-")),2)&gt;=0,ABS(ROUND(VALUE(SUBSTITUTE('連結実質赤字比率に係る赤字・黒字の構成分析'!F$41,"▲","-")),2)),NA())</f>
        <v>#VALUE!</v>
      </c>
      <c r="D29" s="135" t="e">
        <f>IF(ROUND(VALUE(SUBSTITUTE('連結実質赤字比率に係る赤字・黒字の構成分析'!G$41,"▲","-")),2)&lt;0,ABS(ROUND(VALUE(SUBSTITUTE('連結実質赤字比率に係る赤字・黒字の構成分析'!G$41,"▲","-")),2)),NA())</f>
        <v>#VALUE!</v>
      </c>
      <c r="E29" s="135" t="e">
        <f>IF(ROUND(VALUE(SUBSTITUTE('連結実質赤字比率に係る赤字・黒字の構成分析'!G$41,"▲","-")),2)&gt;=0,ABS(ROUND(VALUE(SUBSTITUTE('連結実質赤字比率に係る赤字・黒字の構成分析'!G$41,"▲","-")),2)),NA())</f>
        <v>#VALUE!</v>
      </c>
      <c r="F29" s="135" t="e">
        <f>IF(ROUND(VALUE(SUBSTITUTE('連結実質赤字比率に係る赤字・黒字の構成分析'!H$41,"▲","-")),2)&lt;0,ABS(ROUND(VALUE(SUBSTITUTE('連結実質赤字比率に係る赤字・黒字の構成分析'!H$41,"▲","-")),2)),NA())</f>
        <v>#VALUE!</v>
      </c>
      <c r="G29" s="135" t="e">
        <f>IF(ROUND(VALUE(SUBSTITUTE('連結実質赤字比率に係る赤字・黒字の構成分析'!H$41,"▲","-")),2)&gt;=0,ABS(ROUND(VALUE(SUBSTITUTE('連結実質赤字比率に係る赤字・黒字の構成分析'!H$41,"▲","-")),2)),NA())</f>
        <v>#VALUE!</v>
      </c>
      <c r="H29" s="135" t="e">
        <f>IF(ROUND(VALUE(SUBSTITUTE('連結実質赤字比率に係る赤字・黒字の構成分析'!I$41,"▲","-")),2)&lt;0,ABS(ROUND(VALUE(SUBSTITUTE('連結実質赤字比率に係る赤字・黒字の構成分析'!I$41,"▲","-")),2)),NA())</f>
        <v>#VALUE!</v>
      </c>
      <c r="I29" s="135" t="e">
        <f>IF(ROUND(VALUE(SUBSTITUTE('連結実質赤字比率に係る赤字・黒字の構成分析'!I$41,"▲","-")),2)&gt;=0,ABS(ROUND(VALUE(SUBSTITUTE('連結実質赤字比率に係る赤字・黒字の構成分析'!I$41,"▲","-")),2)),NA())</f>
        <v>#VALUE!</v>
      </c>
      <c r="J29" s="135" t="e">
        <f>IF(ROUND(VALUE(SUBSTITUTE('連結実質赤字比率に係る赤字・黒字の構成分析'!J$41,"▲","-")),2)&lt;0,ABS(ROUND(VALUE(SUBSTITUTE('連結実質赤字比率に係る赤字・黒字の構成分析'!J$41,"▲","-")),2)),NA())</f>
        <v>#VALUE!</v>
      </c>
      <c r="K29" s="135" t="e">
        <f>IF(ROUND(VALUE(SUBSTITUTE('連結実質赤字比率に係る赤字・黒字の構成分析'!J$41,"▲","-")),2)&gt;=0,ABS(ROUND(VALUE(SUBSTITUTE('連結実質赤字比率に係る赤字・黒字の構成分析'!J$41,"▲","-")),2)),NA())</f>
        <v>#VALUE!</v>
      </c>
    </row>
    <row r="30" spans="1:11" ht="13.5">
      <c r="A30" s="135" t="str">
        <f>IF('連結実質赤字比率に係る赤字・黒字の構成分析'!C$40="",NA(),'連結実質赤字比率に係る赤字・黒字の構成分析'!C$40)</f>
        <v>土地取得造成事業特別会計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v>
      </c>
    </row>
    <row r="31" spans="1:11" ht="13.5">
      <c r="A31" s="135" t="str">
        <f>IF('連結実質赤字比率に係る赤字・黒字の構成分析'!C$39="",NA(),'連結実質赤字比率に係る赤字・黒字の構成分析'!C$39)</f>
        <v>住宅新築資金等貸付事業特別会計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v>
      </c>
    </row>
    <row r="32" spans="1:11" ht="13.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0.01</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v>
      </c>
    </row>
    <row r="33" spans="1:11" ht="13.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0.26</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0.13</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0.13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0.13</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0.14</v>
      </c>
    </row>
    <row r="34" spans="1:11" ht="13.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0.22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0.1</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0.26</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0.36</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0.17</v>
      </c>
    </row>
    <row r="35" spans="1:11" ht="13.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0.29</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0.77</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0.91</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0.52</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0.57</v>
      </c>
    </row>
    <row r="36" spans="1:11" ht="13.5">
      <c r="A36" s="135" t="str">
        <f>IF('連結実質赤字比率に係る赤字・黒字の構成分析'!C$34="",NA(),'連結実質赤字比率に係る赤字・黒字の構成分析'!C$34)</f>
        <v>一般会計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4.06</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2.62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8.43</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6.67</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9.15</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1093</v>
      </c>
      <c r="E42" s="136"/>
      <c r="F42" s="136"/>
      <c r="G42" s="136">
        <f>'実質公債費比率（分子）の構造'!L$52</f>
        <v>1115</v>
      </c>
      <c r="H42" s="136"/>
      <c r="I42" s="136"/>
      <c r="J42" s="136">
        <f>'実質公債費比率（分子）の構造'!M$52</f>
        <v>1115</v>
      </c>
      <c r="K42" s="136"/>
      <c r="L42" s="136"/>
      <c r="M42" s="136">
        <f>'実質公債費比率（分子）の構造'!N$52</f>
        <v>1204</v>
      </c>
      <c r="N42" s="136"/>
      <c r="O42" s="136"/>
      <c r="P42" s="136">
        <f>'実質公債費比率（分子）の構造'!O$52</f>
        <v>1194</v>
      </c>
    </row>
    <row r="43" spans="1:16" ht="13.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f>'実質公債費比率（分子）の構造'!K$50</f>
        <v>14</v>
      </c>
      <c r="C44" s="136"/>
      <c r="D44" s="136"/>
      <c r="E44" s="136">
        <f>'実質公債費比率（分子）の構造'!L$50</f>
        <v>15</v>
      </c>
      <c r="F44" s="136"/>
      <c r="G44" s="136"/>
      <c r="H44" s="136">
        <f>'実質公債費比率（分子）の構造'!M$50</f>
        <v>17</v>
      </c>
      <c r="I44" s="136"/>
      <c r="J44" s="136"/>
      <c r="K44" s="136">
        <f>'実質公債費比率（分子）の構造'!N$50</f>
        <v>18</v>
      </c>
      <c r="L44" s="136"/>
      <c r="M44" s="136"/>
      <c r="N44" s="136">
        <f>'実質公債費比率（分子）の構造'!O$50</f>
        <v>18</v>
      </c>
      <c r="O44" s="136"/>
      <c r="P44" s="136"/>
    </row>
    <row r="45" spans="1:16" ht="13.5">
      <c r="A45" s="136" t="s">
        <v>53</v>
      </c>
      <c r="B45" s="136">
        <f>'実質公債費比率（分子）の構造'!K$49</f>
        <v>99</v>
      </c>
      <c r="C45" s="136"/>
      <c r="D45" s="136"/>
      <c r="E45" s="136">
        <f>'実質公債費比率（分子）の構造'!L$49</f>
        <v>49</v>
      </c>
      <c r="F45" s="136"/>
      <c r="G45" s="136"/>
      <c r="H45" s="136">
        <f>'実質公債費比率（分子）の構造'!M$49</f>
        <v>47</v>
      </c>
      <c r="I45" s="136"/>
      <c r="J45" s="136"/>
      <c r="K45" s="136">
        <f>'実質公債費比率（分子）の構造'!N$49</f>
        <v>42</v>
      </c>
      <c r="L45" s="136"/>
      <c r="M45" s="136"/>
      <c r="N45" s="136">
        <f>'実質公債費比率（分子）の構造'!O$49</f>
        <v>42</v>
      </c>
      <c r="O45" s="136"/>
      <c r="P45" s="136"/>
    </row>
    <row r="46" spans="1:16" ht="13.5">
      <c r="A46" s="136" t="s">
        <v>54</v>
      </c>
      <c r="B46" s="136">
        <f>'実質公債費比率（分子）の構造'!K$48</f>
        <v>489</v>
      </c>
      <c r="C46" s="136"/>
      <c r="D46" s="136"/>
      <c r="E46" s="136">
        <f>'実質公債費比率（分子）の構造'!L$48</f>
        <v>497</v>
      </c>
      <c r="F46" s="136"/>
      <c r="G46" s="136"/>
      <c r="H46" s="136">
        <f>'実質公債費比率（分子）の構造'!M$48</f>
        <v>487</v>
      </c>
      <c r="I46" s="136"/>
      <c r="J46" s="136"/>
      <c r="K46" s="136">
        <f>'実質公債費比率（分子）の構造'!N$48</f>
        <v>486</v>
      </c>
      <c r="L46" s="136"/>
      <c r="M46" s="136"/>
      <c r="N46" s="136">
        <f>'実質公債費比率（分子）の構造'!O$48</f>
        <v>444</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1135</v>
      </c>
      <c r="C49" s="136"/>
      <c r="D49" s="136"/>
      <c r="E49" s="136">
        <f>'実質公債費比率（分子）の構造'!L$45</f>
        <v>969</v>
      </c>
      <c r="F49" s="136"/>
      <c r="G49" s="136"/>
      <c r="H49" s="136">
        <f>'実質公債費比率（分子）の構造'!M$45</f>
        <v>850</v>
      </c>
      <c r="I49" s="136"/>
      <c r="J49" s="136"/>
      <c r="K49" s="136">
        <f>'実質公債費比率（分子）の構造'!N$45</f>
        <v>859</v>
      </c>
      <c r="L49" s="136"/>
      <c r="M49" s="136"/>
      <c r="N49" s="136">
        <f>'実質公債費比率（分子）の構造'!O$45</f>
        <v>860</v>
      </c>
      <c r="O49" s="136"/>
      <c r="P49" s="136"/>
    </row>
    <row r="50" spans="1:16" ht="13.5">
      <c r="A50" s="136" t="s">
        <v>58</v>
      </c>
      <c r="B50" s="136" t="e">
        <f>NA()</f>
        <v>#N/A</v>
      </c>
      <c r="C50" s="136">
        <f>IF(ISNUMBER('実質公債費比率（分子）の構造'!K$53),'実質公債費比率（分子）の構造'!K$53,NA())</f>
        <v>644</v>
      </c>
      <c r="D50" s="136" t="e">
        <f>NA()</f>
        <v>#N/A</v>
      </c>
      <c r="E50" s="136" t="e">
        <f>NA()</f>
        <v>#N/A</v>
      </c>
      <c r="F50" s="136">
        <f>IF(ISNUMBER('実質公債費比率（分子）の構造'!L$53),'実質公債費比率（分子）の構造'!L$53,NA())</f>
        <v>415</v>
      </c>
      <c r="G50" s="136" t="e">
        <f>NA()</f>
        <v>#N/A</v>
      </c>
      <c r="H50" s="136" t="e">
        <f>NA()</f>
        <v>#N/A</v>
      </c>
      <c r="I50" s="136">
        <f>IF(ISNUMBER('実質公債費比率（分子）の構造'!M$53),'実質公債費比率（分子）の構造'!M$53,NA())</f>
        <v>286</v>
      </c>
      <c r="J50" s="136" t="e">
        <f>NA()</f>
        <v>#N/A</v>
      </c>
      <c r="K50" s="136" t="e">
        <f>NA()</f>
        <v>#N/A</v>
      </c>
      <c r="L50" s="136">
        <f>IF(ISNUMBER('実質公債費比率（分子）の構造'!N$53),'実質公債費比率（分子）の構造'!N$53,NA())</f>
        <v>201</v>
      </c>
      <c r="M50" s="136" t="e">
        <f>NA()</f>
        <v>#N/A</v>
      </c>
      <c r="N50" s="136" t="e">
        <f>NA()</f>
        <v>#N/A</v>
      </c>
      <c r="O50" s="136">
        <f>IF(ISNUMBER('実質公債費比率（分子）の構造'!O$53),'実質公債費比率（分子）の構造'!O$53,NA())</f>
        <v>170</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13508</v>
      </c>
      <c r="E56" s="135"/>
      <c r="F56" s="135"/>
      <c r="G56" s="135">
        <f>'将来負担比率（分子）の構造'!J$51</f>
        <v>13618</v>
      </c>
      <c r="H56" s="135"/>
      <c r="I56" s="135"/>
      <c r="J56" s="135">
        <f>'将来負担比率（分子）の構造'!K$51</f>
        <v>13651</v>
      </c>
      <c r="K56" s="135"/>
      <c r="L56" s="135"/>
      <c r="M56" s="135">
        <f>'将来負担比率（分子）の構造'!L$51</f>
        <v>13716</v>
      </c>
      <c r="N56" s="135"/>
      <c r="O56" s="135"/>
      <c r="P56" s="135">
        <f>'将来負担比率（分子）の構造'!M$51</f>
        <v>13914</v>
      </c>
    </row>
    <row r="57" spans="1:16" ht="13.5">
      <c r="A57" s="135" t="s">
        <v>34</v>
      </c>
      <c r="B57" s="135"/>
      <c r="C57" s="135"/>
      <c r="D57" s="135">
        <f>'将来負担比率（分子）の構造'!I$50</f>
        <v>50</v>
      </c>
      <c r="E57" s="135"/>
      <c r="F57" s="135"/>
      <c r="G57" s="135">
        <f>'将来負担比率（分子）の構造'!J$50</f>
        <v>58</v>
      </c>
      <c r="H57" s="135"/>
      <c r="I57" s="135"/>
      <c r="J57" s="135">
        <f>'将来負担比率（分子）の構造'!K$50</f>
        <v>82</v>
      </c>
      <c r="K57" s="135"/>
      <c r="L57" s="135"/>
      <c r="M57" s="135">
        <f>'将来負担比率（分子）の構造'!L$50</f>
        <v>105</v>
      </c>
      <c r="N57" s="135"/>
      <c r="O57" s="135"/>
      <c r="P57" s="135">
        <f>'将来負担比率（分子）の構造'!M$50</f>
        <v>113</v>
      </c>
    </row>
    <row r="58" spans="1:16" ht="13.5">
      <c r="A58" s="135" t="s">
        <v>33</v>
      </c>
      <c r="B58" s="135"/>
      <c r="C58" s="135"/>
      <c r="D58" s="135">
        <f>'将来負担比率（分子）の構造'!I$49</f>
        <v>4360</v>
      </c>
      <c r="E58" s="135"/>
      <c r="F58" s="135"/>
      <c r="G58" s="135">
        <f>'将来負担比率（分子）の構造'!J$49</f>
        <v>4416</v>
      </c>
      <c r="H58" s="135"/>
      <c r="I58" s="135"/>
      <c r="J58" s="135">
        <f>'将来負担比率（分子）の構造'!K$49</f>
        <v>4104</v>
      </c>
      <c r="K58" s="135"/>
      <c r="L58" s="135"/>
      <c r="M58" s="135">
        <f>'将来負担比率（分子）の構造'!L$49</f>
        <v>4452</v>
      </c>
      <c r="N58" s="135"/>
      <c r="O58" s="135"/>
      <c r="P58" s="135">
        <f>'将来負担比率（分子）の構造'!M$49</f>
        <v>4282</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28</v>
      </c>
      <c r="B62" s="135">
        <f>'将来負担比率（分子）の構造'!I$45</f>
        <v>1083</v>
      </c>
      <c r="C62" s="135"/>
      <c r="D62" s="135"/>
      <c r="E62" s="135">
        <f>'将来負担比率（分子）の構造'!J$45</f>
        <v>1201</v>
      </c>
      <c r="F62" s="135"/>
      <c r="G62" s="135"/>
      <c r="H62" s="135">
        <f>'将来負担比率（分子）の構造'!K$45</f>
        <v>1209</v>
      </c>
      <c r="I62" s="135"/>
      <c r="J62" s="135"/>
      <c r="K62" s="135">
        <f>'将来負担比率（分子）の構造'!L$45</f>
        <v>1159</v>
      </c>
      <c r="L62" s="135"/>
      <c r="M62" s="135"/>
      <c r="N62" s="135">
        <f>'将来負担比率（分子）の構造'!M$45</f>
        <v>1118</v>
      </c>
      <c r="O62" s="135"/>
      <c r="P62" s="135"/>
    </row>
    <row r="63" spans="1:16" ht="13.5">
      <c r="A63" s="135" t="s">
        <v>27</v>
      </c>
      <c r="B63" s="135">
        <f>'将来負担比率（分子）の構造'!I$44</f>
        <v>322</v>
      </c>
      <c r="C63" s="135"/>
      <c r="D63" s="135"/>
      <c r="E63" s="135">
        <f>'将来負担比率（分子）の構造'!J$44</f>
        <v>359</v>
      </c>
      <c r="F63" s="135"/>
      <c r="G63" s="135"/>
      <c r="H63" s="135">
        <f>'将来負担比率（分子）の構造'!K$44</f>
        <v>322</v>
      </c>
      <c r="I63" s="135"/>
      <c r="J63" s="135"/>
      <c r="K63" s="135">
        <f>'将来負担比率（分子）の構造'!L$44</f>
        <v>429</v>
      </c>
      <c r="L63" s="135"/>
      <c r="M63" s="135"/>
      <c r="N63" s="135">
        <f>'将来負担比率（分子）の構造'!M$44</f>
        <v>438</v>
      </c>
      <c r="O63" s="135"/>
      <c r="P63" s="135"/>
    </row>
    <row r="64" spans="1:16" ht="13.5">
      <c r="A64" s="135" t="s">
        <v>26</v>
      </c>
      <c r="B64" s="135">
        <f>'将来負担比率（分子）の構造'!I$43</f>
        <v>6180</v>
      </c>
      <c r="C64" s="135"/>
      <c r="D64" s="135"/>
      <c r="E64" s="135">
        <f>'将来負担比率（分子）の構造'!J$43</f>
        <v>6394</v>
      </c>
      <c r="F64" s="135"/>
      <c r="G64" s="135"/>
      <c r="H64" s="135">
        <f>'将来負担比率（分子）の構造'!K$43</f>
        <v>6212</v>
      </c>
      <c r="I64" s="135"/>
      <c r="J64" s="135"/>
      <c r="K64" s="135">
        <f>'将来負担比率（分子）の構造'!L$43</f>
        <v>6217</v>
      </c>
      <c r="L64" s="135"/>
      <c r="M64" s="135"/>
      <c r="N64" s="135">
        <f>'将来負担比率（分子）の構造'!M$43</f>
        <v>5726</v>
      </c>
      <c r="O64" s="135"/>
      <c r="P64" s="135"/>
    </row>
    <row r="65" spans="1:16" ht="13.5">
      <c r="A65" s="135" t="s">
        <v>25</v>
      </c>
      <c r="B65" s="135">
        <f>'将来負担比率（分子）の構造'!I$42</f>
        <v>109</v>
      </c>
      <c r="C65" s="135"/>
      <c r="D65" s="135"/>
      <c r="E65" s="135">
        <f>'将来負担比率（分子）の構造'!J$42</f>
        <v>145</v>
      </c>
      <c r="F65" s="135"/>
      <c r="G65" s="135"/>
      <c r="H65" s="135">
        <f>'将来負担比率（分子）の構造'!K$42</f>
        <v>160</v>
      </c>
      <c r="I65" s="135"/>
      <c r="J65" s="135"/>
      <c r="K65" s="135">
        <f>'将来負担比率（分子）の構造'!L$42</f>
        <v>416</v>
      </c>
      <c r="L65" s="135"/>
      <c r="M65" s="135"/>
      <c r="N65" s="135">
        <f>'将来負担比率（分子）の構造'!M$42</f>
        <v>398</v>
      </c>
      <c r="O65" s="135"/>
      <c r="P65" s="135"/>
    </row>
    <row r="66" spans="1:16" ht="13.5">
      <c r="A66" s="135" t="s">
        <v>24</v>
      </c>
      <c r="B66" s="135">
        <f>'将来負担比率（分子）の構造'!I$41</f>
        <v>9260</v>
      </c>
      <c r="C66" s="135"/>
      <c r="D66" s="135"/>
      <c r="E66" s="135">
        <f>'将来負担比率（分子）の構造'!J$41</f>
        <v>9175</v>
      </c>
      <c r="F66" s="135"/>
      <c r="G66" s="135"/>
      <c r="H66" s="135">
        <f>'将来負担比率（分子）の構造'!K$41</f>
        <v>8753</v>
      </c>
      <c r="I66" s="135"/>
      <c r="J66" s="135"/>
      <c r="K66" s="135">
        <f>'将来負担比率（分子）の構造'!L$41</f>
        <v>9220</v>
      </c>
      <c r="L66" s="135"/>
      <c r="M66" s="135"/>
      <c r="N66" s="135">
        <f>'将来負担比率（分子）の構造'!M$41</f>
        <v>9767</v>
      </c>
      <c r="O66" s="135"/>
      <c r="P66" s="135"/>
    </row>
    <row r="67" spans="1:16" ht="13.5">
      <c r="A67" s="135" t="s">
        <v>62</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205</v>
      </c>
      <c r="C5" s="610"/>
      <c r="D5" s="610"/>
      <c r="E5" s="610"/>
      <c r="F5" s="610"/>
      <c r="G5" s="610"/>
      <c r="H5" s="610"/>
      <c r="I5" s="610"/>
      <c r="J5" s="610"/>
      <c r="K5" s="610"/>
      <c r="L5" s="610"/>
      <c r="M5" s="610"/>
      <c r="N5" s="610"/>
      <c r="O5" s="610"/>
      <c r="P5" s="610"/>
      <c r="Q5" s="611"/>
      <c r="R5" s="612">
        <v>2956777</v>
      </c>
      <c r="S5" s="613"/>
      <c r="T5" s="613"/>
      <c r="U5" s="613"/>
      <c r="V5" s="613"/>
      <c r="W5" s="613"/>
      <c r="X5" s="613"/>
      <c r="Y5" s="614"/>
      <c r="Z5" s="615">
        <v>28.5</v>
      </c>
      <c r="AA5" s="615"/>
      <c r="AB5" s="615"/>
      <c r="AC5" s="615"/>
      <c r="AD5" s="616">
        <v>2956777</v>
      </c>
      <c r="AE5" s="616"/>
      <c r="AF5" s="616"/>
      <c r="AG5" s="616"/>
      <c r="AH5" s="616"/>
      <c r="AI5" s="616"/>
      <c r="AJ5" s="616"/>
      <c r="AK5" s="616"/>
      <c r="AL5" s="617">
        <v>53.4</v>
      </c>
      <c r="AM5" s="618"/>
      <c r="AN5" s="618"/>
      <c r="AO5" s="619"/>
      <c r="AP5" s="609" t="s">
        <v>206</v>
      </c>
      <c r="AQ5" s="610"/>
      <c r="AR5" s="610"/>
      <c r="AS5" s="610"/>
      <c r="AT5" s="610"/>
      <c r="AU5" s="610"/>
      <c r="AV5" s="610"/>
      <c r="AW5" s="610"/>
      <c r="AX5" s="610"/>
      <c r="AY5" s="610"/>
      <c r="AZ5" s="610"/>
      <c r="BA5" s="610"/>
      <c r="BB5" s="610"/>
      <c r="BC5" s="610"/>
      <c r="BD5" s="610"/>
      <c r="BE5" s="610"/>
      <c r="BF5" s="611"/>
      <c r="BG5" s="623">
        <v>2956777</v>
      </c>
      <c r="BH5" s="624"/>
      <c r="BI5" s="624"/>
      <c r="BJ5" s="624"/>
      <c r="BK5" s="624"/>
      <c r="BL5" s="624"/>
      <c r="BM5" s="624"/>
      <c r="BN5" s="625"/>
      <c r="BO5" s="626">
        <v>100</v>
      </c>
      <c r="BP5" s="626"/>
      <c r="BQ5" s="626"/>
      <c r="BR5" s="626"/>
      <c r="BS5" s="627">
        <v>31887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33" ht="11.25" customHeight="1">
      <c r="B6" s="620" t="s">
        <v>210</v>
      </c>
      <c r="C6" s="621"/>
      <c r="D6" s="621"/>
      <c r="E6" s="621"/>
      <c r="F6" s="621"/>
      <c r="G6" s="621"/>
      <c r="H6" s="621"/>
      <c r="I6" s="621"/>
      <c r="J6" s="621"/>
      <c r="K6" s="621"/>
      <c r="L6" s="621"/>
      <c r="M6" s="621"/>
      <c r="N6" s="621"/>
      <c r="O6" s="621"/>
      <c r="P6" s="621"/>
      <c r="Q6" s="622"/>
      <c r="R6" s="623">
        <v>71029</v>
      </c>
      <c r="S6" s="624"/>
      <c r="T6" s="624"/>
      <c r="U6" s="624"/>
      <c r="V6" s="624"/>
      <c r="W6" s="624"/>
      <c r="X6" s="624"/>
      <c r="Y6" s="625"/>
      <c r="Z6" s="626">
        <v>0.7</v>
      </c>
      <c r="AA6" s="626"/>
      <c r="AB6" s="626"/>
      <c r="AC6" s="626"/>
      <c r="AD6" s="627">
        <v>71029</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2956777</v>
      </c>
      <c r="BH6" s="624"/>
      <c r="BI6" s="624"/>
      <c r="BJ6" s="624"/>
      <c r="BK6" s="624"/>
      <c r="BL6" s="624"/>
      <c r="BM6" s="624"/>
      <c r="BN6" s="625"/>
      <c r="BO6" s="626">
        <v>100</v>
      </c>
      <c r="BP6" s="626"/>
      <c r="BQ6" s="626"/>
      <c r="BR6" s="626"/>
      <c r="BS6" s="627">
        <v>31887</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87759</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87759</v>
      </c>
      <c r="DR6" s="624"/>
      <c r="DS6" s="624"/>
      <c r="DT6" s="624"/>
      <c r="DU6" s="624"/>
      <c r="DV6" s="624"/>
      <c r="DW6" s="624"/>
      <c r="DX6" s="624"/>
      <c r="DY6" s="624"/>
      <c r="DZ6" s="624"/>
      <c r="EA6" s="624"/>
      <c r="EB6" s="624"/>
      <c r="EC6" s="633"/>
    </row>
    <row r="7" spans="2:133" ht="11.25" customHeight="1">
      <c r="B7" s="620" t="s">
        <v>214</v>
      </c>
      <c r="C7" s="621"/>
      <c r="D7" s="621"/>
      <c r="E7" s="621"/>
      <c r="F7" s="621"/>
      <c r="G7" s="621"/>
      <c r="H7" s="621"/>
      <c r="I7" s="621"/>
      <c r="J7" s="621"/>
      <c r="K7" s="621"/>
      <c r="L7" s="621"/>
      <c r="M7" s="621"/>
      <c r="N7" s="621"/>
      <c r="O7" s="621"/>
      <c r="P7" s="621"/>
      <c r="Q7" s="622"/>
      <c r="R7" s="623">
        <v>4058</v>
      </c>
      <c r="S7" s="624"/>
      <c r="T7" s="624"/>
      <c r="U7" s="624"/>
      <c r="V7" s="624"/>
      <c r="W7" s="624"/>
      <c r="X7" s="624"/>
      <c r="Y7" s="625"/>
      <c r="Z7" s="626">
        <v>0</v>
      </c>
      <c r="AA7" s="626"/>
      <c r="AB7" s="626"/>
      <c r="AC7" s="626"/>
      <c r="AD7" s="627">
        <v>4058</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1175302</v>
      </c>
      <c r="BH7" s="624"/>
      <c r="BI7" s="624"/>
      <c r="BJ7" s="624"/>
      <c r="BK7" s="624"/>
      <c r="BL7" s="624"/>
      <c r="BM7" s="624"/>
      <c r="BN7" s="625"/>
      <c r="BO7" s="626">
        <v>39.7</v>
      </c>
      <c r="BP7" s="626"/>
      <c r="BQ7" s="626"/>
      <c r="BR7" s="626"/>
      <c r="BS7" s="627">
        <v>31887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1205504</v>
      </c>
      <c r="CS7" s="624"/>
      <c r="CT7" s="624"/>
      <c r="CU7" s="624"/>
      <c r="CV7" s="624"/>
      <c r="CW7" s="624"/>
      <c r="CX7" s="624"/>
      <c r="CY7" s="625"/>
      <c r="CZ7" s="626">
        <v>12.3</v>
      </c>
      <c r="DA7" s="626"/>
      <c r="DB7" s="626"/>
      <c r="DC7" s="626"/>
      <c r="DD7" s="632">
        <v>21261</v>
      </c>
      <c r="DE7" s="624"/>
      <c r="DF7" s="624"/>
      <c r="DG7" s="624"/>
      <c r="DH7" s="624"/>
      <c r="DI7" s="624"/>
      <c r="DJ7" s="624"/>
      <c r="DK7" s="624"/>
      <c r="DL7" s="624"/>
      <c r="DM7" s="624"/>
      <c r="DN7" s="624"/>
      <c r="DO7" s="624"/>
      <c r="DP7" s="625"/>
      <c r="DQ7" s="632">
        <v>865153</v>
      </c>
      <c r="DR7" s="624"/>
      <c r="DS7" s="624"/>
      <c r="DT7" s="624"/>
      <c r="DU7" s="624"/>
      <c r="DV7" s="624"/>
      <c r="DW7" s="624"/>
      <c r="DX7" s="624"/>
      <c r="DY7" s="624"/>
      <c r="DZ7" s="624"/>
      <c r="EA7" s="624"/>
      <c r="EB7" s="624"/>
      <c r="EC7" s="633"/>
    </row>
    <row r="8" spans="2:133" ht="11.25" customHeight="1">
      <c r="B8" s="620" t="s">
        <v>217</v>
      </c>
      <c r="C8" s="621"/>
      <c r="D8" s="621"/>
      <c r="E8" s="621"/>
      <c r="F8" s="621"/>
      <c r="G8" s="621"/>
      <c r="H8" s="621"/>
      <c r="I8" s="621"/>
      <c r="J8" s="621"/>
      <c r="K8" s="621"/>
      <c r="L8" s="621"/>
      <c r="M8" s="621"/>
      <c r="N8" s="621"/>
      <c r="O8" s="621"/>
      <c r="P8" s="621"/>
      <c r="Q8" s="622"/>
      <c r="R8" s="623">
        <v>12787</v>
      </c>
      <c r="S8" s="624"/>
      <c r="T8" s="624"/>
      <c r="U8" s="624"/>
      <c r="V8" s="624"/>
      <c r="W8" s="624"/>
      <c r="X8" s="624"/>
      <c r="Y8" s="625"/>
      <c r="Z8" s="626">
        <v>0.1</v>
      </c>
      <c r="AA8" s="626"/>
      <c r="AB8" s="626"/>
      <c r="AC8" s="626"/>
      <c r="AD8" s="627">
        <v>12787</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35243</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3554567</v>
      </c>
      <c r="CS8" s="624"/>
      <c r="CT8" s="624"/>
      <c r="CU8" s="624"/>
      <c r="CV8" s="624"/>
      <c r="CW8" s="624"/>
      <c r="CX8" s="624"/>
      <c r="CY8" s="625"/>
      <c r="CZ8" s="626">
        <v>36.4</v>
      </c>
      <c r="DA8" s="626"/>
      <c r="DB8" s="626"/>
      <c r="DC8" s="626"/>
      <c r="DD8" s="632">
        <v>687905</v>
      </c>
      <c r="DE8" s="624"/>
      <c r="DF8" s="624"/>
      <c r="DG8" s="624"/>
      <c r="DH8" s="624"/>
      <c r="DI8" s="624"/>
      <c r="DJ8" s="624"/>
      <c r="DK8" s="624"/>
      <c r="DL8" s="624"/>
      <c r="DM8" s="624"/>
      <c r="DN8" s="624"/>
      <c r="DO8" s="624"/>
      <c r="DP8" s="625"/>
      <c r="DQ8" s="632">
        <v>1557620</v>
      </c>
      <c r="DR8" s="624"/>
      <c r="DS8" s="624"/>
      <c r="DT8" s="624"/>
      <c r="DU8" s="624"/>
      <c r="DV8" s="624"/>
      <c r="DW8" s="624"/>
      <c r="DX8" s="624"/>
      <c r="DY8" s="624"/>
      <c r="DZ8" s="624"/>
      <c r="EA8" s="624"/>
      <c r="EB8" s="624"/>
      <c r="EC8" s="633"/>
    </row>
    <row r="9" spans="2:133" ht="11.25" customHeight="1">
      <c r="B9" s="620" t="s">
        <v>220</v>
      </c>
      <c r="C9" s="621"/>
      <c r="D9" s="621"/>
      <c r="E9" s="621"/>
      <c r="F9" s="621"/>
      <c r="G9" s="621"/>
      <c r="H9" s="621"/>
      <c r="I9" s="621"/>
      <c r="J9" s="621"/>
      <c r="K9" s="621"/>
      <c r="L9" s="621"/>
      <c r="M9" s="621"/>
      <c r="N9" s="621"/>
      <c r="O9" s="621"/>
      <c r="P9" s="621"/>
      <c r="Q9" s="622"/>
      <c r="R9" s="623">
        <v>13915</v>
      </c>
      <c r="S9" s="624"/>
      <c r="T9" s="624"/>
      <c r="U9" s="624"/>
      <c r="V9" s="624"/>
      <c r="W9" s="624"/>
      <c r="X9" s="624"/>
      <c r="Y9" s="625"/>
      <c r="Z9" s="626">
        <v>0.1</v>
      </c>
      <c r="AA9" s="626"/>
      <c r="AB9" s="626"/>
      <c r="AC9" s="626"/>
      <c r="AD9" s="627">
        <v>13915</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899464</v>
      </c>
      <c r="BH9" s="624"/>
      <c r="BI9" s="624"/>
      <c r="BJ9" s="624"/>
      <c r="BK9" s="624"/>
      <c r="BL9" s="624"/>
      <c r="BM9" s="624"/>
      <c r="BN9" s="625"/>
      <c r="BO9" s="626">
        <v>30.4</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568747</v>
      </c>
      <c r="CS9" s="624"/>
      <c r="CT9" s="624"/>
      <c r="CU9" s="624"/>
      <c r="CV9" s="624"/>
      <c r="CW9" s="624"/>
      <c r="CX9" s="624"/>
      <c r="CY9" s="625"/>
      <c r="CZ9" s="626">
        <v>5.8</v>
      </c>
      <c r="DA9" s="626"/>
      <c r="DB9" s="626"/>
      <c r="DC9" s="626"/>
      <c r="DD9" s="632">
        <v>9600</v>
      </c>
      <c r="DE9" s="624"/>
      <c r="DF9" s="624"/>
      <c r="DG9" s="624"/>
      <c r="DH9" s="624"/>
      <c r="DI9" s="624"/>
      <c r="DJ9" s="624"/>
      <c r="DK9" s="624"/>
      <c r="DL9" s="624"/>
      <c r="DM9" s="624"/>
      <c r="DN9" s="624"/>
      <c r="DO9" s="624"/>
      <c r="DP9" s="625"/>
      <c r="DQ9" s="632">
        <v>500643</v>
      </c>
      <c r="DR9" s="624"/>
      <c r="DS9" s="624"/>
      <c r="DT9" s="624"/>
      <c r="DU9" s="624"/>
      <c r="DV9" s="624"/>
      <c r="DW9" s="624"/>
      <c r="DX9" s="624"/>
      <c r="DY9" s="624"/>
      <c r="DZ9" s="624"/>
      <c r="EA9" s="624"/>
      <c r="EB9" s="624"/>
      <c r="EC9" s="633"/>
    </row>
    <row r="10" spans="2:133" ht="11.25" customHeight="1">
      <c r="B10" s="620" t="s">
        <v>223</v>
      </c>
      <c r="C10" s="621"/>
      <c r="D10" s="621"/>
      <c r="E10" s="621"/>
      <c r="F10" s="621"/>
      <c r="G10" s="621"/>
      <c r="H10" s="621"/>
      <c r="I10" s="621"/>
      <c r="J10" s="621"/>
      <c r="K10" s="621"/>
      <c r="L10" s="621"/>
      <c r="M10" s="621"/>
      <c r="N10" s="621"/>
      <c r="O10" s="621"/>
      <c r="P10" s="621"/>
      <c r="Q10" s="622"/>
      <c r="R10" s="623">
        <v>359380</v>
      </c>
      <c r="S10" s="624"/>
      <c r="T10" s="624"/>
      <c r="U10" s="624"/>
      <c r="V10" s="624"/>
      <c r="W10" s="624"/>
      <c r="X10" s="624"/>
      <c r="Y10" s="625"/>
      <c r="Z10" s="626">
        <v>3.5</v>
      </c>
      <c r="AA10" s="626"/>
      <c r="AB10" s="626"/>
      <c r="AC10" s="626"/>
      <c r="AD10" s="627">
        <v>359380</v>
      </c>
      <c r="AE10" s="627"/>
      <c r="AF10" s="627"/>
      <c r="AG10" s="627"/>
      <c r="AH10" s="627"/>
      <c r="AI10" s="627"/>
      <c r="AJ10" s="627"/>
      <c r="AK10" s="627"/>
      <c r="AL10" s="628">
        <v>6.5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77212</v>
      </c>
      <c r="BH10" s="624"/>
      <c r="BI10" s="624"/>
      <c r="BJ10" s="624"/>
      <c r="BK10" s="624"/>
      <c r="BL10" s="624"/>
      <c r="BM10" s="624"/>
      <c r="BN10" s="625"/>
      <c r="BO10" s="626">
        <v>2.6</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3806</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3150</v>
      </c>
      <c r="DR10" s="624"/>
      <c r="DS10" s="624"/>
      <c r="DT10" s="624"/>
      <c r="DU10" s="624"/>
      <c r="DV10" s="624"/>
      <c r="DW10" s="624"/>
      <c r="DX10" s="624"/>
      <c r="DY10" s="624"/>
      <c r="DZ10" s="624"/>
      <c r="EA10" s="624"/>
      <c r="EB10" s="624"/>
      <c r="EC10" s="633"/>
    </row>
    <row r="11" spans="2:13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163383</v>
      </c>
      <c r="BH11" s="624"/>
      <c r="BI11" s="624"/>
      <c r="BJ11" s="624"/>
      <c r="BK11" s="624"/>
      <c r="BL11" s="624"/>
      <c r="BM11" s="624"/>
      <c r="BN11" s="625"/>
      <c r="BO11" s="626">
        <v>5.5</v>
      </c>
      <c r="BP11" s="626"/>
      <c r="BQ11" s="626"/>
      <c r="BR11" s="626"/>
      <c r="BS11" s="632">
        <v>31887</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251153</v>
      </c>
      <c r="CS11" s="624"/>
      <c r="CT11" s="624"/>
      <c r="CU11" s="624"/>
      <c r="CV11" s="624"/>
      <c r="CW11" s="624"/>
      <c r="CX11" s="624"/>
      <c r="CY11" s="625"/>
      <c r="CZ11" s="626">
        <v>2.6</v>
      </c>
      <c r="DA11" s="626"/>
      <c r="DB11" s="626"/>
      <c r="DC11" s="626"/>
      <c r="DD11" s="632">
        <v>43692</v>
      </c>
      <c r="DE11" s="624"/>
      <c r="DF11" s="624"/>
      <c r="DG11" s="624"/>
      <c r="DH11" s="624"/>
      <c r="DI11" s="624"/>
      <c r="DJ11" s="624"/>
      <c r="DK11" s="624"/>
      <c r="DL11" s="624"/>
      <c r="DM11" s="624"/>
      <c r="DN11" s="624"/>
      <c r="DO11" s="624"/>
      <c r="DP11" s="625"/>
      <c r="DQ11" s="632">
        <v>115317</v>
      </c>
      <c r="DR11" s="624"/>
      <c r="DS11" s="624"/>
      <c r="DT11" s="624"/>
      <c r="DU11" s="624"/>
      <c r="DV11" s="624"/>
      <c r="DW11" s="624"/>
      <c r="DX11" s="624"/>
      <c r="DY11" s="624"/>
      <c r="DZ11" s="624"/>
      <c r="EA11" s="624"/>
      <c r="EB11" s="624"/>
      <c r="EC11" s="633"/>
    </row>
    <row r="12" spans="2:13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1575040</v>
      </c>
      <c r="BH12" s="624"/>
      <c r="BI12" s="624"/>
      <c r="BJ12" s="624"/>
      <c r="BK12" s="624"/>
      <c r="BL12" s="624"/>
      <c r="BM12" s="624"/>
      <c r="BN12" s="625"/>
      <c r="BO12" s="626">
        <v>53.3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406393</v>
      </c>
      <c r="CS12" s="624"/>
      <c r="CT12" s="624"/>
      <c r="CU12" s="624"/>
      <c r="CV12" s="624"/>
      <c r="CW12" s="624"/>
      <c r="CX12" s="624"/>
      <c r="CY12" s="625"/>
      <c r="CZ12" s="626">
        <v>4.2</v>
      </c>
      <c r="DA12" s="626"/>
      <c r="DB12" s="626"/>
      <c r="DC12" s="626"/>
      <c r="DD12" s="632">
        <v>263748</v>
      </c>
      <c r="DE12" s="624"/>
      <c r="DF12" s="624"/>
      <c r="DG12" s="624"/>
      <c r="DH12" s="624"/>
      <c r="DI12" s="624"/>
      <c r="DJ12" s="624"/>
      <c r="DK12" s="624"/>
      <c r="DL12" s="624"/>
      <c r="DM12" s="624"/>
      <c r="DN12" s="624"/>
      <c r="DO12" s="624"/>
      <c r="DP12" s="625"/>
      <c r="DQ12" s="632">
        <v>225955</v>
      </c>
      <c r="DR12" s="624"/>
      <c r="DS12" s="624"/>
      <c r="DT12" s="624"/>
      <c r="DU12" s="624"/>
      <c r="DV12" s="624"/>
      <c r="DW12" s="624"/>
      <c r="DX12" s="624"/>
      <c r="DY12" s="624"/>
      <c r="DZ12" s="624"/>
      <c r="EA12" s="624"/>
      <c r="EB12" s="624"/>
      <c r="EC12" s="633"/>
    </row>
    <row r="13" spans="2:133" ht="11.25" customHeight="1">
      <c r="B13" s="620" t="s">
        <v>232</v>
      </c>
      <c r="C13" s="621"/>
      <c r="D13" s="621"/>
      <c r="E13" s="621"/>
      <c r="F13" s="621"/>
      <c r="G13" s="621"/>
      <c r="H13" s="621"/>
      <c r="I13" s="621"/>
      <c r="J13" s="621"/>
      <c r="K13" s="621"/>
      <c r="L13" s="621"/>
      <c r="M13" s="621"/>
      <c r="N13" s="621"/>
      <c r="O13" s="621"/>
      <c r="P13" s="621"/>
      <c r="Q13" s="622"/>
      <c r="R13" s="623">
        <v>19030</v>
      </c>
      <c r="S13" s="624"/>
      <c r="T13" s="624"/>
      <c r="U13" s="624"/>
      <c r="V13" s="624"/>
      <c r="W13" s="624"/>
      <c r="X13" s="624"/>
      <c r="Y13" s="625"/>
      <c r="Z13" s="626">
        <v>0.2</v>
      </c>
      <c r="AA13" s="626"/>
      <c r="AB13" s="626"/>
      <c r="AC13" s="626"/>
      <c r="AD13" s="627">
        <v>19030</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1575040</v>
      </c>
      <c r="BH13" s="624"/>
      <c r="BI13" s="624"/>
      <c r="BJ13" s="624"/>
      <c r="BK13" s="624"/>
      <c r="BL13" s="624"/>
      <c r="BM13" s="624"/>
      <c r="BN13" s="625"/>
      <c r="BO13" s="626">
        <v>53.3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1212201</v>
      </c>
      <c r="CS13" s="624"/>
      <c r="CT13" s="624"/>
      <c r="CU13" s="624"/>
      <c r="CV13" s="624"/>
      <c r="CW13" s="624"/>
      <c r="CX13" s="624"/>
      <c r="CY13" s="625"/>
      <c r="CZ13" s="626">
        <v>12.4</v>
      </c>
      <c r="DA13" s="626"/>
      <c r="DB13" s="626"/>
      <c r="DC13" s="626"/>
      <c r="DD13" s="632">
        <v>675489</v>
      </c>
      <c r="DE13" s="624"/>
      <c r="DF13" s="624"/>
      <c r="DG13" s="624"/>
      <c r="DH13" s="624"/>
      <c r="DI13" s="624"/>
      <c r="DJ13" s="624"/>
      <c r="DK13" s="624"/>
      <c r="DL13" s="624"/>
      <c r="DM13" s="624"/>
      <c r="DN13" s="624"/>
      <c r="DO13" s="624"/>
      <c r="DP13" s="625"/>
      <c r="DQ13" s="632">
        <v>797703</v>
      </c>
      <c r="DR13" s="624"/>
      <c r="DS13" s="624"/>
      <c r="DT13" s="624"/>
      <c r="DU13" s="624"/>
      <c r="DV13" s="624"/>
      <c r="DW13" s="624"/>
      <c r="DX13" s="624"/>
      <c r="DY13" s="624"/>
      <c r="DZ13" s="624"/>
      <c r="EA13" s="624"/>
      <c r="EB13" s="624"/>
      <c r="EC13" s="633"/>
    </row>
    <row r="14" spans="2:13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57165</v>
      </c>
      <c r="BH14" s="624"/>
      <c r="BI14" s="624"/>
      <c r="BJ14" s="624"/>
      <c r="BK14" s="624"/>
      <c r="BL14" s="624"/>
      <c r="BM14" s="624"/>
      <c r="BN14" s="625"/>
      <c r="BO14" s="626">
        <v>1.9</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425266</v>
      </c>
      <c r="CS14" s="624"/>
      <c r="CT14" s="624"/>
      <c r="CU14" s="624"/>
      <c r="CV14" s="624"/>
      <c r="CW14" s="624"/>
      <c r="CX14" s="624"/>
      <c r="CY14" s="625"/>
      <c r="CZ14" s="626">
        <v>4.4</v>
      </c>
      <c r="DA14" s="626"/>
      <c r="DB14" s="626"/>
      <c r="DC14" s="626"/>
      <c r="DD14" s="632">
        <v>20809</v>
      </c>
      <c r="DE14" s="624"/>
      <c r="DF14" s="624"/>
      <c r="DG14" s="624"/>
      <c r="DH14" s="624"/>
      <c r="DI14" s="624"/>
      <c r="DJ14" s="624"/>
      <c r="DK14" s="624"/>
      <c r="DL14" s="624"/>
      <c r="DM14" s="624"/>
      <c r="DN14" s="624"/>
      <c r="DO14" s="624"/>
      <c r="DP14" s="625"/>
      <c r="DQ14" s="632">
        <v>399015</v>
      </c>
      <c r="DR14" s="624"/>
      <c r="DS14" s="624"/>
      <c r="DT14" s="624"/>
      <c r="DU14" s="624"/>
      <c r="DV14" s="624"/>
      <c r="DW14" s="624"/>
      <c r="DX14" s="624"/>
      <c r="DY14" s="624"/>
      <c r="DZ14" s="624"/>
      <c r="EA14" s="624"/>
      <c r="EB14" s="624"/>
      <c r="EC14" s="633"/>
    </row>
    <row r="15" spans="2:133" ht="11.25" customHeight="1">
      <c r="B15" s="620" t="s">
        <v>238</v>
      </c>
      <c r="C15" s="621"/>
      <c r="D15" s="621"/>
      <c r="E15" s="621"/>
      <c r="F15" s="621"/>
      <c r="G15" s="621"/>
      <c r="H15" s="621"/>
      <c r="I15" s="621"/>
      <c r="J15" s="621"/>
      <c r="K15" s="621"/>
      <c r="L15" s="621"/>
      <c r="M15" s="621"/>
      <c r="N15" s="621"/>
      <c r="O15" s="621"/>
      <c r="P15" s="621"/>
      <c r="Q15" s="622"/>
      <c r="R15" s="623">
        <v>22895</v>
      </c>
      <c r="S15" s="624"/>
      <c r="T15" s="624"/>
      <c r="U15" s="624"/>
      <c r="V15" s="624"/>
      <c r="W15" s="624"/>
      <c r="X15" s="624"/>
      <c r="Y15" s="625"/>
      <c r="Z15" s="626">
        <v>0.2</v>
      </c>
      <c r="AA15" s="626"/>
      <c r="AB15" s="626"/>
      <c r="AC15" s="626"/>
      <c r="AD15" s="627">
        <v>22895</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149270</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1188402</v>
      </c>
      <c r="CS15" s="624"/>
      <c r="CT15" s="624"/>
      <c r="CU15" s="624"/>
      <c r="CV15" s="624"/>
      <c r="CW15" s="624"/>
      <c r="CX15" s="624"/>
      <c r="CY15" s="625"/>
      <c r="CZ15" s="626">
        <v>12.2</v>
      </c>
      <c r="DA15" s="626"/>
      <c r="DB15" s="626"/>
      <c r="DC15" s="626"/>
      <c r="DD15" s="632">
        <v>122216</v>
      </c>
      <c r="DE15" s="624"/>
      <c r="DF15" s="624"/>
      <c r="DG15" s="624"/>
      <c r="DH15" s="624"/>
      <c r="DI15" s="624"/>
      <c r="DJ15" s="624"/>
      <c r="DK15" s="624"/>
      <c r="DL15" s="624"/>
      <c r="DM15" s="624"/>
      <c r="DN15" s="624"/>
      <c r="DO15" s="624"/>
      <c r="DP15" s="625"/>
      <c r="DQ15" s="632">
        <v>960877</v>
      </c>
      <c r="DR15" s="624"/>
      <c r="DS15" s="624"/>
      <c r="DT15" s="624"/>
      <c r="DU15" s="624"/>
      <c r="DV15" s="624"/>
      <c r="DW15" s="624"/>
      <c r="DX15" s="624"/>
      <c r="DY15" s="624"/>
      <c r="DZ15" s="624"/>
      <c r="EA15" s="624"/>
      <c r="EB15" s="624"/>
      <c r="EC15" s="633"/>
    </row>
    <row r="16" spans="2:133" ht="11.25" customHeight="1">
      <c r="B16" s="620" t="s">
        <v>241</v>
      </c>
      <c r="C16" s="621"/>
      <c r="D16" s="621"/>
      <c r="E16" s="621"/>
      <c r="F16" s="621"/>
      <c r="G16" s="621"/>
      <c r="H16" s="621"/>
      <c r="I16" s="621"/>
      <c r="J16" s="621"/>
      <c r="K16" s="621"/>
      <c r="L16" s="621"/>
      <c r="M16" s="621"/>
      <c r="N16" s="621"/>
      <c r="O16" s="621"/>
      <c r="P16" s="621"/>
      <c r="Q16" s="622"/>
      <c r="R16" s="623">
        <v>2473614</v>
      </c>
      <c r="S16" s="624"/>
      <c r="T16" s="624"/>
      <c r="U16" s="624"/>
      <c r="V16" s="624"/>
      <c r="W16" s="624"/>
      <c r="X16" s="624"/>
      <c r="Y16" s="625"/>
      <c r="Z16" s="626">
        <v>23.9</v>
      </c>
      <c r="AA16" s="626"/>
      <c r="AB16" s="626"/>
      <c r="AC16" s="626"/>
      <c r="AD16" s="627">
        <v>2067621</v>
      </c>
      <c r="AE16" s="627"/>
      <c r="AF16" s="627"/>
      <c r="AG16" s="627"/>
      <c r="AH16" s="627"/>
      <c r="AI16" s="627"/>
      <c r="AJ16" s="627"/>
      <c r="AK16" s="627"/>
      <c r="AL16" s="628">
        <v>37.4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2067621</v>
      </c>
      <c r="S17" s="624"/>
      <c r="T17" s="624"/>
      <c r="U17" s="624"/>
      <c r="V17" s="624"/>
      <c r="W17" s="624"/>
      <c r="X17" s="624"/>
      <c r="Y17" s="625"/>
      <c r="Z17" s="626">
        <v>20</v>
      </c>
      <c r="AA17" s="626"/>
      <c r="AB17" s="626"/>
      <c r="AC17" s="626"/>
      <c r="AD17" s="627">
        <v>2067621</v>
      </c>
      <c r="AE17" s="627"/>
      <c r="AF17" s="627"/>
      <c r="AG17" s="627"/>
      <c r="AH17" s="627"/>
      <c r="AI17" s="627"/>
      <c r="AJ17" s="627"/>
      <c r="AK17" s="627"/>
      <c r="AL17" s="628">
        <v>37.4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859912</v>
      </c>
      <c r="CS17" s="624"/>
      <c r="CT17" s="624"/>
      <c r="CU17" s="624"/>
      <c r="CV17" s="624"/>
      <c r="CW17" s="624"/>
      <c r="CX17" s="624"/>
      <c r="CY17" s="625"/>
      <c r="CZ17" s="626">
        <v>8.8</v>
      </c>
      <c r="DA17" s="626"/>
      <c r="DB17" s="626"/>
      <c r="DC17" s="626"/>
      <c r="DD17" s="632" t="s">
        <v>108</v>
      </c>
      <c r="DE17" s="624"/>
      <c r="DF17" s="624"/>
      <c r="DG17" s="624"/>
      <c r="DH17" s="624"/>
      <c r="DI17" s="624"/>
      <c r="DJ17" s="624"/>
      <c r="DK17" s="624"/>
      <c r="DL17" s="624"/>
      <c r="DM17" s="624"/>
      <c r="DN17" s="624"/>
      <c r="DO17" s="624"/>
      <c r="DP17" s="625"/>
      <c r="DQ17" s="632">
        <v>851865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405993</v>
      </c>
      <c r="S18" s="624"/>
      <c r="T18" s="624"/>
      <c r="U18" s="624"/>
      <c r="V18" s="624"/>
      <c r="W18" s="624"/>
      <c r="X18" s="624"/>
      <c r="Y18" s="625"/>
      <c r="Z18" s="626">
        <v>3.9</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5933485</v>
      </c>
      <c r="S20" s="624"/>
      <c r="T20" s="624"/>
      <c r="U20" s="624"/>
      <c r="V20" s="624"/>
      <c r="W20" s="624"/>
      <c r="X20" s="624"/>
      <c r="Y20" s="625"/>
      <c r="Z20" s="626">
        <v>57.3</v>
      </c>
      <c r="AA20" s="626"/>
      <c r="AB20" s="626"/>
      <c r="AC20" s="626"/>
      <c r="AD20" s="627">
        <v>5527492</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9763710</v>
      </c>
      <c r="CS20" s="624"/>
      <c r="CT20" s="624"/>
      <c r="CU20" s="624"/>
      <c r="CV20" s="624"/>
      <c r="CW20" s="624"/>
      <c r="CX20" s="624"/>
      <c r="CY20" s="625"/>
      <c r="CZ20" s="626">
        <v>100</v>
      </c>
      <c r="DA20" s="626"/>
      <c r="DB20" s="626"/>
      <c r="DC20" s="626"/>
      <c r="DD20" s="632">
        <v>1844720</v>
      </c>
      <c r="DE20" s="624"/>
      <c r="DF20" s="624"/>
      <c r="DG20" s="624"/>
      <c r="DH20" s="624"/>
      <c r="DI20" s="624"/>
      <c r="DJ20" s="624"/>
      <c r="DK20" s="624"/>
      <c r="DL20" s="624"/>
      <c r="DM20" s="624"/>
      <c r="DN20" s="624"/>
      <c r="DO20" s="624"/>
      <c r="DP20" s="625"/>
      <c r="DQ20" s="632">
        <v>6365057</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2331</v>
      </c>
      <c r="S21" s="624"/>
      <c r="T21" s="624"/>
      <c r="U21" s="624"/>
      <c r="V21" s="624"/>
      <c r="W21" s="624"/>
      <c r="X21" s="624"/>
      <c r="Y21" s="625"/>
      <c r="Z21" s="626">
        <v>0</v>
      </c>
      <c r="AA21" s="626"/>
      <c r="AB21" s="626"/>
      <c r="AC21" s="626"/>
      <c r="AD21" s="627">
        <v>2331</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133819</v>
      </c>
      <c r="S22" s="624"/>
      <c r="T22" s="624"/>
      <c r="U22" s="624"/>
      <c r="V22" s="624"/>
      <c r="W22" s="624"/>
      <c r="X22" s="624"/>
      <c r="Y22" s="625"/>
      <c r="Z22" s="626">
        <v>1.3</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68828</v>
      </c>
      <c r="S23" s="624"/>
      <c r="T23" s="624"/>
      <c r="U23" s="624"/>
      <c r="V23" s="624"/>
      <c r="W23" s="624"/>
      <c r="X23" s="624"/>
      <c r="Y23" s="625"/>
      <c r="Z23" s="626">
        <v>0.7</v>
      </c>
      <c r="AA23" s="626"/>
      <c r="AB23" s="626"/>
      <c r="AC23" s="626"/>
      <c r="AD23" s="627">
        <v>3002</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13132</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3700221</v>
      </c>
      <c r="CS24" s="613"/>
      <c r="CT24" s="613"/>
      <c r="CU24" s="613"/>
      <c r="CV24" s="613"/>
      <c r="CW24" s="613"/>
      <c r="CX24" s="613"/>
      <c r="CY24" s="614"/>
      <c r="CZ24" s="650">
        <v>37.9</v>
      </c>
      <c r="DA24" s="651"/>
      <c r="DB24" s="651"/>
      <c r="DC24" s="652"/>
      <c r="DD24" s="649">
        <v>2427656</v>
      </c>
      <c r="DE24" s="613"/>
      <c r="DF24" s="613"/>
      <c r="DG24" s="613"/>
      <c r="DH24" s="613"/>
      <c r="DI24" s="613"/>
      <c r="DJ24" s="613"/>
      <c r="DK24" s="614"/>
      <c r="DL24" s="649">
        <v>2427205</v>
      </c>
      <c r="DM24" s="613"/>
      <c r="DN24" s="613"/>
      <c r="DO24" s="613"/>
      <c r="DP24" s="613"/>
      <c r="DQ24" s="613"/>
      <c r="DR24" s="613"/>
      <c r="DS24" s="613"/>
      <c r="DT24" s="613"/>
      <c r="DU24" s="613"/>
      <c r="DV24" s="614"/>
      <c r="DW24" s="617">
        <v>40.8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1188613</v>
      </c>
      <c r="S25" s="624"/>
      <c r="T25" s="624"/>
      <c r="U25" s="624"/>
      <c r="V25" s="624"/>
      <c r="W25" s="624"/>
      <c r="X25" s="624"/>
      <c r="Y25" s="625"/>
      <c r="Z25" s="626">
        <v>11.5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1250049</v>
      </c>
      <c r="CS25" s="655"/>
      <c r="CT25" s="655"/>
      <c r="CU25" s="655"/>
      <c r="CV25" s="655"/>
      <c r="CW25" s="655"/>
      <c r="CX25" s="655"/>
      <c r="CY25" s="656"/>
      <c r="CZ25" s="657">
        <v>12.8</v>
      </c>
      <c r="DA25" s="658"/>
      <c r="DB25" s="658"/>
      <c r="DC25" s="659"/>
      <c r="DD25" s="632">
        <v>1101390</v>
      </c>
      <c r="DE25" s="655"/>
      <c r="DF25" s="655"/>
      <c r="DG25" s="655"/>
      <c r="DH25" s="655"/>
      <c r="DI25" s="655"/>
      <c r="DJ25" s="655"/>
      <c r="DK25" s="656"/>
      <c r="DL25" s="632">
        <v>1101299</v>
      </c>
      <c r="DM25" s="655"/>
      <c r="DN25" s="655"/>
      <c r="DO25" s="655"/>
      <c r="DP25" s="655"/>
      <c r="DQ25" s="655"/>
      <c r="DR25" s="655"/>
      <c r="DS25" s="655"/>
      <c r="DT25" s="655"/>
      <c r="DU25" s="655"/>
      <c r="DV25" s="656"/>
      <c r="DW25" s="628">
        <v>18.5</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845285</v>
      </c>
      <c r="CS26" s="624"/>
      <c r="CT26" s="624"/>
      <c r="CU26" s="624"/>
      <c r="CV26" s="624"/>
      <c r="CW26" s="624"/>
      <c r="CX26" s="624"/>
      <c r="CY26" s="625"/>
      <c r="CZ26" s="657">
        <v>8.7</v>
      </c>
      <c r="DA26" s="658"/>
      <c r="DB26" s="658"/>
      <c r="DC26" s="659"/>
      <c r="DD26" s="632">
        <v>703575</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663543</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2956777</v>
      </c>
      <c r="BH27" s="624"/>
      <c r="BI27" s="624"/>
      <c r="BJ27" s="624"/>
      <c r="BK27" s="624"/>
      <c r="BL27" s="624"/>
      <c r="BM27" s="624"/>
      <c r="BN27" s="625"/>
      <c r="BO27" s="626">
        <v>100</v>
      </c>
      <c r="BP27" s="626"/>
      <c r="BQ27" s="626"/>
      <c r="BR27" s="626"/>
      <c r="BS27" s="632">
        <v>31887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1590260</v>
      </c>
      <c r="CS27" s="655"/>
      <c r="CT27" s="655"/>
      <c r="CU27" s="655"/>
      <c r="CV27" s="655"/>
      <c r="CW27" s="655"/>
      <c r="CX27" s="655"/>
      <c r="CY27" s="656"/>
      <c r="CZ27" s="657">
        <v>16.3</v>
      </c>
      <c r="DA27" s="658"/>
      <c r="DB27" s="658"/>
      <c r="DC27" s="659"/>
      <c r="DD27" s="632">
        <v>474401</v>
      </c>
      <c r="DE27" s="655"/>
      <c r="DF27" s="655"/>
      <c r="DG27" s="655"/>
      <c r="DH27" s="655"/>
      <c r="DI27" s="655"/>
      <c r="DJ27" s="655"/>
      <c r="DK27" s="656"/>
      <c r="DL27" s="632">
        <v>474041</v>
      </c>
      <c r="DM27" s="655"/>
      <c r="DN27" s="655"/>
      <c r="DO27" s="655"/>
      <c r="DP27" s="655"/>
      <c r="DQ27" s="655"/>
      <c r="DR27" s="655"/>
      <c r="DS27" s="655"/>
      <c r="DT27" s="655"/>
      <c r="DU27" s="655"/>
      <c r="DV27" s="656"/>
      <c r="DW27" s="628">
        <v>8</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24039</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859912</v>
      </c>
      <c r="CS28" s="624"/>
      <c r="CT28" s="624"/>
      <c r="CU28" s="624"/>
      <c r="CV28" s="624"/>
      <c r="CW28" s="624"/>
      <c r="CX28" s="624"/>
      <c r="CY28" s="625"/>
      <c r="CZ28" s="657">
        <v>8.8</v>
      </c>
      <c r="DA28" s="658"/>
      <c r="DB28" s="658"/>
      <c r="DC28" s="659"/>
      <c r="DD28" s="632">
        <v>851865</v>
      </c>
      <c r="DE28" s="624"/>
      <c r="DF28" s="624"/>
      <c r="DG28" s="624"/>
      <c r="DH28" s="624"/>
      <c r="DI28" s="624"/>
      <c r="DJ28" s="624"/>
      <c r="DK28" s="625"/>
      <c r="DL28" s="632">
        <v>851865</v>
      </c>
      <c r="DM28" s="624"/>
      <c r="DN28" s="624"/>
      <c r="DO28" s="624"/>
      <c r="DP28" s="624"/>
      <c r="DQ28" s="624"/>
      <c r="DR28" s="624"/>
      <c r="DS28" s="624"/>
      <c r="DT28" s="624"/>
      <c r="DU28" s="624"/>
      <c r="DV28" s="625"/>
      <c r="DW28" s="628">
        <v>14.3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2150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859912</v>
      </c>
      <c r="CS29" s="655"/>
      <c r="CT29" s="655"/>
      <c r="CU29" s="655"/>
      <c r="CV29" s="655"/>
      <c r="CW29" s="655"/>
      <c r="CX29" s="655"/>
      <c r="CY29" s="656"/>
      <c r="CZ29" s="657">
        <v>8.8</v>
      </c>
      <c r="DA29" s="658"/>
      <c r="DB29" s="658"/>
      <c r="DC29" s="659"/>
      <c r="DD29" s="632">
        <v>851865</v>
      </c>
      <c r="DE29" s="655"/>
      <c r="DF29" s="655"/>
      <c r="DG29" s="655"/>
      <c r="DH29" s="655"/>
      <c r="DI29" s="655"/>
      <c r="DJ29" s="655"/>
      <c r="DK29" s="656"/>
      <c r="DL29" s="632">
        <v>851865</v>
      </c>
      <c r="DM29" s="655"/>
      <c r="DN29" s="655"/>
      <c r="DO29" s="655"/>
      <c r="DP29" s="655"/>
      <c r="DQ29" s="655"/>
      <c r="DR29" s="655"/>
      <c r="DS29" s="655"/>
      <c r="DT29" s="655"/>
      <c r="DU29" s="655"/>
      <c r="DV29" s="656"/>
      <c r="DW29" s="628">
        <v>14.3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267100</v>
      </c>
      <c r="S30" s="624"/>
      <c r="T30" s="624"/>
      <c r="U30" s="624"/>
      <c r="V30" s="624"/>
      <c r="W30" s="624"/>
      <c r="X30" s="624"/>
      <c r="Y30" s="625"/>
      <c r="Z30" s="626">
        <v>2.6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93.4</v>
      </c>
      <c r="BN30" s="682"/>
      <c r="BO30" s="682"/>
      <c r="BP30" s="682"/>
      <c r="BQ30" s="683"/>
      <c r="BR30" s="681">
        <v>98.9</v>
      </c>
      <c r="BS30" s="682"/>
      <c r="BT30" s="682"/>
      <c r="BU30" s="682"/>
      <c r="BV30" s="682"/>
      <c r="BW30" s="682"/>
      <c r="BX30" s="618">
        <v>93.5</v>
      </c>
      <c r="BY30" s="682"/>
      <c r="BZ30" s="682"/>
      <c r="CA30" s="682"/>
      <c r="CB30" s="683"/>
      <c r="CD30" s="686"/>
      <c r="CE30" s="687"/>
      <c r="CF30" s="637" t="s">
        <v>290</v>
      </c>
      <c r="CG30" s="638"/>
      <c r="CH30" s="638"/>
      <c r="CI30" s="638"/>
      <c r="CJ30" s="638"/>
      <c r="CK30" s="638"/>
      <c r="CL30" s="638"/>
      <c r="CM30" s="638"/>
      <c r="CN30" s="638"/>
      <c r="CO30" s="638"/>
      <c r="CP30" s="638"/>
      <c r="CQ30" s="639"/>
      <c r="CR30" s="623">
        <v>760192</v>
      </c>
      <c r="CS30" s="624"/>
      <c r="CT30" s="624"/>
      <c r="CU30" s="624"/>
      <c r="CV30" s="624"/>
      <c r="CW30" s="624"/>
      <c r="CX30" s="624"/>
      <c r="CY30" s="625"/>
      <c r="CZ30" s="657">
        <v>7.8</v>
      </c>
      <c r="DA30" s="658"/>
      <c r="DB30" s="658"/>
      <c r="DC30" s="659"/>
      <c r="DD30" s="632">
        <v>752145</v>
      </c>
      <c r="DE30" s="624"/>
      <c r="DF30" s="624"/>
      <c r="DG30" s="624"/>
      <c r="DH30" s="624"/>
      <c r="DI30" s="624"/>
      <c r="DJ30" s="624"/>
      <c r="DK30" s="625"/>
      <c r="DL30" s="632">
        <v>752145</v>
      </c>
      <c r="DM30" s="624"/>
      <c r="DN30" s="624"/>
      <c r="DO30" s="624"/>
      <c r="DP30" s="624"/>
      <c r="DQ30" s="624"/>
      <c r="DR30" s="624"/>
      <c r="DS30" s="624"/>
      <c r="DT30" s="624"/>
      <c r="DU30" s="624"/>
      <c r="DV30" s="625"/>
      <c r="DW30" s="628">
        <v>12.6</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528305</v>
      </c>
      <c r="S31" s="624"/>
      <c r="T31" s="624"/>
      <c r="U31" s="624"/>
      <c r="V31" s="624"/>
      <c r="W31" s="624"/>
      <c r="X31" s="624"/>
      <c r="Y31" s="625"/>
      <c r="Z31" s="626">
        <v>5.1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92.8</v>
      </c>
      <c r="BN31" s="679"/>
      <c r="BO31" s="679"/>
      <c r="BP31" s="679"/>
      <c r="BQ31" s="680"/>
      <c r="BR31" s="678">
        <v>98.9</v>
      </c>
      <c r="BS31" s="655"/>
      <c r="BT31" s="655"/>
      <c r="BU31" s="655"/>
      <c r="BV31" s="655"/>
      <c r="BW31" s="655"/>
      <c r="BX31" s="629">
        <v>93.3</v>
      </c>
      <c r="BY31" s="679"/>
      <c r="BZ31" s="679"/>
      <c r="CA31" s="679"/>
      <c r="CB31" s="680"/>
      <c r="CD31" s="686"/>
      <c r="CE31" s="687"/>
      <c r="CF31" s="637" t="s">
        <v>294</v>
      </c>
      <c r="CG31" s="638"/>
      <c r="CH31" s="638"/>
      <c r="CI31" s="638"/>
      <c r="CJ31" s="638"/>
      <c r="CK31" s="638"/>
      <c r="CL31" s="638"/>
      <c r="CM31" s="638"/>
      <c r="CN31" s="638"/>
      <c r="CO31" s="638"/>
      <c r="CP31" s="638"/>
      <c r="CQ31" s="639"/>
      <c r="CR31" s="623">
        <v>99720</v>
      </c>
      <c r="CS31" s="655"/>
      <c r="CT31" s="655"/>
      <c r="CU31" s="655"/>
      <c r="CV31" s="655"/>
      <c r="CW31" s="655"/>
      <c r="CX31" s="655"/>
      <c r="CY31" s="656"/>
      <c r="CZ31" s="657">
        <v>1</v>
      </c>
      <c r="DA31" s="658"/>
      <c r="DB31" s="658"/>
      <c r="DC31" s="659"/>
      <c r="DD31" s="632">
        <v>99720</v>
      </c>
      <c r="DE31" s="655"/>
      <c r="DF31" s="655"/>
      <c r="DG31" s="655"/>
      <c r="DH31" s="655"/>
      <c r="DI31" s="655"/>
      <c r="DJ31" s="655"/>
      <c r="DK31" s="656"/>
      <c r="DL31" s="632">
        <v>99720</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227302</v>
      </c>
      <c r="S32" s="624"/>
      <c r="T32" s="624"/>
      <c r="U32" s="624"/>
      <c r="V32" s="624"/>
      <c r="W32" s="624"/>
      <c r="X32" s="624"/>
      <c r="Y32" s="625"/>
      <c r="Z32" s="626">
        <v>2.2</v>
      </c>
      <c r="AA32" s="626"/>
      <c r="AB32" s="626"/>
      <c r="AC32" s="626"/>
      <c r="AD32" s="627">
        <v>1067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99.1</v>
      </c>
      <c r="BH32" s="691"/>
      <c r="BI32" s="691"/>
      <c r="BJ32" s="691"/>
      <c r="BK32" s="691"/>
      <c r="BL32" s="691"/>
      <c r="BM32" s="692">
        <v>93.2</v>
      </c>
      <c r="BN32" s="691"/>
      <c r="BO32" s="691"/>
      <c r="BP32" s="691"/>
      <c r="BQ32" s="693"/>
      <c r="BR32" s="690">
        <v>98.8</v>
      </c>
      <c r="BS32" s="691"/>
      <c r="BT32" s="691"/>
      <c r="BU32" s="691"/>
      <c r="BV32" s="691"/>
      <c r="BW32" s="691"/>
      <c r="BX32" s="692">
        <v>93.1</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1307800</v>
      </c>
      <c r="S33" s="624"/>
      <c r="T33" s="624"/>
      <c r="U33" s="624"/>
      <c r="V33" s="624"/>
      <c r="W33" s="624"/>
      <c r="X33" s="624"/>
      <c r="Y33" s="625"/>
      <c r="Z33" s="626">
        <v>12.6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4218769</v>
      </c>
      <c r="CS33" s="655"/>
      <c r="CT33" s="655"/>
      <c r="CU33" s="655"/>
      <c r="CV33" s="655"/>
      <c r="CW33" s="655"/>
      <c r="CX33" s="655"/>
      <c r="CY33" s="656"/>
      <c r="CZ33" s="657">
        <v>43.2</v>
      </c>
      <c r="DA33" s="658"/>
      <c r="DB33" s="658"/>
      <c r="DC33" s="659"/>
      <c r="DD33" s="632">
        <v>3436176</v>
      </c>
      <c r="DE33" s="655"/>
      <c r="DF33" s="655"/>
      <c r="DG33" s="655"/>
      <c r="DH33" s="655"/>
      <c r="DI33" s="655"/>
      <c r="DJ33" s="655"/>
      <c r="DK33" s="656"/>
      <c r="DL33" s="632">
        <v>3003757</v>
      </c>
      <c r="DM33" s="655"/>
      <c r="DN33" s="655"/>
      <c r="DO33" s="655"/>
      <c r="DP33" s="655"/>
      <c r="DQ33" s="655"/>
      <c r="DR33" s="655"/>
      <c r="DS33" s="655"/>
      <c r="DT33" s="655"/>
      <c r="DU33" s="655"/>
      <c r="DV33" s="656"/>
      <c r="DW33" s="628">
        <v>50.5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1740713</v>
      </c>
      <c r="CS34" s="624"/>
      <c r="CT34" s="624"/>
      <c r="CU34" s="624"/>
      <c r="CV34" s="624"/>
      <c r="CW34" s="624"/>
      <c r="CX34" s="624"/>
      <c r="CY34" s="625"/>
      <c r="CZ34" s="657">
        <v>17.8</v>
      </c>
      <c r="DA34" s="658"/>
      <c r="DB34" s="658"/>
      <c r="DC34" s="659"/>
      <c r="DD34" s="632">
        <v>1466143</v>
      </c>
      <c r="DE34" s="624"/>
      <c r="DF34" s="624"/>
      <c r="DG34" s="624"/>
      <c r="DH34" s="624"/>
      <c r="DI34" s="624"/>
      <c r="DJ34" s="624"/>
      <c r="DK34" s="625"/>
      <c r="DL34" s="632">
        <v>1319544</v>
      </c>
      <c r="DM34" s="624"/>
      <c r="DN34" s="624"/>
      <c r="DO34" s="624"/>
      <c r="DP34" s="624"/>
      <c r="DQ34" s="624"/>
      <c r="DR34" s="624"/>
      <c r="DS34" s="624"/>
      <c r="DT34" s="624"/>
      <c r="DU34" s="624"/>
      <c r="DV34" s="625"/>
      <c r="DW34" s="628">
        <v>22.2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413800</v>
      </c>
      <c r="S35" s="624"/>
      <c r="T35" s="624"/>
      <c r="U35" s="624"/>
      <c r="V35" s="624"/>
      <c r="W35" s="624"/>
      <c r="X35" s="624"/>
      <c r="Y35" s="625"/>
      <c r="Z35" s="626">
        <v>4</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1112352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34141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26793</v>
      </c>
      <c r="CS35" s="655"/>
      <c r="CT35" s="655"/>
      <c r="CU35" s="655"/>
      <c r="CV35" s="655"/>
      <c r="CW35" s="655"/>
      <c r="CX35" s="655"/>
      <c r="CY35" s="656"/>
      <c r="CZ35" s="657">
        <v>0.3</v>
      </c>
      <c r="DA35" s="658"/>
      <c r="DB35" s="658"/>
      <c r="DC35" s="659"/>
      <c r="DD35" s="632">
        <v>24402</v>
      </c>
      <c r="DE35" s="655"/>
      <c r="DF35" s="655"/>
      <c r="DG35" s="655"/>
      <c r="DH35" s="655"/>
      <c r="DI35" s="655"/>
      <c r="DJ35" s="655"/>
      <c r="DK35" s="656"/>
      <c r="DL35" s="632" t="s">
        <v>108</v>
      </c>
      <c r="DM35" s="655"/>
      <c r="DN35" s="655"/>
      <c r="DO35" s="655"/>
      <c r="DP35" s="655"/>
      <c r="DQ35" s="655"/>
      <c r="DR35" s="655"/>
      <c r="DS35" s="655"/>
      <c r="DT35" s="655"/>
      <c r="DU35" s="655"/>
      <c r="DV35" s="656"/>
      <c r="DW35" s="628" t="s">
        <v>108</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10360447</v>
      </c>
      <c r="S36" s="696"/>
      <c r="T36" s="696"/>
      <c r="U36" s="696"/>
      <c r="V36" s="696"/>
      <c r="W36" s="696"/>
      <c r="X36" s="696"/>
      <c r="Y36" s="697"/>
      <c r="Z36" s="698">
        <v>100</v>
      </c>
      <c r="AA36" s="698"/>
      <c r="AB36" s="698"/>
      <c r="AC36" s="698"/>
      <c r="AD36" s="699">
        <v>5533892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449300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-211700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1123715</v>
      </c>
      <c r="CS36" s="624"/>
      <c r="CT36" s="624"/>
      <c r="CU36" s="624"/>
      <c r="CV36" s="624"/>
      <c r="CW36" s="624"/>
      <c r="CX36" s="624"/>
      <c r="CY36" s="625"/>
      <c r="CZ36" s="657">
        <v>11.5</v>
      </c>
      <c r="DA36" s="658"/>
      <c r="DB36" s="658"/>
      <c r="DC36" s="659"/>
      <c r="DD36" s="632">
        <v>923230</v>
      </c>
      <c r="DE36" s="624"/>
      <c r="DF36" s="624"/>
      <c r="DG36" s="624"/>
      <c r="DH36" s="624"/>
      <c r="DI36" s="624"/>
      <c r="DJ36" s="624"/>
      <c r="DK36" s="625"/>
      <c r="DL36" s="632">
        <v>755449</v>
      </c>
      <c r="DM36" s="624"/>
      <c r="DN36" s="624"/>
      <c r="DO36" s="624"/>
      <c r="DP36" s="624"/>
      <c r="DQ36" s="624"/>
      <c r="DR36" s="624"/>
      <c r="DS36" s="624"/>
      <c r="DT36" s="624"/>
      <c r="DU36" s="624"/>
      <c r="DV36" s="625"/>
      <c r="DW36" s="628">
        <v>12.7</v>
      </c>
      <c r="DX36" s="653"/>
      <c r="DY36" s="653"/>
      <c r="DZ36" s="653"/>
      <c r="EA36" s="653"/>
      <c r="EB36" s="653"/>
      <c r="EC36" s="654"/>
    </row>
    <row r="37" spans="43:133" ht="11.25" customHeight="1">
      <c r="AQ37" s="702" t="s">
        <v>312</v>
      </c>
      <c r="AR37" s="703"/>
      <c r="AS37" s="703"/>
      <c r="AT37" s="703"/>
      <c r="AU37" s="703"/>
      <c r="AV37" s="703"/>
      <c r="AW37" s="703"/>
      <c r="AX37" s="703"/>
      <c r="AY37" s="704"/>
      <c r="AZ37" s="623">
        <v>2338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2452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597936</v>
      </c>
      <c r="CS37" s="655"/>
      <c r="CT37" s="655"/>
      <c r="CU37" s="655"/>
      <c r="CV37" s="655"/>
      <c r="CW37" s="655"/>
      <c r="CX37" s="655"/>
      <c r="CY37" s="656"/>
      <c r="CZ37" s="657">
        <v>6.1</v>
      </c>
      <c r="DA37" s="658"/>
      <c r="DB37" s="658"/>
      <c r="DC37" s="659"/>
      <c r="DD37" s="632">
        <v>570121</v>
      </c>
      <c r="DE37" s="655"/>
      <c r="DF37" s="655"/>
      <c r="DG37" s="655"/>
      <c r="DH37" s="655"/>
      <c r="DI37" s="655"/>
      <c r="DJ37" s="655"/>
      <c r="DK37" s="656"/>
      <c r="DL37" s="632">
        <v>530914</v>
      </c>
      <c r="DM37" s="655"/>
      <c r="DN37" s="655"/>
      <c r="DO37" s="655"/>
      <c r="DP37" s="655"/>
      <c r="DQ37" s="655"/>
      <c r="DR37" s="655"/>
      <c r="DS37" s="655"/>
      <c r="DT37" s="655"/>
      <c r="DU37" s="655"/>
      <c r="DV37" s="656"/>
      <c r="DW37" s="628">
        <v>8.9</v>
      </c>
      <c r="DX37" s="653"/>
      <c r="DY37" s="653"/>
      <c r="DZ37" s="653"/>
      <c r="EA37" s="653"/>
      <c r="EB37" s="653"/>
      <c r="EC37" s="654"/>
    </row>
    <row r="38" spans="43: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4367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1110014</v>
      </c>
      <c r="CS38" s="624"/>
      <c r="CT38" s="624"/>
      <c r="CU38" s="624"/>
      <c r="CV38" s="624"/>
      <c r="CW38" s="624"/>
      <c r="CX38" s="624"/>
      <c r="CY38" s="625"/>
      <c r="CZ38" s="657">
        <v>11.4</v>
      </c>
      <c r="DA38" s="658"/>
      <c r="DB38" s="658"/>
      <c r="DC38" s="659"/>
      <c r="DD38" s="632">
        <v>1011830</v>
      </c>
      <c r="DE38" s="624"/>
      <c r="DF38" s="624"/>
      <c r="DG38" s="624"/>
      <c r="DH38" s="624"/>
      <c r="DI38" s="624"/>
      <c r="DJ38" s="624"/>
      <c r="DK38" s="625"/>
      <c r="DL38" s="632">
        <v>928764</v>
      </c>
      <c r="DM38" s="624"/>
      <c r="DN38" s="624"/>
      <c r="DO38" s="624"/>
      <c r="DP38" s="624"/>
      <c r="DQ38" s="624"/>
      <c r="DR38" s="624"/>
      <c r="DS38" s="624"/>
      <c r="DT38" s="624"/>
      <c r="DU38" s="624"/>
      <c r="DV38" s="625"/>
      <c r="DW38" s="628">
        <v>15.6</v>
      </c>
      <c r="DX38" s="653"/>
      <c r="DY38" s="653"/>
      <c r="DZ38" s="653"/>
      <c r="EA38" s="653"/>
      <c r="EB38" s="653"/>
      <c r="EC38" s="654"/>
    </row>
    <row r="39" spans="43: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216290</v>
      </c>
      <c r="CS39" s="655"/>
      <c r="CT39" s="655"/>
      <c r="CU39" s="655"/>
      <c r="CV39" s="655"/>
      <c r="CW39" s="655"/>
      <c r="CX39" s="655"/>
      <c r="CY39" s="656"/>
      <c r="CZ39" s="657">
        <v>2.2</v>
      </c>
      <c r="DA39" s="658"/>
      <c r="DB39" s="658"/>
      <c r="DC39" s="659"/>
      <c r="DD39" s="632">
        <v>10571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226846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1244</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433868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1844720</v>
      </c>
      <c r="CS42" s="624"/>
      <c r="CT42" s="624"/>
      <c r="CU42" s="624"/>
      <c r="CV42" s="624"/>
      <c r="CW42" s="624"/>
      <c r="CX42" s="624"/>
      <c r="CY42" s="625"/>
      <c r="CZ42" s="657">
        <v>18.9</v>
      </c>
      <c r="DA42" s="706"/>
      <c r="DB42" s="706"/>
      <c r="DC42" s="707"/>
      <c r="DD42" s="632">
        <v>501225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8718</v>
      </c>
      <c r="CS43" s="655"/>
      <c r="CT43" s="655"/>
      <c r="CU43" s="655"/>
      <c r="CV43" s="655"/>
      <c r="CW43" s="655"/>
      <c r="CX43" s="655"/>
      <c r="CY43" s="656"/>
      <c r="CZ43" s="657">
        <v>0.1</v>
      </c>
      <c r="DA43" s="658"/>
      <c r="DB43" s="658"/>
      <c r="DC43" s="659"/>
      <c r="DD43" s="632">
        <v>8718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1844720</v>
      </c>
      <c r="CS44" s="624"/>
      <c r="CT44" s="624"/>
      <c r="CU44" s="624"/>
      <c r="CV44" s="624"/>
      <c r="CW44" s="624"/>
      <c r="CX44" s="624"/>
      <c r="CY44" s="625"/>
      <c r="CZ44" s="657">
        <v>18.9</v>
      </c>
      <c r="DA44" s="706"/>
      <c r="DB44" s="706"/>
      <c r="DC44" s="707"/>
      <c r="DD44" s="632">
        <v>501225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334</v>
      </c>
      <c r="CG45" s="621"/>
      <c r="CH45" s="621"/>
      <c r="CI45" s="621"/>
      <c r="CJ45" s="621"/>
      <c r="CK45" s="621"/>
      <c r="CL45" s="621"/>
      <c r="CM45" s="621"/>
      <c r="CN45" s="621"/>
      <c r="CO45" s="621"/>
      <c r="CP45" s="621"/>
      <c r="CQ45" s="622"/>
      <c r="CR45" s="623">
        <v>912766</v>
      </c>
      <c r="CS45" s="655"/>
      <c r="CT45" s="655"/>
      <c r="CU45" s="655"/>
      <c r="CV45" s="655"/>
      <c r="CW45" s="655"/>
      <c r="CX45" s="655"/>
      <c r="CY45" s="656"/>
      <c r="CZ45" s="657">
        <v>9.3</v>
      </c>
      <c r="DA45" s="658"/>
      <c r="DB45" s="658"/>
      <c r="DC45" s="659"/>
      <c r="DD45" s="632">
        <v>100659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335</v>
      </c>
      <c r="CG46" s="621"/>
      <c r="CH46" s="621"/>
      <c r="CI46" s="621"/>
      <c r="CJ46" s="621"/>
      <c r="CK46" s="621"/>
      <c r="CL46" s="621"/>
      <c r="CM46" s="621"/>
      <c r="CN46" s="621"/>
      <c r="CO46" s="621"/>
      <c r="CP46" s="621"/>
      <c r="CQ46" s="622"/>
      <c r="CR46" s="623">
        <v>920596</v>
      </c>
      <c r="CS46" s="624"/>
      <c r="CT46" s="624"/>
      <c r="CU46" s="624"/>
      <c r="CV46" s="624"/>
      <c r="CW46" s="624"/>
      <c r="CX46" s="624"/>
      <c r="CY46" s="625"/>
      <c r="CZ46" s="657">
        <v>9.4</v>
      </c>
      <c r="DA46" s="706"/>
      <c r="DB46" s="706"/>
      <c r="DC46" s="707"/>
      <c r="DD46" s="632">
        <v>395208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9763710</v>
      </c>
      <c r="CS49" s="691"/>
      <c r="CT49" s="691"/>
      <c r="CU49" s="691"/>
      <c r="CV49" s="691"/>
      <c r="CW49" s="691"/>
      <c r="CX49" s="691"/>
      <c r="CY49" s="718"/>
      <c r="CZ49" s="719">
        <v>100</v>
      </c>
      <c r="DA49" s="720"/>
      <c r="DB49" s="720"/>
      <c r="DC49" s="721"/>
      <c r="DD49" s="722">
        <v>6365057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10362</v>
      </c>
      <c r="R7" s="753"/>
      <c r="S7" s="753"/>
      <c r="T7" s="753"/>
      <c r="U7" s="753"/>
      <c r="V7" s="753">
        <v>9765</v>
      </c>
      <c r="W7" s="753"/>
      <c r="X7" s="753"/>
      <c r="Y7" s="753"/>
      <c r="Z7" s="753"/>
      <c r="AA7" s="753">
        <v>597</v>
      </c>
      <c r="AB7" s="753"/>
      <c r="AC7" s="753"/>
      <c r="AD7" s="753"/>
      <c r="AE7" s="754"/>
      <c r="AF7" s="755">
        <v>545</v>
      </c>
      <c r="AG7" s="756"/>
      <c r="AH7" s="756"/>
      <c r="AI7" s="756"/>
      <c r="AJ7" s="757"/>
      <c r="AK7" s="792">
        <v>279</v>
      </c>
      <c r="AL7" s="793"/>
      <c r="AM7" s="793"/>
      <c r="AN7" s="793"/>
      <c r="AO7" s="793"/>
      <c r="AP7" s="793">
        <v>9767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0</v>
      </c>
      <c r="R8" s="777"/>
      <c r="S8" s="777"/>
      <c r="T8" s="777"/>
      <c r="U8" s="777"/>
      <c r="V8" s="777">
        <v>0</v>
      </c>
      <c r="W8" s="777"/>
      <c r="X8" s="777"/>
      <c r="Y8" s="777"/>
      <c r="Z8" s="777"/>
      <c r="AA8" s="777" t="s">
        <v>526</v>
      </c>
      <c r="AB8" s="777"/>
      <c r="AC8" s="777"/>
      <c r="AD8" s="777"/>
      <c r="AE8" s="778"/>
      <c r="AF8" s="779" t="s">
        <v>108</v>
      </c>
      <c r="AG8" s="780"/>
      <c r="AH8" s="780"/>
      <c r="AI8" s="780"/>
      <c r="AJ8" s="781"/>
      <c r="AK8" s="782" t="s">
        <v>526</v>
      </c>
      <c r="AL8" s="783"/>
      <c r="AM8" s="783"/>
      <c r="AN8" s="783"/>
      <c r="AO8" s="783"/>
      <c r="AP8" s="783" t="s">
        <v>526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11</v>
      </c>
      <c r="R9" s="777"/>
      <c r="S9" s="777"/>
      <c r="T9" s="777"/>
      <c r="U9" s="777"/>
      <c r="V9" s="777">
        <v>11</v>
      </c>
      <c r="W9" s="777"/>
      <c r="X9" s="777"/>
      <c r="Y9" s="777"/>
      <c r="Z9" s="777"/>
      <c r="AA9" s="777" t="s">
        <v>526</v>
      </c>
      <c r="AB9" s="777"/>
      <c r="AC9" s="777"/>
      <c r="AD9" s="777"/>
      <c r="AE9" s="778"/>
      <c r="AF9" s="779" t="s">
        <v>108</v>
      </c>
      <c r="AG9" s="780"/>
      <c r="AH9" s="780"/>
      <c r="AI9" s="780"/>
      <c r="AJ9" s="781"/>
      <c r="AK9" s="782" t="s">
        <v>526</v>
      </c>
      <c r="AL9" s="783"/>
      <c r="AM9" s="783"/>
      <c r="AN9" s="783"/>
      <c r="AO9" s="783"/>
      <c r="AP9" s="783" t="s">
        <v>526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10360</v>
      </c>
      <c r="R23" s="812"/>
      <c r="S23" s="812"/>
      <c r="T23" s="812"/>
      <c r="U23" s="812"/>
      <c r="V23" s="812">
        <v>9764</v>
      </c>
      <c r="W23" s="812"/>
      <c r="X23" s="812"/>
      <c r="Y23" s="812"/>
      <c r="Z23" s="812"/>
      <c r="AA23" s="812">
        <v>597</v>
      </c>
      <c r="AB23" s="812"/>
      <c r="AC23" s="812"/>
      <c r="AD23" s="812"/>
      <c r="AE23" s="813"/>
      <c r="AF23" s="814">
        <v>545</v>
      </c>
      <c r="AG23" s="812"/>
      <c r="AH23" s="812"/>
      <c r="AI23" s="812"/>
      <c r="AJ23" s="815"/>
      <c r="AK23" s="816"/>
      <c r="AL23" s="817"/>
      <c r="AM23" s="817"/>
      <c r="AN23" s="817"/>
      <c r="AO23" s="817"/>
      <c r="AP23" s="812">
        <v>9767</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2189</v>
      </c>
      <c r="R28" s="841"/>
      <c r="S28" s="841"/>
      <c r="T28" s="841"/>
      <c r="U28" s="841"/>
      <c r="V28" s="841">
        <v>2155</v>
      </c>
      <c r="W28" s="841"/>
      <c r="X28" s="841"/>
      <c r="Y28" s="841"/>
      <c r="Z28" s="841"/>
      <c r="AA28" s="841">
        <v>34</v>
      </c>
      <c r="AB28" s="841"/>
      <c r="AC28" s="841"/>
      <c r="AD28" s="841"/>
      <c r="AE28" s="842"/>
      <c r="AF28" s="843">
        <v>34</v>
      </c>
      <c r="AG28" s="841"/>
      <c r="AH28" s="841"/>
      <c r="AI28" s="841"/>
      <c r="AJ28" s="844"/>
      <c r="AK28" s="845">
        <v>253</v>
      </c>
      <c r="AL28" s="836"/>
      <c r="AM28" s="836"/>
      <c r="AN28" s="836"/>
      <c r="AO28" s="836"/>
      <c r="AP28" s="836" t="s">
        <v>526</v>
      </c>
      <c r="AQ28" s="836"/>
      <c r="AR28" s="836"/>
      <c r="AS28" s="836"/>
      <c r="AT28" s="836"/>
      <c r="AU28" s="836" t="s">
        <v>526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1353</v>
      </c>
      <c r="R29" s="777"/>
      <c r="S29" s="777"/>
      <c r="T29" s="777"/>
      <c r="U29" s="777"/>
      <c r="V29" s="777">
        <v>1342</v>
      </c>
      <c r="W29" s="777"/>
      <c r="X29" s="777"/>
      <c r="Y29" s="777"/>
      <c r="Z29" s="777"/>
      <c r="AA29" s="777">
        <v>10</v>
      </c>
      <c r="AB29" s="777"/>
      <c r="AC29" s="777"/>
      <c r="AD29" s="777"/>
      <c r="AE29" s="778"/>
      <c r="AF29" s="779">
        <v>10</v>
      </c>
      <c r="AG29" s="780"/>
      <c r="AH29" s="780"/>
      <c r="AI29" s="780"/>
      <c r="AJ29" s="781"/>
      <c r="AK29" s="848">
        <v>222</v>
      </c>
      <c r="AL29" s="849"/>
      <c r="AM29" s="849"/>
      <c r="AN29" s="849"/>
      <c r="AO29" s="849"/>
      <c r="AP29" s="849" t="s">
        <v>526</v>
      </c>
      <c r="AQ29" s="849"/>
      <c r="AR29" s="849"/>
      <c r="AS29" s="849"/>
      <c r="AT29" s="849"/>
      <c r="AU29" s="849" t="s">
        <v>526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152</v>
      </c>
      <c r="R30" s="777"/>
      <c r="S30" s="777"/>
      <c r="T30" s="777"/>
      <c r="U30" s="777"/>
      <c r="V30" s="777">
        <v>152</v>
      </c>
      <c r="W30" s="777"/>
      <c r="X30" s="777"/>
      <c r="Y30" s="777"/>
      <c r="Z30" s="777"/>
      <c r="AA30" s="777">
        <v>0</v>
      </c>
      <c r="AB30" s="777"/>
      <c r="AC30" s="777"/>
      <c r="AD30" s="777"/>
      <c r="AE30" s="778"/>
      <c r="AF30" s="779">
        <v>0</v>
      </c>
      <c r="AG30" s="780"/>
      <c r="AH30" s="780"/>
      <c r="AI30" s="780"/>
      <c r="AJ30" s="781"/>
      <c r="AK30" s="848">
        <v>38</v>
      </c>
      <c r="AL30" s="849"/>
      <c r="AM30" s="849"/>
      <c r="AN30" s="849"/>
      <c r="AO30" s="849"/>
      <c r="AP30" s="849" t="s">
        <v>526</v>
      </c>
      <c r="AQ30" s="849"/>
      <c r="AR30" s="849"/>
      <c r="AS30" s="849"/>
      <c r="AT30" s="849"/>
      <c r="AU30" s="849" t="s">
        <v>526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1176</v>
      </c>
      <c r="R31" s="777"/>
      <c r="S31" s="777"/>
      <c r="T31" s="777"/>
      <c r="U31" s="777"/>
      <c r="V31" s="777">
        <v>1167</v>
      </c>
      <c r="W31" s="777"/>
      <c r="X31" s="777"/>
      <c r="Y31" s="777"/>
      <c r="Z31" s="777"/>
      <c r="AA31" s="777">
        <v>9</v>
      </c>
      <c r="AB31" s="777"/>
      <c r="AC31" s="777"/>
      <c r="AD31" s="777"/>
      <c r="AE31" s="778"/>
      <c r="AF31" s="779">
        <v>9</v>
      </c>
      <c r="AG31" s="780"/>
      <c r="AH31" s="780"/>
      <c r="AI31" s="780"/>
      <c r="AJ31" s="781"/>
      <c r="AK31" s="848">
        <v>449</v>
      </c>
      <c r="AL31" s="849"/>
      <c r="AM31" s="849"/>
      <c r="AN31" s="849"/>
      <c r="AO31" s="849"/>
      <c r="AP31" s="849">
        <v>9976</v>
      </c>
      <c r="AQ31" s="849"/>
      <c r="AR31" s="849"/>
      <c r="AS31" s="849"/>
      <c r="AT31" s="849"/>
      <c r="AU31" s="849">
        <v>5726</v>
      </c>
      <c r="AV31" s="849"/>
      <c r="AW31" s="849"/>
      <c r="AX31" s="849"/>
      <c r="AY31" s="849"/>
      <c r="AZ31" s="850" t="s">
        <v>526</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53</v>
      </c>
      <c r="AG63" s="860"/>
      <c r="AH63" s="860"/>
      <c r="AI63" s="860"/>
      <c r="AJ63" s="861"/>
      <c r="AK63" s="862"/>
      <c r="AL63" s="857"/>
      <c r="AM63" s="857"/>
      <c r="AN63" s="857"/>
      <c r="AO63" s="857"/>
      <c r="AP63" s="860">
        <v>9976</v>
      </c>
      <c r="AQ63" s="860"/>
      <c r="AR63" s="860"/>
      <c r="AS63" s="860"/>
      <c r="AT63" s="860"/>
      <c r="AU63" s="860">
        <v>5726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525</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526</v>
      </c>
      <c r="AQ68" s="884"/>
      <c r="AR68" s="884"/>
      <c r="AS68" s="884"/>
      <c r="AT68" s="884"/>
      <c r="AU68" s="884" t="s">
        <v>526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527</v>
      </c>
      <c r="C69" s="892"/>
      <c r="D69" s="892"/>
      <c r="E69" s="892"/>
      <c r="F69" s="892"/>
      <c r="G69" s="892"/>
      <c r="H69" s="892"/>
      <c r="I69" s="892"/>
      <c r="J69" s="892"/>
      <c r="K69" s="892"/>
      <c r="L69" s="892"/>
      <c r="M69" s="892"/>
      <c r="N69" s="892"/>
      <c r="O69" s="892"/>
      <c r="P69" s="893"/>
      <c r="Q69" s="894" t="s">
        <v>526</v>
      </c>
      <c r="R69" s="849"/>
      <c r="S69" s="849"/>
      <c r="T69" s="849"/>
      <c r="U69" s="849"/>
      <c r="V69" s="849" t="s">
        <v>526</v>
      </c>
      <c r="W69" s="849"/>
      <c r="X69" s="849"/>
      <c r="Y69" s="849"/>
      <c r="Z69" s="849"/>
      <c r="AA69" s="849" t="s">
        <v>526</v>
      </c>
      <c r="AB69" s="849"/>
      <c r="AC69" s="849"/>
      <c r="AD69" s="849"/>
      <c r="AE69" s="849"/>
      <c r="AF69" s="849" t="s">
        <v>526</v>
      </c>
      <c r="AG69" s="849"/>
      <c r="AH69" s="849"/>
      <c r="AI69" s="849"/>
      <c r="AJ69" s="849"/>
      <c r="AK69" s="895" t="s">
        <v>526</v>
      </c>
      <c r="AL69" s="849"/>
      <c r="AM69" s="849"/>
      <c r="AN69" s="849"/>
      <c r="AO69" s="849"/>
      <c r="AP69" s="849" t="s">
        <v>526</v>
      </c>
      <c r="AQ69" s="849"/>
      <c r="AR69" s="849"/>
      <c r="AS69" s="849"/>
      <c r="AT69" s="849"/>
      <c r="AU69" s="849" t="s">
        <v>526</v>
      </c>
      <c r="AV69" s="849"/>
      <c r="AW69" s="849"/>
      <c r="AX69" s="849"/>
      <c r="AY69" s="849"/>
      <c r="AZ69" s="896"/>
      <c r="BA69" s="896"/>
      <c r="BB69" s="896"/>
      <c r="BC69" s="896"/>
      <c r="BD69" s="897"/>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528</v>
      </c>
      <c r="C70" s="892"/>
      <c r="D70" s="892"/>
      <c r="E70" s="892"/>
      <c r="F70" s="892"/>
      <c r="G70" s="892"/>
      <c r="H70" s="892"/>
      <c r="I70" s="892"/>
      <c r="J70" s="892"/>
      <c r="K70" s="892"/>
      <c r="L70" s="892"/>
      <c r="M70" s="892"/>
      <c r="N70" s="892"/>
      <c r="O70" s="892"/>
      <c r="P70" s="893"/>
      <c r="Q70" s="894">
        <v>29</v>
      </c>
      <c r="R70" s="849"/>
      <c r="S70" s="849"/>
      <c r="T70" s="849"/>
      <c r="U70" s="849"/>
      <c r="V70" s="849">
        <v>28</v>
      </c>
      <c r="W70" s="849"/>
      <c r="X70" s="849"/>
      <c r="Y70" s="849"/>
      <c r="Z70" s="849"/>
      <c r="AA70" s="849">
        <v>1</v>
      </c>
      <c r="AB70" s="849"/>
      <c r="AC70" s="849"/>
      <c r="AD70" s="849"/>
      <c r="AE70" s="849"/>
      <c r="AF70" s="849">
        <v>1</v>
      </c>
      <c r="AG70" s="849"/>
      <c r="AH70" s="849"/>
      <c r="AI70" s="849"/>
      <c r="AJ70" s="849"/>
      <c r="AK70" s="849">
        <v>1</v>
      </c>
      <c r="AL70" s="849"/>
      <c r="AM70" s="849"/>
      <c r="AN70" s="849"/>
      <c r="AO70" s="849"/>
      <c r="AP70" s="849" t="s">
        <v>526</v>
      </c>
      <c r="AQ70" s="849"/>
      <c r="AR70" s="849"/>
      <c r="AS70" s="849"/>
      <c r="AT70" s="849"/>
      <c r="AU70" s="849" t="s">
        <v>526</v>
      </c>
      <c r="AV70" s="849"/>
      <c r="AW70" s="849"/>
      <c r="AX70" s="849"/>
      <c r="AY70" s="849"/>
      <c r="AZ70" s="896"/>
      <c r="BA70" s="896"/>
      <c r="BB70" s="896"/>
      <c r="BC70" s="896"/>
      <c r="BD70" s="897"/>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529</v>
      </c>
      <c r="C71" s="892"/>
      <c r="D71" s="892"/>
      <c r="E71" s="892"/>
      <c r="F71" s="892"/>
      <c r="G71" s="892"/>
      <c r="H71" s="892"/>
      <c r="I71" s="892"/>
      <c r="J71" s="892"/>
      <c r="K71" s="892"/>
      <c r="L71" s="892"/>
      <c r="M71" s="892"/>
      <c r="N71" s="892"/>
      <c r="O71" s="892"/>
      <c r="P71" s="893"/>
      <c r="Q71" s="894">
        <v>3548</v>
      </c>
      <c r="R71" s="849"/>
      <c r="S71" s="849"/>
      <c r="T71" s="849"/>
      <c r="U71" s="849"/>
      <c r="V71" s="849">
        <v>3491</v>
      </c>
      <c r="W71" s="849"/>
      <c r="X71" s="849"/>
      <c r="Y71" s="849"/>
      <c r="Z71" s="849"/>
      <c r="AA71" s="849">
        <v>57</v>
      </c>
      <c r="AB71" s="849"/>
      <c r="AC71" s="849"/>
      <c r="AD71" s="849"/>
      <c r="AE71" s="849"/>
      <c r="AF71" s="849">
        <v>57</v>
      </c>
      <c r="AG71" s="849"/>
      <c r="AH71" s="849"/>
      <c r="AI71" s="849"/>
      <c r="AJ71" s="849"/>
      <c r="AK71" s="849">
        <v>220</v>
      </c>
      <c r="AL71" s="849"/>
      <c r="AM71" s="849"/>
      <c r="AN71" s="849"/>
      <c r="AO71" s="849"/>
      <c r="AP71" s="849">
        <v>2667</v>
      </c>
      <c r="AQ71" s="849"/>
      <c r="AR71" s="849"/>
      <c r="AS71" s="849"/>
      <c r="AT71" s="849"/>
      <c r="AU71" s="849">
        <v>407</v>
      </c>
      <c r="AV71" s="849"/>
      <c r="AW71" s="849"/>
      <c r="AX71" s="849"/>
      <c r="AY71" s="849"/>
      <c r="AZ71" s="896"/>
      <c r="BA71" s="896"/>
      <c r="BB71" s="896"/>
      <c r="BC71" s="896"/>
      <c r="BD71" s="897"/>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530</v>
      </c>
      <c r="C72" s="892"/>
      <c r="D72" s="892"/>
      <c r="E72" s="892"/>
      <c r="F72" s="892"/>
      <c r="G72" s="892"/>
      <c r="H72" s="892"/>
      <c r="I72" s="892"/>
      <c r="J72" s="892"/>
      <c r="K72" s="892"/>
      <c r="L72" s="892"/>
      <c r="M72" s="892"/>
      <c r="N72" s="892"/>
      <c r="O72" s="892"/>
      <c r="P72" s="893"/>
      <c r="Q72" s="894">
        <v>212</v>
      </c>
      <c r="R72" s="849"/>
      <c r="S72" s="849"/>
      <c r="T72" s="849"/>
      <c r="U72" s="849"/>
      <c r="V72" s="849">
        <v>190</v>
      </c>
      <c r="W72" s="849"/>
      <c r="X72" s="849"/>
      <c r="Y72" s="849"/>
      <c r="Z72" s="849"/>
      <c r="AA72" s="849">
        <v>22</v>
      </c>
      <c r="AB72" s="849"/>
      <c r="AC72" s="849"/>
      <c r="AD72" s="849"/>
      <c r="AE72" s="849"/>
      <c r="AF72" s="849">
        <v>22</v>
      </c>
      <c r="AG72" s="849"/>
      <c r="AH72" s="849"/>
      <c r="AI72" s="849"/>
      <c r="AJ72" s="849"/>
      <c r="AK72" s="849" t="s">
        <v>526</v>
      </c>
      <c r="AL72" s="849"/>
      <c r="AM72" s="849"/>
      <c r="AN72" s="849"/>
      <c r="AO72" s="849"/>
      <c r="AP72" s="849" t="s">
        <v>526</v>
      </c>
      <c r="AQ72" s="849"/>
      <c r="AR72" s="849"/>
      <c r="AS72" s="849"/>
      <c r="AT72" s="849"/>
      <c r="AU72" s="849" t="s">
        <v>526</v>
      </c>
      <c r="AV72" s="849"/>
      <c r="AW72" s="849"/>
      <c r="AX72" s="849"/>
      <c r="AY72" s="849"/>
      <c r="AZ72" s="896"/>
      <c r="BA72" s="896"/>
      <c r="BB72" s="896"/>
      <c r="BC72" s="896"/>
      <c r="BD72" s="897"/>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531</v>
      </c>
      <c r="C73" s="892"/>
      <c r="D73" s="892"/>
      <c r="E73" s="892"/>
      <c r="F73" s="892"/>
      <c r="G73" s="892"/>
      <c r="H73" s="892"/>
      <c r="I73" s="892"/>
      <c r="J73" s="892"/>
      <c r="K73" s="892"/>
      <c r="L73" s="892"/>
      <c r="M73" s="892"/>
      <c r="N73" s="892"/>
      <c r="O73" s="892"/>
      <c r="P73" s="893"/>
      <c r="Q73" s="894">
        <v>969</v>
      </c>
      <c r="R73" s="849"/>
      <c r="S73" s="849"/>
      <c r="T73" s="849"/>
      <c r="U73" s="849"/>
      <c r="V73" s="849">
        <v>956</v>
      </c>
      <c r="W73" s="849"/>
      <c r="X73" s="849"/>
      <c r="Y73" s="849"/>
      <c r="Z73" s="849"/>
      <c r="AA73" s="849">
        <v>12</v>
      </c>
      <c r="AB73" s="849"/>
      <c r="AC73" s="849"/>
      <c r="AD73" s="849"/>
      <c r="AE73" s="849"/>
      <c r="AF73" s="849">
        <v>12</v>
      </c>
      <c r="AG73" s="849"/>
      <c r="AH73" s="849"/>
      <c r="AI73" s="849"/>
      <c r="AJ73" s="849"/>
      <c r="AK73" s="849">
        <v>58</v>
      </c>
      <c r="AL73" s="849"/>
      <c r="AM73" s="849"/>
      <c r="AN73" s="849"/>
      <c r="AO73" s="849"/>
      <c r="AP73" s="849">
        <v>281</v>
      </c>
      <c r="AQ73" s="849"/>
      <c r="AR73" s="849"/>
      <c r="AS73" s="849"/>
      <c r="AT73" s="849"/>
      <c r="AU73" s="849">
        <v>31</v>
      </c>
      <c r="AV73" s="849"/>
      <c r="AW73" s="849"/>
      <c r="AX73" s="849"/>
      <c r="AY73" s="849"/>
      <c r="AZ73" s="896"/>
      <c r="BA73" s="896"/>
      <c r="BB73" s="896"/>
      <c r="BC73" s="896"/>
      <c r="BD73" s="897"/>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532</v>
      </c>
      <c r="C74" s="892"/>
      <c r="D74" s="892"/>
      <c r="E74" s="892"/>
      <c r="F74" s="892"/>
      <c r="G74" s="892"/>
      <c r="H74" s="892"/>
      <c r="I74" s="892"/>
      <c r="J74" s="892"/>
      <c r="K74" s="892"/>
      <c r="L74" s="892"/>
      <c r="M74" s="892"/>
      <c r="N74" s="892"/>
      <c r="O74" s="892"/>
      <c r="P74" s="893"/>
      <c r="Q74" s="894">
        <v>101</v>
      </c>
      <c r="R74" s="849"/>
      <c r="S74" s="849"/>
      <c r="T74" s="849"/>
      <c r="U74" s="849"/>
      <c r="V74" s="849">
        <v>82</v>
      </c>
      <c r="W74" s="849"/>
      <c r="X74" s="849"/>
      <c r="Y74" s="849"/>
      <c r="Z74" s="849"/>
      <c r="AA74" s="849">
        <v>18</v>
      </c>
      <c r="AB74" s="849"/>
      <c r="AC74" s="849"/>
      <c r="AD74" s="849"/>
      <c r="AE74" s="849"/>
      <c r="AF74" s="849">
        <v>18</v>
      </c>
      <c r="AG74" s="849"/>
      <c r="AH74" s="849"/>
      <c r="AI74" s="849"/>
      <c r="AJ74" s="849"/>
      <c r="AK74" s="849" t="s">
        <v>526</v>
      </c>
      <c r="AL74" s="849"/>
      <c r="AM74" s="849"/>
      <c r="AN74" s="849"/>
      <c r="AO74" s="849"/>
      <c r="AP74" s="849" t="s">
        <v>526</v>
      </c>
      <c r="AQ74" s="849"/>
      <c r="AR74" s="849"/>
      <c r="AS74" s="849"/>
      <c r="AT74" s="849"/>
      <c r="AU74" s="849" t="s">
        <v>526</v>
      </c>
      <c r="AV74" s="849"/>
      <c r="AW74" s="849"/>
      <c r="AX74" s="849"/>
      <c r="AY74" s="849"/>
      <c r="AZ74" s="896"/>
      <c r="BA74" s="896"/>
      <c r="BB74" s="896"/>
      <c r="BC74" s="896"/>
      <c r="BD74" s="897"/>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533</v>
      </c>
      <c r="C75" s="892"/>
      <c r="D75" s="892"/>
      <c r="E75" s="892"/>
      <c r="F75" s="892"/>
      <c r="G75" s="892"/>
      <c r="H75" s="892"/>
      <c r="I75" s="892"/>
      <c r="J75" s="892"/>
      <c r="K75" s="892"/>
      <c r="L75" s="892"/>
      <c r="M75" s="892"/>
      <c r="N75" s="892"/>
      <c r="O75" s="892"/>
      <c r="P75" s="893"/>
      <c r="Q75" s="898">
        <v>539</v>
      </c>
      <c r="R75" s="899"/>
      <c r="S75" s="899"/>
      <c r="T75" s="899"/>
      <c r="U75" s="848"/>
      <c r="V75" s="900">
        <v>418</v>
      </c>
      <c r="W75" s="899"/>
      <c r="X75" s="899"/>
      <c r="Y75" s="899"/>
      <c r="Z75" s="848"/>
      <c r="AA75" s="900">
        <v>121</v>
      </c>
      <c r="AB75" s="899"/>
      <c r="AC75" s="899"/>
      <c r="AD75" s="899"/>
      <c r="AE75" s="848"/>
      <c r="AF75" s="900">
        <v>121</v>
      </c>
      <c r="AG75" s="899"/>
      <c r="AH75" s="899"/>
      <c r="AI75" s="899"/>
      <c r="AJ75" s="848"/>
      <c r="AK75" s="900">
        <v>4</v>
      </c>
      <c r="AL75" s="899"/>
      <c r="AM75" s="899"/>
      <c r="AN75" s="899"/>
      <c r="AO75" s="848"/>
      <c r="AP75" s="900">
        <v>2048</v>
      </c>
      <c r="AQ75" s="899"/>
      <c r="AR75" s="899"/>
      <c r="AS75" s="899"/>
      <c r="AT75" s="848"/>
      <c r="AU75" s="900" t="s">
        <v>539</v>
      </c>
      <c r="AV75" s="899"/>
      <c r="AW75" s="899"/>
      <c r="AX75" s="899"/>
      <c r="AY75" s="848"/>
      <c r="AZ75" s="896" t="s">
        <v>534</v>
      </c>
      <c r="BA75" s="896"/>
      <c r="BB75" s="896"/>
      <c r="BC75" s="896"/>
      <c r="BD75" s="897"/>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535</v>
      </c>
      <c r="C76" s="892"/>
      <c r="D76" s="892"/>
      <c r="E76" s="892"/>
      <c r="F76" s="892"/>
      <c r="G76" s="892"/>
      <c r="H76" s="892"/>
      <c r="I76" s="892"/>
      <c r="J76" s="892"/>
      <c r="K76" s="892"/>
      <c r="L76" s="892"/>
      <c r="M76" s="892"/>
      <c r="N76" s="892"/>
      <c r="O76" s="892"/>
      <c r="P76" s="893"/>
      <c r="Q76" s="898">
        <v>905</v>
      </c>
      <c r="R76" s="899"/>
      <c r="S76" s="899"/>
      <c r="T76" s="899"/>
      <c r="U76" s="848"/>
      <c r="V76" s="900">
        <v>894</v>
      </c>
      <c r="W76" s="899"/>
      <c r="X76" s="899"/>
      <c r="Y76" s="899"/>
      <c r="Z76" s="848"/>
      <c r="AA76" s="900">
        <v>12</v>
      </c>
      <c r="AB76" s="899"/>
      <c r="AC76" s="899"/>
      <c r="AD76" s="899"/>
      <c r="AE76" s="848"/>
      <c r="AF76" s="900">
        <v>12</v>
      </c>
      <c r="AG76" s="899"/>
      <c r="AH76" s="899"/>
      <c r="AI76" s="899"/>
      <c r="AJ76" s="848"/>
      <c r="AK76" s="900">
        <v>93</v>
      </c>
      <c r="AL76" s="899"/>
      <c r="AM76" s="899"/>
      <c r="AN76" s="899"/>
      <c r="AO76" s="848"/>
      <c r="AP76" s="900">
        <v>17</v>
      </c>
      <c r="AQ76" s="899"/>
      <c r="AR76" s="899"/>
      <c r="AS76" s="899"/>
      <c r="AT76" s="848"/>
      <c r="AU76" s="900" t="s">
        <v>526</v>
      </c>
      <c r="AV76" s="899"/>
      <c r="AW76" s="899"/>
      <c r="AX76" s="899"/>
      <c r="AY76" s="848"/>
      <c r="AZ76" s="896"/>
      <c r="BA76" s="896"/>
      <c r="BB76" s="896"/>
      <c r="BC76" s="896"/>
      <c r="BD76" s="897"/>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536</v>
      </c>
      <c r="C77" s="892"/>
      <c r="D77" s="892"/>
      <c r="E77" s="892"/>
      <c r="F77" s="892"/>
      <c r="G77" s="892"/>
      <c r="H77" s="892"/>
      <c r="I77" s="892"/>
      <c r="J77" s="892"/>
      <c r="K77" s="892"/>
      <c r="L77" s="892"/>
      <c r="M77" s="892"/>
      <c r="N77" s="892"/>
      <c r="O77" s="892"/>
      <c r="P77" s="893"/>
      <c r="Q77" s="898">
        <v>83</v>
      </c>
      <c r="R77" s="899"/>
      <c r="S77" s="899"/>
      <c r="T77" s="899"/>
      <c r="U77" s="848"/>
      <c r="V77" s="900">
        <v>78</v>
      </c>
      <c r="W77" s="899"/>
      <c r="X77" s="899"/>
      <c r="Y77" s="899"/>
      <c r="Z77" s="848"/>
      <c r="AA77" s="900">
        <v>5</v>
      </c>
      <c r="AB77" s="899"/>
      <c r="AC77" s="899"/>
      <c r="AD77" s="899"/>
      <c r="AE77" s="848"/>
      <c r="AF77" s="900">
        <v>5</v>
      </c>
      <c r="AG77" s="899"/>
      <c r="AH77" s="899"/>
      <c r="AI77" s="899"/>
      <c r="AJ77" s="848"/>
      <c r="AK77" s="900" t="s">
        <v>526</v>
      </c>
      <c r="AL77" s="899"/>
      <c r="AM77" s="899"/>
      <c r="AN77" s="899"/>
      <c r="AO77" s="848"/>
      <c r="AP77" s="900" t="s">
        <v>526</v>
      </c>
      <c r="AQ77" s="899"/>
      <c r="AR77" s="899"/>
      <c r="AS77" s="899"/>
      <c r="AT77" s="848"/>
      <c r="AU77" s="900" t="s">
        <v>526</v>
      </c>
      <c r="AV77" s="899"/>
      <c r="AW77" s="899"/>
      <c r="AX77" s="899"/>
      <c r="AY77" s="848"/>
      <c r="AZ77" s="896"/>
      <c r="BA77" s="896"/>
      <c r="BB77" s="896"/>
      <c r="BC77" s="896"/>
      <c r="BD77" s="897"/>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537</v>
      </c>
      <c r="C78" s="892"/>
      <c r="D78" s="892"/>
      <c r="E78" s="892"/>
      <c r="F78" s="892"/>
      <c r="G78" s="892"/>
      <c r="H78" s="892"/>
      <c r="I78" s="892"/>
      <c r="J78" s="892"/>
      <c r="K78" s="892"/>
      <c r="L78" s="892"/>
      <c r="M78" s="892"/>
      <c r="N78" s="892"/>
      <c r="O78" s="892"/>
      <c r="P78" s="893"/>
      <c r="Q78" s="894">
        <v>132</v>
      </c>
      <c r="R78" s="849"/>
      <c r="S78" s="849"/>
      <c r="T78" s="849"/>
      <c r="U78" s="849"/>
      <c r="V78" s="849">
        <v>122</v>
      </c>
      <c r="W78" s="849"/>
      <c r="X78" s="849"/>
      <c r="Y78" s="849"/>
      <c r="Z78" s="849"/>
      <c r="AA78" s="849">
        <v>9</v>
      </c>
      <c r="AB78" s="849"/>
      <c r="AC78" s="849"/>
      <c r="AD78" s="849"/>
      <c r="AE78" s="849"/>
      <c r="AF78" s="849">
        <v>9</v>
      </c>
      <c r="AG78" s="849"/>
      <c r="AH78" s="849"/>
      <c r="AI78" s="849"/>
      <c r="AJ78" s="849"/>
      <c r="AK78" s="849" t="s">
        <v>526</v>
      </c>
      <c r="AL78" s="849"/>
      <c r="AM78" s="849"/>
      <c r="AN78" s="849"/>
      <c r="AO78" s="849"/>
      <c r="AP78" s="849" t="s">
        <v>526</v>
      </c>
      <c r="AQ78" s="849"/>
      <c r="AR78" s="849"/>
      <c r="AS78" s="849"/>
      <c r="AT78" s="849"/>
      <c r="AU78" s="849" t="s">
        <v>526</v>
      </c>
      <c r="AV78" s="849"/>
      <c r="AW78" s="849"/>
      <c r="AX78" s="849"/>
      <c r="AY78" s="849"/>
      <c r="AZ78" s="896"/>
      <c r="BA78" s="896"/>
      <c r="BB78" s="896"/>
      <c r="BC78" s="896"/>
      <c r="BD78" s="897"/>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538</v>
      </c>
      <c r="C79" s="892"/>
      <c r="D79" s="892"/>
      <c r="E79" s="892"/>
      <c r="F79" s="892"/>
      <c r="G79" s="892"/>
      <c r="H79" s="892"/>
      <c r="I79" s="892"/>
      <c r="J79" s="892"/>
      <c r="K79" s="892"/>
      <c r="L79" s="892"/>
      <c r="M79" s="892"/>
      <c r="N79" s="892"/>
      <c r="O79" s="892"/>
      <c r="P79" s="893"/>
      <c r="Q79" s="894">
        <v>153189</v>
      </c>
      <c r="R79" s="849"/>
      <c r="S79" s="849"/>
      <c r="T79" s="849"/>
      <c r="U79" s="849"/>
      <c r="V79" s="849">
        <v>146666</v>
      </c>
      <c r="W79" s="849"/>
      <c r="X79" s="849"/>
      <c r="Y79" s="849"/>
      <c r="Z79" s="849"/>
      <c r="AA79" s="849">
        <v>6523</v>
      </c>
      <c r="AB79" s="849"/>
      <c r="AC79" s="849"/>
      <c r="AD79" s="849"/>
      <c r="AE79" s="849"/>
      <c r="AF79" s="849">
        <v>6523</v>
      </c>
      <c r="AG79" s="849"/>
      <c r="AH79" s="849"/>
      <c r="AI79" s="849"/>
      <c r="AJ79" s="849"/>
      <c r="AK79" s="849">
        <v>130</v>
      </c>
      <c r="AL79" s="849"/>
      <c r="AM79" s="849"/>
      <c r="AN79" s="849"/>
      <c r="AO79" s="849"/>
      <c r="AP79" s="849" t="s">
        <v>526</v>
      </c>
      <c r="AQ79" s="849"/>
      <c r="AR79" s="849"/>
      <c r="AS79" s="849"/>
      <c r="AT79" s="849"/>
      <c r="AU79" s="849" t="s">
        <v>526</v>
      </c>
      <c r="AV79" s="849"/>
      <c r="AW79" s="849"/>
      <c r="AX79" s="849"/>
      <c r="AY79" s="849"/>
      <c r="AZ79" s="896"/>
      <c r="BA79" s="896"/>
      <c r="BB79" s="896"/>
      <c r="BC79" s="896"/>
      <c r="BD79" s="897"/>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6"/>
      <c r="BA80" s="896"/>
      <c r="BB80" s="896"/>
      <c r="BC80" s="896"/>
      <c r="BD80" s="897"/>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6"/>
      <c r="BA81" s="896"/>
      <c r="BB81" s="896"/>
      <c r="BC81" s="896"/>
      <c r="BD81" s="897"/>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6"/>
      <c r="BA82" s="896"/>
      <c r="BB82" s="896"/>
      <c r="BC82" s="896"/>
      <c r="BD82" s="897"/>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6"/>
      <c r="BA83" s="896"/>
      <c r="BB83" s="896"/>
      <c r="BC83" s="896"/>
      <c r="BD83" s="897"/>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6"/>
      <c r="BA84" s="896"/>
      <c r="BB84" s="896"/>
      <c r="BC84" s="896"/>
      <c r="BD84" s="897"/>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6"/>
      <c r="BA85" s="896"/>
      <c r="BB85" s="896"/>
      <c r="BC85" s="896"/>
      <c r="BD85" s="897"/>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6"/>
      <c r="BA86" s="896"/>
      <c r="BB86" s="896"/>
      <c r="BC86" s="896"/>
      <c r="BD86" s="897"/>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6972</v>
      </c>
      <c r="AG88" s="860"/>
      <c r="AH88" s="860"/>
      <c r="AI88" s="860"/>
      <c r="AJ88" s="860"/>
      <c r="AK88" s="857"/>
      <c r="AL88" s="857"/>
      <c r="AM88" s="857"/>
      <c r="AN88" s="857"/>
      <c r="AO88" s="857"/>
      <c r="AP88" s="860">
        <v>5013</v>
      </c>
      <c r="AQ88" s="860"/>
      <c r="AR88" s="860"/>
      <c r="AS88" s="860"/>
      <c r="AT88" s="860"/>
      <c r="AU88" s="860">
        <v>438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388</v>
      </c>
      <c r="BS102" s="809"/>
      <c r="BT102" s="809"/>
      <c r="BU102" s="809"/>
      <c r="BV102" s="809"/>
      <c r="BW102" s="809"/>
      <c r="BX102" s="809"/>
      <c r="BY102" s="809"/>
      <c r="BZ102" s="809"/>
      <c r="CA102" s="809"/>
      <c r="CB102" s="809"/>
      <c r="CC102" s="809"/>
      <c r="CD102" s="809"/>
      <c r="CE102" s="809"/>
      <c r="CF102" s="809"/>
      <c r="CG102" s="810"/>
      <c r="CH102" s="908"/>
      <c r="CI102" s="909"/>
      <c r="CJ102" s="909"/>
      <c r="CK102" s="909"/>
      <c r="CL102" s="910"/>
      <c r="CM102" s="908"/>
      <c r="CN102" s="909"/>
      <c r="CO102" s="909"/>
      <c r="CP102" s="909"/>
      <c r="CQ102" s="910"/>
      <c r="CR102" s="911"/>
      <c r="CS102" s="868"/>
      <c r="CT102" s="868"/>
      <c r="CU102" s="868"/>
      <c r="CV102" s="912"/>
      <c r="CW102" s="911"/>
      <c r="CX102" s="868"/>
      <c r="CY102" s="868"/>
      <c r="CZ102" s="868"/>
      <c r="DA102" s="912"/>
      <c r="DB102" s="911"/>
      <c r="DC102" s="868"/>
      <c r="DD102" s="868"/>
      <c r="DE102" s="868"/>
      <c r="DF102" s="912"/>
      <c r="DG102" s="911"/>
      <c r="DH102" s="868"/>
      <c r="DI102" s="868"/>
      <c r="DJ102" s="868"/>
      <c r="DK102" s="912"/>
      <c r="DL102" s="911"/>
      <c r="DM102" s="868"/>
      <c r="DN102" s="868"/>
      <c r="DO102" s="868"/>
      <c r="DP102" s="912"/>
      <c r="DQ102" s="911"/>
      <c r="DR102" s="868"/>
      <c r="DS102" s="868"/>
      <c r="DT102" s="868"/>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389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2" t="s">
        <v>393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0" s="197" customFormat="1" ht="26.25" customHeight="1">
      <c r="A109" s="935" t="s">
        <v>395</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396</v>
      </c>
      <c r="AB109" s="914"/>
      <c r="AC109" s="914"/>
      <c r="AD109" s="914"/>
      <c r="AE109" s="915"/>
      <c r="AF109" s="913" t="s">
        <v>284</v>
      </c>
      <c r="AG109" s="914"/>
      <c r="AH109" s="914"/>
      <c r="AI109" s="914"/>
      <c r="AJ109" s="915"/>
      <c r="AK109" s="913" t="s">
        <v>283</v>
      </c>
      <c r="AL109" s="914"/>
      <c r="AM109" s="914"/>
      <c r="AN109" s="914"/>
      <c r="AO109" s="915"/>
      <c r="AP109" s="913" t="s">
        <v>397</v>
      </c>
      <c r="AQ109" s="914"/>
      <c r="AR109" s="914"/>
      <c r="AS109" s="914"/>
      <c r="AT109" s="916"/>
      <c r="AU109" s="935" t="s">
        <v>395</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396</v>
      </c>
      <c r="BR109" s="914"/>
      <c r="BS109" s="914"/>
      <c r="BT109" s="914"/>
      <c r="BU109" s="915"/>
      <c r="BV109" s="913" t="s">
        <v>284</v>
      </c>
      <c r="BW109" s="914"/>
      <c r="BX109" s="914"/>
      <c r="BY109" s="914"/>
      <c r="BZ109" s="915"/>
      <c r="CA109" s="913" t="s">
        <v>283</v>
      </c>
      <c r="CB109" s="914"/>
      <c r="CC109" s="914"/>
      <c r="CD109" s="914"/>
      <c r="CE109" s="915"/>
      <c r="CF109" s="936" t="s">
        <v>397</v>
      </c>
      <c r="CG109" s="936"/>
      <c r="CH109" s="936"/>
      <c r="CI109" s="936"/>
      <c r="CJ109" s="936"/>
      <c r="CK109" s="913" t="s">
        <v>398</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396</v>
      </c>
      <c r="DH109" s="914"/>
      <c r="DI109" s="914"/>
      <c r="DJ109" s="914"/>
      <c r="DK109" s="915"/>
      <c r="DL109" s="913" t="s">
        <v>284</v>
      </c>
      <c r="DM109" s="914"/>
      <c r="DN109" s="914"/>
      <c r="DO109" s="914"/>
      <c r="DP109" s="915"/>
      <c r="DQ109" s="913" t="s">
        <v>283</v>
      </c>
      <c r="DR109" s="914"/>
      <c r="DS109" s="914"/>
      <c r="DT109" s="914"/>
      <c r="DU109" s="915"/>
      <c r="DV109" s="913" t="s">
        <v>397</v>
      </c>
      <c r="DW109" s="914"/>
      <c r="DX109" s="914"/>
      <c r="DY109" s="914"/>
      <c r="DZ109" s="916"/>
    </row>
    <row r="110" spans="1:130" s="197" customFormat="1" ht="26.25" customHeight="1">
      <c r="A110" s="917" t="s">
        <v>399</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850356</v>
      </c>
      <c r="AB110" s="921"/>
      <c r="AC110" s="921"/>
      <c r="AD110" s="921"/>
      <c r="AE110" s="922"/>
      <c r="AF110" s="923">
        <v>859066</v>
      </c>
      <c r="AG110" s="921"/>
      <c r="AH110" s="921"/>
      <c r="AI110" s="921"/>
      <c r="AJ110" s="922"/>
      <c r="AK110" s="923">
        <v>859912</v>
      </c>
      <c r="AL110" s="921"/>
      <c r="AM110" s="921"/>
      <c r="AN110" s="921"/>
      <c r="AO110" s="922"/>
      <c r="AP110" s="924">
        <v>18</v>
      </c>
      <c r="AQ110" s="925"/>
      <c r="AR110" s="925"/>
      <c r="AS110" s="925"/>
      <c r="AT110" s="926"/>
      <c r="AU110" s="927" t="s">
        <v>60</v>
      </c>
      <c r="AV110" s="928"/>
      <c r="AW110" s="928"/>
      <c r="AX110" s="928"/>
      <c r="AY110" s="929"/>
      <c r="AZ110" s="971" t="s">
        <v>400</v>
      </c>
      <c r="BA110" s="918"/>
      <c r="BB110" s="918"/>
      <c r="BC110" s="918"/>
      <c r="BD110" s="918"/>
      <c r="BE110" s="918"/>
      <c r="BF110" s="918"/>
      <c r="BG110" s="918"/>
      <c r="BH110" s="918"/>
      <c r="BI110" s="918"/>
      <c r="BJ110" s="918"/>
      <c r="BK110" s="918"/>
      <c r="BL110" s="918"/>
      <c r="BM110" s="918"/>
      <c r="BN110" s="918"/>
      <c r="BO110" s="918"/>
      <c r="BP110" s="919"/>
      <c r="BQ110" s="957">
        <v>8753255</v>
      </c>
      <c r="BR110" s="958"/>
      <c r="BS110" s="958"/>
      <c r="BT110" s="958"/>
      <c r="BU110" s="958"/>
      <c r="BV110" s="958">
        <v>9219547</v>
      </c>
      <c r="BW110" s="958"/>
      <c r="BX110" s="958"/>
      <c r="BY110" s="958"/>
      <c r="BZ110" s="958"/>
      <c r="CA110" s="958">
        <v>9767155</v>
      </c>
      <c r="CB110" s="958"/>
      <c r="CC110" s="958"/>
      <c r="CD110" s="958"/>
      <c r="CE110" s="958"/>
      <c r="CF110" s="972">
        <v>204.7</v>
      </c>
      <c r="CG110" s="973"/>
      <c r="CH110" s="973"/>
      <c r="CI110" s="973"/>
      <c r="CJ110" s="973"/>
      <c r="CK110" s="974" t="s">
        <v>401</v>
      </c>
      <c r="CL110" s="975"/>
      <c r="CM110" s="954" t="s">
        <v>402</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108</v>
      </c>
      <c r="DH110" s="958"/>
      <c r="DI110" s="958"/>
      <c r="DJ110" s="958"/>
      <c r="DK110" s="958"/>
      <c r="DL110" s="958" t="s">
        <v>108</v>
      </c>
      <c r="DM110" s="958"/>
      <c r="DN110" s="958"/>
      <c r="DO110" s="958"/>
      <c r="DP110" s="958"/>
      <c r="DQ110" s="958" t="s">
        <v>108</v>
      </c>
      <c r="DR110" s="958"/>
      <c r="DS110" s="958"/>
      <c r="DT110" s="958"/>
      <c r="DU110" s="958"/>
      <c r="DV110" s="959" t="s">
        <v>108</v>
      </c>
      <c r="DW110" s="959"/>
      <c r="DX110" s="959"/>
      <c r="DY110" s="959"/>
      <c r="DZ110" s="960"/>
    </row>
    <row r="111" spans="1:130" s="197" customFormat="1" ht="26.25" customHeight="1">
      <c r="A111" s="961" t="s">
        <v>403</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108</v>
      </c>
      <c r="AB111" s="965"/>
      <c r="AC111" s="965"/>
      <c r="AD111" s="965"/>
      <c r="AE111" s="966"/>
      <c r="AF111" s="967" t="s">
        <v>108</v>
      </c>
      <c r="AG111" s="965"/>
      <c r="AH111" s="965"/>
      <c r="AI111" s="965"/>
      <c r="AJ111" s="966"/>
      <c r="AK111" s="967" t="s">
        <v>108</v>
      </c>
      <c r="AL111" s="965"/>
      <c r="AM111" s="965"/>
      <c r="AN111" s="965"/>
      <c r="AO111" s="966"/>
      <c r="AP111" s="968" t="s">
        <v>108</v>
      </c>
      <c r="AQ111" s="969"/>
      <c r="AR111" s="969"/>
      <c r="AS111" s="969"/>
      <c r="AT111" s="970"/>
      <c r="AU111" s="930"/>
      <c r="AV111" s="931"/>
      <c r="AW111" s="931"/>
      <c r="AX111" s="931"/>
      <c r="AY111" s="932"/>
      <c r="AZ111" s="980" t="s">
        <v>404</v>
      </c>
      <c r="BA111" s="981"/>
      <c r="BB111" s="981"/>
      <c r="BC111" s="981"/>
      <c r="BD111" s="981"/>
      <c r="BE111" s="981"/>
      <c r="BF111" s="981"/>
      <c r="BG111" s="981"/>
      <c r="BH111" s="981"/>
      <c r="BI111" s="981"/>
      <c r="BJ111" s="981"/>
      <c r="BK111" s="981"/>
      <c r="BL111" s="981"/>
      <c r="BM111" s="981"/>
      <c r="BN111" s="981"/>
      <c r="BO111" s="981"/>
      <c r="BP111" s="982"/>
      <c r="BQ111" s="950">
        <v>160198</v>
      </c>
      <c r="BR111" s="951"/>
      <c r="BS111" s="951"/>
      <c r="BT111" s="951"/>
      <c r="BU111" s="951"/>
      <c r="BV111" s="951">
        <v>416168</v>
      </c>
      <c r="BW111" s="951"/>
      <c r="BX111" s="951"/>
      <c r="BY111" s="951"/>
      <c r="BZ111" s="951"/>
      <c r="CA111" s="951">
        <v>398066</v>
      </c>
      <c r="CB111" s="951"/>
      <c r="CC111" s="951"/>
      <c r="CD111" s="951"/>
      <c r="CE111" s="951"/>
      <c r="CF111" s="945">
        <v>8.3</v>
      </c>
      <c r="CG111" s="946"/>
      <c r="CH111" s="946"/>
      <c r="CI111" s="946"/>
      <c r="CJ111" s="946"/>
      <c r="CK111" s="976"/>
      <c r="CL111" s="977"/>
      <c r="CM111" s="947" t="s">
        <v>405</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108</v>
      </c>
      <c r="DH111" s="951"/>
      <c r="DI111" s="951"/>
      <c r="DJ111" s="951"/>
      <c r="DK111" s="951"/>
      <c r="DL111" s="951" t="s">
        <v>108</v>
      </c>
      <c r="DM111" s="951"/>
      <c r="DN111" s="951"/>
      <c r="DO111" s="951"/>
      <c r="DP111" s="951"/>
      <c r="DQ111" s="951" t="s">
        <v>108</v>
      </c>
      <c r="DR111" s="951"/>
      <c r="DS111" s="951"/>
      <c r="DT111" s="951"/>
      <c r="DU111" s="951"/>
      <c r="DV111" s="952" t="s">
        <v>108</v>
      </c>
      <c r="DW111" s="952"/>
      <c r="DX111" s="952"/>
      <c r="DY111" s="952"/>
      <c r="DZ111" s="953"/>
    </row>
    <row r="112" spans="1:130" s="197" customFormat="1" ht="26.25" customHeight="1">
      <c r="A112" s="983" t="s">
        <v>406</v>
      </c>
      <c r="B112" s="984"/>
      <c r="C112" s="981" t="s">
        <v>407</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108</v>
      </c>
      <c r="AB112" s="990"/>
      <c r="AC112" s="990"/>
      <c r="AD112" s="990"/>
      <c r="AE112" s="991"/>
      <c r="AF112" s="992" t="s">
        <v>108</v>
      </c>
      <c r="AG112" s="990"/>
      <c r="AH112" s="990"/>
      <c r="AI112" s="990"/>
      <c r="AJ112" s="991"/>
      <c r="AK112" s="992" t="s">
        <v>108</v>
      </c>
      <c r="AL112" s="990"/>
      <c r="AM112" s="990"/>
      <c r="AN112" s="990"/>
      <c r="AO112" s="991"/>
      <c r="AP112" s="993" t="s">
        <v>108</v>
      </c>
      <c r="AQ112" s="994"/>
      <c r="AR112" s="994"/>
      <c r="AS112" s="994"/>
      <c r="AT112" s="995"/>
      <c r="AU112" s="930"/>
      <c r="AV112" s="931"/>
      <c r="AW112" s="931"/>
      <c r="AX112" s="931"/>
      <c r="AY112" s="932"/>
      <c r="AZ112" s="980" t="s">
        <v>408</v>
      </c>
      <c r="BA112" s="981"/>
      <c r="BB112" s="981"/>
      <c r="BC112" s="981"/>
      <c r="BD112" s="981"/>
      <c r="BE112" s="981"/>
      <c r="BF112" s="981"/>
      <c r="BG112" s="981"/>
      <c r="BH112" s="981"/>
      <c r="BI112" s="981"/>
      <c r="BJ112" s="981"/>
      <c r="BK112" s="981"/>
      <c r="BL112" s="981"/>
      <c r="BM112" s="981"/>
      <c r="BN112" s="981"/>
      <c r="BO112" s="981"/>
      <c r="BP112" s="982"/>
      <c r="BQ112" s="950">
        <v>6211534</v>
      </c>
      <c r="BR112" s="951"/>
      <c r="BS112" s="951"/>
      <c r="BT112" s="951"/>
      <c r="BU112" s="951"/>
      <c r="BV112" s="951">
        <v>6216543</v>
      </c>
      <c r="BW112" s="951"/>
      <c r="BX112" s="951"/>
      <c r="BY112" s="951"/>
      <c r="BZ112" s="951"/>
      <c r="CA112" s="951">
        <v>5726396</v>
      </c>
      <c r="CB112" s="951"/>
      <c r="CC112" s="951"/>
      <c r="CD112" s="951"/>
      <c r="CE112" s="951"/>
      <c r="CF112" s="945">
        <v>120</v>
      </c>
      <c r="CG112" s="946"/>
      <c r="CH112" s="946"/>
      <c r="CI112" s="946"/>
      <c r="CJ112" s="946"/>
      <c r="CK112" s="976"/>
      <c r="CL112" s="977"/>
      <c r="CM112" s="947" t="s">
        <v>409</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108</v>
      </c>
      <c r="DH112" s="951"/>
      <c r="DI112" s="951"/>
      <c r="DJ112" s="951"/>
      <c r="DK112" s="951"/>
      <c r="DL112" s="951">
        <v>274072</v>
      </c>
      <c r="DM112" s="951"/>
      <c r="DN112" s="951"/>
      <c r="DO112" s="951"/>
      <c r="DP112" s="951"/>
      <c r="DQ112" s="951">
        <v>274072</v>
      </c>
      <c r="DR112" s="951"/>
      <c r="DS112" s="951"/>
      <c r="DT112" s="951"/>
      <c r="DU112" s="951"/>
      <c r="DV112" s="952">
        <v>5.7</v>
      </c>
      <c r="DW112" s="952"/>
      <c r="DX112" s="952"/>
      <c r="DY112" s="952"/>
      <c r="DZ112" s="953"/>
    </row>
    <row r="113" spans="1:130" s="197" customFormat="1" ht="26.25" customHeight="1">
      <c r="A113" s="985"/>
      <c r="B113" s="986"/>
      <c r="C113" s="981" t="s">
        <v>410</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487160</v>
      </c>
      <c r="AB113" s="965"/>
      <c r="AC113" s="965"/>
      <c r="AD113" s="965"/>
      <c r="AE113" s="966"/>
      <c r="AF113" s="967">
        <v>485845</v>
      </c>
      <c r="AG113" s="965"/>
      <c r="AH113" s="965"/>
      <c r="AI113" s="965"/>
      <c r="AJ113" s="966"/>
      <c r="AK113" s="967">
        <v>444308</v>
      </c>
      <c r="AL113" s="965"/>
      <c r="AM113" s="965"/>
      <c r="AN113" s="965"/>
      <c r="AO113" s="966"/>
      <c r="AP113" s="968">
        <v>9.3</v>
      </c>
      <c r="AQ113" s="969"/>
      <c r="AR113" s="969"/>
      <c r="AS113" s="969"/>
      <c r="AT113" s="970"/>
      <c r="AU113" s="930"/>
      <c r="AV113" s="931"/>
      <c r="AW113" s="931"/>
      <c r="AX113" s="931"/>
      <c r="AY113" s="932"/>
      <c r="AZ113" s="980" t="s">
        <v>411</v>
      </c>
      <c r="BA113" s="981"/>
      <c r="BB113" s="981"/>
      <c r="BC113" s="981"/>
      <c r="BD113" s="981"/>
      <c r="BE113" s="981"/>
      <c r="BF113" s="981"/>
      <c r="BG113" s="981"/>
      <c r="BH113" s="981"/>
      <c r="BI113" s="981"/>
      <c r="BJ113" s="981"/>
      <c r="BK113" s="981"/>
      <c r="BL113" s="981"/>
      <c r="BM113" s="981"/>
      <c r="BN113" s="981"/>
      <c r="BO113" s="981"/>
      <c r="BP113" s="982"/>
      <c r="BQ113" s="950">
        <v>322409</v>
      </c>
      <c r="BR113" s="951"/>
      <c r="BS113" s="951"/>
      <c r="BT113" s="951"/>
      <c r="BU113" s="951"/>
      <c r="BV113" s="951">
        <v>428746</v>
      </c>
      <c r="BW113" s="951"/>
      <c r="BX113" s="951"/>
      <c r="BY113" s="951"/>
      <c r="BZ113" s="951"/>
      <c r="CA113" s="951">
        <v>438324</v>
      </c>
      <c r="CB113" s="951"/>
      <c r="CC113" s="951"/>
      <c r="CD113" s="951"/>
      <c r="CE113" s="951"/>
      <c r="CF113" s="945">
        <v>9.2</v>
      </c>
      <c r="CG113" s="946"/>
      <c r="CH113" s="946"/>
      <c r="CI113" s="946"/>
      <c r="CJ113" s="946"/>
      <c r="CK113" s="976"/>
      <c r="CL113" s="977"/>
      <c r="CM113" s="947" t="s">
        <v>412</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108</v>
      </c>
      <c r="DH113" s="990"/>
      <c r="DI113" s="990"/>
      <c r="DJ113" s="990"/>
      <c r="DK113" s="991"/>
      <c r="DL113" s="992" t="s">
        <v>108</v>
      </c>
      <c r="DM113" s="990"/>
      <c r="DN113" s="990"/>
      <c r="DO113" s="990"/>
      <c r="DP113" s="991"/>
      <c r="DQ113" s="992" t="s">
        <v>108</v>
      </c>
      <c r="DR113" s="990"/>
      <c r="DS113" s="990"/>
      <c r="DT113" s="990"/>
      <c r="DU113" s="991"/>
      <c r="DV113" s="993" t="s">
        <v>108</v>
      </c>
      <c r="DW113" s="994"/>
      <c r="DX113" s="994"/>
      <c r="DY113" s="994"/>
      <c r="DZ113" s="995"/>
    </row>
    <row r="114" spans="1:130" s="197" customFormat="1" ht="26.25" customHeight="1">
      <c r="A114" s="985"/>
      <c r="B114" s="986"/>
      <c r="C114" s="981" t="s">
        <v>413</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46963</v>
      </c>
      <c r="AB114" s="990"/>
      <c r="AC114" s="990"/>
      <c r="AD114" s="990"/>
      <c r="AE114" s="991"/>
      <c r="AF114" s="992">
        <v>42476</v>
      </c>
      <c r="AG114" s="990"/>
      <c r="AH114" s="990"/>
      <c r="AI114" s="990"/>
      <c r="AJ114" s="991"/>
      <c r="AK114" s="992">
        <v>41877</v>
      </c>
      <c r="AL114" s="990"/>
      <c r="AM114" s="990"/>
      <c r="AN114" s="990"/>
      <c r="AO114" s="991"/>
      <c r="AP114" s="993">
        <v>0.9</v>
      </c>
      <c r="AQ114" s="994"/>
      <c r="AR114" s="994"/>
      <c r="AS114" s="994"/>
      <c r="AT114" s="995"/>
      <c r="AU114" s="930"/>
      <c r="AV114" s="931"/>
      <c r="AW114" s="931"/>
      <c r="AX114" s="931"/>
      <c r="AY114" s="932"/>
      <c r="AZ114" s="980" t="s">
        <v>414</v>
      </c>
      <c r="BA114" s="981"/>
      <c r="BB114" s="981"/>
      <c r="BC114" s="981"/>
      <c r="BD114" s="981"/>
      <c r="BE114" s="981"/>
      <c r="BF114" s="981"/>
      <c r="BG114" s="981"/>
      <c r="BH114" s="981"/>
      <c r="BI114" s="981"/>
      <c r="BJ114" s="981"/>
      <c r="BK114" s="981"/>
      <c r="BL114" s="981"/>
      <c r="BM114" s="981"/>
      <c r="BN114" s="981"/>
      <c r="BO114" s="981"/>
      <c r="BP114" s="982"/>
      <c r="BQ114" s="950">
        <v>1209369</v>
      </c>
      <c r="BR114" s="951"/>
      <c r="BS114" s="951"/>
      <c r="BT114" s="951"/>
      <c r="BU114" s="951"/>
      <c r="BV114" s="951">
        <v>1159114</v>
      </c>
      <c r="BW114" s="951"/>
      <c r="BX114" s="951"/>
      <c r="BY114" s="951"/>
      <c r="BZ114" s="951"/>
      <c r="CA114" s="951">
        <v>1117711</v>
      </c>
      <c r="CB114" s="951"/>
      <c r="CC114" s="951"/>
      <c r="CD114" s="951"/>
      <c r="CE114" s="951"/>
      <c r="CF114" s="945">
        <v>23.4</v>
      </c>
      <c r="CG114" s="946"/>
      <c r="CH114" s="946"/>
      <c r="CI114" s="946"/>
      <c r="CJ114" s="946"/>
      <c r="CK114" s="976"/>
      <c r="CL114" s="977"/>
      <c r="CM114" s="947" t="s">
        <v>415</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108</v>
      </c>
      <c r="DH114" s="990"/>
      <c r="DI114" s="990"/>
      <c r="DJ114" s="990"/>
      <c r="DK114" s="991"/>
      <c r="DL114" s="992" t="s">
        <v>108</v>
      </c>
      <c r="DM114" s="990"/>
      <c r="DN114" s="990"/>
      <c r="DO114" s="990"/>
      <c r="DP114" s="991"/>
      <c r="DQ114" s="992" t="s">
        <v>108</v>
      </c>
      <c r="DR114" s="990"/>
      <c r="DS114" s="990"/>
      <c r="DT114" s="990"/>
      <c r="DU114" s="991"/>
      <c r="DV114" s="993" t="s">
        <v>108</v>
      </c>
      <c r="DW114" s="994"/>
      <c r="DX114" s="994"/>
      <c r="DY114" s="994"/>
      <c r="DZ114" s="995"/>
    </row>
    <row r="115" spans="1:130" s="197" customFormat="1" ht="26.25" customHeight="1">
      <c r="A115" s="985"/>
      <c r="B115" s="986"/>
      <c r="C115" s="981" t="s">
        <v>416</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17051</v>
      </c>
      <c r="AB115" s="965"/>
      <c r="AC115" s="965"/>
      <c r="AD115" s="965"/>
      <c r="AE115" s="966"/>
      <c r="AF115" s="967">
        <v>18101</v>
      </c>
      <c r="AG115" s="965"/>
      <c r="AH115" s="965"/>
      <c r="AI115" s="965"/>
      <c r="AJ115" s="966"/>
      <c r="AK115" s="967">
        <v>18101</v>
      </c>
      <c r="AL115" s="965"/>
      <c r="AM115" s="965"/>
      <c r="AN115" s="965"/>
      <c r="AO115" s="966"/>
      <c r="AP115" s="968">
        <v>0.4</v>
      </c>
      <c r="AQ115" s="969"/>
      <c r="AR115" s="969"/>
      <c r="AS115" s="969"/>
      <c r="AT115" s="970"/>
      <c r="AU115" s="930"/>
      <c r="AV115" s="931"/>
      <c r="AW115" s="931"/>
      <c r="AX115" s="931"/>
      <c r="AY115" s="932"/>
      <c r="AZ115" s="980" t="s">
        <v>417</v>
      </c>
      <c r="BA115" s="981"/>
      <c r="BB115" s="981"/>
      <c r="BC115" s="981"/>
      <c r="BD115" s="981"/>
      <c r="BE115" s="981"/>
      <c r="BF115" s="981"/>
      <c r="BG115" s="981"/>
      <c r="BH115" s="981"/>
      <c r="BI115" s="981"/>
      <c r="BJ115" s="981"/>
      <c r="BK115" s="981"/>
      <c r="BL115" s="981"/>
      <c r="BM115" s="981"/>
      <c r="BN115" s="981"/>
      <c r="BO115" s="981"/>
      <c r="BP115" s="982"/>
      <c r="BQ115" s="950" t="s">
        <v>108</v>
      </c>
      <c r="BR115" s="951"/>
      <c r="BS115" s="951"/>
      <c r="BT115" s="951"/>
      <c r="BU115" s="951"/>
      <c r="BV115" s="951" t="s">
        <v>108</v>
      </c>
      <c r="BW115" s="951"/>
      <c r="BX115" s="951"/>
      <c r="BY115" s="951"/>
      <c r="BZ115" s="951"/>
      <c r="CA115" s="951" t="s">
        <v>108</v>
      </c>
      <c r="CB115" s="951"/>
      <c r="CC115" s="951"/>
      <c r="CD115" s="951"/>
      <c r="CE115" s="951"/>
      <c r="CF115" s="945" t="s">
        <v>108</v>
      </c>
      <c r="CG115" s="946"/>
      <c r="CH115" s="946"/>
      <c r="CI115" s="946"/>
      <c r="CJ115" s="946"/>
      <c r="CK115" s="976"/>
      <c r="CL115" s="977"/>
      <c r="CM115" s="980" t="s">
        <v>418</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108</v>
      </c>
      <c r="DH115" s="990"/>
      <c r="DI115" s="990"/>
      <c r="DJ115" s="990"/>
      <c r="DK115" s="991"/>
      <c r="DL115" s="992" t="s">
        <v>108</v>
      </c>
      <c r="DM115" s="990"/>
      <c r="DN115" s="990"/>
      <c r="DO115" s="990"/>
      <c r="DP115" s="991"/>
      <c r="DQ115" s="992" t="s">
        <v>108</v>
      </c>
      <c r="DR115" s="990"/>
      <c r="DS115" s="990"/>
      <c r="DT115" s="990"/>
      <c r="DU115" s="991"/>
      <c r="DV115" s="993" t="s">
        <v>108</v>
      </c>
      <c r="DW115" s="994"/>
      <c r="DX115" s="994"/>
      <c r="DY115" s="994"/>
      <c r="DZ115" s="995"/>
    </row>
    <row r="116" spans="1:130" s="197" customFormat="1" ht="26.25" customHeight="1">
      <c r="A116" s="987"/>
      <c r="B116" s="988"/>
      <c r="C116" s="1002" t="s">
        <v>419</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108</v>
      </c>
      <c r="AB116" s="990"/>
      <c r="AC116" s="990"/>
      <c r="AD116" s="990"/>
      <c r="AE116" s="991"/>
      <c r="AF116" s="992" t="s">
        <v>108</v>
      </c>
      <c r="AG116" s="990"/>
      <c r="AH116" s="990"/>
      <c r="AI116" s="990"/>
      <c r="AJ116" s="991"/>
      <c r="AK116" s="992" t="s">
        <v>108</v>
      </c>
      <c r="AL116" s="990"/>
      <c r="AM116" s="990"/>
      <c r="AN116" s="990"/>
      <c r="AO116" s="991"/>
      <c r="AP116" s="993" t="s">
        <v>108</v>
      </c>
      <c r="AQ116" s="994"/>
      <c r="AR116" s="994"/>
      <c r="AS116" s="994"/>
      <c r="AT116" s="995"/>
      <c r="AU116" s="930"/>
      <c r="AV116" s="931"/>
      <c r="AW116" s="931"/>
      <c r="AX116" s="931"/>
      <c r="AY116" s="932"/>
      <c r="AZ116" s="980" t="s">
        <v>420</v>
      </c>
      <c r="BA116" s="981"/>
      <c r="BB116" s="981"/>
      <c r="BC116" s="981"/>
      <c r="BD116" s="981"/>
      <c r="BE116" s="981"/>
      <c r="BF116" s="981"/>
      <c r="BG116" s="981"/>
      <c r="BH116" s="981"/>
      <c r="BI116" s="981"/>
      <c r="BJ116" s="981"/>
      <c r="BK116" s="981"/>
      <c r="BL116" s="981"/>
      <c r="BM116" s="981"/>
      <c r="BN116" s="981"/>
      <c r="BO116" s="981"/>
      <c r="BP116" s="982"/>
      <c r="BQ116" s="950" t="s">
        <v>108</v>
      </c>
      <c r="BR116" s="951"/>
      <c r="BS116" s="951"/>
      <c r="BT116" s="951"/>
      <c r="BU116" s="951"/>
      <c r="BV116" s="951" t="s">
        <v>108</v>
      </c>
      <c r="BW116" s="951"/>
      <c r="BX116" s="951"/>
      <c r="BY116" s="951"/>
      <c r="BZ116" s="951"/>
      <c r="CA116" s="951" t="s">
        <v>108</v>
      </c>
      <c r="CB116" s="951"/>
      <c r="CC116" s="951"/>
      <c r="CD116" s="951"/>
      <c r="CE116" s="951"/>
      <c r="CF116" s="945" t="s">
        <v>108</v>
      </c>
      <c r="CG116" s="946"/>
      <c r="CH116" s="946"/>
      <c r="CI116" s="946"/>
      <c r="CJ116" s="946"/>
      <c r="CK116" s="976"/>
      <c r="CL116" s="977"/>
      <c r="CM116" s="947" t="s">
        <v>421</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160198</v>
      </c>
      <c r="DH116" s="990"/>
      <c r="DI116" s="990"/>
      <c r="DJ116" s="990"/>
      <c r="DK116" s="991"/>
      <c r="DL116" s="992">
        <v>142096</v>
      </c>
      <c r="DM116" s="990"/>
      <c r="DN116" s="990"/>
      <c r="DO116" s="990"/>
      <c r="DP116" s="991"/>
      <c r="DQ116" s="992">
        <v>123994</v>
      </c>
      <c r="DR116" s="990"/>
      <c r="DS116" s="990"/>
      <c r="DT116" s="990"/>
      <c r="DU116" s="991"/>
      <c r="DV116" s="993">
        <v>2.6</v>
      </c>
      <c r="DW116" s="994"/>
      <c r="DX116" s="994"/>
      <c r="DY116" s="994"/>
      <c r="DZ116" s="995"/>
    </row>
    <row r="117" spans="1:130" s="197" customFormat="1" ht="26.25" customHeight="1">
      <c r="A117" s="935" t="s">
        <v>167</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422</v>
      </c>
      <c r="Z117" s="915"/>
      <c r="AA117" s="1027">
        <v>1401530</v>
      </c>
      <c r="AB117" s="997"/>
      <c r="AC117" s="997"/>
      <c r="AD117" s="997"/>
      <c r="AE117" s="998"/>
      <c r="AF117" s="996">
        <v>1405488</v>
      </c>
      <c r="AG117" s="997"/>
      <c r="AH117" s="997"/>
      <c r="AI117" s="997"/>
      <c r="AJ117" s="998"/>
      <c r="AK117" s="996">
        <v>1364198</v>
      </c>
      <c r="AL117" s="997"/>
      <c r="AM117" s="997"/>
      <c r="AN117" s="997"/>
      <c r="AO117" s="998"/>
      <c r="AP117" s="999"/>
      <c r="AQ117" s="1000"/>
      <c r="AR117" s="1000"/>
      <c r="AS117" s="1000"/>
      <c r="AT117" s="1001"/>
      <c r="AU117" s="930"/>
      <c r="AV117" s="931"/>
      <c r="AW117" s="931"/>
      <c r="AX117" s="931"/>
      <c r="AY117" s="932"/>
      <c r="AZ117" s="1026" t="s">
        <v>423</v>
      </c>
      <c r="BA117" s="1002"/>
      <c r="BB117" s="1002"/>
      <c r="BC117" s="1002"/>
      <c r="BD117" s="1002"/>
      <c r="BE117" s="1002"/>
      <c r="BF117" s="1002"/>
      <c r="BG117" s="1002"/>
      <c r="BH117" s="1002"/>
      <c r="BI117" s="1002"/>
      <c r="BJ117" s="1002"/>
      <c r="BK117" s="1002"/>
      <c r="BL117" s="1002"/>
      <c r="BM117" s="1002"/>
      <c r="BN117" s="1002"/>
      <c r="BO117" s="1002"/>
      <c r="BP117" s="1003"/>
      <c r="BQ117" s="1016" t="s">
        <v>108</v>
      </c>
      <c r="BR117" s="1017"/>
      <c r="BS117" s="1017"/>
      <c r="BT117" s="1017"/>
      <c r="BU117" s="1017"/>
      <c r="BV117" s="1017" t="s">
        <v>108</v>
      </c>
      <c r="BW117" s="1017"/>
      <c r="BX117" s="1017"/>
      <c r="BY117" s="1017"/>
      <c r="BZ117" s="1017"/>
      <c r="CA117" s="1017" t="s">
        <v>108</v>
      </c>
      <c r="CB117" s="1017"/>
      <c r="CC117" s="1017"/>
      <c r="CD117" s="1017"/>
      <c r="CE117" s="1017"/>
      <c r="CF117" s="945" t="s">
        <v>108</v>
      </c>
      <c r="CG117" s="946"/>
      <c r="CH117" s="946"/>
      <c r="CI117" s="946"/>
      <c r="CJ117" s="946"/>
      <c r="CK117" s="976"/>
      <c r="CL117" s="977"/>
      <c r="CM117" s="947" t="s">
        <v>424</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108</v>
      </c>
      <c r="DH117" s="990"/>
      <c r="DI117" s="990"/>
      <c r="DJ117" s="990"/>
      <c r="DK117" s="991"/>
      <c r="DL117" s="992" t="s">
        <v>108</v>
      </c>
      <c r="DM117" s="990"/>
      <c r="DN117" s="990"/>
      <c r="DO117" s="990"/>
      <c r="DP117" s="991"/>
      <c r="DQ117" s="992" t="s">
        <v>108</v>
      </c>
      <c r="DR117" s="990"/>
      <c r="DS117" s="990"/>
      <c r="DT117" s="990"/>
      <c r="DU117" s="991"/>
      <c r="DV117" s="993" t="s">
        <v>108</v>
      </c>
      <c r="DW117" s="994"/>
      <c r="DX117" s="994"/>
      <c r="DY117" s="994"/>
      <c r="DZ117" s="995"/>
    </row>
    <row r="118" spans="1:130" s="197" customFormat="1" ht="26.25" customHeight="1">
      <c r="A118" s="935" t="s">
        <v>398</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396</v>
      </c>
      <c r="AB118" s="914"/>
      <c r="AC118" s="914"/>
      <c r="AD118" s="914"/>
      <c r="AE118" s="915"/>
      <c r="AF118" s="913" t="s">
        <v>284</v>
      </c>
      <c r="AG118" s="914"/>
      <c r="AH118" s="914"/>
      <c r="AI118" s="914"/>
      <c r="AJ118" s="915"/>
      <c r="AK118" s="913" t="s">
        <v>283</v>
      </c>
      <c r="AL118" s="914"/>
      <c r="AM118" s="914"/>
      <c r="AN118" s="914"/>
      <c r="AO118" s="915"/>
      <c r="AP118" s="1021" t="s">
        <v>397</v>
      </c>
      <c r="AQ118" s="1022"/>
      <c r="AR118" s="1022"/>
      <c r="AS118" s="1022"/>
      <c r="AT118" s="1023"/>
      <c r="AU118" s="933"/>
      <c r="AV118" s="934"/>
      <c r="AW118" s="934"/>
      <c r="AX118" s="934"/>
      <c r="AY118" s="934"/>
      <c r="AZ118" s="228" t="s">
        <v>167</v>
      </c>
      <c r="BA118" s="228"/>
      <c r="BB118" s="228"/>
      <c r="BC118" s="228"/>
      <c r="BD118" s="228"/>
      <c r="BE118" s="228"/>
      <c r="BF118" s="228"/>
      <c r="BG118" s="228"/>
      <c r="BH118" s="228"/>
      <c r="BI118" s="228"/>
      <c r="BJ118" s="228"/>
      <c r="BK118" s="228"/>
      <c r="BL118" s="228"/>
      <c r="BM118" s="228"/>
      <c r="BN118" s="228"/>
      <c r="BO118" s="1024" t="s">
        <v>425</v>
      </c>
      <c r="BP118" s="1025"/>
      <c r="BQ118" s="1016">
        <v>16656765</v>
      </c>
      <c r="BR118" s="1017"/>
      <c r="BS118" s="1017"/>
      <c r="BT118" s="1017"/>
      <c r="BU118" s="1017"/>
      <c r="BV118" s="1017">
        <v>17440118</v>
      </c>
      <c r="BW118" s="1017"/>
      <c r="BX118" s="1017"/>
      <c r="BY118" s="1017"/>
      <c r="BZ118" s="1017"/>
      <c r="CA118" s="1017">
        <v>17447652</v>
      </c>
      <c r="CB118" s="1017"/>
      <c r="CC118" s="1017"/>
      <c r="CD118" s="1017"/>
      <c r="CE118" s="1017"/>
      <c r="CF118" s="1018"/>
      <c r="CG118" s="1019"/>
      <c r="CH118" s="1019"/>
      <c r="CI118" s="1019"/>
      <c r="CJ118" s="1020"/>
      <c r="CK118" s="976"/>
      <c r="CL118" s="977"/>
      <c r="CM118" s="947" t="s">
        <v>426</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108</v>
      </c>
      <c r="DH118" s="990"/>
      <c r="DI118" s="990"/>
      <c r="DJ118" s="990"/>
      <c r="DK118" s="991"/>
      <c r="DL118" s="992" t="s">
        <v>108</v>
      </c>
      <c r="DM118" s="990"/>
      <c r="DN118" s="990"/>
      <c r="DO118" s="990"/>
      <c r="DP118" s="991"/>
      <c r="DQ118" s="992" t="s">
        <v>108</v>
      </c>
      <c r="DR118" s="990"/>
      <c r="DS118" s="990"/>
      <c r="DT118" s="990"/>
      <c r="DU118" s="991"/>
      <c r="DV118" s="993" t="s">
        <v>108</v>
      </c>
      <c r="DW118" s="994"/>
      <c r="DX118" s="994"/>
      <c r="DY118" s="994"/>
      <c r="DZ118" s="995"/>
    </row>
    <row r="119" spans="1:130" s="197" customFormat="1" ht="26.25" customHeight="1">
      <c r="A119" s="1005" t="s">
        <v>401</v>
      </c>
      <c r="B119" s="975"/>
      <c r="C119" s="954" t="s">
        <v>402</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108</v>
      </c>
      <c r="AB119" s="921"/>
      <c r="AC119" s="921"/>
      <c r="AD119" s="921"/>
      <c r="AE119" s="922"/>
      <c r="AF119" s="923" t="s">
        <v>108</v>
      </c>
      <c r="AG119" s="921"/>
      <c r="AH119" s="921"/>
      <c r="AI119" s="921"/>
      <c r="AJ119" s="922"/>
      <c r="AK119" s="923" t="s">
        <v>108</v>
      </c>
      <c r="AL119" s="921"/>
      <c r="AM119" s="921"/>
      <c r="AN119" s="921"/>
      <c r="AO119" s="922"/>
      <c r="AP119" s="924" t="s">
        <v>108</v>
      </c>
      <c r="AQ119" s="925"/>
      <c r="AR119" s="925"/>
      <c r="AS119" s="925"/>
      <c r="AT119" s="926"/>
      <c r="AU119" s="1008" t="s">
        <v>427</v>
      </c>
      <c r="AV119" s="1009"/>
      <c r="AW119" s="1009"/>
      <c r="AX119" s="1009"/>
      <c r="AY119" s="1010"/>
      <c r="AZ119" s="971" t="s">
        <v>428</v>
      </c>
      <c r="BA119" s="918"/>
      <c r="BB119" s="918"/>
      <c r="BC119" s="918"/>
      <c r="BD119" s="918"/>
      <c r="BE119" s="918"/>
      <c r="BF119" s="918"/>
      <c r="BG119" s="918"/>
      <c r="BH119" s="918"/>
      <c r="BI119" s="918"/>
      <c r="BJ119" s="918"/>
      <c r="BK119" s="918"/>
      <c r="BL119" s="918"/>
      <c r="BM119" s="918"/>
      <c r="BN119" s="918"/>
      <c r="BO119" s="918"/>
      <c r="BP119" s="919"/>
      <c r="BQ119" s="957">
        <v>4103503</v>
      </c>
      <c r="BR119" s="958"/>
      <c r="BS119" s="958"/>
      <c r="BT119" s="958"/>
      <c r="BU119" s="958"/>
      <c r="BV119" s="958">
        <v>4452297</v>
      </c>
      <c r="BW119" s="958"/>
      <c r="BX119" s="958"/>
      <c r="BY119" s="958"/>
      <c r="BZ119" s="958"/>
      <c r="CA119" s="958">
        <v>4282457</v>
      </c>
      <c r="CB119" s="958"/>
      <c r="CC119" s="958"/>
      <c r="CD119" s="958"/>
      <c r="CE119" s="958"/>
      <c r="CF119" s="972">
        <v>89.8</v>
      </c>
      <c r="CG119" s="973"/>
      <c r="CH119" s="973"/>
      <c r="CI119" s="973"/>
      <c r="CJ119" s="973"/>
      <c r="CK119" s="978"/>
      <c r="CL119" s="979"/>
      <c r="CM119" s="1035" t="s">
        <v>429</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t="s">
        <v>108</v>
      </c>
      <c r="DH119" s="1029"/>
      <c r="DI119" s="1029"/>
      <c r="DJ119" s="1029"/>
      <c r="DK119" s="1030"/>
      <c r="DL119" s="1031" t="s">
        <v>108</v>
      </c>
      <c r="DM119" s="1029"/>
      <c r="DN119" s="1029"/>
      <c r="DO119" s="1029"/>
      <c r="DP119" s="1030"/>
      <c r="DQ119" s="1031" t="s">
        <v>108</v>
      </c>
      <c r="DR119" s="1029"/>
      <c r="DS119" s="1029"/>
      <c r="DT119" s="1029"/>
      <c r="DU119" s="1030"/>
      <c r="DV119" s="1032" t="s">
        <v>108</v>
      </c>
      <c r="DW119" s="1033"/>
      <c r="DX119" s="1033"/>
      <c r="DY119" s="1033"/>
      <c r="DZ119" s="1034"/>
    </row>
    <row r="120" spans="1:130" s="197" customFormat="1" ht="26.25" customHeight="1">
      <c r="A120" s="1006"/>
      <c r="B120" s="977"/>
      <c r="C120" s="947" t="s">
        <v>405</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108</v>
      </c>
      <c r="AB120" s="990"/>
      <c r="AC120" s="990"/>
      <c r="AD120" s="990"/>
      <c r="AE120" s="991"/>
      <c r="AF120" s="992" t="s">
        <v>108</v>
      </c>
      <c r="AG120" s="990"/>
      <c r="AH120" s="990"/>
      <c r="AI120" s="990"/>
      <c r="AJ120" s="991"/>
      <c r="AK120" s="992" t="s">
        <v>108</v>
      </c>
      <c r="AL120" s="990"/>
      <c r="AM120" s="990"/>
      <c r="AN120" s="990"/>
      <c r="AO120" s="991"/>
      <c r="AP120" s="993" t="s">
        <v>108</v>
      </c>
      <c r="AQ120" s="994"/>
      <c r="AR120" s="994"/>
      <c r="AS120" s="994"/>
      <c r="AT120" s="995"/>
      <c r="AU120" s="1011"/>
      <c r="AV120" s="1012"/>
      <c r="AW120" s="1012"/>
      <c r="AX120" s="1012"/>
      <c r="AY120" s="1013"/>
      <c r="AZ120" s="980" t="s">
        <v>430</v>
      </c>
      <c r="BA120" s="981"/>
      <c r="BB120" s="981"/>
      <c r="BC120" s="981"/>
      <c r="BD120" s="981"/>
      <c r="BE120" s="981"/>
      <c r="BF120" s="981"/>
      <c r="BG120" s="981"/>
      <c r="BH120" s="981"/>
      <c r="BI120" s="981"/>
      <c r="BJ120" s="981"/>
      <c r="BK120" s="981"/>
      <c r="BL120" s="981"/>
      <c r="BM120" s="981"/>
      <c r="BN120" s="981"/>
      <c r="BO120" s="981"/>
      <c r="BP120" s="982"/>
      <c r="BQ120" s="950">
        <v>82471</v>
      </c>
      <c r="BR120" s="951"/>
      <c r="BS120" s="951"/>
      <c r="BT120" s="951"/>
      <c r="BU120" s="951"/>
      <c r="BV120" s="951">
        <v>105112</v>
      </c>
      <c r="BW120" s="951"/>
      <c r="BX120" s="951"/>
      <c r="BY120" s="951"/>
      <c r="BZ120" s="951"/>
      <c r="CA120" s="951">
        <v>112883</v>
      </c>
      <c r="CB120" s="951"/>
      <c r="CC120" s="951"/>
      <c r="CD120" s="951"/>
      <c r="CE120" s="951"/>
      <c r="CF120" s="945">
        <v>2.4</v>
      </c>
      <c r="CG120" s="946"/>
      <c r="CH120" s="946"/>
      <c r="CI120" s="946"/>
      <c r="CJ120" s="946"/>
      <c r="CK120" s="1044" t="s">
        <v>431</v>
      </c>
      <c r="CL120" s="1045"/>
      <c r="CM120" s="1045"/>
      <c r="CN120" s="1045"/>
      <c r="CO120" s="1046"/>
      <c r="CP120" s="1052" t="s">
        <v>380</v>
      </c>
      <c r="CQ120" s="1053"/>
      <c r="CR120" s="1053"/>
      <c r="CS120" s="1053"/>
      <c r="CT120" s="1053"/>
      <c r="CU120" s="1053"/>
      <c r="CV120" s="1053"/>
      <c r="CW120" s="1053"/>
      <c r="CX120" s="1053"/>
      <c r="CY120" s="1053"/>
      <c r="CZ120" s="1053"/>
      <c r="DA120" s="1053"/>
      <c r="DB120" s="1053"/>
      <c r="DC120" s="1053"/>
      <c r="DD120" s="1053"/>
      <c r="DE120" s="1053"/>
      <c r="DF120" s="1054"/>
      <c r="DG120" s="957">
        <v>6211534</v>
      </c>
      <c r="DH120" s="958"/>
      <c r="DI120" s="958"/>
      <c r="DJ120" s="958"/>
      <c r="DK120" s="958"/>
      <c r="DL120" s="958">
        <v>6216543</v>
      </c>
      <c r="DM120" s="958"/>
      <c r="DN120" s="958"/>
      <c r="DO120" s="958"/>
      <c r="DP120" s="958"/>
      <c r="DQ120" s="958">
        <v>5726396</v>
      </c>
      <c r="DR120" s="958"/>
      <c r="DS120" s="958"/>
      <c r="DT120" s="958"/>
      <c r="DU120" s="958"/>
      <c r="DV120" s="959">
        <v>120</v>
      </c>
      <c r="DW120" s="959"/>
      <c r="DX120" s="959"/>
      <c r="DY120" s="959"/>
      <c r="DZ120" s="960"/>
    </row>
    <row r="121" spans="1:130" s="197" customFormat="1" ht="26.25" customHeight="1">
      <c r="A121" s="1006"/>
      <c r="B121" s="977"/>
      <c r="C121" s="1041" t="s">
        <v>432</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108</v>
      </c>
      <c r="AB121" s="990"/>
      <c r="AC121" s="990"/>
      <c r="AD121" s="990"/>
      <c r="AE121" s="991"/>
      <c r="AF121" s="992" t="s">
        <v>108</v>
      </c>
      <c r="AG121" s="990"/>
      <c r="AH121" s="990"/>
      <c r="AI121" s="990"/>
      <c r="AJ121" s="991"/>
      <c r="AK121" s="992" t="s">
        <v>108</v>
      </c>
      <c r="AL121" s="990"/>
      <c r="AM121" s="990"/>
      <c r="AN121" s="990"/>
      <c r="AO121" s="991"/>
      <c r="AP121" s="993" t="s">
        <v>108</v>
      </c>
      <c r="AQ121" s="994"/>
      <c r="AR121" s="994"/>
      <c r="AS121" s="994"/>
      <c r="AT121" s="995"/>
      <c r="AU121" s="1011"/>
      <c r="AV121" s="1012"/>
      <c r="AW121" s="1012"/>
      <c r="AX121" s="1012"/>
      <c r="AY121" s="1013"/>
      <c r="AZ121" s="1026" t="s">
        <v>433</v>
      </c>
      <c r="BA121" s="1002"/>
      <c r="BB121" s="1002"/>
      <c r="BC121" s="1002"/>
      <c r="BD121" s="1002"/>
      <c r="BE121" s="1002"/>
      <c r="BF121" s="1002"/>
      <c r="BG121" s="1002"/>
      <c r="BH121" s="1002"/>
      <c r="BI121" s="1002"/>
      <c r="BJ121" s="1002"/>
      <c r="BK121" s="1002"/>
      <c r="BL121" s="1002"/>
      <c r="BM121" s="1002"/>
      <c r="BN121" s="1002"/>
      <c r="BO121" s="1002"/>
      <c r="BP121" s="1003"/>
      <c r="BQ121" s="1016">
        <v>13650890</v>
      </c>
      <c r="BR121" s="1017"/>
      <c r="BS121" s="1017"/>
      <c r="BT121" s="1017"/>
      <c r="BU121" s="1017"/>
      <c r="BV121" s="1017">
        <v>13715711</v>
      </c>
      <c r="BW121" s="1017"/>
      <c r="BX121" s="1017"/>
      <c r="BY121" s="1017"/>
      <c r="BZ121" s="1017"/>
      <c r="CA121" s="1017">
        <v>13914042</v>
      </c>
      <c r="CB121" s="1017"/>
      <c r="CC121" s="1017"/>
      <c r="CD121" s="1017"/>
      <c r="CE121" s="1017"/>
      <c r="CF121" s="1055">
        <v>291.6</v>
      </c>
      <c r="CG121" s="1056"/>
      <c r="CH121" s="1056"/>
      <c r="CI121" s="1056"/>
      <c r="CJ121" s="1056"/>
      <c r="CK121" s="1047"/>
      <c r="CL121" s="1048"/>
      <c r="CM121" s="1048"/>
      <c r="CN121" s="1048"/>
      <c r="CO121" s="1049"/>
      <c r="CP121" s="1038" t="s">
        <v>378</v>
      </c>
      <c r="CQ121" s="1039"/>
      <c r="CR121" s="1039"/>
      <c r="CS121" s="1039"/>
      <c r="CT121" s="1039"/>
      <c r="CU121" s="1039"/>
      <c r="CV121" s="1039"/>
      <c r="CW121" s="1039"/>
      <c r="CX121" s="1039"/>
      <c r="CY121" s="1039"/>
      <c r="CZ121" s="1039"/>
      <c r="DA121" s="1039"/>
      <c r="DB121" s="1039"/>
      <c r="DC121" s="1039"/>
      <c r="DD121" s="1039"/>
      <c r="DE121" s="1039"/>
      <c r="DF121" s="1040"/>
      <c r="DG121" s="950" t="s">
        <v>108</v>
      </c>
      <c r="DH121" s="951"/>
      <c r="DI121" s="951"/>
      <c r="DJ121" s="951"/>
      <c r="DK121" s="951"/>
      <c r="DL121" s="951" t="s">
        <v>108</v>
      </c>
      <c r="DM121" s="951"/>
      <c r="DN121" s="951"/>
      <c r="DO121" s="951"/>
      <c r="DP121" s="951"/>
      <c r="DQ121" s="951" t="s">
        <v>108</v>
      </c>
      <c r="DR121" s="951"/>
      <c r="DS121" s="951"/>
      <c r="DT121" s="951"/>
      <c r="DU121" s="951"/>
      <c r="DV121" s="952" t="s">
        <v>108</v>
      </c>
      <c r="DW121" s="952"/>
      <c r="DX121" s="952"/>
      <c r="DY121" s="952"/>
      <c r="DZ121" s="953"/>
    </row>
    <row r="122" spans="1:130" s="197" customFormat="1" ht="26.25" customHeight="1">
      <c r="A122" s="1006"/>
      <c r="B122" s="977"/>
      <c r="C122" s="947" t="s">
        <v>415</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108</v>
      </c>
      <c r="AB122" s="990"/>
      <c r="AC122" s="990"/>
      <c r="AD122" s="990"/>
      <c r="AE122" s="991"/>
      <c r="AF122" s="992" t="s">
        <v>108</v>
      </c>
      <c r="AG122" s="990"/>
      <c r="AH122" s="990"/>
      <c r="AI122" s="990"/>
      <c r="AJ122" s="991"/>
      <c r="AK122" s="992" t="s">
        <v>108</v>
      </c>
      <c r="AL122" s="990"/>
      <c r="AM122" s="990"/>
      <c r="AN122" s="990"/>
      <c r="AO122" s="991"/>
      <c r="AP122" s="993" t="s">
        <v>108</v>
      </c>
      <c r="AQ122" s="994"/>
      <c r="AR122" s="994"/>
      <c r="AS122" s="994"/>
      <c r="AT122" s="995"/>
      <c r="AU122" s="1014"/>
      <c r="AV122" s="1015"/>
      <c r="AW122" s="1015"/>
      <c r="AX122" s="1015"/>
      <c r="AY122" s="1015"/>
      <c r="AZ122" s="228" t="s">
        <v>167</v>
      </c>
      <c r="BA122" s="228"/>
      <c r="BB122" s="228"/>
      <c r="BC122" s="228"/>
      <c r="BD122" s="228"/>
      <c r="BE122" s="228"/>
      <c r="BF122" s="228"/>
      <c r="BG122" s="228"/>
      <c r="BH122" s="228"/>
      <c r="BI122" s="228"/>
      <c r="BJ122" s="228"/>
      <c r="BK122" s="228"/>
      <c r="BL122" s="228"/>
      <c r="BM122" s="228"/>
      <c r="BN122" s="228"/>
      <c r="BO122" s="1024" t="s">
        <v>434</v>
      </c>
      <c r="BP122" s="1025"/>
      <c r="BQ122" s="1065">
        <v>17836864</v>
      </c>
      <c r="BR122" s="1066"/>
      <c r="BS122" s="1066"/>
      <c r="BT122" s="1066"/>
      <c r="BU122" s="1066"/>
      <c r="BV122" s="1066">
        <v>18273120</v>
      </c>
      <c r="BW122" s="1066"/>
      <c r="BX122" s="1066"/>
      <c r="BY122" s="1066"/>
      <c r="BZ122" s="1066"/>
      <c r="CA122" s="1066">
        <v>18309382</v>
      </c>
      <c r="CB122" s="1066"/>
      <c r="CC122" s="1066"/>
      <c r="CD122" s="1066"/>
      <c r="CE122" s="1066"/>
      <c r="CF122" s="1018"/>
      <c r="CG122" s="1019"/>
      <c r="CH122" s="1019"/>
      <c r="CI122" s="1019"/>
      <c r="CJ122" s="1020"/>
      <c r="CK122" s="1047"/>
      <c r="CL122" s="1048"/>
      <c r="CM122" s="1048"/>
      <c r="CN122" s="1048"/>
      <c r="CO122" s="1049"/>
      <c r="CP122" s="1038" t="s">
        <v>379</v>
      </c>
      <c r="CQ122" s="1039"/>
      <c r="CR122" s="1039"/>
      <c r="CS122" s="1039"/>
      <c r="CT122" s="1039"/>
      <c r="CU122" s="1039"/>
      <c r="CV122" s="1039"/>
      <c r="CW122" s="1039"/>
      <c r="CX122" s="1039"/>
      <c r="CY122" s="1039"/>
      <c r="CZ122" s="1039"/>
      <c r="DA122" s="1039"/>
      <c r="DB122" s="1039"/>
      <c r="DC122" s="1039"/>
      <c r="DD122" s="1039"/>
      <c r="DE122" s="1039"/>
      <c r="DF122" s="1040"/>
      <c r="DG122" s="950" t="s">
        <v>108</v>
      </c>
      <c r="DH122" s="951"/>
      <c r="DI122" s="951"/>
      <c r="DJ122" s="951"/>
      <c r="DK122" s="951"/>
      <c r="DL122" s="951" t="s">
        <v>108</v>
      </c>
      <c r="DM122" s="951"/>
      <c r="DN122" s="951"/>
      <c r="DO122" s="951"/>
      <c r="DP122" s="951"/>
      <c r="DQ122" s="951" t="s">
        <v>108</v>
      </c>
      <c r="DR122" s="951"/>
      <c r="DS122" s="951"/>
      <c r="DT122" s="951"/>
      <c r="DU122" s="951"/>
      <c r="DV122" s="952" t="s">
        <v>108</v>
      </c>
      <c r="DW122" s="952"/>
      <c r="DX122" s="952"/>
      <c r="DY122" s="952"/>
      <c r="DZ122" s="953"/>
    </row>
    <row r="123" spans="1:130" s="197" customFormat="1" ht="26.25" customHeight="1" thickBot="1">
      <c r="A123" s="1006"/>
      <c r="B123" s="977"/>
      <c r="C123" s="947" t="s">
        <v>421</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v>17051</v>
      </c>
      <c r="AB123" s="990"/>
      <c r="AC123" s="990"/>
      <c r="AD123" s="990"/>
      <c r="AE123" s="991"/>
      <c r="AF123" s="992">
        <v>18101</v>
      </c>
      <c r="AG123" s="990"/>
      <c r="AH123" s="990"/>
      <c r="AI123" s="990"/>
      <c r="AJ123" s="991"/>
      <c r="AK123" s="992">
        <v>18101</v>
      </c>
      <c r="AL123" s="990"/>
      <c r="AM123" s="990"/>
      <c r="AN123" s="990"/>
      <c r="AO123" s="991"/>
      <c r="AP123" s="993">
        <v>0.4</v>
      </c>
      <c r="AQ123" s="994"/>
      <c r="AR123" s="994"/>
      <c r="AS123" s="994"/>
      <c r="AT123" s="995"/>
      <c r="AU123" s="1062" t="s">
        <v>435</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t="s">
        <v>108</v>
      </c>
      <c r="BR123" s="1058"/>
      <c r="BS123" s="1058"/>
      <c r="BT123" s="1058"/>
      <c r="BU123" s="1058"/>
      <c r="BV123" s="1058" t="s">
        <v>108</v>
      </c>
      <c r="BW123" s="1058"/>
      <c r="BX123" s="1058"/>
      <c r="BY123" s="1058"/>
      <c r="BZ123" s="1058"/>
      <c r="CA123" s="1058" t="s">
        <v>108</v>
      </c>
      <c r="CB123" s="1058"/>
      <c r="CC123" s="1058"/>
      <c r="CD123" s="1058"/>
      <c r="CE123" s="1058"/>
      <c r="CF123" s="1059"/>
      <c r="CG123" s="1060"/>
      <c r="CH123" s="1060"/>
      <c r="CI123" s="1060"/>
      <c r="CJ123" s="1061"/>
      <c r="CK123" s="1047"/>
      <c r="CL123" s="1048"/>
      <c r="CM123" s="1048"/>
      <c r="CN123" s="1048"/>
      <c r="CO123" s="1049"/>
      <c r="CP123" s="1038" t="s">
        <v>377</v>
      </c>
      <c r="CQ123" s="1039"/>
      <c r="CR123" s="1039"/>
      <c r="CS123" s="1039"/>
      <c r="CT123" s="1039"/>
      <c r="CU123" s="1039"/>
      <c r="CV123" s="1039"/>
      <c r="CW123" s="1039"/>
      <c r="CX123" s="1039"/>
      <c r="CY123" s="1039"/>
      <c r="CZ123" s="1039"/>
      <c r="DA123" s="1039"/>
      <c r="DB123" s="1039"/>
      <c r="DC123" s="1039"/>
      <c r="DD123" s="1039"/>
      <c r="DE123" s="1039"/>
      <c r="DF123" s="1040"/>
      <c r="DG123" s="989" t="s">
        <v>108</v>
      </c>
      <c r="DH123" s="990"/>
      <c r="DI123" s="990"/>
      <c r="DJ123" s="990"/>
      <c r="DK123" s="991"/>
      <c r="DL123" s="992" t="s">
        <v>108</v>
      </c>
      <c r="DM123" s="990"/>
      <c r="DN123" s="990"/>
      <c r="DO123" s="990"/>
      <c r="DP123" s="991"/>
      <c r="DQ123" s="992" t="s">
        <v>108</v>
      </c>
      <c r="DR123" s="990"/>
      <c r="DS123" s="990"/>
      <c r="DT123" s="990"/>
      <c r="DU123" s="991"/>
      <c r="DV123" s="993" t="s">
        <v>108</v>
      </c>
      <c r="DW123" s="994"/>
      <c r="DX123" s="994"/>
      <c r="DY123" s="994"/>
      <c r="DZ123" s="995"/>
    </row>
    <row r="124" spans="1:130" s="197" customFormat="1" ht="26.25" customHeight="1">
      <c r="A124" s="1006"/>
      <c r="B124" s="977"/>
      <c r="C124" s="947" t="s">
        <v>424</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108</v>
      </c>
      <c r="AB124" s="990"/>
      <c r="AC124" s="990"/>
      <c r="AD124" s="990"/>
      <c r="AE124" s="991"/>
      <c r="AF124" s="992" t="s">
        <v>108</v>
      </c>
      <c r="AG124" s="990"/>
      <c r="AH124" s="990"/>
      <c r="AI124" s="990"/>
      <c r="AJ124" s="991"/>
      <c r="AK124" s="992" t="s">
        <v>108</v>
      </c>
      <c r="AL124" s="990"/>
      <c r="AM124" s="990"/>
      <c r="AN124" s="990"/>
      <c r="AO124" s="991"/>
      <c r="AP124" s="993" t="s">
        <v>108</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436</v>
      </c>
      <c r="CQ124" s="1039"/>
      <c r="CR124" s="1039"/>
      <c r="CS124" s="1039"/>
      <c r="CT124" s="1039"/>
      <c r="CU124" s="1039"/>
      <c r="CV124" s="1039"/>
      <c r="CW124" s="1039"/>
      <c r="CX124" s="1039"/>
      <c r="CY124" s="1039"/>
      <c r="CZ124" s="1039"/>
      <c r="DA124" s="1039"/>
      <c r="DB124" s="1039"/>
      <c r="DC124" s="1039"/>
      <c r="DD124" s="1039"/>
      <c r="DE124" s="1039"/>
      <c r="DF124" s="1040"/>
      <c r="DG124" s="1028" t="s">
        <v>108</v>
      </c>
      <c r="DH124" s="1029"/>
      <c r="DI124" s="1029"/>
      <c r="DJ124" s="1029"/>
      <c r="DK124" s="1030"/>
      <c r="DL124" s="1031" t="s">
        <v>108</v>
      </c>
      <c r="DM124" s="1029"/>
      <c r="DN124" s="1029"/>
      <c r="DO124" s="1029"/>
      <c r="DP124" s="1030"/>
      <c r="DQ124" s="1031" t="s">
        <v>108</v>
      </c>
      <c r="DR124" s="1029"/>
      <c r="DS124" s="1029"/>
      <c r="DT124" s="1029"/>
      <c r="DU124" s="1030"/>
      <c r="DV124" s="1032" t="s">
        <v>108</v>
      </c>
      <c r="DW124" s="1033"/>
      <c r="DX124" s="1033"/>
      <c r="DY124" s="1033"/>
      <c r="DZ124" s="1034"/>
    </row>
    <row r="125" spans="1:130" s="197" customFormat="1" ht="26.25" customHeight="1" thickBot="1">
      <c r="A125" s="1006"/>
      <c r="B125" s="977"/>
      <c r="C125" s="947" t="s">
        <v>426</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108</v>
      </c>
      <c r="AB125" s="990"/>
      <c r="AC125" s="990"/>
      <c r="AD125" s="990"/>
      <c r="AE125" s="991"/>
      <c r="AF125" s="992" t="s">
        <v>108</v>
      </c>
      <c r="AG125" s="990"/>
      <c r="AH125" s="990"/>
      <c r="AI125" s="990"/>
      <c r="AJ125" s="991"/>
      <c r="AK125" s="992" t="s">
        <v>108</v>
      </c>
      <c r="AL125" s="990"/>
      <c r="AM125" s="990"/>
      <c r="AN125" s="990"/>
      <c r="AO125" s="991"/>
      <c r="AP125" s="993" t="s">
        <v>108</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437</v>
      </c>
      <c r="CL125" s="1045"/>
      <c r="CM125" s="1045"/>
      <c r="CN125" s="1045"/>
      <c r="CO125" s="1046"/>
      <c r="CP125" s="971" t="s">
        <v>438</v>
      </c>
      <c r="CQ125" s="918"/>
      <c r="CR125" s="918"/>
      <c r="CS125" s="918"/>
      <c r="CT125" s="918"/>
      <c r="CU125" s="918"/>
      <c r="CV125" s="918"/>
      <c r="CW125" s="918"/>
      <c r="CX125" s="918"/>
      <c r="CY125" s="918"/>
      <c r="CZ125" s="918"/>
      <c r="DA125" s="918"/>
      <c r="DB125" s="918"/>
      <c r="DC125" s="918"/>
      <c r="DD125" s="918"/>
      <c r="DE125" s="918"/>
      <c r="DF125" s="919"/>
      <c r="DG125" s="957" t="s">
        <v>108</v>
      </c>
      <c r="DH125" s="958"/>
      <c r="DI125" s="958"/>
      <c r="DJ125" s="958"/>
      <c r="DK125" s="958"/>
      <c r="DL125" s="958" t="s">
        <v>108</v>
      </c>
      <c r="DM125" s="958"/>
      <c r="DN125" s="958"/>
      <c r="DO125" s="958"/>
      <c r="DP125" s="958"/>
      <c r="DQ125" s="958" t="s">
        <v>108</v>
      </c>
      <c r="DR125" s="958"/>
      <c r="DS125" s="958"/>
      <c r="DT125" s="958"/>
      <c r="DU125" s="958"/>
      <c r="DV125" s="959" t="s">
        <v>108</v>
      </c>
      <c r="DW125" s="959"/>
      <c r="DX125" s="959"/>
      <c r="DY125" s="959"/>
      <c r="DZ125" s="960"/>
    </row>
    <row r="126" spans="1:130" s="197" customFormat="1" ht="26.25" customHeight="1">
      <c r="A126" s="1006"/>
      <c r="B126" s="977"/>
      <c r="C126" s="947" t="s">
        <v>429</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108</v>
      </c>
      <c r="AB126" s="990"/>
      <c r="AC126" s="990"/>
      <c r="AD126" s="990"/>
      <c r="AE126" s="991"/>
      <c r="AF126" s="992" t="s">
        <v>108</v>
      </c>
      <c r="AG126" s="990"/>
      <c r="AH126" s="990"/>
      <c r="AI126" s="990"/>
      <c r="AJ126" s="991"/>
      <c r="AK126" s="992" t="s">
        <v>108</v>
      </c>
      <c r="AL126" s="990"/>
      <c r="AM126" s="990"/>
      <c r="AN126" s="990"/>
      <c r="AO126" s="991"/>
      <c r="AP126" s="993" t="s">
        <v>108</v>
      </c>
      <c r="AQ126" s="994"/>
      <c r="AR126" s="994"/>
      <c r="AS126" s="994"/>
      <c r="AT126" s="995"/>
      <c r="AU126" s="233"/>
      <c r="AV126" s="233"/>
      <c r="AW126" s="233"/>
      <c r="AX126" s="1067" t="s">
        <v>439</v>
      </c>
      <c r="AY126" s="1068"/>
      <c r="AZ126" s="1068"/>
      <c r="BA126" s="1068"/>
      <c r="BB126" s="1068"/>
      <c r="BC126" s="1068"/>
      <c r="BD126" s="1068"/>
      <c r="BE126" s="1069"/>
      <c r="BF126" s="1083" t="s">
        <v>440</v>
      </c>
      <c r="BG126" s="1068"/>
      <c r="BH126" s="1068"/>
      <c r="BI126" s="1068"/>
      <c r="BJ126" s="1068"/>
      <c r="BK126" s="1068"/>
      <c r="BL126" s="1069"/>
      <c r="BM126" s="1083" t="s">
        <v>441</v>
      </c>
      <c r="BN126" s="1068"/>
      <c r="BO126" s="1068"/>
      <c r="BP126" s="1068"/>
      <c r="BQ126" s="1068"/>
      <c r="BR126" s="1068"/>
      <c r="BS126" s="1069"/>
      <c r="BT126" s="1083" t="s">
        <v>442</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443</v>
      </c>
      <c r="CQ126" s="981"/>
      <c r="CR126" s="981"/>
      <c r="CS126" s="981"/>
      <c r="CT126" s="981"/>
      <c r="CU126" s="981"/>
      <c r="CV126" s="981"/>
      <c r="CW126" s="981"/>
      <c r="CX126" s="981"/>
      <c r="CY126" s="981"/>
      <c r="CZ126" s="981"/>
      <c r="DA126" s="981"/>
      <c r="DB126" s="981"/>
      <c r="DC126" s="981"/>
      <c r="DD126" s="981"/>
      <c r="DE126" s="981"/>
      <c r="DF126" s="982"/>
      <c r="DG126" s="950" t="s">
        <v>108</v>
      </c>
      <c r="DH126" s="951"/>
      <c r="DI126" s="951"/>
      <c r="DJ126" s="951"/>
      <c r="DK126" s="951"/>
      <c r="DL126" s="951" t="s">
        <v>108</v>
      </c>
      <c r="DM126" s="951"/>
      <c r="DN126" s="951"/>
      <c r="DO126" s="951"/>
      <c r="DP126" s="951"/>
      <c r="DQ126" s="951" t="s">
        <v>108</v>
      </c>
      <c r="DR126" s="951"/>
      <c r="DS126" s="951"/>
      <c r="DT126" s="951"/>
      <c r="DU126" s="951"/>
      <c r="DV126" s="952" t="s">
        <v>108</v>
      </c>
      <c r="DW126" s="952"/>
      <c r="DX126" s="952"/>
      <c r="DY126" s="952"/>
      <c r="DZ126" s="953"/>
    </row>
    <row r="127" spans="1:130" s="197" customFormat="1" ht="26.25" customHeight="1" thickBot="1">
      <c r="A127" s="1007"/>
      <c r="B127" s="979"/>
      <c r="C127" s="1035" t="s">
        <v>444</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108</v>
      </c>
      <c r="AB127" s="990"/>
      <c r="AC127" s="990"/>
      <c r="AD127" s="990"/>
      <c r="AE127" s="991"/>
      <c r="AF127" s="992" t="s">
        <v>108</v>
      </c>
      <c r="AG127" s="990"/>
      <c r="AH127" s="990"/>
      <c r="AI127" s="990"/>
      <c r="AJ127" s="991"/>
      <c r="AK127" s="992" t="s">
        <v>108</v>
      </c>
      <c r="AL127" s="990"/>
      <c r="AM127" s="990"/>
      <c r="AN127" s="990"/>
      <c r="AO127" s="991"/>
      <c r="AP127" s="993" t="s">
        <v>108</v>
      </c>
      <c r="AQ127" s="994"/>
      <c r="AR127" s="994"/>
      <c r="AS127" s="994"/>
      <c r="AT127" s="995"/>
      <c r="AU127" s="233"/>
      <c r="AV127" s="233"/>
      <c r="AW127" s="233"/>
      <c r="AX127" s="917" t="s">
        <v>445</v>
      </c>
      <c r="AY127" s="918"/>
      <c r="AZ127" s="918"/>
      <c r="BA127" s="918"/>
      <c r="BB127" s="918"/>
      <c r="BC127" s="918"/>
      <c r="BD127" s="918"/>
      <c r="BE127" s="919"/>
      <c r="BF127" s="1072" t="s">
        <v>108</v>
      </c>
      <c r="BG127" s="1073"/>
      <c r="BH127" s="1073"/>
      <c r="BI127" s="1073"/>
      <c r="BJ127" s="1073"/>
      <c r="BK127" s="1073"/>
      <c r="BL127" s="1082"/>
      <c r="BM127" s="1072">
        <v>14.46</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446</v>
      </c>
      <c r="CQ127" s="1076"/>
      <c r="CR127" s="1076"/>
      <c r="CS127" s="1076"/>
      <c r="CT127" s="1076"/>
      <c r="CU127" s="1076"/>
      <c r="CV127" s="1076"/>
      <c r="CW127" s="1076"/>
      <c r="CX127" s="1076"/>
      <c r="CY127" s="1076"/>
      <c r="CZ127" s="1076"/>
      <c r="DA127" s="1076"/>
      <c r="DB127" s="1076"/>
      <c r="DC127" s="1076"/>
      <c r="DD127" s="1076"/>
      <c r="DE127" s="1076"/>
      <c r="DF127" s="1077"/>
      <c r="DG127" s="1078" t="s">
        <v>447</v>
      </c>
      <c r="DH127" s="1079"/>
      <c r="DI127" s="1079"/>
      <c r="DJ127" s="1079"/>
      <c r="DK127" s="1079"/>
      <c r="DL127" s="1079" t="s">
        <v>108</v>
      </c>
      <c r="DM127" s="1079"/>
      <c r="DN127" s="1079"/>
      <c r="DO127" s="1079"/>
      <c r="DP127" s="1079"/>
      <c r="DQ127" s="1079" t="s">
        <v>108</v>
      </c>
      <c r="DR127" s="1079"/>
      <c r="DS127" s="1079"/>
      <c r="DT127" s="1079"/>
      <c r="DU127" s="1079"/>
      <c r="DV127" s="1080" t="s">
        <v>108</v>
      </c>
      <c r="DW127" s="1080"/>
      <c r="DX127" s="1080"/>
      <c r="DY127" s="1080"/>
      <c r="DZ127" s="1081"/>
    </row>
    <row r="128" spans="1:130" s="197" customFormat="1" ht="26.25" customHeight="1">
      <c r="A128" s="1102" t="s">
        <v>448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449</v>
      </c>
      <c r="X128" s="1104"/>
      <c r="Y128" s="1104"/>
      <c r="Z128" s="1105"/>
      <c r="AA128" s="1120">
        <v>8821</v>
      </c>
      <c r="AB128" s="1121"/>
      <c r="AC128" s="1121"/>
      <c r="AD128" s="1121"/>
      <c r="AE128" s="1122"/>
      <c r="AF128" s="1123">
        <v>6802</v>
      </c>
      <c r="AG128" s="1121"/>
      <c r="AH128" s="1121"/>
      <c r="AI128" s="1121"/>
      <c r="AJ128" s="1122"/>
      <c r="AK128" s="1123">
        <v>8047</v>
      </c>
      <c r="AL128" s="1121"/>
      <c r="AM128" s="1121"/>
      <c r="AN128" s="1121"/>
      <c r="AO128" s="1122"/>
      <c r="AP128" s="1124"/>
      <c r="AQ128" s="1125"/>
      <c r="AR128" s="1125"/>
      <c r="AS128" s="1125"/>
      <c r="AT128" s="1126"/>
      <c r="AU128" s="235"/>
      <c r="AV128" s="235"/>
      <c r="AW128" s="235"/>
      <c r="AX128" s="1085" t="s">
        <v>450</v>
      </c>
      <c r="AY128" s="981"/>
      <c r="AZ128" s="981"/>
      <c r="BA128" s="981"/>
      <c r="BB128" s="981"/>
      <c r="BC128" s="981"/>
      <c r="BD128" s="981"/>
      <c r="BE128" s="982"/>
      <c r="BF128" s="1097" t="s">
        <v>108</v>
      </c>
      <c r="BG128" s="1098"/>
      <c r="BH128" s="1098"/>
      <c r="BI128" s="1098"/>
      <c r="BJ128" s="1098"/>
      <c r="BK128" s="1098"/>
      <c r="BL128" s="1099"/>
      <c r="BM128" s="1097">
        <v>19.46</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1" t="s">
        <v>89</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451</v>
      </c>
      <c r="X129" s="1092"/>
      <c r="Y129" s="1092"/>
      <c r="Z129" s="1093"/>
      <c r="AA129" s="989">
        <v>5824675</v>
      </c>
      <c r="AB129" s="990"/>
      <c r="AC129" s="990"/>
      <c r="AD129" s="990"/>
      <c r="AE129" s="991"/>
      <c r="AF129" s="992">
        <v>5913823</v>
      </c>
      <c r="AG129" s="990"/>
      <c r="AH129" s="990"/>
      <c r="AI129" s="990"/>
      <c r="AJ129" s="991"/>
      <c r="AK129" s="992">
        <v>5956469</v>
      </c>
      <c r="AL129" s="990"/>
      <c r="AM129" s="990"/>
      <c r="AN129" s="990"/>
      <c r="AO129" s="991"/>
      <c r="AP129" s="1094"/>
      <c r="AQ129" s="1095"/>
      <c r="AR129" s="1095"/>
      <c r="AS129" s="1095"/>
      <c r="AT129" s="1096"/>
      <c r="AU129" s="235"/>
      <c r="AV129" s="235"/>
      <c r="AW129" s="235"/>
      <c r="AX129" s="1085" t="s">
        <v>452</v>
      </c>
      <c r="AY129" s="981"/>
      <c r="AZ129" s="981"/>
      <c r="BA129" s="981"/>
      <c r="BB129" s="981"/>
      <c r="BC129" s="981"/>
      <c r="BD129" s="981"/>
      <c r="BE129" s="982"/>
      <c r="BF129" s="1086">
        <v>4.6</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1" t="s">
        <v>453</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454</v>
      </c>
      <c r="X130" s="1092"/>
      <c r="Y130" s="1092"/>
      <c r="Z130" s="1093"/>
      <c r="AA130" s="989">
        <v>1106454</v>
      </c>
      <c r="AB130" s="990"/>
      <c r="AC130" s="990"/>
      <c r="AD130" s="990"/>
      <c r="AE130" s="991"/>
      <c r="AF130" s="992">
        <v>1197363</v>
      </c>
      <c r="AG130" s="990"/>
      <c r="AH130" s="990"/>
      <c r="AI130" s="990"/>
      <c r="AJ130" s="991"/>
      <c r="AK130" s="992">
        <v>1185367</v>
      </c>
      <c r="AL130" s="990"/>
      <c r="AM130" s="990"/>
      <c r="AN130" s="990"/>
      <c r="AO130" s="991"/>
      <c r="AP130" s="1094"/>
      <c r="AQ130" s="1095"/>
      <c r="AR130" s="1095"/>
      <c r="AS130" s="1095"/>
      <c r="AT130" s="1096"/>
      <c r="AU130" s="235"/>
      <c r="AV130" s="235"/>
      <c r="AW130" s="235"/>
      <c r="AX130" s="1144" t="s">
        <v>455</v>
      </c>
      <c r="AY130" s="1076"/>
      <c r="AZ130" s="1076"/>
      <c r="BA130" s="1076"/>
      <c r="BB130" s="1076"/>
      <c r="BC130" s="1076"/>
      <c r="BD130" s="1076"/>
      <c r="BE130" s="1077"/>
      <c r="BF130" s="1106" t="s">
        <v>108</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456</v>
      </c>
      <c r="X131" s="1115"/>
      <c r="Y131" s="1115"/>
      <c r="Z131" s="1116"/>
      <c r="AA131" s="1028">
        <v>4718221</v>
      </c>
      <c r="AB131" s="1029"/>
      <c r="AC131" s="1029"/>
      <c r="AD131" s="1029"/>
      <c r="AE131" s="1030"/>
      <c r="AF131" s="1031">
        <v>4716460</v>
      </c>
      <c r="AG131" s="1029"/>
      <c r="AH131" s="1029"/>
      <c r="AI131" s="1029"/>
      <c r="AJ131" s="1030"/>
      <c r="AK131" s="1031">
        <v>4771102</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28" t="s">
        <v>457</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458</v>
      </c>
      <c r="W132" s="1132"/>
      <c r="X132" s="1132"/>
      <c r="Y132" s="1132"/>
      <c r="Z132" s="1133"/>
      <c r="AA132" s="1134">
        <v>6.067011274</v>
      </c>
      <c r="AB132" s="1135"/>
      <c r="AC132" s="1135"/>
      <c r="AD132" s="1135"/>
      <c r="AE132" s="1136"/>
      <c r="AF132" s="1137">
        <v>4.268519186</v>
      </c>
      <c r="AG132" s="1135"/>
      <c r="AH132" s="1135"/>
      <c r="AI132" s="1135"/>
      <c r="AJ132" s="1136"/>
      <c r="AK132" s="1137">
        <v>3.579550385</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459</v>
      </c>
      <c r="W133" s="1139"/>
      <c r="X133" s="1139"/>
      <c r="Y133" s="1139"/>
      <c r="Z133" s="1140"/>
      <c r="AA133" s="1141">
        <v>9.7</v>
      </c>
      <c r="AB133" s="1142"/>
      <c r="AC133" s="1142"/>
      <c r="AD133" s="1142"/>
      <c r="AE133" s="1143"/>
      <c r="AF133" s="1141">
        <v>6.4</v>
      </c>
      <c r="AG133" s="1142"/>
      <c r="AH133" s="1142"/>
      <c r="AI133" s="1142"/>
      <c r="AJ133" s="1143"/>
      <c r="AK133" s="1141">
        <v>4.6</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600" verticalDpi="600" orientation="portrait" paperSize="8" scale="38"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460</v>
      </c>
      <c r="B5" s="246"/>
      <c r="C5" s="246"/>
      <c r="D5" s="246"/>
      <c r="E5" s="246"/>
      <c r="F5" s="246"/>
      <c r="G5" s="246"/>
      <c r="H5" s="246"/>
      <c r="I5" s="246"/>
      <c r="J5" s="246"/>
      <c r="K5" s="246"/>
      <c r="L5" s="246"/>
      <c r="M5" s="246"/>
      <c r="N5" s="246"/>
      <c r="O5" s="247"/>
    </row>
    <row r="6" spans="1:14" ht="13.5">
      <c r="A6" s="248"/>
      <c r="B6" s="244"/>
      <c r="C6" s="244"/>
      <c r="D6" s="244"/>
      <c r="E6" s="244"/>
      <c r="F6" s="244"/>
      <c r="G6" s="249" t="s">
        <v>461</v>
      </c>
      <c r="H6" s="249"/>
      <c r="I6" s="249"/>
      <c r="J6" s="249"/>
      <c r="K6" s="244"/>
      <c r="L6" s="244"/>
      <c r="M6" s="244"/>
      <c r="N6" s="244"/>
    </row>
    <row r="7" spans="1:14" ht="13.5">
      <c r="A7" s="248"/>
      <c r="B7" s="244"/>
      <c r="C7" s="244"/>
      <c r="D7" s="244"/>
      <c r="E7" s="244"/>
      <c r="F7" s="244"/>
      <c r="G7" s="251"/>
      <c r="H7" s="252"/>
      <c r="I7" s="252"/>
      <c r="J7" s="253"/>
      <c r="K7" s="1148" t="s">
        <v>462</v>
      </c>
      <c r="L7" s="254"/>
      <c r="M7" s="255" t="s">
        <v>463</v>
      </c>
      <c r="N7" s="256"/>
    </row>
    <row r="8" spans="1:14" ht="14.25">
      <c r="A8" s="248"/>
      <c r="B8" s="244"/>
      <c r="C8" s="244"/>
      <c r="D8" s="244"/>
      <c r="E8" s="244"/>
      <c r="F8" s="244"/>
      <c r="G8" s="257"/>
      <c r="H8" s="258"/>
      <c r="I8" s="258"/>
      <c r="J8" s="259"/>
      <c r="K8" s="1149"/>
      <c r="L8" s="260" t="s">
        <v>464</v>
      </c>
      <c r="M8" s="261" t="s">
        <v>465</v>
      </c>
      <c r="N8" s="262" t="s">
        <v>466</v>
      </c>
    </row>
    <row r="9" spans="1:14" ht="14.25">
      <c r="A9" s="248"/>
      <c r="B9" s="244"/>
      <c r="C9" s="244"/>
      <c r="D9" s="244"/>
      <c r="E9" s="244"/>
      <c r="F9" s="244"/>
      <c r="G9" s="1150" t="s">
        <v>467</v>
      </c>
      <c r="H9" s="1151"/>
      <c r="I9" s="1151"/>
      <c r="J9" s="1152"/>
      <c r="K9" s="263">
        <v>1250049</v>
      </c>
      <c r="L9" s="264">
        <v>58917</v>
      </c>
      <c r="M9" s="265">
        <v>64158</v>
      </c>
      <c r="N9" s="266">
        <v>-8.2</v>
      </c>
    </row>
    <row r="10" spans="1:14" ht="14.25">
      <c r="A10" s="248"/>
      <c r="B10" s="244"/>
      <c r="C10" s="244"/>
      <c r="D10" s="244"/>
      <c r="E10" s="244"/>
      <c r="F10" s="244"/>
      <c r="G10" s="1150" t="s">
        <v>468</v>
      </c>
      <c r="H10" s="1151"/>
      <c r="I10" s="1151"/>
      <c r="J10" s="1152"/>
      <c r="K10" s="267">
        <v>261312</v>
      </c>
      <c r="L10" s="268">
        <v>12316</v>
      </c>
      <c r="M10" s="269">
        <v>6725</v>
      </c>
      <c r="N10" s="270">
        <v>83.1</v>
      </c>
    </row>
    <row r="11" spans="1:14" ht="13.5" customHeight="1">
      <c r="A11" s="248"/>
      <c r="B11" s="244"/>
      <c r="C11" s="244"/>
      <c r="D11" s="244"/>
      <c r="E11" s="244"/>
      <c r="F11" s="244"/>
      <c r="G11" s="1150" t="s">
        <v>469</v>
      </c>
      <c r="H11" s="1151"/>
      <c r="I11" s="1151"/>
      <c r="J11" s="1152"/>
      <c r="K11" s="267">
        <v>315419</v>
      </c>
      <c r="L11" s="268">
        <v>14866</v>
      </c>
      <c r="M11" s="269">
        <v>8931</v>
      </c>
      <c r="N11" s="270">
        <v>66.5</v>
      </c>
    </row>
    <row r="12" spans="1:14" ht="13.5" customHeight="1">
      <c r="A12" s="248"/>
      <c r="B12" s="244"/>
      <c r="C12" s="244"/>
      <c r="D12" s="244"/>
      <c r="E12" s="244"/>
      <c r="F12" s="244"/>
      <c r="G12" s="1150" t="s">
        <v>470</v>
      </c>
      <c r="H12" s="1151"/>
      <c r="I12" s="1151"/>
      <c r="J12" s="1152"/>
      <c r="K12" s="267" t="s">
        <v>471</v>
      </c>
      <c r="L12" s="268" t="s">
        <v>471</v>
      </c>
      <c r="M12" s="269">
        <v>335</v>
      </c>
      <c r="N12" s="270" t="s">
        <v>471</v>
      </c>
    </row>
    <row r="13" spans="1:14" ht="13.5" customHeight="1">
      <c r="A13" s="248"/>
      <c r="B13" s="244"/>
      <c r="C13" s="244"/>
      <c r="D13" s="244"/>
      <c r="E13" s="244"/>
      <c r="F13" s="244"/>
      <c r="G13" s="1150" t="s">
        <v>472</v>
      </c>
      <c r="H13" s="1151"/>
      <c r="I13" s="1151"/>
      <c r="J13" s="1152"/>
      <c r="K13" s="267" t="s">
        <v>471</v>
      </c>
      <c r="L13" s="268" t="s">
        <v>471</v>
      </c>
      <c r="M13" s="269">
        <v>14</v>
      </c>
      <c r="N13" s="270" t="s">
        <v>471</v>
      </c>
    </row>
    <row r="14" spans="1:14" ht="13.5" customHeight="1">
      <c r="A14" s="248"/>
      <c r="B14" s="244"/>
      <c r="C14" s="244"/>
      <c r="D14" s="244"/>
      <c r="E14" s="244"/>
      <c r="F14" s="244"/>
      <c r="G14" s="1150" t="s">
        <v>473</v>
      </c>
      <c r="H14" s="1151"/>
      <c r="I14" s="1151"/>
      <c r="J14" s="1152"/>
      <c r="K14" s="267">
        <v>66706</v>
      </c>
      <c r="L14" s="268">
        <v>3144</v>
      </c>
      <c r="M14" s="269">
        <v>2685</v>
      </c>
      <c r="N14" s="270">
        <v>17.1</v>
      </c>
    </row>
    <row r="15" spans="1:14" ht="13.5" customHeight="1">
      <c r="A15" s="248"/>
      <c r="B15" s="244"/>
      <c r="C15" s="244"/>
      <c r="D15" s="244"/>
      <c r="E15" s="244"/>
      <c r="F15" s="244"/>
      <c r="G15" s="1150" t="s">
        <v>474</v>
      </c>
      <c r="H15" s="1151"/>
      <c r="I15" s="1151"/>
      <c r="J15" s="1152"/>
      <c r="K15" s="267">
        <v>8718</v>
      </c>
      <c r="L15" s="268">
        <v>411</v>
      </c>
      <c r="M15" s="269">
        <v>1293</v>
      </c>
      <c r="N15" s="270">
        <v>-68.2</v>
      </c>
    </row>
    <row r="16" spans="1:14" ht="14.25">
      <c r="A16" s="248"/>
      <c r="B16" s="244"/>
      <c r="C16" s="244"/>
      <c r="D16" s="244"/>
      <c r="E16" s="244"/>
      <c r="F16" s="244"/>
      <c r="G16" s="1153" t="s">
        <v>475</v>
      </c>
      <c r="H16" s="1154"/>
      <c r="I16" s="1154"/>
      <c r="J16" s="1155"/>
      <c r="K16" s="268">
        <v>-93763</v>
      </c>
      <c r="L16" s="268">
        <v>-4419</v>
      </c>
      <c r="M16" s="269">
        <v>-6126</v>
      </c>
      <c r="N16" s="270">
        <v>-27.9</v>
      </c>
    </row>
    <row r="17" spans="1:14" ht="14.25">
      <c r="A17" s="248"/>
      <c r="B17" s="244"/>
      <c r="C17" s="244"/>
      <c r="D17" s="244"/>
      <c r="E17" s="244"/>
      <c r="F17" s="244"/>
      <c r="G17" s="1153" t="s">
        <v>167</v>
      </c>
      <c r="H17" s="1154"/>
      <c r="I17" s="1154"/>
      <c r="J17" s="1155"/>
      <c r="K17" s="268">
        <v>1808441</v>
      </c>
      <c r="L17" s="268">
        <v>85235</v>
      </c>
      <c r="M17" s="269">
        <v>78014</v>
      </c>
      <c r="N17" s="270">
        <v>9.3</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476</v>
      </c>
      <c r="H19" s="244"/>
      <c r="I19" s="244"/>
      <c r="J19" s="244"/>
      <c r="K19" s="244"/>
      <c r="L19" s="244"/>
      <c r="M19" s="244"/>
      <c r="N19" s="244"/>
    </row>
    <row r="20" spans="1:14" ht="14.25">
      <c r="A20" s="248"/>
      <c r="B20" s="244"/>
      <c r="C20" s="244"/>
      <c r="D20" s="244"/>
      <c r="E20" s="244"/>
      <c r="F20" s="244"/>
      <c r="G20" s="272"/>
      <c r="H20" s="273"/>
      <c r="I20" s="273"/>
      <c r="J20" s="274"/>
      <c r="K20" s="275" t="s">
        <v>477</v>
      </c>
      <c r="L20" s="276" t="s">
        <v>478</v>
      </c>
      <c r="M20" s="277" t="s">
        <v>479</v>
      </c>
      <c r="N20" s="278"/>
    </row>
    <row r="21" spans="1:16" s="284" customFormat="1" ht="14.25">
      <c r="A21" s="279"/>
      <c r="B21" s="249"/>
      <c r="C21" s="249"/>
      <c r="D21" s="249"/>
      <c r="E21" s="249"/>
      <c r="F21" s="249"/>
      <c r="G21" s="1145" t="s">
        <v>480</v>
      </c>
      <c r="H21" s="1146"/>
      <c r="I21" s="1146"/>
      <c r="J21" s="1147"/>
      <c r="K21" s="280">
        <v>8.01</v>
      </c>
      <c r="L21" s="281">
        <v>7.49</v>
      </c>
      <c r="M21" s="282">
        <v>0.52</v>
      </c>
      <c r="N21" s="249"/>
      <c r="O21" s="283"/>
      <c r="P21" s="279"/>
    </row>
    <row r="22" spans="1:16" s="284" customFormat="1" ht="14.25">
      <c r="A22" s="279"/>
      <c r="B22" s="249"/>
      <c r="C22" s="249"/>
      <c r="D22" s="249"/>
      <c r="E22" s="249"/>
      <c r="F22" s="249"/>
      <c r="G22" s="1145" t="s">
        <v>481</v>
      </c>
      <c r="H22" s="1146"/>
      <c r="I22" s="1146"/>
      <c r="J22" s="1147"/>
      <c r="K22" s="285">
        <v>96.1</v>
      </c>
      <c r="L22" s="286">
        <v>97.3</v>
      </c>
      <c r="M22" s="287">
        <v>-1.2</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482</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483</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484</v>
      </c>
      <c r="H29" s="249"/>
      <c r="I29" s="249"/>
      <c r="J29" s="249"/>
      <c r="K29" s="244"/>
      <c r="L29" s="244"/>
      <c r="M29" s="244"/>
      <c r="N29" s="244"/>
      <c r="O29" s="293"/>
    </row>
    <row r="30" spans="1:14" ht="13.5">
      <c r="A30" s="248"/>
      <c r="B30" s="244"/>
      <c r="C30" s="244"/>
      <c r="D30" s="244"/>
      <c r="E30" s="244"/>
      <c r="F30" s="244"/>
      <c r="G30" s="251"/>
      <c r="H30" s="252"/>
      <c r="I30" s="252"/>
      <c r="J30" s="253"/>
      <c r="K30" s="1148" t="s">
        <v>462</v>
      </c>
      <c r="L30" s="254"/>
      <c r="M30" s="255" t="s">
        <v>463</v>
      </c>
      <c r="N30" s="256"/>
    </row>
    <row r="31" spans="1:14" ht="14.25">
      <c r="A31" s="248"/>
      <c r="B31" s="244"/>
      <c r="C31" s="244"/>
      <c r="D31" s="244"/>
      <c r="E31" s="244"/>
      <c r="F31" s="244"/>
      <c r="G31" s="257"/>
      <c r="H31" s="258"/>
      <c r="I31" s="258"/>
      <c r="J31" s="259"/>
      <c r="K31" s="1149"/>
      <c r="L31" s="260" t="s">
        <v>464</v>
      </c>
      <c r="M31" s="261" t="s">
        <v>465</v>
      </c>
      <c r="N31" s="262" t="s">
        <v>466</v>
      </c>
    </row>
    <row r="32" spans="1:14" ht="27" customHeight="1">
      <c r="A32" s="248"/>
      <c r="B32" s="244"/>
      <c r="C32" s="244"/>
      <c r="D32" s="244"/>
      <c r="E32" s="244"/>
      <c r="F32" s="244"/>
      <c r="G32" s="1161" t="s">
        <v>485</v>
      </c>
      <c r="H32" s="1162"/>
      <c r="I32" s="1162"/>
      <c r="J32" s="1163"/>
      <c r="K32" s="294">
        <v>859912</v>
      </c>
      <c r="L32" s="294">
        <v>40529</v>
      </c>
      <c r="M32" s="295">
        <v>34910</v>
      </c>
      <c r="N32" s="296">
        <v>16.1</v>
      </c>
    </row>
    <row r="33" spans="1:14" ht="13.5" customHeight="1">
      <c r="A33" s="248"/>
      <c r="B33" s="244"/>
      <c r="C33" s="244"/>
      <c r="D33" s="244"/>
      <c r="E33" s="244"/>
      <c r="F33" s="244"/>
      <c r="G33" s="1161" t="s">
        <v>486</v>
      </c>
      <c r="H33" s="1162"/>
      <c r="I33" s="1162"/>
      <c r="J33" s="1163"/>
      <c r="K33" s="294" t="s">
        <v>471</v>
      </c>
      <c r="L33" s="294" t="s">
        <v>471</v>
      </c>
      <c r="M33" s="295" t="s">
        <v>471</v>
      </c>
      <c r="N33" s="296" t="s">
        <v>471</v>
      </c>
    </row>
    <row r="34" spans="1:14" ht="27" customHeight="1">
      <c r="A34" s="248"/>
      <c r="B34" s="244"/>
      <c r="C34" s="244"/>
      <c r="D34" s="244"/>
      <c r="E34" s="244"/>
      <c r="F34" s="244"/>
      <c r="G34" s="1161" t="s">
        <v>487</v>
      </c>
      <c r="H34" s="1162"/>
      <c r="I34" s="1162"/>
      <c r="J34" s="1163"/>
      <c r="K34" s="294" t="s">
        <v>471</v>
      </c>
      <c r="L34" s="294" t="s">
        <v>471</v>
      </c>
      <c r="M34" s="295" t="s">
        <v>471</v>
      </c>
      <c r="N34" s="296" t="s">
        <v>471</v>
      </c>
    </row>
    <row r="35" spans="1:14" ht="27" customHeight="1">
      <c r="A35" s="248"/>
      <c r="B35" s="244"/>
      <c r="C35" s="244"/>
      <c r="D35" s="244"/>
      <c r="E35" s="244"/>
      <c r="F35" s="244"/>
      <c r="G35" s="1161" t="s">
        <v>488</v>
      </c>
      <c r="H35" s="1162"/>
      <c r="I35" s="1162"/>
      <c r="J35" s="1163"/>
      <c r="K35" s="294">
        <v>444308</v>
      </c>
      <c r="L35" s="294">
        <v>20941</v>
      </c>
      <c r="M35" s="295">
        <v>14021</v>
      </c>
      <c r="N35" s="296">
        <v>49.4</v>
      </c>
    </row>
    <row r="36" spans="1:14" ht="27" customHeight="1">
      <c r="A36" s="248"/>
      <c r="B36" s="244"/>
      <c r="C36" s="244"/>
      <c r="D36" s="244"/>
      <c r="E36" s="244"/>
      <c r="F36" s="244"/>
      <c r="G36" s="1161" t="s">
        <v>489</v>
      </c>
      <c r="H36" s="1162"/>
      <c r="I36" s="1162"/>
      <c r="J36" s="1163"/>
      <c r="K36" s="294">
        <v>41877</v>
      </c>
      <c r="L36" s="294">
        <v>1974</v>
      </c>
      <c r="M36" s="295">
        <v>2867</v>
      </c>
      <c r="N36" s="296">
        <v>-31.1</v>
      </c>
    </row>
    <row r="37" spans="1:14" ht="13.5" customHeight="1">
      <c r="A37" s="248"/>
      <c r="B37" s="244"/>
      <c r="C37" s="244"/>
      <c r="D37" s="244"/>
      <c r="E37" s="244"/>
      <c r="F37" s="244"/>
      <c r="G37" s="1161" t="s">
        <v>490</v>
      </c>
      <c r="H37" s="1162"/>
      <c r="I37" s="1162"/>
      <c r="J37" s="1163"/>
      <c r="K37" s="294">
        <v>18101</v>
      </c>
      <c r="L37" s="294">
        <v>853</v>
      </c>
      <c r="M37" s="295">
        <v>917</v>
      </c>
      <c r="N37" s="296">
        <v>-7</v>
      </c>
    </row>
    <row r="38" spans="1:15" ht="27" customHeight="1">
      <c r="A38" s="248"/>
      <c r="B38" s="244"/>
      <c r="C38" s="244"/>
      <c r="D38" s="244"/>
      <c r="E38" s="244"/>
      <c r="F38" s="244"/>
      <c r="G38" s="1164" t="s">
        <v>491</v>
      </c>
      <c r="H38" s="1165"/>
      <c r="I38" s="1165"/>
      <c r="J38" s="1166"/>
      <c r="K38" s="297" t="s">
        <v>471</v>
      </c>
      <c r="L38" s="297" t="s">
        <v>471</v>
      </c>
      <c r="M38" s="298">
        <v>2</v>
      </c>
      <c r="N38" s="299" t="s">
        <v>471</v>
      </c>
      <c r="O38" s="293"/>
    </row>
    <row r="39" spans="1:15" ht="14.25">
      <c r="A39" s="248"/>
      <c r="B39" s="244"/>
      <c r="C39" s="244"/>
      <c r="D39" s="244"/>
      <c r="E39" s="244"/>
      <c r="F39" s="244"/>
      <c r="G39" s="1164" t="s">
        <v>492</v>
      </c>
      <c r="H39" s="1165"/>
      <c r="I39" s="1165"/>
      <c r="J39" s="1166"/>
      <c r="K39" s="300">
        <v>-8047</v>
      </c>
      <c r="L39" s="300">
        <v>-379</v>
      </c>
      <c r="M39" s="301">
        <v>-3077</v>
      </c>
      <c r="N39" s="302">
        <v>-87.7</v>
      </c>
      <c r="O39" s="293"/>
    </row>
    <row r="40" spans="1:15" ht="27" customHeight="1">
      <c r="A40" s="248"/>
      <c r="B40" s="244"/>
      <c r="C40" s="244"/>
      <c r="D40" s="244"/>
      <c r="E40" s="244"/>
      <c r="F40" s="244"/>
      <c r="G40" s="1161" t="s">
        <v>493</v>
      </c>
      <c r="H40" s="1162"/>
      <c r="I40" s="1162"/>
      <c r="J40" s="1163"/>
      <c r="K40" s="300">
        <v>-1185367</v>
      </c>
      <c r="L40" s="300">
        <v>-55869</v>
      </c>
      <c r="M40" s="301">
        <v>-35137</v>
      </c>
      <c r="N40" s="302">
        <v>59</v>
      </c>
      <c r="O40" s="293"/>
    </row>
    <row r="41" spans="1:15" ht="14.25">
      <c r="A41" s="248"/>
      <c r="B41" s="244"/>
      <c r="C41" s="244"/>
      <c r="D41" s="244"/>
      <c r="E41" s="244"/>
      <c r="F41" s="244"/>
      <c r="G41" s="1167" t="s">
        <v>278</v>
      </c>
      <c r="H41" s="1168"/>
      <c r="I41" s="1168"/>
      <c r="J41" s="1169"/>
      <c r="K41" s="294">
        <v>170784</v>
      </c>
      <c r="L41" s="300">
        <v>8049</v>
      </c>
      <c r="M41" s="301">
        <v>14503</v>
      </c>
      <c r="N41" s="302">
        <v>-44.5</v>
      </c>
      <c r="O41" s="293"/>
    </row>
    <row r="42" spans="1:15" ht="14.25">
      <c r="A42" s="248"/>
      <c r="B42" s="244"/>
      <c r="C42" s="244"/>
      <c r="D42" s="244"/>
      <c r="E42" s="244"/>
      <c r="F42" s="244"/>
      <c r="G42" s="303" t="s">
        <v>494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495</v>
      </c>
      <c r="B47" s="244"/>
      <c r="C47" s="244"/>
      <c r="D47" s="244"/>
      <c r="E47" s="244"/>
      <c r="F47" s="244"/>
      <c r="G47" s="244"/>
      <c r="H47" s="244"/>
      <c r="I47" s="244"/>
      <c r="J47" s="244"/>
      <c r="K47" s="244"/>
      <c r="L47" s="244"/>
      <c r="M47" s="244"/>
      <c r="N47" s="244"/>
    </row>
    <row r="48" spans="1:14" ht="14.25">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6" t="s">
        <v>462</v>
      </c>
      <c r="J49" s="1158" t="s">
        <v>497</v>
      </c>
      <c r="K49" s="1159"/>
      <c r="L49" s="1159"/>
      <c r="M49" s="1159"/>
      <c r="N49" s="1160"/>
    </row>
    <row r="50" spans="1:14" ht="14.25">
      <c r="A50" s="248"/>
      <c r="B50" s="244"/>
      <c r="C50" s="244"/>
      <c r="D50" s="244"/>
      <c r="E50" s="244"/>
      <c r="F50" s="244"/>
      <c r="G50" s="312"/>
      <c r="H50" s="313"/>
      <c r="I50" s="1157"/>
      <c r="J50" s="314" t="s">
        <v>498</v>
      </c>
      <c r="K50" s="315" t="s">
        <v>499</v>
      </c>
      <c r="L50" s="316" t="s">
        <v>500</v>
      </c>
      <c r="M50" s="317" t="s">
        <v>501</v>
      </c>
      <c r="N50" s="318" t="s">
        <v>502</v>
      </c>
    </row>
    <row r="51" spans="1:14" ht="14.25">
      <c r="A51" s="248"/>
      <c r="B51" s="244"/>
      <c r="C51" s="244"/>
      <c r="D51" s="244"/>
      <c r="E51" s="244"/>
      <c r="F51" s="244"/>
      <c r="G51" s="310" t="s">
        <v>503</v>
      </c>
      <c r="H51" s="311"/>
      <c r="I51" s="319">
        <v>2037458</v>
      </c>
      <c r="J51" s="320">
        <v>100760</v>
      </c>
      <c r="K51" s="321">
        <v>69</v>
      </c>
      <c r="L51" s="322">
        <v>51262</v>
      </c>
      <c r="M51" s="323">
        <v>-28.6</v>
      </c>
      <c r="N51" s="324">
        <v>97.6</v>
      </c>
    </row>
    <row r="52" spans="1:14" ht="14.25">
      <c r="A52" s="248"/>
      <c r="B52" s="244"/>
      <c r="C52" s="244"/>
      <c r="D52" s="244"/>
      <c r="E52" s="244"/>
      <c r="F52" s="244"/>
      <c r="G52" s="325"/>
      <c r="H52" s="326" t="s">
        <v>504</v>
      </c>
      <c r="I52" s="327">
        <v>503944</v>
      </c>
      <c r="J52" s="328">
        <v>24922</v>
      </c>
      <c r="K52" s="329">
        <v>-10.4</v>
      </c>
      <c r="L52" s="330">
        <v>25630</v>
      </c>
      <c r="M52" s="331">
        <v>-26.8</v>
      </c>
      <c r="N52" s="332">
        <v>16.4</v>
      </c>
    </row>
    <row r="53" spans="1:14" ht="14.25">
      <c r="A53" s="248"/>
      <c r="B53" s="244"/>
      <c r="C53" s="244"/>
      <c r="D53" s="244"/>
      <c r="E53" s="244"/>
      <c r="F53" s="244"/>
      <c r="G53" s="310" t="s">
        <v>505</v>
      </c>
      <c r="H53" s="311"/>
      <c r="I53" s="319">
        <v>767378</v>
      </c>
      <c r="J53" s="320">
        <v>36283</v>
      </c>
      <c r="K53" s="321">
        <v>-64</v>
      </c>
      <c r="L53" s="322">
        <v>48407</v>
      </c>
      <c r="M53" s="323">
        <v>-5.6</v>
      </c>
      <c r="N53" s="324">
        <v>-58.4</v>
      </c>
    </row>
    <row r="54" spans="1:14" ht="14.25">
      <c r="A54" s="248"/>
      <c r="B54" s="244"/>
      <c r="C54" s="244"/>
      <c r="D54" s="244"/>
      <c r="E54" s="244"/>
      <c r="F54" s="244"/>
      <c r="G54" s="325"/>
      <c r="H54" s="326" t="s">
        <v>504</v>
      </c>
      <c r="I54" s="327">
        <v>528141</v>
      </c>
      <c r="J54" s="328">
        <v>24971</v>
      </c>
      <c r="K54" s="329">
        <v>0.2</v>
      </c>
      <c r="L54" s="330">
        <v>23914</v>
      </c>
      <c r="M54" s="331">
        <v>-6.7</v>
      </c>
      <c r="N54" s="332">
        <v>6.9</v>
      </c>
    </row>
    <row r="55" spans="1:14" ht="14.25">
      <c r="A55" s="248"/>
      <c r="B55" s="244"/>
      <c r="C55" s="244"/>
      <c r="D55" s="244"/>
      <c r="E55" s="244"/>
      <c r="F55" s="244"/>
      <c r="G55" s="310" t="s">
        <v>506</v>
      </c>
      <c r="H55" s="311"/>
      <c r="I55" s="319">
        <v>758074</v>
      </c>
      <c r="J55" s="320">
        <v>35579</v>
      </c>
      <c r="K55" s="321">
        <v>-1.9</v>
      </c>
      <c r="L55" s="322">
        <v>69477</v>
      </c>
      <c r="M55" s="323">
        <v>43.5</v>
      </c>
      <c r="N55" s="324">
        <v>-45.4</v>
      </c>
    </row>
    <row r="56" spans="1:14" ht="14.25">
      <c r="A56" s="248"/>
      <c r="B56" s="244"/>
      <c r="C56" s="244"/>
      <c r="D56" s="244"/>
      <c r="E56" s="244"/>
      <c r="F56" s="244"/>
      <c r="G56" s="325"/>
      <c r="H56" s="326" t="s">
        <v>504</v>
      </c>
      <c r="I56" s="327">
        <v>571592</v>
      </c>
      <c r="J56" s="328">
        <v>26826</v>
      </c>
      <c r="K56" s="329">
        <v>7.4</v>
      </c>
      <c r="L56" s="330">
        <v>31528</v>
      </c>
      <c r="M56" s="331">
        <v>31.8</v>
      </c>
      <c r="N56" s="332">
        <v>-24.4</v>
      </c>
    </row>
    <row r="57" spans="1:14" ht="14.25">
      <c r="A57" s="248"/>
      <c r="B57" s="244"/>
      <c r="C57" s="244"/>
      <c r="D57" s="244"/>
      <c r="E57" s="244"/>
      <c r="F57" s="244"/>
      <c r="G57" s="310" t="s">
        <v>507</v>
      </c>
      <c r="H57" s="311"/>
      <c r="I57" s="319">
        <v>1187981</v>
      </c>
      <c r="J57" s="320">
        <v>56013</v>
      </c>
      <c r="K57" s="321">
        <v>57.4</v>
      </c>
      <c r="L57" s="322">
        <v>59668</v>
      </c>
      <c r="M57" s="323">
        <v>-14.1</v>
      </c>
      <c r="N57" s="324">
        <v>71.5</v>
      </c>
    </row>
    <row r="58" spans="1:14" ht="14.25">
      <c r="A58" s="248"/>
      <c r="B58" s="244"/>
      <c r="C58" s="244"/>
      <c r="D58" s="244"/>
      <c r="E58" s="244"/>
      <c r="F58" s="244"/>
      <c r="G58" s="325"/>
      <c r="H58" s="326" t="s">
        <v>504</v>
      </c>
      <c r="I58" s="327">
        <v>725084</v>
      </c>
      <c r="J58" s="328">
        <v>34188</v>
      </c>
      <c r="K58" s="329">
        <v>27.4</v>
      </c>
      <c r="L58" s="330">
        <v>31515</v>
      </c>
      <c r="M58" s="331">
        <v>0</v>
      </c>
      <c r="N58" s="332">
        <v>27.4</v>
      </c>
    </row>
    <row r="59" spans="1:14" ht="14.25">
      <c r="A59" s="248"/>
      <c r="B59" s="244"/>
      <c r="C59" s="244"/>
      <c r="D59" s="244"/>
      <c r="E59" s="244"/>
      <c r="F59" s="244"/>
      <c r="G59" s="310" t="s">
        <v>508</v>
      </c>
      <c r="H59" s="311"/>
      <c r="I59" s="319">
        <v>1844720</v>
      </c>
      <c r="J59" s="320">
        <v>86945</v>
      </c>
      <c r="K59" s="321">
        <v>55.2</v>
      </c>
      <c r="L59" s="322">
        <v>56894</v>
      </c>
      <c r="M59" s="323">
        <v>-4.6</v>
      </c>
      <c r="N59" s="324">
        <v>59.8</v>
      </c>
    </row>
    <row r="60" spans="1:14" ht="14.25">
      <c r="A60" s="248"/>
      <c r="B60" s="244"/>
      <c r="C60" s="244"/>
      <c r="D60" s="244"/>
      <c r="E60" s="244"/>
      <c r="F60" s="244"/>
      <c r="G60" s="325"/>
      <c r="H60" s="326" t="s">
        <v>504</v>
      </c>
      <c r="I60" s="333">
        <v>920596</v>
      </c>
      <c r="J60" s="328">
        <v>43390</v>
      </c>
      <c r="K60" s="329">
        <v>26.9</v>
      </c>
      <c r="L60" s="330">
        <v>32548</v>
      </c>
      <c r="M60" s="331">
        <v>3.3</v>
      </c>
      <c r="N60" s="332">
        <v>23.6</v>
      </c>
    </row>
    <row r="61" spans="1:14" ht="14.25">
      <c r="A61" s="248"/>
      <c r="B61" s="244"/>
      <c r="C61" s="244"/>
      <c r="D61" s="244"/>
      <c r="E61" s="244"/>
      <c r="F61" s="244"/>
      <c r="G61" s="310" t="s">
        <v>509</v>
      </c>
      <c r="H61" s="334"/>
      <c r="I61" s="335">
        <v>1319122</v>
      </c>
      <c r="J61" s="336">
        <v>63116</v>
      </c>
      <c r="K61" s="337">
        <v>23.1</v>
      </c>
      <c r="L61" s="338">
        <v>57142</v>
      </c>
      <c r="M61" s="339">
        <v>-1.9</v>
      </c>
      <c r="N61" s="324">
        <v>25</v>
      </c>
    </row>
    <row r="62" spans="1:14" ht="14.25">
      <c r="A62" s="248"/>
      <c r="B62" s="244"/>
      <c r="C62" s="244"/>
      <c r="D62" s="244"/>
      <c r="E62" s="244"/>
      <c r="F62" s="244"/>
      <c r="G62" s="325"/>
      <c r="H62" s="326" t="s">
        <v>504</v>
      </c>
      <c r="I62" s="327">
        <v>649871</v>
      </c>
      <c r="J62" s="328">
        <v>30859</v>
      </c>
      <c r="K62" s="329">
        <v>10.3</v>
      </c>
      <c r="L62" s="330">
        <v>29027</v>
      </c>
      <c r="M62" s="331">
        <v>0.3</v>
      </c>
      <c r="N62" s="332">
        <v>10</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70" t="s">
        <v>3</v>
      </c>
      <c r="D47" s="1170"/>
      <c r="E47" s="1171"/>
      <c r="F47" s="11">
        <v>24.22</v>
      </c>
      <c r="G47" s="12">
        <v>26.81</v>
      </c>
      <c r="H47" s="12">
        <v>26.98</v>
      </c>
      <c r="I47" s="12">
        <v>29.11</v>
      </c>
      <c r="J47" s="13">
        <v>28.93</v>
      </c>
    </row>
    <row r="48" spans="2:10" ht="57.75" customHeight="1">
      <c r="B48" s="14"/>
      <c r="C48" s="1172" t="s">
        <v>4</v>
      </c>
      <c r="D48" s="1172"/>
      <c r="E48" s="1173"/>
      <c r="F48" s="15">
        <v>4.06</v>
      </c>
      <c r="G48" s="16">
        <v>2.63</v>
      </c>
      <c r="H48" s="16">
        <v>8.43</v>
      </c>
      <c r="I48" s="16">
        <v>6.68</v>
      </c>
      <c r="J48" s="17">
        <v>9.16</v>
      </c>
    </row>
    <row r="49" spans="2:10" ht="57.75" customHeight="1" thickBot="1">
      <c r="B49" s="18"/>
      <c r="C49" s="1174" t="s">
        <v>5</v>
      </c>
      <c r="D49" s="1174"/>
      <c r="E49" s="1175"/>
      <c r="F49" s="19">
        <v>7.02</v>
      </c>
      <c r="G49" s="20">
        <v>3.1</v>
      </c>
      <c r="H49" s="20">
        <v>15.03</v>
      </c>
      <c r="I49" s="20">
        <v>0.9</v>
      </c>
      <c r="J49" s="21">
        <v>2.55</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2017-05-11T04:48:40Z</cp:lastPrinted>
  <dcterms:created xsi:type="dcterms:W3CDTF">2017-02-15T20:13:33Z</dcterms:created>
  <dcterms:modified xsi:type="dcterms:W3CDTF">2017-05-11T04:48:51Z</dcterms:modified>
  <cp:category/>
  <cp:version/>
  <cp:contentType/>
  <cp:contentStatus/>
</cp:coreProperties>
</file>