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s="1"/>
  <c r="BE35" i="9" s="1"/>
  <c r="BE36" i="9" s="1"/>
  <c r="BE37" i="9" s="1"/>
  <c r="BW34" i="9" l="1"/>
  <c r="BW35" i="9" l="1"/>
  <c r="BW36" i="9" s="1"/>
  <c r="BW37" i="9" s="1"/>
  <c r="BW38" i="9" s="1"/>
  <c r="BW39" i="9" s="1"/>
  <c r="BW40" i="9" s="1"/>
  <c r="BW41" i="9" s="1"/>
  <c r="BW42" i="9" s="1"/>
  <c r="CO34" i="9" s="1"/>
</calcChain>
</file>

<file path=xl/sharedStrings.xml><?xml version="1.0" encoding="utf-8"?>
<sst xmlns="http://schemas.openxmlformats.org/spreadsheetml/2006/main" count="1025" uniqueCount="572">
  <si>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</si>
  <si>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</si>
  <si>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</si>
  <si>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</si>
  <si>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</si>
  <si>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</si>
  <si>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</si>
  <si>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</si>
  <si>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</si>
  <si>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</si>
  <si>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</si>
  <si>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</si>
  <si>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</si>
  <si>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</si>
  <si>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</si>
  <si>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</si>
  <si>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</si>
  <si>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</si>
  <si>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</si>
  <si>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</si>
  <si>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</si>
  <si>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</si>
  <si>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</si>
  <si>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</si>
  <si>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</si>
  <si>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</si>
  <si>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</si>
  <si>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</si>
  <si>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</si>
  <si>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</si>
  <si>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</si>
  <si>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</si>
  <si>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</si>
  <si>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</si>
  <si>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</si>
  <si>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</si>
  <si>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</si>
  <si>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</si>
  <si>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</si>
  <si>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</si>
  <si>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</si>
  <si>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</si>
  <si>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</si>
  <si>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</si>
  <si>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</si>
  <si>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</si>
  <si>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</si>
  <si>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</si>
  <si>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</si>
  <si>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</si>
  <si>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</si>
  <si>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</si>
  <si>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</si>
  <si>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</si>
  <si>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</si>
  <si>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</si>
  <si>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</si>
  <si>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</si>
  <si>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</si>
  <si>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</si>
  <si>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</si>
  <si>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</si>
  <si>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</si>
  <si>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</si>
  <si>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</si>
  <si>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</si>
  <si>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</si>
  <si>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</si>
  <si>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</si>
  <si>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</si>
  <si>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</si>
  <si>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</si>
  <si>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</si>
  <si>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</si>
  <si>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</si>
  <si>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</si>
  <si>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</si>
  <si>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</si>
  <si>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</si>
  <si>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</si>
  <si>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</si>
  <si>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</si>
  <si>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</si>
  <si>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</si>
  <si>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</si>
  <si>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</si>
  <si>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</si>
  <si>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</si>
  <si>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</si>
  <si>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</si>
  <si>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</si>
  <si>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</si>
  <si>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</si>
  <si>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</si>
  <si>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</si>
  <si>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</si>
  <si>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</si>
  <si>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</si>
  <si>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</si>
  <si>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</si>
  <si>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</si>
  <si>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</si>
  <si>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</si>
  <si>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</si>
  <si>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</si>
  <si>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</si>
  <si>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</si>
  <si>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</si>
  <si>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</si>
  <si>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</si>
  <si>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</si>
  <si>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</si>
  <si>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</si>
  <si>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</si>
  <si>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</si>
  <si>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</si>
  <si>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</si>
  <si>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</si>
  <si>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</si>
  <si>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</si>
  <si>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</si>
  <si>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</si>
  <si>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</si>
  <si>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</si>
  <si>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</si>
  <si>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</si>
  <si>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</si>
  <si>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</si>
  <si>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</si>
  <si>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</si>
  <si>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</si>
  <si>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</si>
  <si>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</si>
  <si>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</si>
  <si>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</si>
  <si>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</si>
  <si>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</si>
  <si>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</si>
  <si>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</si>
  <si>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</si>
  <si>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</si>
  <si>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</si>
  <si>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</si>
  <si>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</si>
  <si>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</si>
  <si>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</si>
  <si>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</si>
  <si>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</si>
  <si>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</si>
  <si>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</si>
  <si>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</si>
  <si>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</si>
  <si>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</si>
  <si>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</si>
  <si>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</si>
  <si>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</si>
  <si>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</si>
  <si>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</si>
  <si>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</si>
  <si>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</si>
  <si>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</si>
  <si>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</si>
  <si>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</si>
  <si>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</si>
  <si>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</si>
  <si>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</si>
  <si>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</si>
  <si>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</si>
  <si>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</si>
  <si>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</si>
  <si>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</si>
  <si>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</si>
  <si>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</si>
  <si>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</si>
  <si>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</si>
  <si>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</si>
  <si>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</si>
  <si>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</si>
  <si>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</si>
  <si>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</si>
  <si>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</si>
  <si>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</si>
  <si>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</si>
  <si>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</si>
  <si>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</si>
  <si>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</si>
  <si>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</si>
  <si>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</si>
  <si>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</si>
  <si>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</si>
  <si>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</si>
  <si>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</si>
  <si>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</si>
  <si>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滋賀県米原市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</si>
  <si>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</si>
  <si>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</si>
  <si>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</si>
  <si>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</si>
  <si>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</si>
  <si>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</si>
  <si>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</si>
  <si>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</si>
  <si>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</si>
  <si>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</si>
  <si>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</si>
  <si>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</si>
  <si>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</si>
  <si>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</si>
  <si>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</si>
  <si>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</si>
  <si>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</si>
  <si>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</si>
  <si>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</si>
  <si>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</si>
  <si>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</si>
  <si>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</si>
  <si>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</si>
  <si>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</si>
  <si>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</si>
  <si>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</si>
  <si>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</si>
  <si>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</si>
  <si>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</si>
  <si>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</si>
  <si>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</si>
  <si>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</si>
  <si>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</si>
  <si>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</si>
  <si>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</si>
  <si>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</si>
  <si>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</si>
  <si>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</si>
  <si>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</si>
  <si>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</si>
  <si>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</si>
  <si>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</si>
  <si>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</si>
  <si>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</si>
  <si>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</si>
  <si>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</si>
  <si>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</si>
  <si>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</si>
  <si>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</si>
  <si>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</si>
  <si>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</si>
  <si>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</si>
  <si>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</si>
  <si>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</si>
  <si>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</si>
  <si>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</si>
  <si>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</si>
  <si>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</si>
  <si>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</si>
  <si>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</si>
  <si>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</si>
  <si>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</si>
  <si>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</si>
  <si>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</si>
  <si>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</si>
  <si>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</si>
  <si>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</si>
  <si>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</si>
  <si>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</si>
  <si>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</si>
  <si>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</si>
  <si>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</si>
  <si>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</si>
  <si>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</si>
  <si>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</si>
  <si>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</si>
  <si>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</si>
  <si>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</si>
  <si>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</si>
  <si>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</si>
  <si>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</si>
  <si>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</si>
  <si>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</si>
  <si>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</si>
  <si>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</si>
  <si>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</si>
  <si>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</si>
  <si>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</si>
  <si>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</si>
  <si>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</si>
  <si>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</si>
  <si>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</si>
  <si>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</si>
  <si>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</si>
  <si>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</si>
  <si>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</si>
  <si>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</si>
  <si>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</si>
  <si>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</si>
  <si>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</si>
  <si>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</si>
  <si>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</si>
  <si>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</si>
  <si>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</si>
  <si>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</si>
  <si>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</si>
  <si>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</si>
  <si>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</si>
  <si>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</si>
  <si>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</si>
  <si>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</si>
  <si>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</si>
  <si>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</si>
  <si>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</si>
  <si>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</si>
  <si>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</si>
  <si>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</si>
  <si>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</si>
  <si>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</si>
  <si>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</si>
  <si>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</si>
  <si>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</si>
  <si>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</si>
  <si>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</si>
  <si>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</si>
  <si>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</si>
  <si>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</si>
  <si>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</si>
  <si>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</si>
  <si>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</si>
  <si>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</si>
  <si>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</si>
  <si>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</si>
  <si>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</si>
  <si>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</si>
  <si>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</si>
  <si>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</si>
  <si>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</si>
  <si>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</si>
  <si>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</si>
  <si>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</si>
  <si>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</si>
  <si>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</si>
  <si>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</si>
  <si>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</si>
  <si>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</si>
  <si>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</si>
  <si>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滋賀県米原市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</si>
  <si>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</si>
  <si>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</si>
  <si>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</si>
  <si>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</si>
  <si>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</si>
  <si>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</si>
  <si>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</si>
  <si>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</si>
  <si>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</si>
  <si>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</si>
  <si>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</si>
  <si>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</si>
  <si>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</si>
  <si>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</si>
  <si>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</si>
  <si>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</si>
  <si>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</si>
  <si>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</si>
  <si>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</si>
  <si>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</si>
  <si>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</si>
  <si>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</si>
  <si>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</si>
  <si>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</si>
  <si>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</si>
  <si>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</si>
  <si>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</si>
  <si>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</si>
  <si>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</si>
  <si>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</si>
  <si>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</si>
  <si>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</si>
  <si>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</si>
  <si>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</si>
  <si>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</si>
  <si>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</si>
  <si>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</si>
  <si>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</si>
  <si>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</si>
  <si>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</si>
  <si>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</si>
  <si>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</si>
  <si>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</si>
  <si>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</si>
  <si>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流域関連公共下水道事業特別会計</t>
    <phoneticPr fontId="5"/>
  </si>
  <si>
    <t>米原駅東部土地区画整理事業特別会計</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</si>
  <si>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</si>
  <si>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</si>
  <si>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</si>
  <si>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</si>
  <si>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</si>
  <si>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</si>
  <si>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</si>
  <si>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</si>
  <si>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</si>
  <si>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</si>
  <si>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</si>
  <si>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</si>
  <si>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</si>
  <si>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</si>
  <si>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</si>
  <si>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</si>
  <si>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</si>
  <si>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</si>
  <si>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</si>
  <si>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</si>
  <si>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</si>
  <si>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</si>
  <si>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</si>
  <si>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</si>
  <si>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</si>
  <si>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</si>
  <si>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</si>
  <si>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</si>
  <si>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</si>
  <si>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</si>
  <si>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</si>
  <si>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</si>
  <si>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</si>
  <si>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</si>
  <si>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</si>
  <si>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</si>
  <si>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</si>
  <si>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</si>
  <si>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</si>
  <si>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</si>
  <si>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</si>
  <si>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</si>
  <si>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</si>
  <si>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</si>
  <si>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</si>
  <si>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</si>
  <si>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</si>
  <si>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</si>
  <si>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</si>
  <si>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</si>
  <si>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</si>
  <si>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</si>
  <si>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</si>
  <si>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</si>
  <si>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</si>
  <si>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</si>
  <si>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</si>
  <si>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</si>
  <si>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流域関連公共下水道事業特別会計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</si>
  <si>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</si>
  <si>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</si>
  <si>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</si>
  <si>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</si>
  <si>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</si>
  <si>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</si>
  <si>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米原駅東部土地区画整理事業特別会計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</si>
  <si>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</si>
  <si>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</si>
  <si>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</si>
  <si>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</si>
  <si>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</si>
  <si>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</si>
  <si>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</si>
  <si>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</si>
  <si>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</si>
  <si>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</si>
  <si>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</si>
  <si>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</si>
  <si>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</si>
  <si>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</si>
  <si>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</si>
  <si>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</si>
  <si>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</si>
  <si>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</si>
  <si>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</si>
  <si>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</si>
  <si>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</si>
  <si>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</si>
  <si>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</si>
  <si>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</si>
  <si>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</si>
  <si>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</si>
  <si>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</si>
  <si>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</si>
  <si>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</si>
  <si>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</si>
  <si>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</si>
  <si>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</si>
  <si>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</si>
  <si>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</si>
  <si>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</si>
  <si>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</si>
  <si>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</si>
  <si>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</si>
  <si>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</si>
  <si>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</si>
  <si>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</si>
  <si>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</si>
  <si>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</si>
  <si>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</si>
  <si>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</si>
  <si>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</si>
  <si>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</si>
  <si>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</si>
  <si>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</si>
  <si>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</si>
  <si>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</si>
  <si>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</si>
  <si>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</si>
  <si>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</si>
  <si>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</si>
  <si>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</si>
  <si>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</si>
  <si>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</si>
  <si>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</si>
  <si>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</si>
  <si>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</si>
  <si>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</si>
  <si>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</si>
  <si>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</si>
  <si>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</si>
  <si>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</si>
  <si>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</si>
  <si>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</si>
  <si>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</si>
  <si>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</si>
  <si>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</si>
  <si>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</si>
  <si>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</si>
  <si>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</si>
  <si>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</si>
  <si>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</si>
  <si>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</si>
  <si>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</si>
  <si>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</si>
  <si>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</si>
  <si>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</si>
  <si>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</si>
  <si>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</si>
  <si>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米原駅東部土地区画整理事業特別会計</t>
  </si>
  <si>
    <t>国民健康保険事業特別会計</t>
  </si>
  <si>
    <t>介護保険事業特別会計</t>
  </si>
  <si>
    <t>住宅団地造成事業特別会計</t>
  </si>
  <si>
    <t>後期高齢者医療事業特別会計</t>
  </si>
  <si>
    <t>流域関連公共下水道事業特別会計</t>
  </si>
  <si>
    <t>その他会計（赤字）</t>
  </si>
  <si>
    <t>その他会計（黒字）</t>
  </si>
  <si>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</si>
  <si>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</si>
  <si>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</si>
  <si>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t>
    <rPh sb="0" eb="3">
      <t>シガケン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</si>
  <si>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</si>
  <si>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</si>
  <si>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</si>
  <si>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</si>
  <si>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</si>
  <si>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長浜水道企業団</t>
    <rPh sb="0" eb="2">
      <t>ナガハマ</t>
    </rPh>
    <rPh sb="2" eb="4">
      <t>スイドウ</t>
    </rPh>
    <rPh sb="4" eb="6">
      <t>キギョウ</t>
    </rPh>
    <rPh sb="6" eb="7">
      <t>ダン</t>
    </rPh>
    <phoneticPr fontId="2"/>
  </si>
  <si>
    <t>法適用</t>
    <rPh sb="0" eb="1">
      <t>ホウ</t>
    </rPh>
    <rPh sb="1" eb="3">
      <t>テキヨウ</t>
    </rPh>
    <phoneticPr fontId="2"/>
  </si>
  <si>
    <t>彦根市米原市山林組合</t>
    <rPh sb="0" eb="3">
      <t>ヒコネシ</t>
    </rPh>
    <rPh sb="3" eb="6">
      <t>マイバラシ</t>
    </rPh>
    <rPh sb="6" eb="8">
      <t>サンリン</t>
    </rPh>
    <rPh sb="8" eb="10">
      <t>クミアイ</t>
    </rPh>
    <phoneticPr fontId="2"/>
  </si>
  <si>
    <t>公益財団法人　伊吹山麓スポーツ文化振興事業団</t>
    <rPh sb="0" eb="2">
      <t>コウエキ</t>
    </rPh>
    <rPh sb="2" eb="4">
      <t>ザイダン</t>
    </rPh>
    <rPh sb="4" eb="6">
      <t>ホウジン</t>
    </rPh>
    <rPh sb="7" eb="9">
      <t>イブキ</t>
    </rPh>
    <rPh sb="9" eb="11">
      <t>サンロク</t>
    </rPh>
    <rPh sb="15" eb="17">
      <t>ブンカ</t>
    </rPh>
    <rPh sb="17" eb="19">
      <t>シンコウ</t>
    </rPh>
    <rPh sb="19" eb="22">
      <t>ジギョウダン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</si>
  <si>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</si>
  <si>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</si>
  <si>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</si>
  <si>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</si>
  <si>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</si>
  <si>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</si>
  <si>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</si>
  <si>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</si>
  <si>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</si>
  <si>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</si>
  <si>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</si>
  <si>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</si>
  <si>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</si>
  <si>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および実質公債費比率ともに、類似団体と比較して低い水準にある。これは、繰上償還等により地方債現在高を縮減してきたことと、将来の社会資本や施設整備のために基金を積立てたことによるものである。しかし、今後合併特例債など地方債現在高の増加が見込まれるため、市債発行事業を厳選し、将来負担比率の維持に努める必要がある。</t>
    <rPh sb="10" eb="12">
      <t>ジッシツ</t>
    </rPh>
    <rPh sb="12" eb="15">
      <t>コウサイヒ</t>
    </rPh>
    <rPh sb="15" eb="17">
      <t>ヒリツ</t>
    </rPh>
    <rPh sb="21" eb="23">
      <t>ルイジ</t>
    </rPh>
    <rPh sb="23" eb="25">
      <t>ダンタイ</t>
    </rPh>
    <rPh sb="26" eb="28">
      <t>ヒカク</t>
    </rPh>
    <rPh sb="30" eb="31">
      <t>ヒク</t>
    </rPh>
    <rPh sb="32" eb="34">
      <t>スイジュン</t>
    </rPh>
    <rPh sb="50" eb="53">
      <t>チホウサイ</t>
    </rPh>
    <rPh sb="53" eb="55">
      <t>ゲンザイ</t>
    </rPh>
    <rPh sb="55" eb="56">
      <t>ダカ</t>
    </rPh>
    <rPh sb="57" eb="59">
      <t>シュクゲン</t>
    </rPh>
    <rPh sb="67" eb="69">
      <t>ショウライ</t>
    </rPh>
    <rPh sb="70" eb="72">
      <t>シャカイ</t>
    </rPh>
    <rPh sb="72" eb="74">
      <t>シホン</t>
    </rPh>
    <rPh sb="75" eb="77">
      <t>シセツ</t>
    </rPh>
    <rPh sb="77" eb="79">
      <t>セイビ</t>
    </rPh>
    <rPh sb="83" eb="85">
      <t>キキン</t>
    </rPh>
    <rPh sb="86" eb="88">
      <t>ツミタ</t>
    </rPh>
    <rPh sb="105" eb="107">
      <t>コンゴ</t>
    </rPh>
    <rPh sb="107" eb="109">
      <t>ガッペイ</t>
    </rPh>
    <rPh sb="109" eb="111">
      <t>トクレイ</t>
    </rPh>
    <rPh sb="132" eb="134">
      <t>シサイ</t>
    </rPh>
    <rPh sb="134" eb="136">
      <t>ハッコウ</t>
    </rPh>
    <rPh sb="136" eb="138">
      <t>ジギョウ</t>
    </rPh>
    <rPh sb="139" eb="141">
      <t>ゲンセン</t>
    </rPh>
    <rPh sb="143" eb="145">
      <t>ショウライ</t>
    </rPh>
    <rPh sb="145" eb="147">
      <t>フタン</t>
    </rPh>
    <rPh sb="147" eb="149">
      <t>ヒリツ</t>
    </rPh>
    <rPh sb="150" eb="152">
      <t>イジ</t>
    </rPh>
    <rPh sb="153" eb="154">
      <t>ツト</t>
    </rPh>
    <rPh sb="156" eb="15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</si>
</sst>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42084</c:v>
                </c:pt>
                <c:pt idx="1">
                  <c:v>59599</c:v>
                </c:pt>
                <c:pt idx="2">
                  <c:v>88424</c:v>
                </c:pt>
                <c:pt idx="3">
                  <c:v>107958</c:v>
                </c:pt>
                <c:pt idx="4">
                  <c:v>75379</c:v>
                </c:pt>
              </c:numCache>
            </c:numRef>
          </c:val>
          <c:smooth val="0"/>
        </c:ser>
        <c:dLbls>
          <c:showLegendKey val="0"/>
          <c:showVal val="0"/>
          <c:showCatName val="0"/>
          <c:showSerName val="0"/>
          <c:showPercent val="0"/>
          <c:showBubbleSize val="0"/>
        </c:dLbls>
        <c:marker val="1"/>
        <c:smooth val="0"/>
        <c:axId val="121760000"/>
        <c:axId val="122691968"/>
      </c:lineChart>
      <c:catAx>
        <c:axId val="121760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91968"/>
        <c:crosses val="autoZero"/>
        <c:auto val="1"/>
        <c:lblAlgn val="ctr"/>
        <c:lblOffset val="100"/>
        <c:tickLblSkip val="1"/>
        <c:tickMarkSkip val="1"/>
        <c:noMultiLvlLbl val="0"/>
      </c:catAx>
      <c:valAx>
        <c:axId val="122691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6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9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6.49</c:v>
                </c:pt>
                <c:pt idx="1">
                  <c:v>4.18</c:v>
                </c:pt>
                <c:pt idx="2">
                  <c:v>5.13</c:v>
                </c:pt>
                <c:pt idx="3">
                  <c:v>4.62</c:v>
                </c:pt>
                <c:pt idx="4">
                  <c:v>6.66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15.64</c:v>
                </c:pt>
                <c:pt idx="1">
                  <c:v>20.92</c:v>
                </c:pt>
                <c:pt idx="2">
                  <c:v>20.76</c:v>
                </c:pt>
                <c:pt idx="3">
                  <c:v>20.94</c:v>
                </c:pt>
                <c:pt idx="4">
                  <c:v>21.23</c:v>
                </c:pt>
              </c:numCache>
            </c:numRef>
          </c:val>
        </c:ser>
        <c:dLbls>
          <c:showLegendKey val="0"/>
          <c:showVal val="0"/>
          <c:showCatName val="0"/>
          <c:showSerName val="0"/>
          <c:showPercent val="0"/>
          <c:showBubbleSize val="0"/>
        </c:dLbls>
        <c:gapWidth val="250"/>
        <c:overlap val="100"/>
        <c:axId val="177360896"/>
        <c:axId val="177362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13.74</c:v>
                </c:pt>
                <c:pt idx="1">
                  <c:v>13.12</c:v>
                </c:pt>
                <c:pt idx="2">
                  <c:v>5.71</c:v>
                </c:pt>
                <c:pt idx="3">
                  <c:v>6.67</c:v>
                </c:pt>
                <c:pt idx="4">
                  <c:v>10.29</c:v>
                </c:pt>
              </c:numCache>
            </c:numRef>
          </c:val>
          <c:smooth val="0"/>
        </c:ser>
        <c:dLbls>
          <c:showLegendKey val="0"/>
          <c:showVal val="0"/>
          <c:showCatName val="0"/>
          <c:showSerName val="0"/>
          <c:showPercent val="0"/>
          <c:showBubbleSize val="0"/>
        </c:dLbls>
        <c:marker val="1"/>
        <c:smooth val="0"/>
        <c:axId val="177360896"/>
        <c:axId val="177362816"/>
      </c:lineChart>
      <c:catAx>
        <c:axId val="1773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362816"/>
        <c:crosses val="autoZero"/>
        <c:auto val="1"/>
        <c:lblAlgn val="ctr"/>
        <c:lblOffset val="100"/>
        <c:tickLblSkip val="1"/>
        <c:tickMarkSkip val="1"/>
        <c:noMultiLvlLbl val="0"/>
      </c:catAx>
      <c:valAx>
        <c:axId val="17736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36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2.25</c:v>
                </c:pt>
                <c:pt idx="2">
                  <c:v>#N/A</c:v>
                </c:pt>
                <c:pt idx="3">
                  <c:v>0.96</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0.28999999999999998</c:v>
                </c:pt>
                <c:pt idx="2">
                  <c:v>#N/A</c:v>
                </c:pt>
                <c:pt idx="3">
                  <c:v>0.09</c:v>
                </c:pt>
                <c:pt idx="4">
                  <c:v>#N/A</c:v>
                </c:pt>
                <c:pt idx="5">
                  <c:v>0.06</c:v>
                </c:pt>
                <c:pt idx="6">
                  <c:v>#N/A</c:v>
                </c:pt>
                <c:pt idx="7">
                  <c:v>0.03</c:v>
                </c:pt>
                <c:pt idx="8">
                  <c:v>#N/A</c:v>
                </c:pt>
                <c:pt idx="9">
                  <c:v>0.03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c:v>
                </c:pt>
                <c:pt idx="4">
                  <c:v>#N/A</c:v>
                </c:pt>
                <c:pt idx="5">
                  <c:v>0.06</c:v>
                </c:pt>
                <c:pt idx="6">
                  <c:v>#N/A</c:v>
                </c:pt>
                <c:pt idx="7">
                  <c:v>7.0000000000000007E-2</c:v>
                </c:pt>
                <c:pt idx="8">
                  <c:v>#N/A</c:v>
                </c:pt>
                <c:pt idx="9">
                  <c:v>0.06</c:v>
                </c:pt>
              </c:numCache>
            </c:numRef>
          </c:val>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0.81</c:v>
                </c:pt>
                <c:pt idx="2">
                  <c:v>#N/A</c:v>
                </c:pt>
                <c:pt idx="3">
                  <c:v>0.59</c:v>
                </c:pt>
                <c:pt idx="4">
                  <c:v>#N/A</c:v>
                </c:pt>
                <c:pt idx="5">
                  <c:v>0.35</c:v>
                </c:pt>
                <c:pt idx="6">
                  <c:v>#N/A</c:v>
                </c:pt>
                <c:pt idx="7">
                  <c:v>0.26</c:v>
                </c:pt>
                <c:pt idx="8">
                  <c:v>#N/A</c:v>
                </c:pt>
                <c:pt idx="9">
                  <c:v>0.22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0.05</c:v>
                </c:pt>
                <c:pt idx="4">
                  <c:v>#N/A</c:v>
                </c:pt>
                <c:pt idx="5">
                  <c:v>0.01</c:v>
                </c:pt>
                <c:pt idx="6">
                  <c:v>#N/A</c:v>
                </c:pt>
                <c:pt idx="7">
                  <c:v>0.46</c:v>
                </c:pt>
                <c:pt idx="8">
                  <c:v>#N/A</c:v>
                </c:pt>
                <c:pt idx="9">
                  <c:v>0.59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1.1000000000000001</c:v>
                </c:pt>
                <c:pt idx="4">
                  <c:v>#N/A</c:v>
                </c:pt>
                <c:pt idx="5">
                  <c:v>1.3</c:v>
                </c:pt>
                <c:pt idx="6">
                  <c:v>#N/A</c:v>
                </c:pt>
                <c:pt idx="7">
                  <c:v>0.98</c:v>
                </c:pt>
                <c:pt idx="8">
                  <c:v>#N/A</c:v>
                </c:pt>
                <c:pt idx="9">
                  <c:v>0.74</c:v>
                </c:pt>
              </c:numCache>
            </c:numRef>
          </c:val>
        </c:ser>
        <c:ser>
          <c:idx val="7"/>
          <c:order val="7"/>
          <c:tx>
            <c:strRef>
              <c:f>データシート!$A$34</c:f>
              <c:strCache>
                <c:ptCount val="1"/>
                <c:pt idx="0">
                  <c:v>米原駅東部土地区画整理事業特別会計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2.97</c:v>
                </c:pt>
                <c:pt idx="6">
                  <c:v>#N/A</c:v>
                </c:pt>
                <c:pt idx="7">
                  <c:v>3.29</c:v>
                </c:pt>
                <c:pt idx="8">
                  <c:v>#N/A</c:v>
                </c:pt>
                <c:pt idx="9">
                  <c:v>3.38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6.48</c:v>
                </c:pt>
                <c:pt idx="2">
                  <c:v>#N/A</c:v>
                </c:pt>
                <c:pt idx="3">
                  <c:v>4.17</c:v>
                </c:pt>
                <c:pt idx="4">
                  <c:v>#N/A</c:v>
                </c:pt>
                <c:pt idx="5">
                  <c:v>5.13</c:v>
                </c:pt>
                <c:pt idx="6">
                  <c:v>#N/A</c:v>
                </c:pt>
                <c:pt idx="7">
                  <c:v>4.62</c:v>
                </c:pt>
                <c:pt idx="8">
                  <c:v>#N/A</c:v>
                </c:pt>
                <c:pt idx="9">
                  <c:v>6.65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17.02</c:v>
                </c:pt>
                <c:pt idx="2">
                  <c:v>#N/A</c:v>
                </c:pt>
                <c:pt idx="3">
                  <c:v>16.850000000000001</c:v>
                </c:pt>
                <c:pt idx="4">
                  <c:v>#N/A</c:v>
                </c:pt>
                <c:pt idx="5">
                  <c:v>16.23</c:v>
                </c:pt>
                <c:pt idx="6">
                  <c:v>#N/A</c:v>
                </c:pt>
                <c:pt idx="7">
                  <c:v>16.43</c:v>
                </c:pt>
                <c:pt idx="8">
                  <c:v>#N/A</c:v>
                </c:pt>
                <c:pt idx="9">
                  <c:v>16.39</c:v>
                </c:pt>
              </c:numCache>
            </c:numRef>
          </c:val>
        </c:ser>
        <c:dLbls>
          <c:showLegendKey val="0"/>
          <c:showVal val="0"/>
          <c:showCatName val="0"/>
          <c:showSerName val="0"/>
          <c:showPercent val="0"/>
          <c:showBubbleSize val="0"/>
        </c:dLbls>
        <c:gapWidth val="150"/>
        <c:overlap val="100"/>
        <c:axId val="177526656"/>
        <c:axId val="177528192"/>
      </c:barChart>
      <c:catAx>
        <c:axId val="1775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28192"/>
        <c:crosses val="autoZero"/>
        <c:auto val="1"/>
        <c:lblAlgn val="ctr"/>
        <c:lblOffset val="100"/>
        <c:tickLblSkip val="1"/>
        <c:tickMarkSkip val="1"/>
        <c:noMultiLvlLbl val="0"/>
      </c:catAx>
      <c:valAx>
        <c:axId val="17752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2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33"/>
          <c:h val="0.639296187683287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2576</c:v>
                </c:pt>
                <c:pt idx="5">
                  <c:v>2661</c:v>
                </c:pt>
                <c:pt idx="8">
                  <c:v>2673</c:v>
                </c:pt>
                <c:pt idx="11">
                  <c:v>2741</c:v>
                </c:pt>
                <c:pt idx="14">
                  <c:v>2678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c:v>
                </c:pt>
                <c:pt idx="3">
                  <c:v>19</c:v>
                </c:pt>
                <c:pt idx="6">
                  <c:v>19</c:v>
                </c:pt>
                <c:pt idx="9">
                  <c:v>19</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195</c:v>
                </c:pt>
                <c:pt idx="3">
                  <c:v>136</c:v>
                </c:pt>
                <c:pt idx="6">
                  <c:v>144</c:v>
                </c:pt>
                <c:pt idx="9">
                  <c:v>216</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1242</c:v>
                </c:pt>
                <c:pt idx="3">
                  <c:v>1253</c:v>
                </c:pt>
                <c:pt idx="6">
                  <c:v>1380</c:v>
                </c:pt>
                <c:pt idx="9">
                  <c:v>1358</c:v>
                </c:pt>
                <c:pt idx="12">
                  <c:v>1278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2088</c:v>
                </c:pt>
                <c:pt idx="3">
                  <c:v>1845</c:v>
                </c:pt>
                <c:pt idx="6">
                  <c:v>1776</c:v>
                </c:pt>
                <c:pt idx="9">
                  <c:v>1751</c:v>
                </c:pt>
                <c:pt idx="12">
                  <c:v>1532</c:v>
                </c:pt>
              </c:numCache>
            </c:numRef>
          </c:val>
        </c:ser>
        <c:dLbls>
          <c:showLegendKey val="0"/>
          <c:showVal val="0"/>
          <c:showCatName val="0"/>
          <c:showSerName val="0"/>
          <c:showPercent val="0"/>
          <c:showBubbleSize val="0"/>
        </c:dLbls>
        <c:gapWidth val="100"/>
        <c:overlap val="100"/>
        <c:axId val="177702400"/>
        <c:axId val="17770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996</c:v>
                </c:pt>
                <c:pt idx="2">
                  <c:v>#N/A</c:v>
                </c:pt>
                <c:pt idx="3">
                  <c:v>#N/A</c:v>
                </c:pt>
                <c:pt idx="4">
                  <c:v>595</c:v>
                </c:pt>
                <c:pt idx="5">
                  <c:v>#N/A</c:v>
                </c:pt>
                <c:pt idx="6">
                  <c:v>#N/A</c:v>
                </c:pt>
                <c:pt idx="7">
                  <c:v>646</c:v>
                </c:pt>
                <c:pt idx="8">
                  <c:v>#N/A</c:v>
                </c:pt>
                <c:pt idx="9">
                  <c:v>#N/A</c:v>
                </c:pt>
                <c:pt idx="10">
                  <c:v>604</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177702400"/>
        <c:axId val="177704320"/>
      </c:lineChart>
      <c:catAx>
        <c:axId val="17770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704320"/>
        <c:crosses val="autoZero"/>
        <c:auto val="1"/>
        <c:lblAlgn val="ctr"/>
        <c:lblOffset val="100"/>
        <c:tickLblSkip val="1"/>
        <c:tickMarkSkip val="1"/>
        <c:noMultiLvlLbl val="0"/>
      </c:catAx>
      <c:valAx>
        <c:axId val="17770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0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17"/>
          <c:h val="0.5891821277385501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32836</c:v>
                </c:pt>
                <c:pt idx="5">
                  <c:v>32889</c:v>
                </c:pt>
                <c:pt idx="8">
                  <c:v>31965</c:v>
                </c:pt>
                <c:pt idx="11">
                  <c:v>31346</c:v>
                </c:pt>
                <c:pt idx="14">
                  <c:v>33154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1247</c:v>
                </c:pt>
                <c:pt idx="5">
                  <c:v>1352</c:v>
                </c:pt>
                <c:pt idx="8">
                  <c:v>1633</c:v>
                </c:pt>
                <c:pt idx="11">
                  <c:v>1514</c:v>
                </c:pt>
                <c:pt idx="14">
                  <c:v>1440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8947</c:v>
                </c:pt>
                <c:pt idx="5">
                  <c:v>10602</c:v>
                </c:pt>
                <c:pt idx="8">
                  <c:v>11476</c:v>
                </c:pt>
                <c:pt idx="11">
                  <c:v>12091</c:v>
                </c:pt>
                <c:pt idx="14">
                  <c:v>12249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66</c:v>
                </c:pt>
                <c:pt idx="3">
                  <c:v>62</c:v>
                </c:pt>
                <c:pt idx="6">
                  <c:v>68</c:v>
                </c:pt>
                <c:pt idx="9">
                  <c:v>50</c:v>
                </c:pt>
                <c:pt idx="12">
                  <c:v>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3606</c:v>
                </c:pt>
                <c:pt idx="3">
                  <c:v>3645</c:v>
                </c:pt>
                <c:pt idx="6">
                  <c:v>3595</c:v>
                </c:pt>
                <c:pt idx="9">
                  <c:v>3493</c:v>
                </c:pt>
                <c:pt idx="12">
                  <c:v>3180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324</c:v>
                </c:pt>
                <c:pt idx="3">
                  <c:v>248</c:v>
                </c:pt>
                <c:pt idx="6">
                  <c:v>251</c:v>
                </c:pt>
                <c:pt idx="9">
                  <c:v>270</c:v>
                </c:pt>
                <c:pt idx="12">
                  <c:v>220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21056</c:v>
                </c:pt>
                <c:pt idx="3">
                  <c:v>20024</c:v>
                </c:pt>
                <c:pt idx="6">
                  <c:v>19901</c:v>
                </c:pt>
                <c:pt idx="9">
                  <c:v>20256</c:v>
                </c:pt>
                <c:pt idx="12">
                  <c:v>19295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135</c:v>
                </c:pt>
                <c:pt idx="3">
                  <c:v>116</c:v>
                </c:pt>
                <c:pt idx="6">
                  <c:v>97</c:v>
                </c:pt>
                <c:pt idx="9">
                  <c:v>78</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21164</c:v>
                </c:pt>
                <c:pt idx="3">
                  <c:v>20555</c:v>
                </c:pt>
                <c:pt idx="6">
                  <c:v>20626</c:v>
                </c:pt>
                <c:pt idx="9">
                  <c:v>21795</c:v>
                </c:pt>
                <c:pt idx="12">
                  <c:v>21755</c:v>
                </c:pt>
              </c:numCache>
            </c:numRef>
          </c:val>
        </c:ser>
        <c:dLbls>
          <c:showLegendKey val="0"/>
          <c:showVal val="0"/>
          <c:showCatName val="0"/>
          <c:showSerName val="0"/>
          <c:showPercent val="0"/>
          <c:showBubbleSize val="0"/>
        </c:dLbls>
        <c:gapWidth val="100"/>
        <c:overlap val="100"/>
        <c:axId val="177823744"/>
        <c:axId val="177825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3321</c:v>
                </c:pt>
                <c:pt idx="2">
                  <c:v>#N/A</c:v>
                </c:pt>
                <c:pt idx="3">
                  <c:v>#N/A</c:v>
                </c:pt>
                <c:pt idx="4">
                  <c:v>0</c:v>
                </c:pt>
                <c:pt idx="5">
                  <c:v>#N/A</c:v>
                </c:pt>
                <c:pt idx="6">
                  <c:v>#N/A</c:v>
                </c:pt>
                <c:pt idx="7">
                  <c:v>0</c:v>
                </c:pt>
                <c:pt idx="8">
                  <c:v>#N/A</c:v>
                </c:pt>
                <c:pt idx="9">
                  <c:v>#N/A</c:v>
                </c:pt>
                <c:pt idx="10">
                  <c:v>991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7823744"/>
        <c:axId val="177825664"/>
      </c:lineChart>
      <c:catAx>
        <c:axId val="17782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825664"/>
        <c:crosses val="autoZero"/>
        <c:auto val="1"/>
        <c:lblAlgn val="ctr"/>
        <c:lblOffset val="100"/>
        <c:tickLblSkip val="1"/>
        <c:tickMarkSkip val="1"/>
        <c:noMultiLvlLbl val="0"/>
      </c:catAx>
      <c:valAx>
        <c:axId val="17782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2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12"/>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7971200"/>
        <c:axId val="177973120"/>
      </c:scatterChart>
      <c:valAx>
        <c:axId val="177971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6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973120"/>
        <c:crosses val="autoZero"/>
        <c:crossBetween val="midCat"/>
      </c:valAx>
      <c:valAx>
        <c:axId val="177973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97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704"/>
          <c:y val="4.7118521949462408E-2"/>
          <c:w val="0.847044317818687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10.8</c:v>
                </c:pt>
                <c:pt idx="2">
                  <c:v>7</c:v>
                </c:pt>
                <c:pt idx="3">
                  <c:v>5.8</c:v>
                </c:pt>
                <c:pt idx="4">
                  <c:v>4.5</c:v>
                </c:pt>
              </c:numCache>
            </c:numRef>
          </c:xVal>
          <c:yVal>
            <c:numRef>
              <c:f>公会計指標分析・財政指標組合せ分析表!$K$73:$O$73</c:f>
              <c:numCache>
                <c:formatCode>#,##0.0;"▲ "#,##0.0</c:formatCode>
                <c:ptCount val="5"/>
                <c:pt idx="0">
                  <c:v>31.5</c:v>
                </c:pt>
                <c:pt idx="3">
                  <c:v>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78097152"/>
        <c:axId val="191460480"/>
      </c:scatterChart>
      <c:valAx>
        <c:axId val="178097152"/>
        <c:scaling>
          <c:orientation val="minMax"/>
          <c:max val="14.5"/>
          <c:min val="5.3"/>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460480"/>
        <c:crosses val="autoZero"/>
        <c:crossBetween val="midCat"/>
      </c:valAx>
      <c:valAx>
        <c:axId val="191460480"/>
        <c:scaling>
          <c:orientation val="minMax"/>
          <c:max val="10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097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39,883
39,442
250.39
20,676,738
19,719,685
860,622
12,922,614
22,575,271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財政力指数は</a:t>
          </a:r>
          <a:r>
            <a:rPr kumimoji="1" lang="en-US" altLang="ja-JP" sz="1300" baseline="0">
              <a:latin typeface="ＭＳ Ｐゴシック"/>
            </a:rPr>
            <a:t>0.58</a:t>
          </a:r>
          <a:r>
            <a:rPr kumimoji="1" lang="ja-JP" altLang="en-US" sz="1300" baseline="0">
              <a:latin typeface="ＭＳ Ｐゴシック"/>
            </a:rPr>
            <a:t>で、前年度同数値で類似団体平均を上回っているものの、人口の減少や全国平均を上回る高齢化率（平成</a:t>
          </a:r>
          <a:r>
            <a:rPr kumimoji="1" lang="en-US" altLang="ja-JP" sz="1300" baseline="0">
              <a:latin typeface="ＭＳ Ｐゴシック"/>
            </a:rPr>
            <a:t>27</a:t>
          </a:r>
          <a:r>
            <a:rPr kumimoji="1" lang="ja-JP" altLang="en-US" sz="1300" baseline="0">
              <a:latin typeface="ＭＳ Ｐゴシック"/>
            </a:rPr>
            <a:t>年度末</a:t>
          </a:r>
          <a:r>
            <a:rPr kumimoji="1" lang="en-US" altLang="ja-JP" sz="1300" baseline="0">
              <a:latin typeface="ＭＳ Ｐゴシック"/>
            </a:rPr>
            <a:t>27.47</a:t>
          </a:r>
          <a:r>
            <a:rPr kumimoji="1" lang="ja-JP" altLang="en-US" sz="1300" baseline="0">
              <a:latin typeface="ＭＳ Ｐゴシック"/>
            </a:rPr>
            <a:t>％）に加え、産業基盤が脆弱であるため、県内市で比較すると</a:t>
          </a:r>
          <a:r>
            <a:rPr kumimoji="1" lang="en-US" altLang="ja-JP" sz="1300" baseline="0">
              <a:latin typeface="ＭＳ Ｐゴシック"/>
            </a:rPr>
            <a:t>13</a:t>
          </a:r>
          <a:r>
            <a:rPr kumimoji="1" lang="ja-JP" altLang="en-US" sz="1300" baseline="0">
              <a:latin typeface="ＭＳ Ｐゴシック"/>
            </a:rPr>
            <a:t>市中３番目に低い位置にある。</a:t>
          </a:r>
          <a:endParaRPr kumimoji="1" lang="en-US" altLang="ja-JP" sz="1300" baseline="0">
            <a:latin typeface="ＭＳ Ｐゴシック"/>
          </a:endParaRPr>
        </a:p>
        <a:p>
          <a:r>
            <a:rPr kumimoji="1" lang="ja-JP" altLang="en-US" sz="1300" baseline="0">
              <a:latin typeface="ＭＳ Ｐゴシック"/>
            </a:rPr>
            <a:t>　合併特例法による普通交付税の合併算定替が平成</a:t>
          </a:r>
          <a:r>
            <a:rPr kumimoji="1" lang="en-US" altLang="ja-JP" sz="1300" baseline="0">
              <a:latin typeface="ＭＳ Ｐゴシック"/>
            </a:rPr>
            <a:t>27</a:t>
          </a:r>
          <a:r>
            <a:rPr kumimoji="1" lang="ja-JP" altLang="en-US" sz="1300" baseline="0">
              <a:latin typeface="ＭＳ Ｐゴシック"/>
            </a:rPr>
            <a:t>年度からの５年間で段階的に縮減されるため、より一層の行財政改革を進め、財政の健全化を図る。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1" name="直線コネクタ 70"/>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35983</xdr:rowOff>
    </xdr:to>
    <xdr:cxnSp macro="">
      <xdr:nvCxnSpPr>
        <xdr:cNvPr id="74" name="直線コネクタ 73"/>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76852</xdr:rowOff>
    </xdr:from>
    <xdr:ext cx="762000" cy="259045"/>
    <xdr:sp macro="" textlink="">
      <xdr:nvSpPr>
        <xdr:cNvPr id="92" name="テキスト ボックス 91"/>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84.2</a:t>
          </a:r>
          <a:r>
            <a:rPr kumimoji="1" lang="ja-JP" altLang="en-US" sz="1300">
              <a:latin typeface="ＭＳ Ｐゴシック"/>
            </a:rPr>
            <a:t>％であり、歳入で地方交付税や臨時財政対策債が減少し、歳出で人件費が増加したものの、過年度に実施した繰上償還の影響等により公債費が減少したことにより、前年度に比べ</a:t>
          </a:r>
          <a:r>
            <a:rPr kumimoji="1" lang="en-US" altLang="ja-JP" sz="1300">
              <a:latin typeface="ＭＳ Ｐゴシック"/>
            </a:rPr>
            <a:t>0.5</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類似団体平均を下回っているものの、依然として高い水準で推移しており、財政の硬直化が進んでいるため、事務事業の見直しを更に進めるとともに、市税の徴収強化等による財源確保に努め、歳入歳出両面から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11219</xdr:rowOff>
    </xdr:to>
    <xdr:cxnSp macro="">
      <xdr:nvCxnSpPr>
        <xdr:cNvPr id="131" name="直線コネクタ 130"/>
        <xdr:cNvCxnSpPr/>
      </xdr:nvCxnSpPr>
      <xdr:spPr>
        <a:xfrm flipV="1">
          <a:off x="4114800" y="109639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37888</xdr:rowOff>
    </xdr:from>
    <xdr:to>
      <xdr:col>6</xdr:col>
      <xdr:colOff>0</xdr:colOff>
      <xdr:row>64</xdr:row>
      <xdr:rowOff>11219</xdr:rowOff>
    </xdr:to>
    <xdr:cxnSp macro="">
      <xdr:nvCxnSpPr>
        <xdr:cNvPr id="134" name="直線コネクタ 133"/>
        <xdr:cNvCxnSpPr/>
      </xdr:nvCxnSpPr>
      <xdr:spPr>
        <a:xfrm>
          <a:off x="3225800" y="1083923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37888</xdr:rowOff>
    </xdr:from>
    <xdr:to>
      <xdr:col>4</xdr:col>
      <xdr:colOff>482600</xdr:colOff>
      <xdr:row>63</xdr:row>
      <xdr:rowOff>90170</xdr:rowOff>
    </xdr:to>
    <xdr:cxnSp macro="">
      <xdr:nvCxnSpPr>
        <xdr:cNvPr id="137" name="直線コネクタ 136"/>
        <xdr:cNvCxnSpPr/>
      </xdr:nvCxnSpPr>
      <xdr:spPr>
        <a:xfrm flipV="1">
          <a:off x="2336800" y="1083923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90170</xdr:rowOff>
    </xdr:to>
    <xdr:cxnSp macro="">
      <xdr:nvCxnSpPr>
        <xdr:cNvPr id="140" name="直線コネクタ 139"/>
        <xdr:cNvCxnSpPr/>
      </xdr:nvCxnSpPr>
      <xdr:spPr>
        <a:xfrm>
          <a:off x="1447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50" name="円/楕円 149"/>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128287</xdr:rowOff>
    </xdr:from>
    <xdr:ext cx="762000" cy="259045"/>
    <xdr:sp macro="" textlink="">
      <xdr:nvSpPr>
        <xdr:cNvPr id="151"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131869</xdr:rowOff>
    </xdr:from>
    <xdr:to>
      <xdr:col>6</xdr:col>
      <xdr:colOff>50800</xdr:colOff>
      <xdr:row>64</xdr:row>
      <xdr:rowOff>62019</xdr:rowOff>
    </xdr:to>
    <xdr:sp macro="" textlink="">
      <xdr:nvSpPr>
        <xdr:cNvPr id="152" name="円/楕円 151"/>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72196</xdr:rowOff>
    </xdr:from>
    <xdr:ext cx="736600" cy="259045"/>
    <xdr:sp macro="" textlink="">
      <xdr:nvSpPr>
        <xdr:cNvPr id="153" name="テキスト ボックス 152"/>
        <xdr:cNvSpPr txBox="1"/>
      </xdr:nvSpPr>
      <xdr:spPr>
        <a:xfrm>
          <a:off x="3733800" y="1070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158538</xdr:rowOff>
    </xdr:from>
    <xdr:to>
      <xdr:col>4</xdr:col>
      <xdr:colOff>533400</xdr:colOff>
      <xdr:row>63</xdr:row>
      <xdr:rowOff>88688</xdr:rowOff>
    </xdr:to>
    <xdr:sp macro="" textlink="">
      <xdr:nvSpPr>
        <xdr:cNvPr id="154" name="円/楕円 153"/>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98865</xdr:rowOff>
    </xdr:from>
    <xdr:ext cx="762000" cy="259045"/>
    <xdr:sp macro="" textlink="">
      <xdr:nvSpPr>
        <xdr:cNvPr id="155" name="テキスト ボックス 154"/>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57" name="テキスト ボックス 156"/>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8" name="円/楕円 157"/>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59" name="テキスト ボックス 158"/>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[151,020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a:t>
          </a:r>
          <a:r>
            <a:rPr kumimoji="1" lang="en-US" altLang="ja-JP" sz="1300">
              <a:latin typeface="ＭＳ Ｐゴシック"/>
            </a:rPr>
            <a:t>151,020</a:t>
          </a:r>
          <a:r>
            <a:rPr kumimoji="1" lang="ja-JP" altLang="en-US" sz="1300">
              <a:latin typeface="ＭＳ Ｐゴシック"/>
            </a:rPr>
            <a:t>円で前年度に比べると</a:t>
          </a:r>
          <a:r>
            <a:rPr kumimoji="1" lang="en-US" altLang="ja-JP" sz="1300">
              <a:latin typeface="ＭＳ Ｐゴシック"/>
            </a:rPr>
            <a:t>9,304</a:t>
          </a:r>
          <a:r>
            <a:rPr kumimoji="1" lang="ja-JP" altLang="en-US" sz="1300">
              <a:latin typeface="ＭＳ Ｐゴシック"/>
            </a:rPr>
            <a:t>円増加した。主な要因は、人事院勧告に伴う給料表の改定等による人件費と、基幹系システムの機器更新や新たに整備した地域包括医療福祉センターの備品整備等による物件費の増加である。</a:t>
          </a:r>
          <a:endParaRPr kumimoji="1" lang="en-US" altLang="ja-JP" sz="1300">
            <a:latin typeface="ＭＳ Ｐゴシック"/>
          </a:endParaRPr>
        </a:p>
        <a:p>
          <a:r>
            <a:rPr kumimoji="1" lang="ja-JP" altLang="en-US" sz="1300">
              <a:latin typeface="ＭＳ Ｐゴシック"/>
            </a:rPr>
            <a:t>　人口１人当たりの金額が、類似団体平均を上回る状況になったことに加え、ごみ処理業務や消防業務を一部事務組合で行っているため、これらを加味した場合、大幅に増加することとなる。今後は、これらも含めた経費についても、引き続き抑制し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80984</xdr:rowOff>
    </xdr:from>
    <xdr:to>
      <xdr:col>7</xdr:col>
      <xdr:colOff>152400</xdr:colOff>
      <xdr:row>81</xdr:row>
      <xdr:rowOff>118402</xdr:rowOff>
    </xdr:to>
    <xdr:cxnSp macro="">
      <xdr:nvCxnSpPr>
        <xdr:cNvPr id="194" name="直線コネクタ 193"/>
        <xdr:cNvCxnSpPr/>
      </xdr:nvCxnSpPr>
      <xdr:spPr>
        <a:xfrm>
          <a:off x="4114800" y="13968434"/>
          <a:ext cx="8382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42264</xdr:rowOff>
    </xdr:from>
    <xdr:to>
      <xdr:col>6</xdr:col>
      <xdr:colOff>0</xdr:colOff>
      <xdr:row>81</xdr:row>
      <xdr:rowOff>80984</xdr:rowOff>
    </xdr:to>
    <xdr:cxnSp macro="">
      <xdr:nvCxnSpPr>
        <xdr:cNvPr id="197" name="直線コネクタ 196"/>
        <xdr:cNvCxnSpPr/>
      </xdr:nvCxnSpPr>
      <xdr:spPr>
        <a:xfrm>
          <a:off x="3225800" y="13929714"/>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38588</xdr:rowOff>
    </xdr:from>
    <xdr:to>
      <xdr:col>4</xdr:col>
      <xdr:colOff>482600</xdr:colOff>
      <xdr:row>81</xdr:row>
      <xdr:rowOff>42264</xdr:rowOff>
    </xdr:to>
    <xdr:cxnSp macro="">
      <xdr:nvCxnSpPr>
        <xdr:cNvPr id="200" name="直線コネクタ 199"/>
        <xdr:cNvCxnSpPr/>
      </xdr:nvCxnSpPr>
      <xdr:spPr>
        <a:xfrm>
          <a:off x="2336800" y="13926038"/>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38588</xdr:rowOff>
    </xdr:from>
    <xdr:to>
      <xdr:col>3</xdr:col>
      <xdr:colOff>279400</xdr:colOff>
      <xdr:row>81</xdr:row>
      <xdr:rowOff>50022</xdr:rowOff>
    </xdr:to>
    <xdr:cxnSp macro="">
      <xdr:nvCxnSpPr>
        <xdr:cNvPr id="203" name="直線コネクタ 202"/>
        <xdr:cNvCxnSpPr/>
      </xdr:nvCxnSpPr>
      <xdr:spPr>
        <a:xfrm flipV="1">
          <a:off x="1447800" y="13926038"/>
          <a:ext cx="889000" cy="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67602</xdr:rowOff>
    </xdr:from>
    <xdr:to>
      <xdr:col>7</xdr:col>
      <xdr:colOff>203200</xdr:colOff>
      <xdr:row>81</xdr:row>
      <xdr:rowOff>169202</xdr:rowOff>
    </xdr:to>
    <xdr:sp macro="" textlink="">
      <xdr:nvSpPr>
        <xdr:cNvPr id="213" name="円/楕円 212"/>
        <xdr:cNvSpPr/>
      </xdr:nvSpPr>
      <xdr:spPr>
        <a:xfrm>
          <a:off x="4902200" y="13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39679</xdr:rowOff>
    </xdr:from>
    <xdr:ext cx="762000" cy="259045"/>
    <xdr:sp macro="" textlink="">
      <xdr:nvSpPr>
        <xdr:cNvPr id="214" name="人件費・物件費等の状況該当値テキスト"/>
        <xdr:cNvSpPr txBox="1"/>
      </xdr:nvSpPr>
      <xdr:spPr>
        <a:xfrm>
          <a:off x="5041900" y="1392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151,020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30184</xdr:rowOff>
    </xdr:from>
    <xdr:to>
      <xdr:col>6</xdr:col>
      <xdr:colOff>50800</xdr:colOff>
      <xdr:row>81</xdr:row>
      <xdr:rowOff>131784</xdr:rowOff>
    </xdr:to>
    <xdr:sp macro="" textlink="">
      <xdr:nvSpPr>
        <xdr:cNvPr id="215" name="円/楕円 214"/>
        <xdr:cNvSpPr/>
      </xdr:nvSpPr>
      <xdr:spPr>
        <a:xfrm>
          <a:off x="4064000" y="139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141961</xdr:rowOff>
    </xdr:from>
    <xdr:ext cx="736600" cy="259045"/>
    <xdr:sp macro="" textlink="">
      <xdr:nvSpPr>
        <xdr:cNvPr id="216" name="テキスト ボックス 215"/>
        <xdr:cNvSpPr txBox="1"/>
      </xdr:nvSpPr>
      <xdr:spPr>
        <a:xfrm>
          <a:off x="3733800" y="1368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141,716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162914</xdr:rowOff>
    </xdr:from>
    <xdr:to>
      <xdr:col>4</xdr:col>
      <xdr:colOff>533400</xdr:colOff>
      <xdr:row>81</xdr:row>
      <xdr:rowOff>93064</xdr:rowOff>
    </xdr:to>
    <xdr:sp macro="" textlink="">
      <xdr:nvSpPr>
        <xdr:cNvPr id="217" name="円/楕円 216"/>
        <xdr:cNvSpPr/>
      </xdr:nvSpPr>
      <xdr:spPr>
        <a:xfrm>
          <a:off x="3175000" y="138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103241</xdr:rowOff>
    </xdr:from>
    <xdr:ext cx="762000" cy="259045"/>
    <xdr:sp macro="" textlink="">
      <xdr:nvSpPr>
        <xdr:cNvPr id="218" name="テキスト ボックス 217"/>
        <xdr:cNvSpPr txBox="1"/>
      </xdr:nvSpPr>
      <xdr:spPr>
        <a:xfrm>
          <a:off x="2844800" y="136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159238</xdr:rowOff>
    </xdr:from>
    <xdr:to>
      <xdr:col>3</xdr:col>
      <xdr:colOff>330200</xdr:colOff>
      <xdr:row>81</xdr:row>
      <xdr:rowOff>89388</xdr:rowOff>
    </xdr:to>
    <xdr:sp macro="" textlink="">
      <xdr:nvSpPr>
        <xdr:cNvPr id="219" name="円/楕円 218"/>
        <xdr:cNvSpPr/>
      </xdr:nvSpPr>
      <xdr:spPr>
        <a:xfrm>
          <a:off x="2286000" y="138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99565</xdr:rowOff>
    </xdr:from>
    <xdr:ext cx="762000" cy="259045"/>
    <xdr:sp macro="" textlink="">
      <xdr:nvSpPr>
        <xdr:cNvPr id="220" name="テキスト ボックス 219"/>
        <xdr:cNvSpPr txBox="1"/>
      </xdr:nvSpPr>
      <xdr:spPr>
        <a:xfrm>
          <a:off x="1955800" y="1364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170672</xdr:rowOff>
    </xdr:from>
    <xdr:to>
      <xdr:col>2</xdr:col>
      <xdr:colOff>127000</xdr:colOff>
      <xdr:row>81</xdr:row>
      <xdr:rowOff>100822</xdr:rowOff>
    </xdr:to>
    <xdr:sp macro="" textlink="">
      <xdr:nvSpPr>
        <xdr:cNvPr id="221" name="円/楕円 220"/>
        <xdr:cNvSpPr/>
      </xdr:nvSpPr>
      <xdr:spPr>
        <a:xfrm>
          <a:off x="1397000" y="138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110999</xdr:rowOff>
    </xdr:from>
    <xdr:ext cx="762000" cy="259045"/>
    <xdr:sp macro="" textlink="">
      <xdr:nvSpPr>
        <xdr:cNvPr id="222" name="テキスト ボックス 221"/>
        <xdr:cNvSpPr txBox="1"/>
      </xdr:nvSpPr>
      <xdr:spPr>
        <a:xfrm>
          <a:off x="1066800" y="1365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ラスパイレス指数は</a:t>
          </a:r>
          <a:r>
            <a:rPr kumimoji="1" lang="en-US" altLang="ja-JP" sz="1300" baseline="0">
              <a:latin typeface="ＭＳ Ｐゴシック"/>
            </a:rPr>
            <a:t>99.3</a:t>
          </a:r>
          <a:r>
            <a:rPr kumimoji="1" lang="ja-JP" altLang="en-US" sz="1300" baseline="0">
              <a:latin typeface="ＭＳ Ｐゴシック"/>
            </a:rPr>
            <a:t>で、前年度と比較して</a:t>
          </a:r>
          <a:r>
            <a:rPr kumimoji="1" lang="en-US" altLang="ja-JP" sz="1300" baseline="0">
              <a:latin typeface="ＭＳ Ｐゴシック"/>
            </a:rPr>
            <a:t>0.8</a:t>
          </a:r>
          <a:r>
            <a:rPr kumimoji="1" lang="ja-JP" altLang="en-US" sz="1300" baseline="0">
              <a:latin typeface="ＭＳ Ｐゴシック"/>
            </a:rPr>
            <a:t>ポイント増加し、類似団体平均との差は</a:t>
          </a:r>
          <a:r>
            <a:rPr kumimoji="1" lang="en-US" altLang="ja-JP" sz="1300" baseline="0">
              <a:latin typeface="ＭＳ Ｐゴシック"/>
            </a:rPr>
            <a:t>2.3</a:t>
          </a:r>
          <a:r>
            <a:rPr kumimoji="1" lang="ja-JP" altLang="en-US" sz="1300" baseline="0">
              <a:latin typeface="ＭＳ Ｐゴシック"/>
            </a:rPr>
            <a:t>ポイント高い数値となっている。</a:t>
          </a:r>
          <a:endParaRPr kumimoji="1" lang="en-US" altLang="ja-JP" sz="1300" baseline="0">
            <a:latin typeface="ＭＳ Ｐゴシック"/>
          </a:endParaRPr>
        </a:p>
        <a:p>
          <a:r>
            <a:rPr kumimoji="1" lang="ja-JP" altLang="en-US" sz="1300" baseline="0">
              <a:latin typeface="ＭＳ Ｐゴシック"/>
            </a:rPr>
            <a:t>　増加の要因は、経験年数階層別の職員分布に変動があったためであるが、人件費の増加は、財政の硬直化を招く要因となるため、引き続き給与水準の適正化に努める。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34037</xdr:rowOff>
    </xdr:to>
    <xdr:cxnSp macro="">
      <xdr:nvCxnSpPr>
        <xdr:cNvPr id="254" name="直線コネクタ 253"/>
        <xdr:cNvCxnSpPr/>
      </xdr:nvCxnSpPr>
      <xdr:spPr>
        <a:xfrm>
          <a:off x="16179800" y="14701520"/>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128270</xdr:rowOff>
    </xdr:to>
    <xdr:cxnSp macro="">
      <xdr:nvCxnSpPr>
        <xdr:cNvPr id="257" name="直線コネクタ 256"/>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8" name="フローチャート : 判断 257"/>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59" name="テキスト ボックス 258"/>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90</xdr:row>
      <xdr:rowOff>14224</xdr:rowOff>
    </xdr:to>
    <xdr:cxnSp macro="">
      <xdr:nvCxnSpPr>
        <xdr:cNvPr id="260" name="直線コネクタ 259"/>
        <xdr:cNvCxnSpPr/>
      </xdr:nvCxnSpPr>
      <xdr:spPr>
        <a:xfrm flipV="1">
          <a:off x="14401800" y="14701520"/>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61" name="フローチャート : 判断 260"/>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62" name="テキスト ボックス 261"/>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156718</xdr:rowOff>
    </xdr:from>
    <xdr:to>
      <xdr:col>21</xdr:col>
      <xdr:colOff>0</xdr:colOff>
      <xdr:row>90</xdr:row>
      <xdr:rowOff>14224</xdr:rowOff>
    </xdr:to>
    <xdr:cxnSp macro="">
      <xdr:nvCxnSpPr>
        <xdr:cNvPr id="263" name="直線コネクタ 262"/>
        <xdr:cNvCxnSpPr/>
      </xdr:nvCxnSpPr>
      <xdr:spPr>
        <a:xfrm>
          <a:off x="13512800" y="154157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4" name="フローチャート : 判断 263"/>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5" name="テキスト ボックス 264"/>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66" name="フローチャート : 判断 265"/>
        <xdr:cNvSpPr/>
      </xdr:nvSpPr>
      <xdr:spPr>
        <a:xfrm>
          <a:off x="13462000" y="1524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101871</xdr:rowOff>
    </xdr:from>
    <xdr:ext cx="762000" cy="259045"/>
    <xdr:sp macro="" textlink="">
      <xdr:nvSpPr>
        <xdr:cNvPr id="267" name="テキスト ボックス 266"/>
        <xdr:cNvSpPr txBox="1"/>
      </xdr:nvSpPr>
      <xdr:spPr>
        <a:xfrm>
          <a:off x="13131800" y="150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3" name="円/楕円 272"/>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4"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134874</xdr:rowOff>
    </xdr:from>
    <xdr:to>
      <xdr:col>21</xdr:col>
      <xdr:colOff>50800</xdr:colOff>
      <xdr:row>90</xdr:row>
      <xdr:rowOff>65024</xdr:rowOff>
    </xdr:to>
    <xdr:sp macro="" textlink="">
      <xdr:nvSpPr>
        <xdr:cNvPr id="279" name="円/楕円 278"/>
        <xdr:cNvSpPr/>
      </xdr:nvSpPr>
      <xdr:spPr>
        <a:xfrm>
          <a:off x="14351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49801</xdr:rowOff>
    </xdr:from>
    <xdr:ext cx="762000" cy="259045"/>
    <xdr:sp macro="" textlink="">
      <xdr:nvSpPr>
        <xdr:cNvPr id="280" name="テキスト ボックス 279"/>
        <xdr:cNvSpPr txBox="1"/>
      </xdr:nvSpPr>
      <xdr:spPr>
        <a:xfrm>
          <a:off x="14020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81" name="円/楕円 280"/>
        <xdr:cNvSpPr/>
      </xdr:nvSpPr>
      <xdr:spPr>
        <a:xfrm>
          <a:off x="13462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82" name="テキスト ボックス 281"/>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9.48</a:t>
          </a:r>
          <a:r>
            <a:rPr kumimoji="1" lang="ja-JP" altLang="en-US" sz="1300">
              <a:latin typeface="ＭＳ Ｐゴシック"/>
            </a:rPr>
            <a:t>人で、職員数が５人減少したこと等により前年度と比較して</a:t>
          </a:r>
          <a:r>
            <a:rPr kumimoji="1" lang="en-US" altLang="ja-JP" sz="1300">
              <a:latin typeface="ＭＳ Ｐゴシック"/>
            </a:rPr>
            <a:t>0.06</a:t>
          </a:r>
          <a:r>
            <a:rPr kumimoji="1" lang="ja-JP" altLang="en-US" sz="1300">
              <a:latin typeface="ＭＳ Ｐゴシック"/>
            </a:rPr>
            <a:t>人減少した。</a:t>
          </a:r>
          <a:endParaRPr kumimoji="1" lang="en-US" altLang="ja-JP" sz="1300">
            <a:latin typeface="ＭＳ Ｐゴシック"/>
          </a:endParaRPr>
        </a:p>
        <a:p>
          <a:r>
            <a:rPr kumimoji="1" lang="ja-JP" altLang="en-US" sz="1300">
              <a:latin typeface="ＭＳ Ｐゴシック"/>
            </a:rPr>
            <a:t>　しかし、類似団体平均を</a:t>
          </a:r>
          <a:r>
            <a:rPr kumimoji="1" lang="en-US" altLang="ja-JP" sz="1300">
              <a:latin typeface="ＭＳ Ｐゴシック"/>
            </a:rPr>
            <a:t>1.27</a:t>
          </a:r>
          <a:r>
            <a:rPr kumimoji="1" lang="ja-JP" altLang="en-US" sz="1300">
              <a:latin typeface="ＭＳ Ｐゴシック"/>
            </a:rPr>
            <a:t>人上回る職員数であり、ごみ処理業務や消防業務を一部事務組合で行っているため、これらを加味した場合、更に大幅に高くなることとなる。</a:t>
          </a:r>
          <a:endParaRPr kumimoji="1" lang="en-US" altLang="ja-JP" sz="1300">
            <a:latin typeface="ＭＳ Ｐゴシック"/>
          </a:endParaRPr>
        </a:p>
        <a:p>
          <a:r>
            <a:rPr kumimoji="1" lang="ja-JP" altLang="en-US" sz="1300">
              <a:latin typeface="ＭＳ Ｐゴシック"/>
            </a:rPr>
            <a:t>　今後は、民間でも実施可能な業務の更なる検討や事務事業の抜本的な見直しを行い、職員数の適正化に努める。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76381</xdr:rowOff>
    </xdr:from>
    <xdr:to>
      <xdr:col>24</xdr:col>
      <xdr:colOff>558800</xdr:colOff>
      <xdr:row>63</xdr:row>
      <xdr:rowOff>86723</xdr:rowOff>
    </xdr:to>
    <xdr:cxnSp macro="">
      <xdr:nvCxnSpPr>
        <xdr:cNvPr id="319" name="直線コネクタ 318"/>
        <xdr:cNvCxnSpPr/>
      </xdr:nvCxnSpPr>
      <xdr:spPr>
        <a:xfrm flipV="1">
          <a:off x="16179800" y="1087773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0"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55699</xdr:rowOff>
    </xdr:from>
    <xdr:to>
      <xdr:col>23</xdr:col>
      <xdr:colOff>406400</xdr:colOff>
      <xdr:row>63</xdr:row>
      <xdr:rowOff>86723</xdr:rowOff>
    </xdr:to>
    <xdr:cxnSp macro="">
      <xdr:nvCxnSpPr>
        <xdr:cNvPr id="322" name="直線コネクタ 321"/>
        <xdr:cNvCxnSpPr/>
      </xdr:nvCxnSpPr>
      <xdr:spPr>
        <a:xfrm>
          <a:off x="15290800" y="10857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3" name="フローチャート : 判断 322"/>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4" name="テキスト ボックス 323"/>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48804</xdr:rowOff>
    </xdr:from>
    <xdr:to>
      <xdr:col>22</xdr:col>
      <xdr:colOff>203200</xdr:colOff>
      <xdr:row>63</xdr:row>
      <xdr:rowOff>55699</xdr:rowOff>
    </xdr:to>
    <xdr:cxnSp macro="">
      <xdr:nvCxnSpPr>
        <xdr:cNvPr id="325" name="直線コネクタ 324"/>
        <xdr:cNvCxnSpPr/>
      </xdr:nvCxnSpPr>
      <xdr:spPr>
        <a:xfrm>
          <a:off x="14401800" y="108501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6" name="フローチャート : 判断 325"/>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27" name="テキスト ボックス 326"/>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69487</xdr:rowOff>
    </xdr:to>
    <xdr:cxnSp macro="">
      <xdr:nvCxnSpPr>
        <xdr:cNvPr id="328" name="直線コネクタ 327"/>
        <xdr:cNvCxnSpPr/>
      </xdr:nvCxnSpPr>
      <xdr:spPr>
        <a:xfrm flipV="1">
          <a:off x="13512800" y="108501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29" name="フローチャート : 判断 328"/>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0" name="テキスト ボックス 329"/>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1" name="フローチャート : 判断 330"/>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2" name="テキスト ボックス 331"/>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25581</xdr:rowOff>
    </xdr:from>
    <xdr:to>
      <xdr:col>24</xdr:col>
      <xdr:colOff>609600</xdr:colOff>
      <xdr:row>63</xdr:row>
      <xdr:rowOff>127181</xdr:rowOff>
    </xdr:to>
    <xdr:sp macro="" textlink="">
      <xdr:nvSpPr>
        <xdr:cNvPr id="338" name="円/楕円 337"/>
        <xdr:cNvSpPr/>
      </xdr:nvSpPr>
      <xdr:spPr>
        <a:xfrm>
          <a:off x="16967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169108</xdr:rowOff>
    </xdr:from>
    <xdr:ext cx="762000" cy="259045"/>
    <xdr:sp macro="" textlink="">
      <xdr:nvSpPr>
        <xdr:cNvPr id="339" name="定員管理の状況該当値テキスト"/>
        <xdr:cNvSpPr txBox="1"/>
      </xdr:nvSpPr>
      <xdr:spPr>
        <a:xfrm>
          <a:off x="17106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35923</xdr:rowOff>
    </xdr:from>
    <xdr:to>
      <xdr:col>23</xdr:col>
      <xdr:colOff>457200</xdr:colOff>
      <xdr:row>63</xdr:row>
      <xdr:rowOff>137523</xdr:rowOff>
    </xdr:to>
    <xdr:sp macro="" textlink="">
      <xdr:nvSpPr>
        <xdr:cNvPr id="340" name="円/楕円 339"/>
        <xdr:cNvSpPr/>
      </xdr:nvSpPr>
      <xdr:spPr>
        <a:xfrm>
          <a:off x="16129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122300</xdr:rowOff>
    </xdr:from>
    <xdr:ext cx="736600" cy="259045"/>
    <xdr:sp macro="" textlink="">
      <xdr:nvSpPr>
        <xdr:cNvPr id="341" name="テキスト ボックス 340"/>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4899</xdr:rowOff>
    </xdr:from>
    <xdr:to>
      <xdr:col>22</xdr:col>
      <xdr:colOff>254000</xdr:colOff>
      <xdr:row>63</xdr:row>
      <xdr:rowOff>106499</xdr:rowOff>
    </xdr:to>
    <xdr:sp macro="" textlink="">
      <xdr:nvSpPr>
        <xdr:cNvPr id="342" name="円/楕円 341"/>
        <xdr:cNvSpPr/>
      </xdr:nvSpPr>
      <xdr:spPr>
        <a:xfrm>
          <a:off x="15240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43" name="テキスト ボックス 342"/>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169454</xdr:rowOff>
    </xdr:from>
    <xdr:to>
      <xdr:col>21</xdr:col>
      <xdr:colOff>50800</xdr:colOff>
      <xdr:row>63</xdr:row>
      <xdr:rowOff>99604</xdr:rowOff>
    </xdr:to>
    <xdr:sp macro="" textlink="">
      <xdr:nvSpPr>
        <xdr:cNvPr id="344" name="円/楕円 343"/>
        <xdr:cNvSpPr/>
      </xdr:nvSpPr>
      <xdr:spPr>
        <a:xfrm>
          <a:off x="14351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109781</xdr:rowOff>
    </xdr:from>
    <xdr:ext cx="762000" cy="259045"/>
    <xdr:sp macro="" textlink="">
      <xdr:nvSpPr>
        <xdr:cNvPr id="345" name="テキスト ボックス 344"/>
        <xdr:cNvSpPr txBox="1"/>
      </xdr:nvSpPr>
      <xdr:spPr>
        <a:xfrm>
          <a:off x="14020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18687</xdr:rowOff>
    </xdr:from>
    <xdr:to>
      <xdr:col>19</xdr:col>
      <xdr:colOff>533400</xdr:colOff>
      <xdr:row>63</xdr:row>
      <xdr:rowOff>120287</xdr:rowOff>
    </xdr:to>
    <xdr:sp macro="" textlink="">
      <xdr:nvSpPr>
        <xdr:cNvPr id="346" name="円/楕円 345"/>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130464</xdr:rowOff>
    </xdr:from>
    <xdr:ext cx="762000" cy="259045"/>
    <xdr:sp macro="" textlink="">
      <xdr:nvSpPr>
        <xdr:cNvPr id="347" name="テキスト ボックス 346"/>
        <xdr:cNvSpPr txBox="1"/>
      </xdr:nvSpPr>
      <xdr:spPr>
        <a:xfrm>
          <a:off x="13131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27</a:t>
          </a:r>
          <a:r>
            <a:rPr kumimoji="1" lang="ja-JP" altLang="en-US" sz="1300">
              <a:latin typeface="ＭＳ Ｐゴシック"/>
            </a:rPr>
            <a:t>年度単年度の比率が</a:t>
          </a:r>
          <a:r>
            <a:rPr kumimoji="1" lang="en-US" altLang="ja-JP" sz="1300">
              <a:latin typeface="ＭＳ Ｐゴシック"/>
            </a:rPr>
            <a:t>1.7</a:t>
          </a:r>
          <a:r>
            <a:rPr kumimoji="1" lang="ja-JP" altLang="en-US" sz="1300">
              <a:latin typeface="ＭＳ Ｐゴシック"/>
            </a:rPr>
            <a:t>％で、前年度の単年度比率から</a:t>
          </a:r>
          <a:r>
            <a:rPr kumimoji="1" lang="en-US" altLang="ja-JP" sz="1300">
              <a:latin typeface="ＭＳ Ｐゴシック"/>
            </a:rPr>
            <a:t>4.1</a:t>
          </a:r>
          <a:r>
            <a:rPr kumimoji="1" lang="ja-JP" altLang="en-US" sz="1300">
              <a:latin typeface="ＭＳ Ｐゴシック"/>
            </a:rPr>
            <a:t>ポイント減少したことにより、３か年平均も</a:t>
          </a:r>
          <a:r>
            <a:rPr kumimoji="1" lang="en-US" altLang="ja-JP" sz="1300">
              <a:latin typeface="ＭＳ Ｐゴシック"/>
            </a:rPr>
            <a:t>1.3</a:t>
          </a:r>
          <a:r>
            <a:rPr kumimoji="1" lang="ja-JP" altLang="en-US" sz="1300">
              <a:latin typeface="ＭＳ Ｐゴシック"/>
            </a:rPr>
            <a:t>ポイント減少した。これは、繰上償還による公債費の抑制および平成</a:t>
          </a:r>
          <a:r>
            <a:rPr kumimoji="1" lang="en-US" altLang="ja-JP" sz="1300">
              <a:latin typeface="ＭＳ Ｐゴシック"/>
            </a:rPr>
            <a:t>26</a:t>
          </a:r>
          <a:r>
            <a:rPr kumimoji="1" lang="ja-JP" altLang="en-US" sz="1300">
              <a:latin typeface="ＭＳ Ｐゴシック"/>
            </a:rPr>
            <a:t>年度で償還が終了した公債費が大きかったことによるものである。</a:t>
          </a:r>
          <a:endParaRPr kumimoji="1" lang="en-US" altLang="ja-JP" sz="1300">
            <a:latin typeface="ＭＳ Ｐゴシック"/>
          </a:endParaRPr>
        </a:p>
        <a:p>
          <a:r>
            <a:rPr kumimoji="1" lang="ja-JP" altLang="en-US" sz="1300">
              <a:latin typeface="ＭＳ Ｐゴシック"/>
            </a:rPr>
            <a:t>　繰上償還による公債費の抑制効果は後年度も続くと思われるが、元金償還が新たに始まる地方債の影響もあるため、交付税上より有利な市債発行事業を厳選していく必要がある。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27517</xdr:rowOff>
    </xdr:from>
    <xdr:to>
      <xdr:col>24</xdr:col>
      <xdr:colOff>558800</xdr:colOff>
      <xdr:row>38</xdr:row>
      <xdr:rowOff>132080</xdr:rowOff>
    </xdr:to>
    <xdr:cxnSp macro="">
      <xdr:nvCxnSpPr>
        <xdr:cNvPr id="381" name="直線コネクタ 380"/>
        <xdr:cNvCxnSpPr/>
      </xdr:nvCxnSpPr>
      <xdr:spPr>
        <a:xfrm flipV="1">
          <a:off x="16179800" y="654261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57150</xdr:rowOff>
    </xdr:to>
    <xdr:cxnSp macro="">
      <xdr:nvCxnSpPr>
        <xdr:cNvPr id="384" name="直線コネクタ 383"/>
        <xdr:cNvCxnSpPr/>
      </xdr:nvCxnSpPr>
      <xdr:spPr>
        <a:xfrm flipV="1">
          <a:off x="15290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5" name="フローチャート :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6" name="テキスト ボックス 385"/>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41</xdr:row>
      <xdr:rowOff>19896</xdr:rowOff>
    </xdr:to>
    <xdr:cxnSp macro="">
      <xdr:nvCxnSpPr>
        <xdr:cNvPr id="387" name="直線コネクタ 386"/>
        <xdr:cNvCxnSpPr/>
      </xdr:nvCxnSpPr>
      <xdr:spPr>
        <a:xfrm flipV="1">
          <a:off x="14401800" y="674370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8" name="フローチャート : 判断 38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9" name="テキスト ボックス 38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42</xdr:row>
      <xdr:rowOff>57573</xdr:rowOff>
    </xdr:to>
    <xdr:cxnSp macro="">
      <xdr:nvCxnSpPr>
        <xdr:cNvPr id="390" name="直線コネクタ 389"/>
        <xdr:cNvCxnSpPr/>
      </xdr:nvCxnSpPr>
      <xdr:spPr>
        <a:xfrm flipV="1">
          <a:off x="13512800" y="704934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1" name="フローチャート :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3" name="フローチャート : 判断 392"/>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4" name="テキスト ボックス 393"/>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148167</xdr:rowOff>
    </xdr:from>
    <xdr:to>
      <xdr:col>24</xdr:col>
      <xdr:colOff>609600</xdr:colOff>
      <xdr:row>38</xdr:row>
      <xdr:rowOff>78316</xdr:rowOff>
    </xdr:to>
    <xdr:sp macro="" textlink="">
      <xdr:nvSpPr>
        <xdr:cNvPr id="400" name="円/楕円 399"/>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164694</xdr:rowOff>
    </xdr:from>
    <xdr:ext cx="762000" cy="259045"/>
    <xdr:sp macro="" textlink="">
      <xdr:nvSpPr>
        <xdr:cNvPr id="401"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402" name="円/楕円 401"/>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3" name="テキスト ボックス 402"/>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4" name="円/楕円 403"/>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5" name="テキスト ボックス 40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6" name="円/楕円 405"/>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7" name="テキスト ボックス 406"/>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08" name="円/楕円 407"/>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409" name="テキスト ボックス 408"/>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将来負担比率は、将来負担の軽減のために基金の積立てを行ったことに加え、繰上償還による地方債現在高の減少および下水道会計繰入見込額が減少したことにより、将来負担比率は昨年度の</a:t>
          </a:r>
          <a:r>
            <a:rPr kumimoji="1" lang="en-US" altLang="ja-JP" sz="1200">
              <a:latin typeface="ＭＳ Ｐゴシック"/>
            </a:rPr>
            <a:t>9.4</a:t>
          </a:r>
          <a:r>
            <a:rPr kumimoji="1" lang="ja-JP" altLang="en-US" sz="1200">
              <a:latin typeface="ＭＳ Ｐゴシック"/>
            </a:rPr>
            <a:t>％から算定なしとなった。</a:t>
          </a:r>
          <a:endParaRPr kumimoji="1" lang="en-US" altLang="ja-JP" sz="1200">
            <a:latin typeface="ＭＳ Ｐゴシック"/>
          </a:endParaRPr>
        </a:p>
        <a:p>
          <a:r>
            <a:rPr kumimoji="1" lang="ja-JP" altLang="en-US" sz="1200">
              <a:latin typeface="ＭＳ Ｐゴシック"/>
            </a:rPr>
            <a:t>　しかし、米原駅東部土地区画整理事業において、多額の地域開発事業債を発行して整備した保留地などの販売について、不安定な要素をはらんでいる。今後は、公共施設等の長寿命化や、課題解決に向けた施設整備のため、計画的な資金の活用と市債発行事業を厳選し、財政規律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39"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0" name="フローチャート : 判断 439"/>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1" name="フローチャート : 判断 440"/>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2" name="テキスト ボックス 441"/>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222</xdr:rowOff>
    </xdr:from>
    <xdr:to>
      <xdr:col>22</xdr:col>
      <xdr:colOff>254000</xdr:colOff>
      <xdr:row>17</xdr:row>
      <xdr:rowOff>101822</xdr:rowOff>
    </xdr:to>
    <xdr:sp macro="" textlink="">
      <xdr:nvSpPr>
        <xdr:cNvPr id="443" name="フローチャート : 判断 442"/>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44" name="テキスト ボックス 443"/>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65977</xdr:rowOff>
    </xdr:from>
    <xdr:to>
      <xdr:col>21</xdr:col>
      <xdr:colOff>50800</xdr:colOff>
      <xdr:row>17</xdr:row>
      <xdr:rowOff>167577</xdr:rowOff>
    </xdr:to>
    <xdr:sp macro="" textlink="">
      <xdr:nvSpPr>
        <xdr:cNvPr id="445" name="フローチャート : 判断 444"/>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46" name="テキスト ボックス 445"/>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47" name="フローチャート : 判断 446"/>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48" name="テキスト ボックス 447"/>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15</xdr:row>
      <xdr:rowOff>5905</xdr:rowOff>
    </xdr:from>
    <xdr:to>
      <xdr:col>23</xdr:col>
      <xdr:colOff>457200</xdr:colOff>
      <xdr:row>15</xdr:row>
      <xdr:rowOff>107505</xdr:rowOff>
    </xdr:to>
    <xdr:sp macro="" textlink="">
      <xdr:nvSpPr>
        <xdr:cNvPr id="454" name="円/楕円 453"/>
        <xdr:cNvSpPr/>
      </xdr:nvSpPr>
      <xdr:spPr>
        <a:xfrm>
          <a:off x="16129000" y="2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117682</xdr:rowOff>
    </xdr:from>
    <xdr:ext cx="736600" cy="259045"/>
    <xdr:sp macro="" textlink="">
      <xdr:nvSpPr>
        <xdr:cNvPr id="455" name="テキスト ボックス 454"/>
        <xdr:cNvSpPr txBox="1"/>
      </xdr:nvSpPr>
      <xdr:spPr>
        <a:xfrm>
          <a:off x="15798800" y="234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139224</xdr:rowOff>
    </xdr:from>
    <xdr:to>
      <xdr:col>19</xdr:col>
      <xdr:colOff>533400</xdr:colOff>
      <xdr:row>16</xdr:row>
      <xdr:rowOff>69374</xdr:rowOff>
    </xdr:to>
    <xdr:sp macro="" textlink="">
      <xdr:nvSpPr>
        <xdr:cNvPr id="456" name="円/楕円 455"/>
        <xdr:cNvSpPr/>
      </xdr:nvSpPr>
      <xdr:spPr>
        <a:xfrm>
          <a:off x="13462000" y="27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79551</xdr:rowOff>
    </xdr:from>
    <xdr:ext cx="762000" cy="259045"/>
    <xdr:sp macro="" textlink="">
      <xdr:nvSpPr>
        <xdr:cNvPr id="457" name="テキスト ボックス 456"/>
        <xdr:cNvSpPr txBox="1"/>
      </xdr:nvSpPr>
      <xdr:spPr>
        <a:xfrm>
          <a:off x="13131800" y="247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39,883
39,442
250.39
20,676,738
19,719,685
860,622
12,922,614
22,575,271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人件費に係る経常収支比率は、議員報酬を</a:t>
          </a:r>
          <a:r>
            <a:rPr kumimoji="1" lang="en-US" altLang="ja-JP" sz="1200">
              <a:latin typeface="ＭＳ Ｐゴシック"/>
            </a:rPr>
            <a:t>10</a:t>
          </a:r>
          <a:r>
            <a:rPr kumimoji="1" lang="ja-JP" altLang="en-US" sz="1200">
              <a:latin typeface="ＭＳ Ｐゴシック"/>
            </a:rPr>
            <a:t>％削減する特例条例の廃止ならびに人事院勧告に伴う給料表および勤勉手当支給率の改定等の要因により上昇した。</a:t>
          </a:r>
          <a:endParaRPr kumimoji="1" lang="en-US" altLang="ja-JP" sz="1200">
            <a:latin typeface="ＭＳ Ｐゴシック"/>
          </a:endParaRPr>
        </a:p>
        <a:p>
          <a:r>
            <a:rPr kumimoji="1" lang="ja-JP" altLang="en-US" sz="1200">
              <a:latin typeface="ＭＳ Ｐゴシック"/>
            </a:rPr>
            <a:t>　類似団体平均と同数値であるが、ごみ処理や消防業務を一部事務組合で行っているため、これらを加味した場合、大幅に増加することとなる。民間でも実施可能な業務の更なる検討や事務事業の抜本的な見直しなどを行い、引き続き定員管理、給与の適正化に努める。</a:t>
          </a:r>
          <a:endParaRPr kumimoji="1" lang="en-US" altLang="ja-JP"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24130</xdr:rowOff>
    </xdr:to>
    <xdr:cxnSp macro="">
      <xdr:nvCxnSpPr>
        <xdr:cNvPr id="64" name="直線コネクタ 63"/>
        <xdr:cNvCxnSpPr/>
      </xdr:nvCxnSpPr>
      <xdr:spPr>
        <a:xfrm>
          <a:off x="3987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159004</xdr:rowOff>
    </xdr:to>
    <xdr:cxnSp macro="">
      <xdr:nvCxnSpPr>
        <xdr:cNvPr id="67" name="直線コネクタ 66"/>
        <xdr:cNvCxnSpPr/>
      </xdr:nvCxnSpPr>
      <xdr:spPr>
        <a:xfrm>
          <a:off x="3098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14986</xdr:rowOff>
    </xdr:to>
    <xdr:cxnSp macro="">
      <xdr:nvCxnSpPr>
        <xdr:cNvPr id="70" name="直線コネクタ 69"/>
        <xdr:cNvCxnSpPr/>
      </xdr:nvCxnSpPr>
      <xdr:spPr>
        <a:xfrm flipV="1">
          <a:off x="2209800" y="6276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14986</xdr:rowOff>
    </xdr:to>
    <xdr:cxnSp macro="">
      <xdr:nvCxnSpPr>
        <xdr:cNvPr id="73" name="直線コネクタ 72"/>
        <xdr:cNvCxnSpPr/>
      </xdr:nvCxnSpPr>
      <xdr:spPr>
        <a:xfrm>
          <a:off x="1320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5" name="円/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135636</xdr:rowOff>
    </xdr:from>
    <xdr:to>
      <xdr:col>3</xdr:col>
      <xdr:colOff>193675</xdr:colOff>
      <xdr:row>37</xdr:row>
      <xdr:rowOff>65786</xdr:rowOff>
    </xdr:to>
    <xdr:sp macro="" textlink="">
      <xdr:nvSpPr>
        <xdr:cNvPr id="89" name="円/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1" name="円/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物件費に係る経常収支比率が類似団体平均と比較して高い水準で推移しているのは、合併以後、旧町から引き継いだ公共施設の管理運営に指定管理者制度を積極的に導入してきたことなどが</a:t>
          </a:r>
          <a:r>
            <a:rPr kumimoji="1" lang="ja-JP" altLang="en-US" sz="1300">
              <a:solidFill>
                <a:schemeClr val="dk1"/>
              </a:solidFill>
              <a:latin typeface="+mn-lt"/>
              <a:ea typeface="+mn-ea"/>
              <a:cs typeface="+mn-cs"/>
            </a:rPr>
            <a:t>主な</a:t>
          </a:r>
          <a:r>
            <a:rPr kumimoji="1" lang="ja-JP" altLang="ja-JP" sz="1300">
              <a:solidFill>
                <a:schemeClr val="dk1"/>
              </a:solidFill>
              <a:latin typeface="+mn-lt"/>
              <a:ea typeface="+mn-ea"/>
              <a:cs typeface="+mn-cs"/>
            </a:rPr>
            <a:t>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今後も、新たな行政需要への対応などにより、物件費の増加が考えられるが、事務事業の更なる見直しや施設の再編・統合を進め、経費の抑制に努める。</a:t>
          </a:r>
          <a:endParaRPr lang="ja-JP" altLang="ja-JP" sz="13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162379</xdr:rowOff>
    </xdr:to>
    <xdr:cxnSp macro="">
      <xdr:nvCxnSpPr>
        <xdr:cNvPr id="127" name="直線コネクタ 126"/>
        <xdr:cNvCxnSpPr/>
      </xdr:nvCxnSpPr>
      <xdr:spPr>
        <a:xfrm>
          <a:off x="15671800" y="2690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118836</xdr:rowOff>
    </xdr:to>
    <xdr:cxnSp macro="">
      <xdr:nvCxnSpPr>
        <xdr:cNvPr id="130" name="直線コネクタ 129"/>
        <xdr:cNvCxnSpPr/>
      </xdr:nvCxnSpPr>
      <xdr:spPr>
        <a:xfrm>
          <a:off x="14782800" y="263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64407</xdr:rowOff>
    </xdr:to>
    <xdr:cxnSp macro="">
      <xdr:nvCxnSpPr>
        <xdr:cNvPr id="133" name="直線コネクタ 132"/>
        <xdr:cNvCxnSpPr/>
      </xdr:nvCxnSpPr>
      <xdr:spPr>
        <a:xfrm>
          <a:off x="13893800" y="2527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127000</xdr:rowOff>
    </xdr:to>
    <xdr:cxnSp macro="">
      <xdr:nvCxnSpPr>
        <xdr:cNvPr id="136" name="直線コネクタ 135"/>
        <xdr:cNvCxnSpPr/>
      </xdr:nvCxnSpPr>
      <xdr:spPr>
        <a:xfrm>
          <a:off x="13004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6" name="円/楕円 145"/>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83656</xdr:rowOff>
    </xdr:from>
    <xdr:ext cx="762000" cy="259045"/>
    <xdr:sp macro="" textlink="">
      <xdr:nvSpPr>
        <xdr:cNvPr id="147" name="物件費該当値テキスト"/>
        <xdr:cNvSpPr txBox="1"/>
      </xdr:nvSpPr>
      <xdr:spPr>
        <a:xfrm>
          <a:off x="16598900" y="26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48" name="円/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154413</xdr:rowOff>
    </xdr:from>
    <xdr:ext cx="736600" cy="259045"/>
    <xdr:sp macro="" textlink="">
      <xdr:nvSpPr>
        <xdr:cNvPr id="149" name="テキスト ボックス 148"/>
        <xdr:cNvSpPr txBox="1"/>
      </xdr:nvSpPr>
      <xdr:spPr>
        <a:xfrm>
          <a:off x="15290800" y="272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0" name="円/楕円 149"/>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99984</xdr:rowOff>
    </xdr:from>
    <xdr:ext cx="762000" cy="259045"/>
    <xdr:sp macro="" textlink="">
      <xdr:nvSpPr>
        <xdr:cNvPr id="151" name="テキスト ボックス 150"/>
        <xdr:cNvSpPr txBox="1"/>
      </xdr:nvSpPr>
      <xdr:spPr>
        <a:xfrm>
          <a:off x="14401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53" name="テキスト ボックス 152"/>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4" name="円/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97263</xdr:rowOff>
    </xdr:from>
    <xdr:ext cx="762000" cy="259045"/>
    <xdr:sp macro="" textlink="">
      <xdr:nvSpPr>
        <xdr:cNvPr id="155" name="テキスト ボックス 154"/>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扶助費に係る経常収支比率は、平成</a:t>
          </a:r>
          <a:r>
            <a:rPr kumimoji="1" lang="en-US" altLang="ja-JP" sz="1200">
              <a:latin typeface="ＭＳ Ｐゴシック"/>
            </a:rPr>
            <a:t>26</a:t>
          </a:r>
          <a:r>
            <a:rPr kumimoji="1" lang="ja-JP" altLang="en-US" sz="1200">
              <a:latin typeface="ＭＳ Ｐゴシック"/>
            </a:rPr>
            <a:t>年度から実施した小中学生の医療費無料化により福祉医療費が増加していることにより、平成</a:t>
          </a:r>
          <a:r>
            <a:rPr kumimoji="1" lang="en-US" altLang="ja-JP" sz="1200">
              <a:latin typeface="ＭＳ Ｐゴシック"/>
            </a:rPr>
            <a:t>25</a:t>
          </a:r>
          <a:r>
            <a:rPr kumimoji="1" lang="ja-JP" altLang="en-US" sz="1200">
              <a:latin typeface="ＭＳ Ｐゴシック"/>
            </a:rPr>
            <a:t>年度と比較して</a:t>
          </a:r>
          <a:r>
            <a:rPr kumimoji="1" lang="en-US" altLang="ja-JP" sz="1200">
              <a:latin typeface="ＭＳ Ｐゴシック"/>
            </a:rPr>
            <a:t>1.4</a:t>
          </a:r>
          <a:r>
            <a:rPr kumimoji="1" lang="ja-JP" altLang="en-US" sz="1200">
              <a:latin typeface="ＭＳ Ｐゴシック"/>
            </a:rPr>
            <a:t>ポイント増加している。前年度との比較では、臨時福祉給付金および子育て世帯臨時特例給付金の給付額の減少等に伴い</a:t>
          </a:r>
          <a:r>
            <a:rPr kumimoji="1" lang="en-US" altLang="ja-JP" sz="1200">
              <a:latin typeface="ＭＳ Ｐゴシック"/>
            </a:rPr>
            <a:t>0.1</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類似団体平均よりも低い数値ではあるが、全国平均を上回る高齢化率など今後も扶助費の増加が考えられる。引き続き、資格審査等の適正に努めるとともに予防施策の推進に努める。</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75293</xdr:rowOff>
    </xdr:to>
    <xdr:cxnSp macro="">
      <xdr:nvCxnSpPr>
        <xdr:cNvPr id="190" name="直線コネクタ 189"/>
        <xdr:cNvCxnSpPr/>
      </xdr:nvCxnSpPr>
      <xdr:spPr>
        <a:xfrm flipV="1">
          <a:off x="3987800" y="949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55</xdr:row>
      <xdr:rowOff>75293</xdr:rowOff>
    </xdr:to>
    <xdr:cxnSp macro="">
      <xdr:nvCxnSpPr>
        <xdr:cNvPr id="193" name="直線コネクタ 192"/>
        <xdr:cNvCxnSpPr/>
      </xdr:nvCxnSpPr>
      <xdr:spPr>
        <a:xfrm>
          <a:off x="3098800" y="9341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54</xdr:row>
      <xdr:rowOff>94343</xdr:rowOff>
    </xdr:to>
    <xdr:cxnSp macro="">
      <xdr:nvCxnSpPr>
        <xdr:cNvPr id="196" name="直線コネクタ 195"/>
        <xdr:cNvCxnSpPr/>
      </xdr:nvCxnSpPr>
      <xdr:spPr>
        <a:xfrm flipV="1">
          <a:off x="2209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94343</xdr:rowOff>
    </xdr:to>
    <xdr:cxnSp macro="">
      <xdr:nvCxnSpPr>
        <xdr:cNvPr id="199" name="直線コネクタ 198"/>
        <xdr:cNvCxnSpPr/>
      </xdr:nvCxnSpPr>
      <xdr:spPr>
        <a:xfrm>
          <a:off x="1320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13607</xdr:rowOff>
    </xdr:from>
    <xdr:to>
      <xdr:col>7</xdr:col>
      <xdr:colOff>66675</xdr:colOff>
      <xdr:row>55</xdr:row>
      <xdr:rowOff>115207</xdr:rowOff>
    </xdr:to>
    <xdr:sp macro="" textlink="">
      <xdr:nvSpPr>
        <xdr:cNvPr id="209" name="円/楕円 208"/>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30134</xdr:rowOff>
    </xdr:from>
    <xdr:ext cx="762000" cy="259045"/>
    <xdr:sp macro="" textlink="">
      <xdr:nvSpPr>
        <xdr:cNvPr id="210"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24493</xdr:rowOff>
    </xdr:from>
    <xdr:to>
      <xdr:col>5</xdr:col>
      <xdr:colOff>600075</xdr:colOff>
      <xdr:row>55</xdr:row>
      <xdr:rowOff>126093</xdr:rowOff>
    </xdr:to>
    <xdr:sp macro="" textlink="">
      <xdr:nvSpPr>
        <xdr:cNvPr id="211" name="円/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3" name="円/楕円 212"/>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4" name="テキスト ボックス 213"/>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7" name="円/楕円 216"/>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18" name="テキスト ボックス 217"/>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その他の経常収支比率は、前年度と比較して、</a:t>
          </a:r>
          <a:r>
            <a:rPr kumimoji="1" lang="ja-JP" altLang="en-US" sz="1300">
              <a:solidFill>
                <a:schemeClr val="dk1"/>
              </a:solidFill>
              <a:latin typeface="+mn-lt"/>
              <a:ea typeface="+mn-ea"/>
              <a:cs typeface="+mn-cs"/>
            </a:rPr>
            <a:t>維持補修費および社会福祉法人の施設整備に伴う貸付金の</a:t>
          </a:r>
          <a:r>
            <a:rPr kumimoji="1" lang="ja-JP" altLang="ja-JP" sz="1300">
              <a:solidFill>
                <a:schemeClr val="dk1"/>
              </a:solidFill>
              <a:latin typeface="+mn-lt"/>
              <a:ea typeface="+mn-ea"/>
              <a:cs typeface="+mn-cs"/>
            </a:rPr>
            <a:t>増加により上昇した。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繰出金</a:t>
          </a:r>
          <a:r>
            <a:rPr kumimoji="1" lang="ja-JP" altLang="ja-JP" sz="1300">
              <a:solidFill>
                <a:schemeClr val="dk1"/>
              </a:solidFill>
              <a:latin typeface="+mn-lt"/>
              <a:ea typeface="+mn-ea"/>
              <a:cs typeface="+mn-cs"/>
            </a:rPr>
            <a:t>に</a:t>
          </a:r>
          <a:r>
            <a:rPr kumimoji="1" lang="ja-JP" altLang="en-US" sz="1300">
              <a:solidFill>
                <a:schemeClr val="dk1"/>
              </a:solidFill>
              <a:latin typeface="+mn-lt"/>
              <a:ea typeface="+mn-ea"/>
              <a:cs typeface="+mn-cs"/>
            </a:rPr>
            <a:t>つい</a:t>
          </a:r>
          <a:r>
            <a:rPr kumimoji="1" lang="ja-JP" altLang="ja-JP" sz="1300">
              <a:solidFill>
                <a:schemeClr val="dk1"/>
              </a:solidFill>
              <a:latin typeface="+mn-lt"/>
              <a:ea typeface="+mn-ea"/>
              <a:cs typeface="+mn-cs"/>
            </a:rPr>
            <a:t>ては、</a:t>
          </a:r>
          <a:r>
            <a:rPr kumimoji="1" lang="ja-JP" altLang="en-US" sz="1300">
              <a:solidFill>
                <a:schemeClr val="dk1"/>
              </a:solidFill>
              <a:latin typeface="+mn-lt"/>
              <a:ea typeface="+mn-ea"/>
              <a:cs typeface="+mn-cs"/>
            </a:rPr>
            <a:t>前年度比</a:t>
          </a:r>
          <a:r>
            <a:rPr kumimoji="1" lang="en-US" altLang="ja-JP" sz="1300">
              <a:solidFill>
                <a:schemeClr val="dk1"/>
              </a:solidFill>
              <a:latin typeface="+mn-lt"/>
              <a:ea typeface="+mn-ea"/>
              <a:cs typeface="+mn-cs"/>
            </a:rPr>
            <a:t>2.2</a:t>
          </a:r>
          <a:r>
            <a:rPr kumimoji="1" lang="ja-JP" altLang="en-US" sz="1300">
              <a:solidFill>
                <a:schemeClr val="dk1"/>
              </a:solidFill>
              <a:latin typeface="+mn-lt"/>
              <a:ea typeface="+mn-ea"/>
              <a:cs typeface="+mn-cs"/>
            </a:rPr>
            <a:t>％減の決算額であったが、構成比が</a:t>
          </a:r>
          <a:r>
            <a:rPr kumimoji="1" lang="en-US" altLang="ja-JP" sz="1300">
              <a:solidFill>
                <a:schemeClr val="dk1"/>
              </a:solidFill>
              <a:latin typeface="+mn-lt"/>
              <a:ea typeface="+mn-ea"/>
              <a:cs typeface="+mn-cs"/>
            </a:rPr>
            <a:t>12.9</a:t>
          </a:r>
          <a:r>
            <a:rPr kumimoji="1" lang="ja-JP" altLang="en-US" sz="1300">
              <a:solidFill>
                <a:schemeClr val="dk1"/>
              </a:solidFill>
              <a:latin typeface="+mn-lt"/>
              <a:ea typeface="+mn-ea"/>
              <a:cs typeface="+mn-cs"/>
            </a:rPr>
            <a:t>％と大きいため、今後も特別会計の</a:t>
          </a:r>
          <a:r>
            <a:rPr kumimoji="1" lang="ja-JP" altLang="ja-JP" sz="1300">
              <a:solidFill>
                <a:schemeClr val="dk1"/>
              </a:solidFill>
              <a:latin typeface="+mn-lt"/>
              <a:ea typeface="+mn-ea"/>
              <a:cs typeface="+mn-cs"/>
            </a:rPr>
            <a:t>業務効率化による経費の削減と独立採算の原則に基づき、使用料の改定や保険料の適正化に</a:t>
          </a:r>
          <a:r>
            <a:rPr kumimoji="1" lang="ja-JP" altLang="en-US" sz="1300">
              <a:solidFill>
                <a:schemeClr val="dk1"/>
              </a:solidFill>
              <a:latin typeface="+mn-lt"/>
              <a:ea typeface="+mn-ea"/>
              <a:cs typeface="+mn-cs"/>
            </a:rPr>
            <a:t>より</a:t>
          </a:r>
          <a:r>
            <a:rPr kumimoji="1" lang="ja-JP" altLang="ja-JP" sz="1300">
              <a:solidFill>
                <a:schemeClr val="dk1"/>
              </a:solidFill>
              <a:latin typeface="+mn-lt"/>
              <a:ea typeface="+mn-ea"/>
              <a:cs typeface="+mn-cs"/>
            </a:rPr>
            <a:t>財政の健全化に努める。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58</xdr:row>
      <xdr:rowOff>111760</xdr:rowOff>
    </xdr:to>
    <xdr:cxnSp macro="">
      <xdr:nvCxnSpPr>
        <xdr:cNvPr id="251" name="直線コネクタ 250"/>
        <xdr:cNvCxnSpPr/>
      </xdr:nvCxnSpPr>
      <xdr:spPr>
        <a:xfrm>
          <a:off x="15671800" y="1004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96520</xdr:rowOff>
    </xdr:to>
    <xdr:cxnSp macro="">
      <xdr:nvCxnSpPr>
        <xdr:cNvPr id="254" name="直線コネクタ 253"/>
        <xdr:cNvCxnSpPr/>
      </xdr:nvCxnSpPr>
      <xdr:spPr>
        <a:xfrm>
          <a:off x="14782800" y="1000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58420</xdr:rowOff>
    </xdr:to>
    <xdr:cxnSp macro="">
      <xdr:nvCxnSpPr>
        <xdr:cNvPr id="257" name="直線コネクタ 256"/>
        <xdr:cNvCxnSpPr/>
      </xdr:nvCxnSpPr>
      <xdr:spPr>
        <a:xfrm>
          <a:off x="13893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35560</xdr:rowOff>
    </xdr:to>
    <xdr:cxnSp macro="">
      <xdr:nvCxnSpPr>
        <xdr:cNvPr id="260" name="直線コネクタ 259"/>
        <xdr:cNvCxnSpPr/>
      </xdr:nvCxnSpPr>
      <xdr:spPr>
        <a:xfrm>
          <a:off x="13004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70" name="円/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72" name="円/楕円 271"/>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73" name="テキスト ボックス 272"/>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mn-lt"/>
              <a:ea typeface="+mn-ea"/>
              <a:cs typeface="+mn-cs"/>
            </a:rPr>
            <a:t>　</a:t>
          </a:r>
          <a:r>
            <a:rPr kumimoji="1" lang="ja-JP" altLang="ja-JP" sz="1300" baseline="0">
              <a:solidFill>
                <a:schemeClr val="dk1"/>
              </a:solidFill>
              <a:latin typeface="+mn-lt"/>
              <a:ea typeface="+mn-ea"/>
              <a:cs typeface="+mn-cs"/>
            </a:rPr>
            <a:t>補助費等に係る経常収支比率は、ごみ処理や消防業務を一部事務組合で行っていることから高い水準にある。引き続き、一部事務組合に対する負担金の適正化を図るとともに、各種補助事業についても、補助対象経費や額の妥当性、効果等を検証し、所期の目的を達成したものや社会的・経済情勢に合致しない補助金などは廃止するなど、不断の見直し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40132</xdr:rowOff>
    </xdr:to>
    <xdr:cxnSp macro="">
      <xdr:nvCxnSpPr>
        <xdr:cNvPr id="309" name="直線コネクタ 308"/>
        <xdr:cNvCxnSpPr/>
      </xdr:nvCxnSpPr>
      <xdr:spPr>
        <a:xfrm>
          <a:off x="15671800" y="6203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30988</xdr:rowOff>
    </xdr:to>
    <xdr:cxnSp macro="">
      <xdr:nvCxnSpPr>
        <xdr:cNvPr id="312" name="直線コネクタ 311"/>
        <xdr:cNvCxnSpPr/>
      </xdr:nvCxnSpPr>
      <xdr:spPr>
        <a:xfrm>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62992</xdr:rowOff>
    </xdr:to>
    <xdr:cxnSp macro="">
      <xdr:nvCxnSpPr>
        <xdr:cNvPr id="315" name="直線コネクタ 314"/>
        <xdr:cNvCxnSpPr/>
      </xdr:nvCxnSpPr>
      <xdr:spPr>
        <a:xfrm flipV="1">
          <a:off x="13893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76708</xdr:rowOff>
    </xdr:to>
    <xdr:cxnSp macro="">
      <xdr:nvCxnSpPr>
        <xdr:cNvPr id="318" name="直線コネクタ 317"/>
        <xdr:cNvCxnSpPr/>
      </xdr:nvCxnSpPr>
      <xdr:spPr>
        <a:xfrm flipV="1">
          <a:off x="13004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8" name="円/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30" name="円/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32" name="円/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34" name="円/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35" name="テキスト ボックス 334"/>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公債費に係る経常収支比率は、類似団体平均よりも低くなっているが、これは、合併前後からの大型投資事業の財源として借り入れた市債の償還が、高い水準で推移することが見込まれていたため、平成</a:t>
          </a:r>
          <a:r>
            <a:rPr kumimoji="1" lang="en-US" altLang="ja-JP" sz="1300">
              <a:solidFill>
                <a:schemeClr val="dk1"/>
              </a:solidFill>
              <a:latin typeface="+mn-lt"/>
              <a:ea typeface="+mn-ea"/>
              <a:cs typeface="+mn-cs"/>
            </a:rPr>
            <a:t>19</a:t>
          </a:r>
          <a:r>
            <a:rPr kumimoji="1" lang="ja-JP" altLang="ja-JP" sz="1300">
              <a:solidFill>
                <a:schemeClr val="dk1"/>
              </a:solidFill>
              <a:latin typeface="+mn-lt"/>
              <a:ea typeface="+mn-ea"/>
              <a:cs typeface="+mn-cs"/>
            </a:rPr>
            <a:t>年度から繰上償還を継続して実施してきたことにより抑制できている。今後も、後年度の財源負担を考慮し、計画的な基金の活用、市債発行事業の厳選、繰上償還の実施などを行い公債費の抑制に努める。</a:t>
          </a:r>
          <a:endParaRPr lang="ja-JP" altLang="ja-JP" sz="13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168910</xdr:rowOff>
    </xdr:from>
    <xdr:to>
      <xdr:col>7</xdr:col>
      <xdr:colOff>15875</xdr:colOff>
      <xdr:row>74</xdr:row>
      <xdr:rowOff>119380</xdr:rowOff>
    </xdr:to>
    <xdr:cxnSp macro="">
      <xdr:nvCxnSpPr>
        <xdr:cNvPr id="370" name="直線コネクタ 369"/>
        <xdr:cNvCxnSpPr/>
      </xdr:nvCxnSpPr>
      <xdr:spPr>
        <a:xfrm flipV="1">
          <a:off x="3987800" y="126847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119380</xdr:rowOff>
    </xdr:to>
    <xdr:cxnSp macro="">
      <xdr:nvCxnSpPr>
        <xdr:cNvPr id="373" name="直線コネクタ 372"/>
        <xdr:cNvCxnSpPr/>
      </xdr:nvCxnSpPr>
      <xdr:spPr>
        <a:xfrm>
          <a:off x="3098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149860</xdr:rowOff>
    </xdr:to>
    <xdr:cxnSp macro="">
      <xdr:nvCxnSpPr>
        <xdr:cNvPr id="376" name="直線コネクタ 375"/>
        <xdr:cNvCxnSpPr/>
      </xdr:nvCxnSpPr>
      <xdr:spPr>
        <a:xfrm flipV="1">
          <a:off x="2209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75</xdr:row>
      <xdr:rowOff>107950</xdr:rowOff>
    </xdr:to>
    <xdr:cxnSp macro="">
      <xdr:nvCxnSpPr>
        <xdr:cNvPr id="379" name="直線コネクタ 378"/>
        <xdr:cNvCxnSpPr/>
      </xdr:nvCxnSpPr>
      <xdr:spPr>
        <a:xfrm flipV="1">
          <a:off x="1320800" y="12837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118110</xdr:rowOff>
    </xdr:from>
    <xdr:to>
      <xdr:col>7</xdr:col>
      <xdr:colOff>66675</xdr:colOff>
      <xdr:row>74</xdr:row>
      <xdr:rowOff>48260</xdr:rowOff>
    </xdr:to>
    <xdr:sp macro="" textlink="">
      <xdr:nvSpPr>
        <xdr:cNvPr id="389" name="円/楕円 388"/>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134637</xdr:rowOff>
    </xdr:from>
    <xdr:ext cx="762000" cy="259045"/>
    <xdr:sp macro="" textlink="">
      <xdr:nvSpPr>
        <xdr:cNvPr id="390" name="公債費該当値テキスト"/>
        <xdr:cNvSpPr txBox="1"/>
      </xdr:nvSpPr>
      <xdr:spPr>
        <a:xfrm>
          <a:off x="4914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68580</xdr:rowOff>
    </xdr:from>
    <xdr:to>
      <xdr:col>5</xdr:col>
      <xdr:colOff>600075</xdr:colOff>
      <xdr:row>74</xdr:row>
      <xdr:rowOff>170180</xdr:rowOff>
    </xdr:to>
    <xdr:sp macro="" textlink="">
      <xdr:nvSpPr>
        <xdr:cNvPr id="391" name="円/楕円 390"/>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8907</xdr:rowOff>
    </xdr:from>
    <xdr:ext cx="736600" cy="259045"/>
    <xdr:sp macro="" textlink="">
      <xdr:nvSpPr>
        <xdr:cNvPr id="392" name="テキスト ボックス 391"/>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53340</xdr:rowOff>
    </xdr:from>
    <xdr:to>
      <xdr:col>4</xdr:col>
      <xdr:colOff>396875</xdr:colOff>
      <xdr:row>74</xdr:row>
      <xdr:rowOff>154940</xdr:rowOff>
    </xdr:to>
    <xdr:sp macro="" textlink="">
      <xdr:nvSpPr>
        <xdr:cNvPr id="393" name="円/楕円 392"/>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165117</xdr:rowOff>
    </xdr:from>
    <xdr:ext cx="762000" cy="259045"/>
    <xdr:sp macro="" textlink="">
      <xdr:nvSpPr>
        <xdr:cNvPr id="394" name="テキスト ボックス 393"/>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5" name="円/楕円 394"/>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6" name="テキスト ボックス 395"/>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7" name="円/楕円 396"/>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8" name="テキスト ボックス 397"/>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公債費以外の経常収支比率が増加したのは、前年度と比較して、歳出では人件費、物件費および補助費等が増加したこと、歳入では経常一般財源の減少が主な要因である。</a:t>
          </a:r>
          <a:endParaRPr kumimoji="1" lang="en-US" altLang="ja-JP" sz="1300">
            <a:latin typeface="ＭＳ Ｐゴシック"/>
          </a:endParaRPr>
        </a:p>
        <a:p>
          <a:r>
            <a:rPr kumimoji="1" lang="ja-JP" altLang="en-US" sz="1300">
              <a:latin typeface="ＭＳ Ｐゴシック"/>
            </a:rPr>
            <a:t>　今後は、公共施設等の長寿命化対策や更新を迎える既存施設の延命化を図る必要があり、維持管理費の増大が見込まれることから、公共施設等総合管理計画を策定し、総合的な見地から改修費用等の平準化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142239</xdr:rowOff>
    </xdr:to>
    <xdr:cxnSp macro="">
      <xdr:nvCxnSpPr>
        <xdr:cNvPr id="431" name="直線コネクタ 430"/>
        <xdr:cNvCxnSpPr/>
      </xdr:nvCxnSpPr>
      <xdr:spPr>
        <a:xfrm>
          <a:off x="15671800" y="133019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100330</xdr:rowOff>
    </xdr:to>
    <xdr:cxnSp macro="">
      <xdr:nvCxnSpPr>
        <xdr:cNvPr id="434" name="直線コネクタ 433"/>
        <xdr:cNvCxnSpPr/>
      </xdr:nvCxnSpPr>
      <xdr:spPr>
        <a:xfrm>
          <a:off x="14782800" y="131724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76</xdr:row>
      <xdr:rowOff>168911</xdr:rowOff>
    </xdr:to>
    <xdr:cxnSp macro="">
      <xdr:nvCxnSpPr>
        <xdr:cNvPr id="437" name="直線コネクタ 436"/>
        <xdr:cNvCxnSpPr/>
      </xdr:nvCxnSpPr>
      <xdr:spPr>
        <a:xfrm flipV="1">
          <a:off x="13893800" y="13172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168911</xdr:rowOff>
    </xdr:to>
    <xdr:cxnSp macro="">
      <xdr:nvCxnSpPr>
        <xdr:cNvPr id="440" name="直線コネクタ 439"/>
        <xdr:cNvCxnSpPr/>
      </xdr:nvCxnSpPr>
      <xdr:spPr>
        <a:xfrm>
          <a:off x="13004800" y="131114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50" name="円/楕円 449"/>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51"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52" name="円/楕円 451"/>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53" name="テキスト ボックス 452"/>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4" name="円/楕円 453"/>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55" name="テキスト ボックス 454"/>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6" name="円/楕円 455"/>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57" name="テキスト ボックス 456"/>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8" name="円/楕円 457"/>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9" name="テキスト ボックス 45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滋賀県米原市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154756</xdr:rowOff>
    </xdr:from>
    <xdr:to>
      <xdr:col>4</xdr:col>
      <xdr:colOff>1117600</xdr:colOff>
      <xdr:row>14</xdr:row>
      <xdr:rowOff>56191</xdr:rowOff>
    </xdr:to>
    <xdr:cxnSp macro="">
      <xdr:nvCxnSpPr>
        <xdr:cNvPr id="50" name="直線コネクタ 49"/>
        <xdr:cNvCxnSpPr/>
      </xdr:nvCxnSpPr>
      <xdr:spPr bwMode="auto">
        <a:xfrm flipV="1">
          <a:off x="5003800" y="2431231"/>
          <a:ext cx="6477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56191</xdr:rowOff>
    </xdr:from>
    <xdr:to>
      <xdr:col>4</xdr:col>
      <xdr:colOff>469900</xdr:colOff>
      <xdr:row>14</xdr:row>
      <xdr:rowOff>155747</xdr:rowOff>
    </xdr:to>
    <xdr:cxnSp macro="">
      <xdr:nvCxnSpPr>
        <xdr:cNvPr id="53" name="直線コネクタ 52"/>
        <xdr:cNvCxnSpPr/>
      </xdr:nvCxnSpPr>
      <xdr:spPr bwMode="auto">
        <a:xfrm flipV="1">
          <a:off x="4305300" y="2504116"/>
          <a:ext cx="698500" cy="9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93986</xdr:rowOff>
    </xdr:from>
    <xdr:to>
      <xdr:col>3</xdr:col>
      <xdr:colOff>904875</xdr:colOff>
      <xdr:row>14</xdr:row>
      <xdr:rowOff>155747</xdr:rowOff>
    </xdr:to>
    <xdr:cxnSp macro="">
      <xdr:nvCxnSpPr>
        <xdr:cNvPr id="56" name="直線コネクタ 55"/>
        <xdr:cNvCxnSpPr/>
      </xdr:nvCxnSpPr>
      <xdr:spPr bwMode="auto">
        <a:xfrm>
          <a:off x="3606800" y="2541911"/>
          <a:ext cx="698500" cy="6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93986</xdr:rowOff>
    </xdr:from>
    <xdr:to>
      <xdr:col>3</xdr:col>
      <xdr:colOff>206375</xdr:colOff>
      <xdr:row>14</xdr:row>
      <xdr:rowOff>124066</xdr:rowOff>
    </xdr:to>
    <xdr:cxnSp macro="">
      <xdr:nvCxnSpPr>
        <xdr:cNvPr id="59" name="直線コネクタ 58"/>
        <xdr:cNvCxnSpPr/>
      </xdr:nvCxnSpPr>
      <xdr:spPr bwMode="auto">
        <a:xfrm flipV="1">
          <a:off x="2908300" y="2541911"/>
          <a:ext cx="698500" cy="3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103956</xdr:rowOff>
    </xdr:from>
    <xdr:to>
      <xdr:col>5</xdr:col>
      <xdr:colOff>34925</xdr:colOff>
      <xdr:row>14</xdr:row>
      <xdr:rowOff>34106</xdr:rowOff>
    </xdr:to>
    <xdr:sp macro="" textlink="">
      <xdr:nvSpPr>
        <xdr:cNvPr id="69" name="円/楕円 68"/>
        <xdr:cNvSpPr/>
      </xdr:nvSpPr>
      <xdr:spPr bwMode="auto">
        <a:xfrm>
          <a:off x="5600700" y="238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120483</xdr:rowOff>
    </xdr:from>
    <xdr:ext cx="762000" cy="259045"/>
    <xdr:sp macro="" textlink="">
      <xdr:nvSpPr>
        <xdr:cNvPr id="70" name="人口1人当たり決算額の推移該当値テキスト130"/>
        <xdr:cNvSpPr txBox="1"/>
      </xdr:nvSpPr>
      <xdr:spPr>
        <a:xfrm>
          <a:off x="5740400" y="222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99,043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5391</xdr:rowOff>
    </xdr:from>
    <xdr:to>
      <xdr:col>4</xdr:col>
      <xdr:colOff>520700</xdr:colOff>
      <xdr:row>14</xdr:row>
      <xdr:rowOff>106991</xdr:rowOff>
    </xdr:to>
    <xdr:sp macro="" textlink="">
      <xdr:nvSpPr>
        <xdr:cNvPr id="71" name="円/楕円 70"/>
        <xdr:cNvSpPr/>
      </xdr:nvSpPr>
      <xdr:spPr bwMode="auto">
        <a:xfrm>
          <a:off x="4953000" y="245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91768</xdr:rowOff>
    </xdr:from>
    <xdr:ext cx="736600" cy="259045"/>
    <xdr:sp macro="" textlink="">
      <xdr:nvSpPr>
        <xdr:cNvPr id="72" name="テキスト ボックス 71"/>
        <xdr:cNvSpPr txBox="1"/>
      </xdr:nvSpPr>
      <xdr:spPr>
        <a:xfrm>
          <a:off x="4622800" y="253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104947</xdr:rowOff>
    </xdr:from>
    <xdr:to>
      <xdr:col>3</xdr:col>
      <xdr:colOff>955675</xdr:colOff>
      <xdr:row>15</xdr:row>
      <xdr:rowOff>35097</xdr:rowOff>
    </xdr:to>
    <xdr:sp macro="" textlink="">
      <xdr:nvSpPr>
        <xdr:cNvPr id="73" name="円/楕円 72"/>
        <xdr:cNvSpPr/>
      </xdr:nvSpPr>
      <xdr:spPr bwMode="auto">
        <a:xfrm>
          <a:off x="4254500" y="255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19874</xdr:rowOff>
    </xdr:from>
    <xdr:ext cx="762000" cy="259045"/>
    <xdr:sp macro="" textlink="">
      <xdr:nvSpPr>
        <xdr:cNvPr id="74" name="テキスト ボックス 73"/>
        <xdr:cNvSpPr txBox="1"/>
      </xdr:nvSpPr>
      <xdr:spPr>
        <a:xfrm>
          <a:off x="3924300" y="263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43186</xdr:rowOff>
    </xdr:from>
    <xdr:to>
      <xdr:col>3</xdr:col>
      <xdr:colOff>257175</xdr:colOff>
      <xdr:row>14</xdr:row>
      <xdr:rowOff>144786</xdr:rowOff>
    </xdr:to>
    <xdr:sp macro="" textlink="">
      <xdr:nvSpPr>
        <xdr:cNvPr id="75" name="円/楕円 74"/>
        <xdr:cNvSpPr/>
      </xdr:nvSpPr>
      <xdr:spPr bwMode="auto">
        <a:xfrm>
          <a:off x="3556000" y="249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129563</xdr:rowOff>
    </xdr:from>
    <xdr:ext cx="762000" cy="259045"/>
    <xdr:sp macro="" textlink="">
      <xdr:nvSpPr>
        <xdr:cNvPr id="76" name="テキスト ボックス 75"/>
        <xdr:cNvSpPr txBox="1"/>
      </xdr:nvSpPr>
      <xdr:spPr>
        <a:xfrm>
          <a:off x="3225800" y="257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73266</xdr:rowOff>
    </xdr:from>
    <xdr:to>
      <xdr:col>2</xdr:col>
      <xdr:colOff>692150</xdr:colOff>
      <xdr:row>15</xdr:row>
      <xdr:rowOff>3416</xdr:rowOff>
    </xdr:to>
    <xdr:sp macro="" textlink="">
      <xdr:nvSpPr>
        <xdr:cNvPr id="77" name="円/楕円 76"/>
        <xdr:cNvSpPr/>
      </xdr:nvSpPr>
      <xdr:spPr bwMode="auto">
        <a:xfrm>
          <a:off x="2857500" y="252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159643</xdr:rowOff>
    </xdr:from>
    <xdr:ext cx="762000" cy="259045"/>
    <xdr:sp macro="" textlink="">
      <xdr:nvSpPr>
        <xdr:cNvPr id="78" name="テキスト ボックス 77"/>
        <xdr:cNvSpPr txBox="1"/>
      </xdr:nvSpPr>
      <xdr:spPr>
        <a:xfrm>
          <a:off x="2527300" y="260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166809</xdr:rowOff>
    </xdr:from>
    <xdr:to>
      <xdr:col>4</xdr:col>
      <xdr:colOff>1117600</xdr:colOff>
      <xdr:row>37</xdr:row>
      <xdr:rowOff>339729</xdr:rowOff>
    </xdr:to>
    <xdr:cxnSp macro="">
      <xdr:nvCxnSpPr>
        <xdr:cNvPr id="114" name="直線コネクタ 113"/>
        <xdr:cNvCxnSpPr/>
      </xdr:nvCxnSpPr>
      <xdr:spPr bwMode="auto">
        <a:xfrm>
          <a:off x="5003800" y="7120059"/>
          <a:ext cx="647700" cy="34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136046</xdr:rowOff>
    </xdr:from>
    <xdr:to>
      <xdr:col>4</xdr:col>
      <xdr:colOff>469900</xdr:colOff>
      <xdr:row>36</xdr:row>
      <xdr:rowOff>166809</xdr:rowOff>
    </xdr:to>
    <xdr:cxnSp macro="">
      <xdr:nvCxnSpPr>
        <xdr:cNvPr id="117" name="直線コネクタ 116"/>
        <xdr:cNvCxnSpPr/>
      </xdr:nvCxnSpPr>
      <xdr:spPr bwMode="auto">
        <a:xfrm>
          <a:off x="4305300" y="7089296"/>
          <a:ext cx="698500" cy="3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136046</xdr:rowOff>
    </xdr:from>
    <xdr:to>
      <xdr:col>3</xdr:col>
      <xdr:colOff>904875</xdr:colOff>
      <xdr:row>37</xdr:row>
      <xdr:rowOff>7573</xdr:rowOff>
    </xdr:to>
    <xdr:cxnSp macro="">
      <xdr:nvCxnSpPr>
        <xdr:cNvPr id="120" name="直線コネクタ 119"/>
        <xdr:cNvCxnSpPr/>
      </xdr:nvCxnSpPr>
      <xdr:spPr bwMode="auto">
        <a:xfrm flipV="1">
          <a:off x="3606800" y="7089296"/>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195874</xdr:rowOff>
    </xdr:from>
    <xdr:to>
      <xdr:col>3</xdr:col>
      <xdr:colOff>206375</xdr:colOff>
      <xdr:row>37</xdr:row>
      <xdr:rowOff>7573</xdr:rowOff>
    </xdr:to>
    <xdr:cxnSp macro="">
      <xdr:nvCxnSpPr>
        <xdr:cNvPr id="123" name="直線コネクタ 122"/>
        <xdr:cNvCxnSpPr/>
      </xdr:nvCxnSpPr>
      <xdr:spPr bwMode="auto">
        <a:xfrm>
          <a:off x="2908300" y="6806224"/>
          <a:ext cx="698500" cy="326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288929</xdr:rowOff>
    </xdr:from>
    <xdr:to>
      <xdr:col>5</xdr:col>
      <xdr:colOff>34925</xdr:colOff>
      <xdr:row>38</xdr:row>
      <xdr:rowOff>47629</xdr:rowOff>
    </xdr:to>
    <xdr:sp macro="" textlink="">
      <xdr:nvSpPr>
        <xdr:cNvPr id="133" name="円/楕円 132"/>
        <xdr:cNvSpPr/>
      </xdr:nvSpPr>
      <xdr:spPr bwMode="auto">
        <a:xfrm>
          <a:off x="5600700" y="741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261006</xdr:rowOff>
    </xdr:from>
    <xdr:ext cx="762000" cy="259045"/>
    <xdr:sp macro="" textlink="">
      <xdr:nvSpPr>
        <xdr:cNvPr id="134" name="人口1人当たり決算額の推移該当値テキスト445"/>
        <xdr:cNvSpPr txBox="1"/>
      </xdr:nvSpPr>
      <xdr:spPr>
        <a:xfrm>
          <a:off x="5740400" y="738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116009</xdr:rowOff>
    </xdr:from>
    <xdr:to>
      <xdr:col>4</xdr:col>
      <xdr:colOff>520700</xdr:colOff>
      <xdr:row>37</xdr:row>
      <xdr:rowOff>46159</xdr:rowOff>
    </xdr:to>
    <xdr:sp macro="" textlink="">
      <xdr:nvSpPr>
        <xdr:cNvPr id="135" name="円/楕円 134"/>
        <xdr:cNvSpPr/>
      </xdr:nvSpPr>
      <xdr:spPr bwMode="auto">
        <a:xfrm>
          <a:off x="49530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30936</xdr:rowOff>
    </xdr:from>
    <xdr:ext cx="736600" cy="259045"/>
    <xdr:sp macro="" textlink="">
      <xdr:nvSpPr>
        <xdr:cNvPr id="136" name="テキスト ボックス 135"/>
        <xdr:cNvSpPr txBox="1"/>
      </xdr:nvSpPr>
      <xdr:spPr>
        <a:xfrm>
          <a:off x="4622800" y="715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85246</xdr:rowOff>
    </xdr:from>
    <xdr:to>
      <xdr:col>3</xdr:col>
      <xdr:colOff>955675</xdr:colOff>
      <xdr:row>37</xdr:row>
      <xdr:rowOff>15396</xdr:rowOff>
    </xdr:to>
    <xdr:sp macro="" textlink="">
      <xdr:nvSpPr>
        <xdr:cNvPr id="137" name="円/楕円 136"/>
        <xdr:cNvSpPr/>
      </xdr:nvSpPr>
      <xdr:spPr bwMode="auto">
        <a:xfrm>
          <a:off x="4254500" y="703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173</xdr:rowOff>
    </xdr:from>
    <xdr:ext cx="762000" cy="259045"/>
    <xdr:sp macro="" textlink="">
      <xdr:nvSpPr>
        <xdr:cNvPr id="138" name="テキスト ボックス 137"/>
        <xdr:cNvSpPr txBox="1"/>
      </xdr:nvSpPr>
      <xdr:spPr>
        <a:xfrm>
          <a:off x="3924300" y="712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128223</xdr:rowOff>
    </xdr:from>
    <xdr:to>
      <xdr:col>3</xdr:col>
      <xdr:colOff>257175</xdr:colOff>
      <xdr:row>37</xdr:row>
      <xdr:rowOff>58373</xdr:rowOff>
    </xdr:to>
    <xdr:sp macro="" textlink="">
      <xdr:nvSpPr>
        <xdr:cNvPr id="139" name="円/楕円 138"/>
        <xdr:cNvSpPr/>
      </xdr:nvSpPr>
      <xdr:spPr bwMode="auto">
        <a:xfrm>
          <a:off x="3556000" y="708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43150</xdr:rowOff>
    </xdr:from>
    <xdr:ext cx="762000" cy="259045"/>
    <xdr:sp macro="" textlink="">
      <xdr:nvSpPr>
        <xdr:cNvPr id="140" name="テキスト ボックス 139"/>
        <xdr:cNvSpPr txBox="1"/>
      </xdr:nvSpPr>
      <xdr:spPr>
        <a:xfrm>
          <a:off x="3225800" y="716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145074</xdr:rowOff>
    </xdr:from>
    <xdr:to>
      <xdr:col>2</xdr:col>
      <xdr:colOff>692150</xdr:colOff>
      <xdr:row>35</xdr:row>
      <xdr:rowOff>246674</xdr:rowOff>
    </xdr:to>
    <xdr:sp macro="" textlink="">
      <xdr:nvSpPr>
        <xdr:cNvPr id="141" name="円/楕円 140"/>
        <xdr:cNvSpPr/>
      </xdr:nvSpPr>
      <xdr:spPr bwMode="auto">
        <a:xfrm>
          <a:off x="2857500" y="675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231451</xdr:rowOff>
    </xdr:from>
    <xdr:ext cx="762000" cy="259045"/>
    <xdr:sp macro="" textlink="">
      <xdr:nvSpPr>
        <xdr:cNvPr id="142" name="テキスト ボックス 141"/>
        <xdr:cNvSpPr txBox="1"/>
      </xdr:nvSpPr>
      <xdr:spPr>
        <a:xfrm>
          <a:off x="2527300" y="684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39,883
39,442
250.39
20,676,738
19,719,685
860,622
12,922,614
22,575,271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11474</xdr:rowOff>
    </xdr:from>
    <xdr:to>
      <xdr:col>6</xdr:col>
      <xdr:colOff>511175</xdr:colOff>
      <xdr:row>35</xdr:row>
      <xdr:rowOff>33649</xdr:rowOff>
    </xdr:to>
    <xdr:cxnSp macro="">
      <xdr:nvCxnSpPr>
        <xdr:cNvPr id="61" name="直線コネクタ 60"/>
        <xdr:cNvCxnSpPr/>
      </xdr:nvCxnSpPr>
      <xdr:spPr>
        <a:xfrm flipV="1">
          <a:off x="3797300" y="6012224"/>
          <a:ext cx="8382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33649</xdr:rowOff>
    </xdr:from>
    <xdr:to>
      <xdr:col>5</xdr:col>
      <xdr:colOff>358775</xdr:colOff>
      <xdr:row>35</xdr:row>
      <xdr:rowOff>90475</xdr:rowOff>
    </xdr:to>
    <xdr:cxnSp macro="">
      <xdr:nvCxnSpPr>
        <xdr:cNvPr id="64" name="直線コネクタ 63"/>
        <xdr:cNvCxnSpPr/>
      </xdr:nvCxnSpPr>
      <xdr:spPr>
        <a:xfrm flipV="1">
          <a:off x="2908300" y="6034399"/>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48908</xdr:rowOff>
    </xdr:from>
    <xdr:to>
      <xdr:col>4</xdr:col>
      <xdr:colOff>155575</xdr:colOff>
      <xdr:row>35</xdr:row>
      <xdr:rowOff>90475</xdr:rowOff>
    </xdr:to>
    <xdr:cxnSp macro="">
      <xdr:nvCxnSpPr>
        <xdr:cNvPr id="67" name="直線コネクタ 66"/>
        <xdr:cNvCxnSpPr/>
      </xdr:nvCxnSpPr>
      <xdr:spPr>
        <a:xfrm>
          <a:off x="2019300" y="6049658"/>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48908</xdr:rowOff>
    </xdr:from>
    <xdr:to>
      <xdr:col>2</xdr:col>
      <xdr:colOff>638175</xdr:colOff>
      <xdr:row>35</xdr:row>
      <xdr:rowOff>72796</xdr:rowOff>
    </xdr:to>
    <xdr:cxnSp macro="">
      <xdr:nvCxnSpPr>
        <xdr:cNvPr id="70" name="直線コネクタ 69"/>
        <xdr:cNvCxnSpPr/>
      </xdr:nvCxnSpPr>
      <xdr:spPr>
        <a:xfrm flipV="1">
          <a:off x="1130300" y="6049658"/>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132124</xdr:rowOff>
    </xdr:from>
    <xdr:to>
      <xdr:col>6</xdr:col>
      <xdr:colOff>561975</xdr:colOff>
      <xdr:row>35</xdr:row>
      <xdr:rowOff>62274</xdr:rowOff>
    </xdr:to>
    <xdr:sp macro="" textlink="">
      <xdr:nvSpPr>
        <xdr:cNvPr id="80" name="円/楕円 79"/>
        <xdr:cNvSpPr/>
      </xdr:nvSpPr>
      <xdr:spPr>
        <a:xfrm>
          <a:off x="4584700" y="59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155001</xdr:rowOff>
    </xdr:from>
    <xdr:ext cx="534377" cy="259045"/>
    <xdr:sp macro="" textlink="">
      <xdr:nvSpPr>
        <xdr:cNvPr id="81" name="人件費該当値テキスト"/>
        <xdr:cNvSpPr txBox="1"/>
      </xdr:nvSpPr>
      <xdr:spPr>
        <a:xfrm>
          <a:off x="4686300" y="58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154299</xdr:rowOff>
    </xdr:from>
    <xdr:to>
      <xdr:col>5</xdr:col>
      <xdr:colOff>409575</xdr:colOff>
      <xdr:row>35</xdr:row>
      <xdr:rowOff>84449</xdr:rowOff>
    </xdr:to>
    <xdr:sp macro="" textlink="">
      <xdr:nvSpPr>
        <xdr:cNvPr id="82" name="円/楕円 81"/>
        <xdr:cNvSpPr/>
      </xdr:nvSpPr>
      <xdr:spPr>
        <a:xfrm>
          <a:off x="3746500" y="59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75576</xdr:rowOff>
    </xdr:from>
    <xdr:ext cx="534377" cy="259045"/>
    <xdr:sp macro="" textlink="">
      <xdr:nvSpPr>
        <xdr:cNvPr id="83" name="テキスト ボックス 82"/>
        <xdr:cNvSpPr txBox="1"/>
      </xdr:nvSpPr>
      <xdr:spPr>
        <a:xfrm>
          <a:off x="3530111" y="60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39675</xdr:rowOff>
    </xdr:from>
    <xdr:to>
      <xdr:col>4</xdr:col>
      <xdr:colOff>206375</xdr:colOff>
      <xdr:row>35</xdr:row>
      <xdr:rowOff>141275</xdr:rowOff>
    </xdr:to>
    <xdr:sp macro="" textlink="">
      <xdr:nvSpPr>
        <xdr:cNvPr id="84" name="円/楕円 83"/>
        <xdr:cNvSpPr/>
      </xdr:nvSpPr>
      <xdr:spPr>
        <a:xfrm>
          <a:off x="2857500" y="60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132402</xdr:rowOff>
    </xdr:from>
    <xdr:ext cx="534377" cy="259045"/>
    <xdr:sp macro="" textlink="">
      <xdr:nvSpPr>
        <xdr:cNvPr id="85" name="テキスト ボックス 84"/>
        <xdr:cNvSpPr txBox="1"/>
      </xdr:nvSpPr>
      <xdr:spPr>
        <a:xfrm>
          <a:off x="2641111" y="61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169558</xdr:rowOff>
    </xdr:from>
    <xdr:to>
      <xdr:col>3</xdr:col>
      <xdr:colOff>3175</xdr:colOff>
      <xdr:row>35</xdr:row>
      <xdr:rowOff>99708</xdr:rowOff>
    </xdr:to>
    <xdr:sp macro="" textlink="">
      <xdr:nvSpPr>
        <xdr:cNvPr id="86" name="円/楕円 85"/>
        <xdr:cNvSpPr/>
      </xdr:nvSpPr>
      <xdr:spPr>
        <a:xfrm>
          <a:off x="1968500" y="59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90835</xdr:rowOff>
    </xdr:from>
    <xdr:ext cx="534377" cy="259045"/>
    <xdr:sp macro="" textlink="">
      <xdr:nvSpPr>
        <xdr:cNvPr id="87" name="テキスト ボックス 86"/>
        <xdr:cNvSpPr txBox="1"/>
      </xdr:nvSpPr>
      <xdr:spPr>
        <a:xfrm>
          <a:off x="1752111" y="60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21996</xdr:rowOff>
    </xdr:from>
    <xdr:to>
      <xdr:col>1</xdr:col>
      <xdr:colOff>485775</xdr:colOff>
      <xdr:row>35</xdr:row>
      <xdr:rowOff>123596</xdr:rowOff>
    </xdr:to>
    <xdr:sp macro="" textlink="">
      <xdr:nvSpPr>
        <xdr:cNvPr id="88" name="円/楕円 87"/>
        <xdr:cNvSpPr/>
      </xdr:nvSpPr>
      <xdr:spPr>
        <a:xfrm>
          <a:off x="1079500" y="60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114723</xdr:rowOff>
    </xdr:from>
    <xdr:ext cx="534377" cy="259045"/>
    <xdr:sp macro="" textlink="">
      <xdr:nvSpPr>
        <xdr:cNvPr id="89" name="テキスト ボックス 88"/>
        <xdr:cNvSpPr txBox="1"/>
      </xdr:nvSpPr>
      <xdr:spPr>
        <a:xfrm>
          <a:off x="863111" y="61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111144</xdr:rowOff>
    </xdr:from>
    <xdr:to>
      <xdr:col>6</xdr:col>
      <xdr:colOff>511175</xdr:colOff>
      <xdr:row>57</xdr:row>
      <xdr:rowOff>130659</xdr:rowOff>
    </xdr:to>
    <xdr:cxnSp macro="">
      <xdr:nvCxnSpPr>
        <xdr:cNvPr id="118" name="直線コネクタ 117"/>
        <xdr:cNvCxnSpPr/>
      </xdr:nvCxnSpPr>
      <xdr:spPr>
        <a:xfrm flipV="1">
          <a:off x="3797300" y="9883794"/>
          <a:ext cx="8382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130659</xdr:rowOff>
    </xdr:from>
    <xdr:to>
      <xdr:col>5</xdr:col>
      <xdr:colOff>358775</xdr:colOff>
      <xdr:row>57</xdr:row>
      <xdr:rowOff>150902</xdr:rowOff>
    </xdr:to>
    <xdr:cxnSp macro="">
      <xdr:nvCxnSpPr>
        <xdr:cNvPr id="121" name="直線コネクタ 120"/>
        <xdr:cNvCxnSpPr/>
      </xdr:nvCxnSpPr>
      <xdr:spPr>
        <a:xfrm flipV="1">
          <a:off x="2908300" y="9903309"/>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150902</xdr:rowOff>
    </xdr:from>
    <xdr:to>
      <xdr:col>4</xdr:col>
      <xdr:colOff>155575</xdr:colOff>
      <xdr:row>57</xdr:row>
      <xdr:rowOff>160103</xdr:rowOff>
    </xdr:to>
    <xdr:cxnSp macro="">
      <xdr:nvCxnSpPr>
        <xdr:cNvPr id="124" name="直線コネクタ 123"/>
        <xdr:cNvCxnSpPr/>
      </xdr:nvCxnSpPr>
      <xdr:spPr>
        <a:xfrm flipV="1">
          <a:off x="2019300" y="9923552"/>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145537</xdr:rowOff>
    </xdr:from>
    <xdr:to>
      <xdr:col>2</xdr:col>
      <xdr:colOff>638175</xdr:colOff>
      <xdr:row>57</xdr:row>
      <xdr:rowOff>160103</xdr:rowOff>
    </xdr:to>
    <xdr:cxnSp macro="">
      <xdr:nvCxnSpPr>
        <xdr:cNvPr id="127" name="直線コネクタ 126"/>
        <xdr:cNvCxnSpPr/>
      </xdr:nvCxnSpPr>
      <xdr:spPr>
        <a:xfrm>
          <a:off x="1130300" y="9918187"/>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60344</xdr:rowOff>
    </xdr:from>
    <xdr:to>
      <xdr:col>6</xdr:col>
      <xdr:colOff>561975</xdr:colOff>
      <xdr:row>57</xdr:row>
      <xdr:rowOff>161944</xdr:rowOff>
    </xdr:to>
    <xdr:sp macro="" textlink="">
      <xdr:nvSpPr>
        <xdr:cNvPr id="137" name="円/楕円 136"/>
        <xdr:cNvSpPr/>
      </xdr:nvSpPr>
      <xdr:spPr>
        <a:xfrm>
          <a:off x="4584700" y="98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19721</xdr:rowOff>
    </xdr:from>
    <xdr:ext cx="534377" cy="259045"/>
    <xdr:sp macro="" textlink="">
      <xdr:nvSpPr>
        <xdr:cNvPr id="138" name="物件費該当値テキスト"/>
        <xdr:cNvSpPr txBox="1"/>
      </xdr:nvSpPr>
      <xdr:spPr>
        <a:xfrm>
          <a:off x="4686300" y="96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79859</xdr:rowOff>
    </xdr:from>
    <xdr:to>
      <xdr:col>5</xdr:col>
      <xdr:colOff>409575</xdr:colOff>
      <xdr:row>58</xdr:row>
      <xdr:rowOff>10009</xdr:rowOff>
    </xdr:to>
    <xdr:sp macro="" textlink="">
      <xdr:nvSpPr>
        <xdr:cNvPr id="139" name="円/楕円 138"/>
        <xdr:cNvSpPr/>
      </xdr:nvSpPr>
      <xdr:spPr>
        <a:xfrm>
          <a:off x="3746500" y="9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1136</xdr:rowOff>
    </xdr:from>
    <xdr:ext cx="534377" cy="259045"/>
    <xdr:sp macro="" textlink="">
      <xdr:nvSpPr>
        <xdr:cNvPr id="140" name="テキスト ボックス 139"/>
        <xdr:cNvSpPr txBox="1"/>
      </xdr:nvSpPr>
      <xdr:spPr>
        <a:xfrm>
          <a:off x="3530111" y="9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100102</xdr:rowOff>
    </xdr:from>
    <xdr:to>
      <xdr:col>4</xdr:col>
      <xdr:colOff>206375</xdr:colOff>
      <xdr:row>58</xdr:row>
      <xdr:rowOff>30252</xdr:rowOff>
    </xdr:to>
    <xdr:sp macro="" textlink="">
      <xdr:nvSpPr>
        <xdr:cNvPr id="141" name="円/楕円 140"/>
        <xdr:cNvSpPr/>
      </xdr:nvSpPr>
      <xdr:spPr>
        <a:xfrm>
          <a:off x="2857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21379</xdr:rowOff>
    </xdr:from>
    <xdr:ext cx="534377" cy="259045"/>
    <xdr:sp macro="" textlink="">
      <xdr:nvSpPr>
        <xdr:cNvPr id="142" name="テキスト ボックス 141"/>
        <xdr:cNvSpPr txBox="1"/>
      </xdr:nvSpPr>
      <xdr:spPr>
        <a:xfrm>
          <a:off x="2641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109303</xdr:rowOff>
    </xdr:from>
    <xdr:to>
      <xdr:col>3</xdr:col>
      <xdr:colOff>3175</xdr:colOff>
      <xdr:row>58</xdr:row>
      <xdr:rowOff>39453</xdr:rowOff>
    </xdr:to>
    <xdr:sp macro="" textlink="">
      <xdr:nvSpPr>
        <xdr:cNvPr id="143" name="円/楕円 142"/>
        <xdr:cNvSpPr/>
      </xdr:nvSpPr>
      <xdr:spPr>
        <a:xfrm>
          <a:off x="1968500" y="98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30580</xdr:rowOff>
    </xdr:from>
    <xdr:ext cx="534377" cy="259045"/>
    <xdr:sp macro="" textlink="">
      <xdr:nvSpPr>
        <xdr:cNvPr id="144" name="テキスト ボックス 143"/>
        <xdr:cNvSpPr txBox="1"/>
      </xdr:nvSpPr>
      <xdr:spPr>
        <a:xfrm>
          <a:off x="1752111" y="99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94737</xdr:rowOff>
    </xdr:from>
    <xdr:to>
      <xdr:col>1</xdr:col>
      <xdr:colOff>485775</xdr:colOff>
      <xdr:row>58</xdr:row>
      <xdr:rowOff>24887</xdr:rowOff>
    </xdr:to>
    <xdr:sp macro="" textlink="">
      <xdr:nvSpPr>
        <xdr:cNvPr id="145" name="円/楕円 144"/>
        <xdr:cNvSpPr/>
      </xdr:nvSpPr>
      <xdr:spPr>
        <a:xfrm>
          <a:off x="1079500" y="98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16014</xdr:rowOff>
    </xdr:from>
    <xdr:ext cx="534377" cy="259045"/>
    <xdr:sp macro="" textlink="">
      <xdr:nvSpPr>
        <xdr:cNvPr id="146" name="テキスト ボックス 145"/>
        <xdr:cNvSpPr txBox="1"/>
      </xdr:nvSpPr>
      <xdr:spPr>
        <a:xfrm>
          <a:off x="863111" y="99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44419</xdr:rowOff>
    </xdr:from>
    <xdr:to>
      <xdr:col>6</xdr:col>
      <xdr:colOff>511175</xdr:colOff>
      <xdr:row>78</xdr:row>
      <xdr:rowOff>18816</xdr:rowOff>
    </xdr:to>
    <xdr:cxnSp macro="">
      <xdr:nvCxnSpPr>
        <xdr:cNvPr id="173" name="直線コネクタ 172"/>
        <xdr:cNvCxnSpPr/>
      </xdr:nvCxnSpPr>
      <xdr:spPr>
        <a:xfrm flipV="1">
          <a:off x="3797300" y="13246069"/>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18816</xdr:rowOff>
    </xdr:from>
    <xdr:to>
      <xdr:col>5</xdr:col>
      <xdr:colOff>358775</xdr:colOff>
      <xdr:row>78</xdr:row>
      <xdr:rowOff>23479</xdr:rowOff>
    </xdr:to>
    <xdr:cxnSp macro="">
      <xdr:nvCxnSpPr>
        <xdr:cNvPr id="176" name="直線コネクタ 175"/>
        <xdr:cNvCxnSpPr/>
      </xdr:nvCxnSpPr>
      <xdr:spPr>
        <a:xfrm flipV="1">
          <a:off x="2908300" y="1339191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23479</xdr:rowOff>
    </xdr:from>
    <xdr:to>
      <xdr:col>4</xdr:col>
      <xdr:colOff>155575</xdr:colOff>
      <xdr:row>78</xdr:row>
      <xdr:rowOff>32350</xdr:rowOff>
    </xdr:to>
    <xdr:cxnSp macro="">
      <xdr:nvCxnSpPr>
        <xdr:cNvPr id="179" name="直線コネクタ 178"/>
        <xdr:cNvCxnSpPr/>
      </xdr:nvCxnSpPr>
      <xdr:spPr>
        <a:xfrm flipV="1">
          <a:off x="2019300" y="13396579"/>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32350</xdr:rowOff>
    </xdr:from>
    <xdr:to>
      <xdr:col>2</xdr:col>
      <xdr:colOff>638175</xdr:colOff>
      <xdr:row>78</xdr:row>
      <xdr:rowOff>52694</xdr:rowOff>
    </xdr:to>
    <xdr:cxnSp macro="">
      <xdr:nvCxnSpPr>
        <xdr:cNvPr id="182" name="直線コネクタ 181"/>
        <xdr:cNvCxnSpPr/>
      </xdr:nvCxnSpPr>
      <xdr:spPr>
        <a:xfrm flipV="1">
          <a:off x="1130300" y="13405450"/>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165069</xdr:rowOff>
    </xdr:from>
    <xdr:to>
      <xdr:col>6</xdr:col>
      <xdr:colOff>561975</xdr:colOff>
      <xdr:row>77</xdr:row>
      <xdr:rowOff>95219</xdr:rowOff>
    </xdr:to>
    <xdr:sp macro="" textlink="">
      <xdr:nvSpPr>
        <xdr:cNvPr id="192" name="円/楕円 191"/>
        <xdr:cNvSpPr/>
      </xdr:nvSpPr>
      <xdr:spPr>
        <a:xfrm>
          <a:off x="4584700" y="131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16496</xdr:rowOff>
    </xdr:from>
    <xdr:ext cx="469744" cy="259045"/>
    <xdr:sp macro="" textlink="">
      <xdr:nvSpPr>
        <xdr:cNvPr id="193" name="維持補修費該当値テキスト"/>
        <xdr:cNvSpPr txBox="1"/>
      </xdr:nvSpPr>
      <xdr:spPr>
        <a:xfrm>
          <a:off x="4686300" y="130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139466</xdr:rowOff>
    </xdr:from>
    <xdr:to>
      <xdr:col>5</xdr:col>
      <xdr:colOff>409575</xdr:colOff>
      <xdr:row>78</xdr:row>
      <xdr:rowOff>69616</xdr:rowOff>
    </xdr:to>
    <xdr:sp macro="" textlink="">
      <xdr:nvSpPr>
        <xdr:cNvPr id="194" name="円/楕円 193"/>
        <xdr:cNvSpPr/>
      </xdr:nvSpPr>
      <xdr:spPr>
        <a:xfrm>
          <a:off x="3746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60743</xdr:rowOff>
    </xdr:from>
    <xdr:ext cx="469744" cy="259045"/>
    <xdr:sp macro="" textlink="">
      <xdr:nvSpPr>
        <xdr:cNvPr id="195" name="テキスト ボックス 194"/>
        <xdr:cNvSpPr txBox="1"/>
      </xdr:nvSpPr>
      <xdr:spPr>
        <a:xfrm>
          <a:off x="3562427" y="1343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144129</xdr:rowOff>
    </xdr:from>
    <xdr:to>
      <xdr:col>4</xdr:col>
      <xdr:colOff>206375</xdr:colOff>
      <xdr:row>78</xdr:row>
      <xdr:rowOff>74279</xdr:rowOff>
    </xdr:to>
    <xdr:sp macro="" textlink="">
      <xdr:nvSpPr>
        <xdr:cNvPr id="196" name="円/楕円 195"/>
        <xdr:cNvSpPr/>
      </xdr:nvSpPr>
      <xdr:spPr>
        <a:xfrm>
          <a:off x="2857500" y="133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65406</xdr:rowOff>
    </xdr:from>
    <xdr:ext cx="469744" cy="259045"/>
    <xdr:sp macro="" textlink="">
      <xdr:nvSpPr>
        <xdr:cNvPr id="197" name="テキスト ボックス 196"/>
        <xdr:cNvSpPr txBox="1"/>
      </xdr:nvSpPr>
      <xdr:spPr>
        <a:xfrm>
          <a:off x="2673427" y="134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153000</xdr:rowOff>
    </xdr:from>
    <xdr:to>
      <xdr:col>3</xdr:col>
      <xdr:colOff>3175</xdr:colOff>
      <xdr:row>78</xdr:row>
      <xdr:rowOff>83150</xdr:rowOff>
    </xdr:to>
    <xdr:sp macro="" textlink="">
      <xdr:nvSpPr>
        <xdr:cNvPr id="198" name="円/楕円 197"/>
        <xdr:cNvSpPr/>
      </xdr:nvSpPr>
      <xdr:spPr>
        <a:xfrm>
          <a:off x="1968500" y="133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74277</xdr:rowOff>
    </xdr:from>
    <xdr:ext cx="469744" cy="259045"/>
    <xdr:sp macro="" textlink="">
      <xdr:nvSpPr>
        <xdr:cNvPr id="199" name="テキスト ボックス 198"/>
        <xdr:cNvSpPr txBox="1"/>
      </xdr:nvSpPr>
      <xdr:spPr>
        <a:xfrm>
          <a:off x="1784427" y="134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1894</xdr:rowOff>
    </xdr:from>
    <xdr:to>
      <xdr:col>1</xdr:col>
      <xdr:colOff>485775</xdr:colOff>
      <xdr:row>78</xdr:row>
      <xdr:rowOff>103494</xdr:rowOff>
    </xdr:to>
    <xdr:sp macro="" textlink="">
      <xdr:nvSpPr>
        <xdr:cNvPr id="200" name="円/楕円 199"/>
        <xdr:cNvSpPr/>
      </xdr:nvSpPr>
      <xdr:spPr>
        <a:xfrm>
          <a:off x="1079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94621</xdr:rowOff>
    </xdr:from>
    <xdr:ext cx="469744" cy="259045"/>
    <xdr:sp macro="" textlink="">
      <xdr:nvSpPr>
        <xdr:cNvPr id="201" name="テキスト ボックス 200"/>
        <xdr:cNvSpPr txBox="1"/>
      </xdr:nvSpPr>
      <xdr:spPr>
        <a:xfrm>
          <a:off x="895427"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91379</xdr:rowOff>
    </xdr:from>
    <xdr:to>
      <xdr:col>6</xdr:col>
      <xdr:colOff>511175</xdr:colOff>
      <xdr:row>97</xdr:row>
      <xdr:rowOff>110906</xdr:rowOff>
    </xdr:to>
    <xdr:cxnSp macro="">
      <xdr:nvCxnSpPr>
        <xdr:cNvPr id="235" name="直線コネクタ 234"/>
        <xdr:cNvCxnSpPr/>
      </xdr:nvCxnSpPr>
      <xdr:spPr>
        <a:xfrm flipV="1">
          <a:off x="3797300" y="16722029"/>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110906</xdr:rowOff>
    </xdr:from>
    <xdr:to>
      <xdr:col>5</xdr:col>
      <xdr:colOff>358775</xdr:colOff>
      <xdr:row>98</xdr:row>
      <xdr:rowOff>14456</xdr:rowOff>
    </xdr:to>
    <xdr:cxnSp macro="">
      <xdr:nvCxnSpPr>
        <xdr:cNvPr id="238" name="直線コネクタ 237"/>
        <xdr:cNvCxnSpPr/>
      </xdr:nvCxnSpPr>
      <xdr:spPr>
        <a:xfrm flipV="1">
          <a:off x="2908300" y="16741556"/>
          <a:ext cx="889000" cy="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14456</xdr:rowOff>
    </xdr:from>
    <xdr:to>
      <xdr:col>4</xdr:col>
      <xdr:colOff>155575</xdr:colOff>
      <xdr:row>98</xdr:row>
      <xdr:rowOff>31181</xdr:rowOff>
    </xdr:to>
    <xdr:cxnSp macro="">
      <xdr:nvCxnSpPr>
        <xdr:cNvPr id="241" name="直線コネクタ 240"/>
        <xdr:cNvCxnSpPr/>
      </xdr:nvCxnSpPr>
      <xdr:spPr>
        <a:xfrm flipV="1">
          <a:off x="2019300" y="16816556"/>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19980</xdr:rowOff>
    </xdr:from>
    <xdr:to>
      <xdr:col>2</xdr:col>
      <xdr:colOff>638175</xdr:colOff>
      <xdr:row>98</xdr:row>
      <xdr:rowOff>31181</xdr:rowOff>
    </xdr:to>
    <xdr:cxnSp macro="">
      <xdr:nvCxnSpPr>
        <xdr:cNvPr id="244" name="直線コネクタ 243"/>
        <xdr:cNvCxnSpPr/>
      </xdr:nvCxnSpPr>
      <xdr:spPr>
        <a:xfrm>
          <a:off x="1130300" y="1682208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40579</xdr:rowOff>
    </xdr:from>
    <xdr:to>
      <xdr:col>6</xdr:col>
      <xdr:colOff>561975</xdr:colOff>
      <xdr:row>97</xdr:row>
      <xdr:rowOff>142179</xdr:rowOff>
    </xdr:to>
    <xdr:sp macro="" textlink="">
      <xdr:nvSpPr>
        <xdr:cNvPr id="254" name="円/楕円 253"/>
        <xdr:cNvSpPr/>
      </xdr:nvSpPr>
      <xdr:spPr>
        <a:xfrm>
          <a:off x="4584700" y="166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19006</xdr:rowOff>
    </xdr:from>
    <xdr:ext cx="534377" cy="259045"/>
    <xdr:sp macro="" textlink="">
      <xdr:nvSpPr>
        <xdr:cNvPr id="255" name="扶助費該当値テキスト"/>
        <xdr:cNvSpPr txBox="1"/>
      </xdr:nvSpPr>
      <xdr:spPr>
        <a:xfrm>
          <a:off x="4686300" y="166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60106</xdr:rowOff>
    </xdr:from>
    <xdr:to>
      <xdr:col>5</xdr:col>
      <xdr:colOff>409575</xdr:colOff>
      <xdr:row>97</xdr:row>
      <xdr:rowOff>161706</xdr:rowOff>
    </xdr:to>
    <xdr:sp macro="" textlink="">
      <xdr:nvSpPr>
        <xdr:cNvPr id="256" name="円/楕円 255"/>
        <xdr:cNvSpPr/>
      </xdr:nvSpPr>
      <xdr:spPr>
        <a:xfrm>
          <a:off x="3746500" y="166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152833</xdr:rowOff>
    </xdr:from>
    <xdr:ext cx="534377" cy="259045"/>
    <xdr:sp macro="" textlink="">
      <xdr:nvSpPr>
        <xdr:cNvPr id="257" name="テキスト ボックス 256"/>
        <xdr:cNvSpPr txBox="1"/>
      </xdr:nvSpPr>
      <xdr:spPr>
        <a:xfrm>
          <a:off x="3530111" y="167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135106</xdr:rowOff>
    </xdr:from>
    <xdr:to>
      <xdr:col>4</xdr:col>
      <xdr:colOff>206375</xdr:colOff>
      <xdr:row>98</xdr:row>
      <xdr:rowOff>65256</xdr:rowOff>
    </xdr:to>
    <xdr:sp macro="" textlink="">
      <xdr:nvSpPr>
        <xdr:cNvPr id="258" name="円/楕円 257"/>
        <xdr:cNvSpPr/>
      </xdr:nvSpPr>
      <xdr:spPr>
        <a:xfrm>
          <a:off x="2857500" y="167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56383</xdr:rowOff>
    </xdr:from>
    <xdr:ext cx="534377" cy="259045"/>
    <xdr:sp macro="" textlink="">
      <xdr:nvSpPr>
        <xdr:cNvPr id="259" name="テキスト ボックス 258"/>
        <xdr:cNvSpPr txBox="1"/>
      </xdr:nvSpPr>
      <xdr:spPr>
        <a:xfrm>
          <a:off x="2641111" y="168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151831</xdr:rowOff>
    </xdr:from>
    <xdr:to>
      <xdr:col>3</xdr:col>
      <xdr:colOff>3175</xdr:colOff>
      <xdr:row>98</xdr:row>
      <xdr:rowOff>81981</xdr:rowOff>
    </xdr:to>
    <xdr:sp macro="" textlink="">
      <xdr:nvSpPr>
        <xdr:cNvPr id="260" name="円/楕円 259"/>
        <xdr:cNvSpPr/>
      </xdr:nvSpPr>
      <xdr:spPr>
        <a:xfrm>
          <a:off x="1968500" y="167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73108</xdr:rowOff>
    </xdr:from>
    <xdr:ext cx="534377" cy="259045"/>
    <xdr:sp macro="" textlink="">
      <xdr:nvSpPr>
        <xdr:cNvPr id="261" name="テキスト ボックス 260"/>
        <xdr:cNvSpPr txBox="1"/>
      </xdr:nvSpPr>
      <xdr:spPr>
        <a:xfrm>
          <a:off x="1752111" y="168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140630</xdr:rowOff>
    </xdr:from>
    <xdr:to>
      <xdr:col>1</xdr:col>
      <xdr:colOff>485775</xdr:colOff>
      <xdr:row>98</xdr:row>
      <xdr:rowOff>70780</xdr:rowOff>
    </xdr:to>
    <xdr:sp macro="" textlink="">
      <xdr:nvSpPr>
        <xdr:cNvPr id="262" name="円/楕円 261"/>
        <xdr:cNvSpPr/>
      </xdr:nvSpPr>
      <xdr:spPr>
        <a:xfrm>
          <a:off x="1079500" y="167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61907</xdr:rowOff>
    </xdr:from>
    <xdr:ext cx="534377" cy="259045"/>
    <xdr:sp macro="" textlink="">
      <xdr:nvSpPr>
        <xdr:cNvPr id="263" name="テキスト ボックス 262"/>
        <xdr:cNvSpPr txBox="1"/>
      </xdr:nvSpPr>
      <xdr:spPr>
        <a:xfrm>
          <a:off x="863111" y="168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48402</xdr:rowOff>
    </xdr:from>
    <xdr:to>
      <xdr:col>15</xdr:col>
      <xdr:colOff>180975</xdr:colOff>
      <xdr:row>36</xdr:row>
      <xdr:rowOff>81266</xdr:rowOff>
    </xdr:to>
    <xdr:cxnSp macro="">
      <xdr:nvCxnSpPr>
        <xdr:cNvPr id="294" name="直線コネクタ 293"/>
        <xdr:cNvCxnSpPr/>
      </xdr:nvCxnSpPr>
      <xdr:spPr>
        <a:xfrm flipV="1">
          <a:off x="9639300" y="6220602"/>
          <a:ext cx="838200" cy="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81266</xdr:rowOff>
    </xdr:from>
    <xdr:to>
      <xdr:col>14</xdr:col>
      <xdr:colOff>28575</xdr:colOff>
      <xdr:row>36</xdr:row>
      <xdr:rowOff>123883</xdr:rowOff>
    </xdr:to>
    <xdr:cxnSp macro="">
      <xdr:nvCxnSpPr>
        <xdr:cNvPr id="297" name="直線コネクタ 296"/>
        <xdr:cNvCxnSpPr/>
      </xdr:nvCxnSpPr>
      <xdr:spPr>
        <a:xfrm flipV="1">
          <a:off x="8750300" y="6253466"/>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111822</xdr:rowOff>
    </xdr:from>
    <xdr:to>
      <xdr:col>12</xdr:col>
      <xdr:colOff>511175</xdr:colOff>
      <xdr:row>36</xdr:row>
      <xdr:rowOff>123883</xdr:rowOff>
    </xdr:to>
    <xdr:cxnSp macro="">
      <xdr:nvCxnSpPr>
        <xdr:cNvPr id="300" name="直線コネクタ 299"/>
        <xdr:cNvCxnSpPr/>
      </xdr:nvCxnSpPr>
      <xdr:spPr>
        <a:xfrm>
          <a:off x="7861300" y="6284022"/>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71610</xdr:rowOff>
    </xdr:from>
    <xdr:to>
      <xdr:col>11</xdr:col>
      <xdr:colOff>307975</xdr:colOff>
      <xdr:row>36</xdr:row>
      <xdr:rowOff>111822</xdr:rowOff>
    </xdr:to>
    <xdr:cxnSp macro="">
      <xdr:nvCxnSpPr>
        <xdr:cNvPr id="303" name="直線コネクタ 302"/>
        <xdr:cNvCxnSpPr/>
      </xdr:nvCxnSpPr>
      <xdr:spPr>
        <a:xfrm>
          <a:off x="6972300" y="6243810"/>
          <a:ext cx="889000" cy="4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169052</xdr:rowOff>
    </xdr:from>
    <xdr:to>
      <xdr:col>15</xdr:col>
      <xdr:colOff>231775</xdr:colOff>
      <xdr:row>36</xdr:row>
      <xdr:rowOff>99202</xdr:rowOff>
    </xdr:to>
    <xdr:sp macro="" textlink="">
      <xdr:nvSpPr>
        <xdr:cNvPr id="313" name="円/楕円 312"/>
        <xdr:cNvSpPr/>
      </xdr:nvSpPr>
      <xdr:spPr>
        <a:xfrm>
          <a:off x="10426700" y="61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147479</xdr:rowOff>
    </xdr:from>
    <xdr:ext cx="534377" cy="259045"/>
    <xdr:sp macro="" textlink="">
      <xdr:nvSpPr>
        <xdr:cNvPr id="314" name="補助費等該当値テキスト"/>
        <xdr:cNvSpPr txBox="1"/>
      </xdr:nvSpPr>
      <xdr:spPr>
        <a:xfrm>
          <a:off x="10528300" y="61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30466</xdr:rowOff>
    </xdr:from>
    <xdr:to>
      <xdr:col>14</xdr:col>
      <xdr:colOff>79375</xdr:colOff>
      <xdr:row>36</xdr:row>
      <xdr:rowOff>132066</xdr:rowOff>
    </xdr:to>
    <xdr:sp macro="" textlink="">
      <xdr:nvSpPr>
        <xdr:cNvPr id="315" name="円/楕円 314"/>
        <xdr:cNvSpPr/>
      </xdr:nvSpPr>
      <xdr:spPr>
        <a:xfrm>
          <a:off x="9588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123193</xdr:rowOff>
    </xdr:from>
    <xdr:ext cx="534377" cy="259045"/>
    <xdr:sp macro="" textlink="">
      <xdr:nvSpPr>
        <xdr:cNvPr id="316" name="テキスト ボックス 315"/>
        <xdr:cNvSpPr txBox="1"/>
      </xdr:nvSpPr>
      <xdr:spPr>
        <a:xfrm>
          <a:off x="9372111" y="62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73083</xdr:rowOff>
    </xdr:from>
    <xdr:to>
      <xdr:col>12</xdr:col>
      <xdr:colOff>561975</xdr:colOff>
      <xdr:row>37</xdr:row>
      <xdr:rowOff>3233</xdr:rowOff>
    </xdr:to>
    <xdr:sp macro="" textlink="">
      <xdr:nvSpPr>
        <xdr:cNvPr id="317" name="円/楕円 316"/>
        <xdr:cNvSpPr/>
      </xdr:nvSpPr>
      <xdr:spPr>
        <a:xfrm>
          <a:off x="8699500" y="62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165810</xdr:rowOff>
    </xdr:from>
    <xdr:ext cx="534377" cy="259045"/>
    <xdr:sp macro="" textlink="">
      <xdr:nvSpPr>
        <xdr:cNvPr id="318" name="テキスト ボックス 317"/>
        <xdr:cNvSpPr txBox="1"/>
      </xdr:nvSpPr>
      <xdr:spPr>
        <a:xfrm>
          <a:off x="8483111" y="63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61022</xdr:rowOff>
    </xdr:from>
    <xdr:to>
      <xdr:col>11</xdr:col>
      <xdr:colOff>358775</xdr:colOff>
      <xdr:row>36</xdr:row>
      <xdr:rowOff>162622</xdr:rowOff>
    </xdr:to>
    <xdr:sp macro="" textlink="">
      <xdr:nvSpPr>
        <xdr:cNvPr id="319" name="円/楕円 318"/>
        <xdr:cNvSpPr/>
      </xdr:nvSpPr>
      <xdr:spPr>
        <a:xfrm>
          <a:off x="7810500" y="62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153749</xdr:rowOff>
    </xdr:from>
    <xdr:ext cx="534377" cy="259045"/>
    <xdr:sp macro="" textlink="">
      <xdr:nvSpPr>
        <xdr:cNvPr id="320" name="テキスト ボックス 319"/>
        <xdr:cNvSpPr txBox="1"/>
      </xdr:nvSpPr>
      <xdr:spPr>
        <a:xfrm>
          <a:off x="7594111" y="6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20810</xdr:rowOff>
    </xdr:from>
    <xdr:to>
      <xdr:col>10</xdr:col>
      <xdr:colOff>155575</xdr:colOff>
      <xdr:row>36</xdr:row>
      <xdr:rowOff>122410</xdr:rowOff>
    </xdr:to>
    <xdr:sp macro="" textlink="">
      <xdr:nvSpPr>
        <xdr:cNvPr id="321" name="円/楕円 320"/>
        <xdr:cNvSpPr/>
      </xdr:nvSpPr>
      <xdr:spPr>
        <a:xfrm>
          <a:off x="6921500" y="61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113537</xdr:rowOff>
    </xdr:from>
    <xdr:ext cx="534377" cy="259045"/>
    <xdr:sp macro="" textlink="">
      <xdr:nvSpPr>
        <xdr:cNvPr id="322" name="テキスト ボックス 321"/>
        <xdr:cNvSpPr txBox="1"/>
      </xdr:nvSpPr>
      <xdr:spPr>
        <a:xfrm>
          <a:off x="6705111" y="6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10240</xdr:rowOff>
    </xdr:from>
    <xdr:to>
      <xdr:col>15</xdr:col>
      <xdr:colOff>180975</xdr:colOff>
      <xdr:row>58</xdr:row>
      <xdr:rowOff>72303</xdr:rowOff>
    </xdr:to>
    <xdr:cxnSp macro="">
      <xdr:nvCxnSpPr>
        <xdr:cNvPr id="351" name="直線コネクタ 350"/>
        <xdr:cNvCxnSpPr/>
      </xdr:nvCxnSpPr>
      <xdr:spPr>
        <a:xfrm>
          <a:off x="9639300" y="9954340"/>
          <a:ext cx="838200" cy="6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10240</xdr:rowOff>
    </xdr:from>
    <xdr:to>
      <xdr:col>14</xdr:col>
      <xdr:colOff>28575</xdr:colOff>
      <xdr:row>58</xdr:row>
      <xdr:rowOff>47452</xdr:rowOff>
    </xdr:to>
    <xdr:cxnSp macro="">
      <xdr:nvCxnSpPr>
        <xdr:cNvPr id="354" name="直線コネクタ 353"/>
        <xdr:cNvCxnSpPr/>
      </xdr:nvCxnSpPr>
      <xdr:spPr>
        <a:xfrm flipV="1">
          <a:off x="8750300" y="9954340"/>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47452</xdr:rowOff>
    </xdr:from>
    <xdr:to>
      <xdr:col>12</xdr:col>
      <xdr:colOff>511175</xdr:colOff>
      <xdr:row>58</xdr:row>
      <xdr:rowOff>102364</xdr:rowOff>
    </xdr:to>
    <xdr:cxnSp macro="">
      <xdr:nvCxnSpPr>
        <xdr:cNvPr id="357" name="直線コネクタ 356"/>
        <xdr:cNvCxnSpPr/>
      </xdr:nvCxnSpPr>
      <xdr:spPr>
        <a:xfrm flipV="1">
          <a:off x="7861300" y="9991552"/>
          <a:ext cx="889000" cy="5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102364</xdr:rowOff>
    </xdr:from>
    <xdr:to>
      <xdr:col>11</xdr:col>
      <xdr:colOff>307975</xdr:colOff>
      <xdr:row>58</xdr:row>
      <xdr:rowOff>135730</xdr:rowOff>
    </xdr:to>
    <xdr:cxnSp macro="">
      <xdr:nvCxnSpPr>
        <xdr:cNvPr id="360" name="直線コネクタ 359"/>
        <xdr:cNvCxnSpPr/>
      </xdr:nvCxnSpPr>
      <xdr:spPr>
        <a:xfrm flipV="1">
          <a:off x="6972300" y="10046464"/>
          <a:ext cx="889000" cy="3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21503</xdr:rowOff>
    </xdr:from>
    <xdr:to>
      <xdr:col>15</xdr:col>
      <xdr:colOff>231775</xdr:colOff>
      <xdr:row>58</xdr:row>
      <xdr:rowOff>123103</xdr:rowOff>
    </xdr:to>
    <xdr:sp macro="" textlink="">
      <xdr:nvSpPr>
        <xdr:cNvPr id="370" name="円/楕円 369"/>
        <xdr:cNvSpPr/>
      </xdr:nvSpPr>
      <xdr:spPr>
        <a:xfrm>
          <a:off x="10426700" y="99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130890</xdr:rowOff>
    </xdr:from>
    <xdr:to>
      <xdr:col>14</xdr:col>
      <xdr:colOff>79375</xdr:colOff>
      <xdr:row>58</xdr:row>
      <xdr:rowOff>61040</xdr:rowOff>
    </xdr:to>
    <xdr:sp macro="" textlink="">
      <xdr:nvSpPr>
        <xdr:cNvPr id="372" name="円/楕円 371"/>
        <xdr:cNvSpPr/>
      </xdr:nvSpPr>
      <xdr:spPr>
        <a:xfrm>
          <a:off x="9588500" y="9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77567</xdr:rowOff>
    </xdr:from>
    <xdr:ext cx="599010" cy="259045"/>
    <xdr:sp macro="" textlink="">
      <xdr:nvSpPr>
        <xdr:cNvPr id="373" name="テキスト ボックス 372"/>
        <xdr:cNvSpPr txBox="1"/>
      </xdr:nvSpPr>
      <xdr:spPr>
        <a:xfrm>
          <a:off x="9339794" y="967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168102</xdr:rowOff>
    </xdr:from>
    <xdr:to>
      <xdr:col>12</xdr:col>
      <xdr:colOff>561975</xdr:colOff>
      <xdr:row>58</xdr:row>
      <xdr:rowOff>98252</xdr:rowOff>
    </xdr:to>
    <xdr:sp macro="" textlink="">
      <xdr:nvSpPr>
        <xdr:cNvPr id="374" name="円/楕円 373"/>
        <xdr:cNvSpPr/>
      </xdr:nvSpPr>
      <xdr:spPr>
        <a:xfrm>
          <a:off x="8699500" y="99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89379</xdr:rowOff>
    </xdr:from>
    <xdr:ext cx="534377" cy="259045"/>
    <xdr:sp macro="" textlink="">
      <xdr:nvSpPr>
        <xdr:cNvPr id="375" name="テキスト ボックス 374"/>
        <xdr:cNvSpPr txBox="1"/>
      </xdr:nvSpPr>
      <xdr:spPr>
        <a:xfrm>
          <a:off x="8483111" y="100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51564</xdr:rowOff>
    </xdr:from>
    <xdr:to>
      <xdr:col>11</xdr:col>
      <xdr:colOff>358775</xdr:colOff>
      <xdr:row>58</xdr:row>
      <xdr:rowOff>153164</xdr:rowOff>
    </xdr:to>
    <xdr:sp macro="" textlink="">
      <xdr:nvSpPr>
        <xdr:cNvPr id="376" name="円/楕円 375"/>
        <xdr:cNvSpPr/>
      </xdr:nvSpPr>
      <xdr:spPr>
        <a:xfrm>
          <a:off x="7810500" y="99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144291</xdr:rowOff>
    </xdr:from>
    <xdr:ext cx="534377" cy="259045"/>
    <xdr:sp macro="" textlink="">
      <xdr:nvSpPr>
        <xdr:cNvPr id="377" name="テキスト ボックス 376"/>
        <xdr:cNvSpPr txBox="1"/>
      </xdr:nvSpPr>
      <xdr:spPr>
        <a:xfrm>
          <a:off x="7594111" y="100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84930</xdr:rowOff>
    </xdr:from>
    <xdr:to>
      <xdr:col>10</xdr:col>
      <xdr:colOff>155575</xdr:colOff>
      <xdr:row>59</xdr:row>
      <xdr:rowOff>15080</xdr:rowOff>
    </xdr:to>
    <xdr:sp macro="" textlink="">
      <xdr:nvSpPr>
        <xdr:cNvPr id="378" name="円/楕円 377"/>
        <xdr:cNvSpPr/>
      </xdr:nvSpPr>
      <xdr:spPr>
        <a:xfrm>
          <a:off x="6921500" y="100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6207</xdr:rowOff>
    </xdr:from>
    <xdr:ext cx="534377" cy="259045"/>
    <xdr:sp macro="" textlink="">
      <xdr:nvSpPr>
        <xdr:cNvPr id="379" name="テキスト ボックス 378"/>
        <xdr:cNvSpPr txBox="1"/>
      </xdr:nvSpPr>
      <xdr:spPr>
        <a:xfrm>
          <a:off x="6705111" y="101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135855</xdr:rowOff>
    </xdr:from>
    <xdr:to>
      <xdr:col>15</xdr:col>
      <xdr:colOff>180975</xdr:colOff>
      <xdr:row>78</xdr:row>
      <xdr:rowOff>55260</xdr:rowOff>
    </xdr:to>
    <xdr:cxnSp macro="">
      <xdr:nvCxnSpPr>
        <xdr:cNvPr id="406" name="直線コネクタ 405"/>
        <xdr:cNvCxnSpPr/>
      </xdr:nvCxnSpPr>
      <xdr:spPr>
        <a:xfrm>
          <a:off x="9639300" y="13337505"/>
          <a:ext cx="838200" cy="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4460</xdr:rowOff>
    </xdr:from>
    <xdr:to>
      <xdr:col>15</xdr:col>
      <xdr:colOff>231775</xdr:colOff>
      <xdr:row>78</xdr:row>
      <xdr:rowOff>106060</xdr:rowOff>
    </xdr:to>
    <xdr:sp macro="" textlink="">
      <xdr:nvSpPr>
        <xdr:cNvPr id="416" name="円/楕円 415"/>
        <xdr:cNvSpPr/>
      </xdr:nvSpPr>
      <xdr:spPr>
        <a:xfrm>
          <a:off x="10426700" y="133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85055</xdr:rowOff>
    </xdr:from>
    <xdr:to>
      <xdr:col>14</xdr:col>
      <xdr:colOff>79375</xdr:colOff>
      <xdr:row>78</xdr:row>
      <xdr:rowOff>15205</xdr:rowOff>
    </xdr:to>
    <xdr:sp macro="" textlink="">
      <xdr:nvSpPr>
        <xdr:cNvPr id="418" name="円/楕円 417"/>
        <xdr:cNvSpPr/>
      </xdr:nvSpPr>
      <xdr:spPr>
        <a:xfrm>
          <a:off x="9588500" y="132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31732</xdr:rowOff>
    </xdr:from>
    <xdr:ext cx="534377" cy="259045"/>
    <xdr:sp macro="" textlink="">
      <xdr:nvSpPr>
        <xdr:cNvPr id="419" name="テキスト ボックス 418"/>
        <xdr:cNvSpPr txBox="1"/>
      </xdr:nvSpPr>
      <xdr:spPr>
        <a:xfrm>
          <a:off x="9372111" y="1306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104626</xdr:rowOff>
    </xdr:from>
    <xdr:to>
      <xdr:col>15</xdr:col>
      <xdr:colOff>180975</xdr:colOff>
      <xdr:row>98</xdr:row>
      <xdr:rowOff>1560</xdr:rowOff>
    </xdr:to>
    <xdr:cxnSp macro="">
      <xdr:nvCxnSpPr>
        <xdr:cNvPr id="450" name="直線コネクタ 449"/>
        <xdr:cNvCxnSpPr/>
      </xdr:nvCxnSpPr>
      <xdr:spPr>
        <a:xfrm flipV="1">
          <a:off x="9639300" y="16735276"/>
          <a:ext cx="8382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53826</xdr:rowOff>
    </xdr:from>
    <xdr:to>
      <xdr:col>15</xdr:col>
      <xdr:colOff>231775</xdr:colOff>
      <xdr:row>97</xdr:row>
      <xdr:rowOff>155426</xdr:rowOff>
    </xdr:to>
    <xdr:sp macro="" textlink="">
      <xdr:nvSpPr>
        <xdr:cNvPr id="460" name="円/楕円 459"/>
        <xdr:cNvSpPr/>
      </xdr:nvSpPr>
      <xdr:spPr>
        <a:xfrm>
          <a:off x="10426700" y="166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32253</xdr:rowOff>
    </xdr:from>
    <xdr:ext cx="534377" cy="259045"/>
    <xdr:sp macro="" textlink="">
      <xdr:nvSpPr>
        <xdr:cNvPr id="461" name="普通建設事業費 （ うち更新整備　）該当値テキスト"/>
        <xdr:cNvSpPr txBox="1"/>
      </xdr:nvSpPr>
      <xdr:spPr>
        <a:xfrm>
          <a:off x="10528300"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122210</xdr:rowOff>
    </xdr:from>
    <xdr:to>
      <xdr:col>14</xdr:col>
      <xdr:colOff>79375</xdr:colOff>
      <xdr:row>98</xdr:row>
      <xdr:rowOff>52360</xdr:rowOff>
    </xdr:to>
    <xdr:sp macro="" textlink="">
      <xdr:nvSpPr>
        <xdr:cNvPr id="462" name="円/楕円 461"/>
        <xdr:cNvSpPr/>
      </xdr:nvSpPr>
      <xdr:spPr>
        <a:xfrm>
          <a:off x="9588500" y="167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43487</xdr:rowOff>
    </xdr:from>
    <xdr:ext cx="534377" cy="259045"/>
    <xdr:sp macro="" textlink="">
      <xdr:nvSpPr>
        <xdr:cNvPr id="463" name="テキスト ボックス 462"/>
        <xdr:cNvSpPr txBox="1"/>
      </xdr:nvSpPr>
      <xdr:spPr>
        <a:xfrm>
          <a:off x="9372111" y="1684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18045</xdr:rowOff>
    </xdr:from>
    <xdr:to>
      <xdr:col>23</xdr:col>
      <xdr:colOff>517525</xdr:colOff>
      <xdr:row>38</xdr:row>
      <xdr:rowOff>25400</xdr:rowOff>
    </xdr:to>
    <xdr:cxnSp macro="">
      <xdr:nvCxnSpPr>
        <xdr:cNvPr id="488" name="直線コネクタ 487"/>
        <xdr:cNvCxnSpPr/>
      </xdr:nvCxnSpPr>
      <xdr:spPr>
        <a:xfrm>
          <a:off x="15481300" y="6533145"/>
          <a:ext cx="8382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15033</xdr:rowOff>
    </xdr:from>
    <xdr:to>
      <xdr:col>22</xdr:col>
      <xdr:colOff>365125</xdr:colOff>
      <xdr:row>38</xdr:row>
      <xdr:rowOff>18045</xdr:rowOff>
    </xdr:to>
    <xdr:cxnSp macro="">
      <xdr:nvCxnSpPr>
        <xdr:cNvPr id="491" name="直線コネクタ 490"/>
        <xdr:cNvCxnSpPr/>
      </xdr:nvCxnSpPr>
      <xdr:spPr>
        <a:xfrm>
          <a:off x="14592300" y="6530133"/>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15033</xdr:rowOff>
    </xdr:from>
    <xdr:to>
      <xdr:col>21</xdr:col>
      <xdr:colOff>161925</xdr:colOff>
      <xdr:row>38</xdr:row>
      <xdr:rowOff>16387</xdr:rowOff>
    </xdr:to>
    <xdr:cxnSp macro="">
      <xdr:nvCxnSpPr>
        <xdr:cNvPr id="494" name="直線コネクタ 493"/>
        <xdr:cNvCxnSpPr/>
      </xdr:nvCxnSpPr>
      <xdr:spPr>
        <a:xfrm flipV="1">
          <a:off x="13703300" y="6530133"/>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16387</xdr:rowOff>
    </xdr:from>
    <xdr:to>
      <xdr:col>19</xdr:col>
      <xdr:colOff>644525</xdr:colOff>
      <xdr:row>38</xdr:row>
      <xdr:rowOff>24343</xdr:rowOff>
    </xdr:to>
    <xdr:cxnSp macro="">
      <xdr:nvCxnSpPr>
        <xdr:cNvPr id="497" name="直線コネクタ 496"/>
        <xdr:cNvCxnSpPr/>
      </xdr:nvCxnSpPr>
      <xdr:spPr>
        <a:xfrm flipV="1">
          <a:off x="12814300" y="6531487"/>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138695</xdr:rowOff>
    </xdr:from>
    <xdr:to>
      <xdr:col>22</xdr:col>
      <xdr:colOff>415925</xdr:colOff>
      <xdr:row>38</xdr:row>
      <xdr:rowOff>68845</xdr:rowOff>
    </xdr:to>
    <xdr:sp macro="" textlink="">
      <xdr:nvSpPr>
        <xdr:cNvPr id="509" name="円/楕円 508"/>
        <xdr:cNvSpPr/>
      </xdr:nvSpPr>
      <xdr:spPr>
        <a:xfrm>
          <a:off x="15430500" y="64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59972</xdr:rowOff>
    </xdr:from>
    <xdr:ext cx="469744" cy="259045"/>
    <xdr:sp macro="" textlink="">
      <xdr:nvSpPr>
        <xdr:cNvPr id="510" name="テキスト ボックス 509"/>
        <xdr:cNvSpPr txBox="1"/>
      </xdr:nvSpPr>
      <xdr:spPr>
        <a:xfrm>
          <a:off x="15246427" y="657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135683</xdr:rowOff>
    </xdr:from>
    <xdr:to>
      <xdr:col>21</xdr:col>
      <xdr:colOff>212725</xdr:colOff>
      <xdr:row>38</xdr:row>
      <xdr:rowOff>65833</xdr:rowOff>
    </xdr:to>
    <xdr:sp macro="" textlink="">
      <xdr:nvSpPr>
        <xdr:cNvPr id="511" name="円/楕円 510"/>
        <xdr:cNvSpPr/>
      </xdr:nvSpPr>
      <xdr:spPr>
        <a:xfrm>
          <a:off x="14541500" y="64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56960</xdr:rowOff>
    </xdr:from>
    <xdr:ext cx="469744" cy="259045"/>
    <xdr:sp macro="" textlink="">
      <xdr:nvSpPr>
        <xdr:cNvPr id="512" name="テキスト ボックス 511"/>
        <xdr:cNvSpPr txBox="1"/>
      </xdr:nvSpPr>
      <xdr:spPr>
        <a:xfrm>
          <a:off x="14357427" y="657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137037</xdr:rowOff>
    </xdr:from>
    <xdr:to>
      <xdr:col>20</xdr:col>
      <xdr:colOff>9525</xdr:colOff>
      <xdr:row>38</xdr:row>
      <xdr:rowOff>67187</xdr:rowOff>
    </xdr:to>
    <xdr:sp macro="" textlink="">
      <xdr:nvSpPr>
        <xdr:cNvPr id="513" name="円/楕円 512"/>
        <xdr:cNvSpPr/>
      </xdr:nvSpPr>
      <xdr:spPr>
        <a:xfrm>
          <a:off x="13652500" y="64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58314</xdr:rowOff>
    </xdr:from>
    <xdr:ext cx="469744" cy="259045"/>
    <xdr:sp macro="" textlink="">
      <xdr:nvSpPr>
        <xdr:cNvPr id="514" name="テキスト ボックス 513"/>
        <xdr:cNvSpPr txBox="1"/>
      </xdr:nvSpPr>
      <xdr:spPr>
        <a:xfrm>
          <a:off x="13468427" y="65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144993</xdr:rowOff>
    </xdr:from>
    <xdr:to>
      <xdr:col>18</xdr:col>
      <xdr:colOff>492125</xdr:colOff>
      <xdr:row>38</xdr:row>
      <xdr:rowOff>75143</xdr:rowOff>
    </xdr:to>
    <xdr:sp macro="" textlink="">
      <xdr:nvSpPr>
        <xdr:cNvPr id="515" name="円/楕円 514"/>
        <xdr:cNvSpPr/>
      </xdr:nvSpPr>
      <xdr:spPr>
        <a:xfrm>
          <a:off x="12763500" y="64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66270</xdr:rowOff>
    </xdr:from>
    <xdr:ext cx="378565" cy="259045"/>
    <xdr:sp macro="" textlink="">
      <xdr:nvSpPr>
        <xdr:cNvPr id="516" name="テキスト ボックス 515"/>
        <xdr:cNvSpPr txBox="1"/>
      </xdr:nvSpPr>
      <xdr:spPr>
        <a:xfrm>
          <a:off x="12625017" y="658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167294</xdr:rowOff>
    </xdr:from>
    <xdr:to>
      <xdr:col>23</xdr:col>
      <xdr:colOff>517525</xdr:colOff>
      <xdr:row>76</xdr:row>
      <xdr:rowOff>12370</xdr:rowOff>
    </xdr:to>
    <xdr:cxnSp macro="">
      <xdr:nvCxnSpPr>
        <xdr:cNvPr id="604" name="直線コネクタ 603"/>
        <xdr:cNvCxnSpPr/>
      </xdr:nvCxnSpPr>
      <xdr:spPr>
        <a:xfrm>
          <a:off x="15481300" y="13026044"/>
          <a:ext cx="8382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167294</xdr:rowOff>
    </xdr:from>
    <xdr:to>
      <xdr:col>22</xdr:col>
      <xdr:colOff>365125</xdr:colOff>
      <xdr:row>76</xdr:row>
      <xdr:rowOff>78760</xdr:rowOff>
    </xdr:to>
    <xdr:cxnSp macro="">
      <xdr:nvCxnSpPr>
        <xdr:cNvPr id="607" name="直線コネクタ 606"/>
        <xdr:cNvCxnSpPr/>
      </xdr:nvCxnSpPr>
      <xdr:spPr>
        <a:xfrm flipV="1">
          <a:off x="14592300" y="13026044"/>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50353</xdr:rowOff>
    </xdr:from>
    <xdr:ext cx="534377" cy="259045"/>
    <xdr:sp macro="" textlink="">
      <xdr:nvSpPr>
        <xdr:cNvPr id="609" name="テキスト ボックス 608"/>
        <xdr:cNvSpPr txBox="1"/>
      </xdr:nvSpPr>
      <xdr:spPr>
        <a:xfrm>
          <a:off x="15214111" y="130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74911</xdr:rowOff>
    </xdr:from>
    <xdr:to>
      <xdr:col>21</xdr:col>
      <xdr:colOff>161925</xdr:colOff>
      <xdr:row>76</xdr:row>
      <xdr:rowOff>78760</xdr:rowOff>
    </xdr:to>
    <xdr:cxnSp macro="">
      <xdr:nvCxnSpPr>
        <xdr:cNvPr id="610" name="直線コネクタ 609"/>
        <xdr:cNvCxnSpPr/>
      </xdr:nvCxnSpPr>
      <xdr:spPr>
        <a:xfrm>
          <a:off x="13703300" y="12933661"/>
          <a:ext cx="889000" cy="17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93761</xdr:rowOff>
    </xdr:from>
    <xdr:to>
      <xdr:col>19</xdr:col>
      <xdr:colOff>644525</xdr:colOff>
      <xdr:row>75</xdr:row>
      <xdr:rowOff>74911</xdr:rowOff>
    </xdr:to>
    <xdr:cxnSp macro="">
      <xdr:nvCxnSpPr>
        <xdr:cNvPr id="613" name="直線コネクタ 612"/>
        <xdr:cNvCxnSpPr/>
      </xdr:nvCxnSpPr>
      <xdr:spPr>
        <a:xfrm>
          <a:off x="12814300" y="12781061"/>
          <a:ext cx="889000" cy="1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133020</xdr:rowOff>
    </xdr:from>
    <xdr:to>
      <xdr:col>23</xdr:col>
      <xdr:colOff>568325</xdr:colOff>
      <xdr:row>76</xdr:row>
      <xdr:rowOff>63170</xdr:rowOff>
    </xdr:to>
    <xdr:sp macro="" textlink="">
      <xdr:nvSpPr>
        <xdr:cNvPr id="623" name="円/楕円 622"/>
        <xdr:cNvSpPr/>
      </xdr:nvSpPr>
      <xdr:spPr>
        <a:xfrm>
          <a:off x="16268700" y="129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155897</xdr:rowOff>
    </xdr:from>
    <xdr:ext cx="534377" cy="259045"/>
    <xdr:sp macro="" textlink="">
      <xdr:nvSpPr>
        <xdr:cNvPr id="624" name="公債費該当値テキスト"/>
        <xdr:cNvSpPr txBox="1"/>
      </xdr:nvSpPr>
      <xdr:spPr>
        <a:xfrm>
          <a:off x="16370300" y="1284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116494</xdr:rowOff>
    </xdr:from>
    <xdr:to>
      <xdr:col>22</xdr:col>
      <xdr:colOff>415925</xdr:colOff>
      <xdr:row>76</xdr:row>
      <xdr:rowOff>46644</xdr:rowOff>
    </xdr:to>
    <xdr:sp macro="" textlink="">
      <xdr:nvSpPr>
        <xdr:cNvPr id="625" name="円/楕円 624"/>
        <xdr:cNvSpPr/>
      </xdr:nvSpPr>
      <xdr:spPr>
        <a:xfrm>
          <a:off x="15430500" y="129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63171</xdr:rowOff>
    </xdr:from>
    <xdr:ext cx="534377" cy="259045"/>
    <xdr:sp macro="" textlink="">
      <xdr:nvSpPr>
        <xdr:cNvPr id="626" name="テキスト ボックス 625"/>
        <xdr:cNvSpPr txBox="1"/>
      </xdr:nvSpPr>
      <xdr:spPr>
        <a:xfrm>
          <a:off x="15214111" y="127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27960</xdr:rowOff>
    </xdr:from>
    <xdr:to>
      <xdr:col>21</xdr:col>
      <xdr:colOff>212725</xdr:colOff>
      <xdr:row>76</xdr:row>
      <xdr:rowOff>129560</xdr:rowOff>
    </xdr:to>
    <xdr:sp macro="" textlink="">
      <xdr:nvSpPr>
        <xdr:cNvPr id="627" name="円/楕円 626"/>
        <xdr:cNvSpPr/>
      </xdr:nvSpPr>
      <xdr:spPr>
        <a:xfrm>
          <a:off x="14541500" y="130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120687</xdr:rowOff>
    </xdr:from>
    <xdr:ext cx="534377" cy="259045"/>
    <xdr:sp macro="" textlink="">
      <xdr:nvSpPr>
        <xdr:cNvPr id="628" name="テキスト ボックス 627"/>
        <xdr:cNvSpPr txBox="1"/>
      </xdr:nvSpPr>
      <xdr:spPr>
        <a:xfrm>
          <a:off x="14325111" y="131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24111</xdr:rowOff>
    </xdr:from>
    <xdr:to>
      <xdr:col>20</xdr:col>
      <xdr:colOff>9525</xdr:colOff>
      <xdr:row>75</xdr:row>
      <xdr:rowOff>125711</xdr:rowOff>
    </xdr:to>
    <xdr:sp macro="" textlink="">
      <xdr:nvSpPr>
        <xdr:cNvPr id="629" name="円/楕円 628"/>
        <xdr:cNvSpPr/>
      </xdr:nvSpPr>
      <xdr:spPr>
        <a:xfrm>
          <a:off x="13652500" y="128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142238</xdr:rowOff>
    </xdr:from>
    <xdr:ext cx="534377" cy="259045"/>
    <xdr:sp macro="" textlink="">
      <xdr:nvSpPr>
        <xdr:cNvPr id="630" name="テキスト ボックス 629"/>
        <xdr:cNvSpPr txBox="1"/>
      </xdr:nvSpPr>
      <xdr:spPr>
        <a:xfrm>
          <a:off x="13436111" y="126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42961</xdr:rowOff>
    </xdr:from>
    <xdr:to>
      <xdr:col>18</xdr:col>
      <xdr:colOff>492125</xdr:colOff>
      <xdr:row>74</xdr:row>
      <xdr:rowOff>144561</xdr:rowOff>
    </xdr:to>
    <xdr:sp macro="" textlink="">
      <xdr:nvSpPr>
        <xdr:cNvPr id="631" name="円/楕円 630"/>
        <xdr:cNvSpPr/>
      </xdr:nvSpPr>
      <xdr:spPr>
        <a:xfrm>
          <a:off x="12763500" y="127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161088</xdr:rowOff>
    </xdr:from>
    <xdr:ext cx="534377" cy="259045"/>
    <xdr:sp macro="" textlink="">
      <xdr:nvSpPr>
        <xdr:cNvPr id="632" name="テキスト ボックス 631"/>
        <xdr:cNvSpPr txBox="1"/>
      </xdr:nvSpPr>
      <xdr:spPr>
        <a:xfrm>
          <a:off x="12547111" y="125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18666</xdr:rowOff>
    </xdr:from>
    <xdr:to>
      <xdr:col>23</xdr:col>
      <xdr:colOff>517525</xdr:colOff>
      <xdr:row>98</xdr:row>
      <xdr:rowOff>110787</xdr:rowOff>
    </xdr:to>
    <xdr:cxnSp macro="">
      <xdr:nvCxnSpPr>
        <xdr:cNvPr id="659" name="直線コネクタ 658"/>
        <xdr:cNvCxnSpPr/>
      </xdr:nvCxnSpPr>
      <xdr:spPr>
        <a:xfrm>
          <a:off x="15481300" y="16820766"/>
          <a:ext cx="838200" cy="9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18666</xdr:rowOff>
    </xdr:from>
    <xdr:to>
      <xdr:col>22</xdr:col>
      <xdr:colOff>365125</xdr:colOff>
      <xdr:row>98</xdr:row>
      <xdr:rowOff>35806</xdr:rowOff>
    </xdr:to>
    <xdr:cxnSp macro="">
      <xdr:nvCxnSpPr>
        <xdr:cNvPr id="662" name="直線コネクタ 661"/>
        <xdr:cNvCxnSpPr/>
      </xdr:nvCxnSpPr>
      <xdr:spPr>
        <a:xfrm flipV="1">
          <a:off x="14592300" y="16820766"/>
          <a:ext cx="889000" cy="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115436</xdr:rowOff>
    </xdr:from>
    <xdr:to>
      <xdr:col>21</xdr:col>
      <xdr:colOff>161925</xdr:colOff>
      <xdr:row>98</xdr:row>
      <xdr:rowOff>35806</xdr:rowOff>
    </xdr:to>
    <xdr:cxnSp macro="">
      <xdr:nvCxnSpPr>
        <xdr:cNvPr id="665" name="直線コネクタ 664"/>
        <xdr:cNvCxnSpPr/>
      </xdr:nvCxnSpPr>
      <xdr:spPr>
        <a:xfrm>
          <a:off x="13703300" y="16746086"/>
          <a:ext cx="889000" cy="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115436</xdr:rowOff>
    </xdr:from>
    <xdr:to>
      <xdr:col>19</xdr:col>
      <xdr:colOff>644525</xdr:colOff>
      <xdr:row>98</xdr:row>
      <xdr:rowOff>20251</xdr:rowOff>
    </xdr:to>
    <xdr:cxnSp macro="">
      <xdr:nvCxnSpPr>
        <xdr:cNvPr id="668" name="直線コネクタ 667"/>
        <xdr:cNvCxnSpPr/>
      </xdr:nvCxnSpPr>
      <xdr:spPr>
        <a:xfrm flipV="1">
          <a:off x="12814300" y="16746086"/>
          <a:ext cx="889000" cy="7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59987</xdr:rowOff>
    </xdr:from>
    <xdr:to>
      <xdr:col>23</xdr:col>
      <xdr:colOff>568325</xdr:colOff>
      <xdr:row>98</xdr:row>
      <xdr:rowOff>161587</xdr:rowOff>
    </xdr:to>
    <xdr:sp macro="" textlink="">
      <xdr:nvSpPr>
        <xdr:cNvPr id="678" name="円/楕円 677"/>
        <xdr:cNvSpPr/>
      </xdr:nvSpPr>
      <xdr:spPr>
        <a:xfrm>
          <a:off x="16268700" y="168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9"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139316</xdr:rowOff>
    </xdr:from>
    <xdr:to>
      <xdr:col>22</xdr:col>
      <xdr:colOff>415925</xdr:colOff>
      <xdr:row>98</xdr:row>
      <xdr:rowOff>69466</xdr:rowOff>
    </xdr:to>
    <xdr:sp macro="" textlink="">
      <xdr:nvSpPr>
        <xdr:cNvPr id="680" name="円/楕円 679"/>
        <xdr:cNvSpPr/>
      </xdr:nvSpPr>
      <xdr:spPr>
        <a:xfrm>
          <a:off x="15430500" y="167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60593</xdr:rowOff>
    </xdr:from>
    <xdr:ext cx="534377" cy="259045"/>
    <xdr:sp macro="" textlink="">
      <xdr:nvSpPr>
        <xdr:cNvPr id="681" name="テキスト ボックス 680"/>
        <xdr:cNvSpPr txBox="1"/>
      </xdr:nvSpPr>
      <xdr:spPr>
        <a:xfrm>
          <a:off x="15214111" y="16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156456</xdr:rowOff>
    </xdr:from>
    <xdr:to>
      <xdr:col>21</xdr:col>
      <xdr:colOff>212725</xdr:colOff>
      <xdr:row>98</xdr:row>
      <xdr:rowOff>86606</xdr:rowOff>
    </xdr:to>
    <xdr:sp macro="" textlink="">
      <xdr:nvSpPr>
        <xdr:cNvPr id="682" name="円/楕円 681"/>
        <xdr:cNvSpPr/>
      </xdr:nvSpPr>
      <xdr:spPr>
        <a:xfrm>
          <a:off x="14541500" y="167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77733</xdr:rowOff>
    </xdr:from>
    <xdr:ext cx="534377" cy="259045"/>
    <xdr:sp macro="" textlink="">
      <xdr:nvSpPr>
        <xdr:cNvPr id="683" name="テキスト ボックス 682"/>
        <xdr:cNvSpPr txBox="1"/>
      </xdr:nvSpPr>
      <xdr:spPr>
        <a:xfrm>
          <a:off x="14325111" y="1687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64636</xdr:rowOff>
    </xdr:from>
    <xdr:to>
      <xdr:col>20</xdr:col>
      <xdr:colOff>9525</xdr:colOff>
      <xdr:row>97</xdr:row>
      <xdr:rowOff>166236</xdr:rowOff>
    </xdr:to>
    <xdr:sp macro="" textlink="">
      <xdr:nvSpPr>
        <xdr:cNvPr id="684" name="円/楕円 683"/>
        <xdr:cNvSpPr/>
      </xdr:nvSpPr>
      <xdr:spPr>
        <a:xfrm>
          <a:off x="13652500" y="166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157363</xdr:rowOff>
    </xdr:from>
    <xdr:ext cx="534377" cy="259045"/>
    <xdr:sp macro="" textlink="">
      <xdr:nvSpPr>
        <xdr:cNvPr id="685" name="テキスト ボックス 684"/>
        <xdr:cNvSpPr txBox="1"/>
      </xdr:nvSpPr>
      <xdr:spPr>
        <a:xfrm>
          <a:off x="13436111" y="167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140901</xdr:rowOff>
    </xdr:from>
    <xdr:to>
      <xdr:col>18</xdr:col>
      <xdr:colOff>492125</xdr:colOff>
      <xdr:row>98</xdr:row>
      <xdr:rowOff>71051</xdr:rowOff>
    </xdr:to>
    <xdr:sp macro="" textlink="">
      <xdr:nvSpPr>
        <xdr:cNvPr id="686" name="円/楕円 685"/>
        <xdr:cNvSpPr/>
      </xdr:nvSpPr>
      <xdr:spPr>
        <a:xfrm>
          <a:off x="12763500" y="167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62178</xdr:rowOff>
    </xdr:from>
    <xdr:ext cx="534377" cy="259045"/>
    <xdr:sp macro="" textlink="">
      <xdr:nvSpPr>
        <xdr:cNvPr id="687" name="テキスト ボックス 686"/>
        <xdr:cNvSpPr txBox="1"/>
      </xdr:nvSpPr>
      <xdr:spPr>
        <a:xfrm>
          <a:off x="12547111" y="168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138785</xdr:rowOff>
    </xdr:from>
    <xdr:to>
      <xdr:col>32</xdr:col>
      <xdr:colOff>187325</xdr:colOff>
      <xdr:row>38</xdr:row>
      <xdr:rowOff>139700</xdr:rowOff>
    </xdr:to>
    <xdr:cxnSp macro="">
      <xdr:nvCxnSpPr>
        <xdr:cNvPr id="714" name="直線コネクタ 713"/>
        <xdr:cNvCxnSpPr/>
      </xdr:nvCxnSpPr>
      <xdr:spPr>
        <a:xfrm>
          <a:off x="21323300" y="6653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138785</xdr:rowOff>
    </xdr:from>
    <xdr:to>
      <xdr:col>31</xdr:col>
      <xdr:colOff>34925</xdr:colOff>
      <xdr:row>38</xdr:row>
      <xdr:rowOff>138785</xdr:rowOff>
    </xdr:to>
    <xdr:cxnSp macro="">
      <xdr:nvCxnSpPr>
        <xdr:cNvPr id="717" name="直線コネクタ 716"/>
        <xdr:cNvCxnSpPr/>
      </xdr:nvCxnSpPr>
      <xdr:spPr>
        <a:xfrm>
          <a:off x="20434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139700</xdr:rowOff>
    </xdr:to>
    <xdr:cxnSp macro="">
      <xdr:nvCxnSpPr>
        <xdr:cNvPr id="720" name="直線コネクタ 719"/>
        <xdr:cNvCxnSpPr/>
      </xdr:nvCxnSpPr>
      <xdr:spPr>
        <a:xfrm flipV="1">
          <a:off x="19545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137871</xdr:rowOff>
    </xdr:from>
    <xdr:to>
      <xdr:col>28</xdr:col>
      <xdr:colOff>314325</xdr:colOff>
      <xdr:row>38</xdr:row>
      <xdr:rowOff>139700</xdr:rowOff>
    </xdr:to>
    <xdr:cxnSp macro="">
      <xdr:nvCxnSpPr>
        <xdr:cNvPr id="723" name="直線コネクタ 722"/>
        <xdr:cNvCxnSpPr/>
      </xdr:nvCxnSpPr>
      <xdr:spPr>
        <a:xfrm>
          <a:off x="18656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87985</xdr:rowOff>
    </xdr:from>
    <xdr:to>
      <xdr:col>31</xdr:col>
      <xdr:colOff>85725</xdr:colOff>
      <xdr:row>39</xdr:row>
      <xdr:rowOff>18135</xdr:rowOff>
    </xdr:to>
    <xdr:sp macro="" textlink="">
      <xdr:nvSpPr>
        <xdr:cNvPr id="735" name="円/楕円 734"/>
        <xdr:cNvSpPr/>
      </xdr:nvSpPr>
      <xdr:spPr>
        <a:xfrm>
          <a:off x="2127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9262</xdr:rowOff>
    </xdr:from>
    <xdr:ext cx="313932" cy="259045"/>
    <xdr:sp macro="" textlink="">
      <xdr:nvSpPr>
        <xdr:cNvPr id="736" name="テキスト ボックス 735"/>
        <xdr:cNvSpPr txBox="1"/>
      </xdr:nvSpPr>
      <xdr:spPr>
        <a:xfrm>
          <a:off x="21166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37" name="円/楕円 736"/>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9262</xdr:rowOff>
    </xdr:from>
    <xdr:ext cx="313932" cy="259045"/>
    <xdr:sp macro="" textlink="">
      <xdr:nvSpPr>
        <xdr:cNvPr id="738" name="テキスト ボックス 737"/>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87071</xdr:rowOff>
    </xdr:from>
    <xdr:to>
      <xdr:col>27</xdr:col>
      <xdr:colOff>161925</xdr:colOff>
      <xdr:row>39</xdr:row>
      <xdr:rowOff>17221</xdr:rowOff>
    </xdr:to>
    <xdr:sp macro="" textlink="">
      <xdr:nvSpPr>
        <xdr:cNvPr id="741" name="円/楕円 740"/>
        <xdr:cNvSpPr/>
      </xdr:nvSpPr>
      <xdr:spPr>
        <a:xfrm>
          <a:off x="18605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8348</xdr:rowOff>
    </xdr:from>
    <xdr:ext cx="313932" cy="259045"/>
    <xdr:sp macro="" textlink="">
      <xdr:nvSpPr>
        <xdr:cNvPr id="742" name="テキスト ボックス 741"/>
        <xdr:cNvSpPr txBox="1"/>
      </xdr:nvSpPr>
      <xdr:spPr>
        <a:xfrm>
          <a:off x="18499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110858</xdr:rowOff>
    </xdr:from>
    <xdr:to>
      <xdr:col>32</xdr:col>
      <xdr:colOff>187325</xdr:colOff>
      <xdr:row>59</xdr:row>
      <xdr:rowOff>368</xdr:rowOff>
    </xdr:to>
    <xdr:cxnSp macro="">
      <xdr:nvCxnSpPr>
        <xdr:cNvPr id="771" name="直線コネクタ 770"/>
        <xdr:cNvCxnSpPr/>
      </xdr:nvCxnSpPr>
      <xdr:spPr>
        <a:xfrm flipV="1">
          <a:off x="21323300" y="10054958"/>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368</xdr:rowOff>
    </xdr:from>
    <xdr:to>
      <xdr:col>31</xdr:col>
      <xdr:colOff>34925</xdr:colOff>
      <xdr:row>59</xdr:row>
      <xdr:rowOff>24829</xdr:rowOff>
    </xdr:to>
    <xdr:cxnSp macro="">
      <xdr:nvCxnSpPr>
        <xdr:cNvPr id="774" name="直線コネクタ 773"/>
        <xdr:cNvCxnSpPr/>
      </xdr:nvCxnSpPr>
      <xdr:spPr>
        <a:xfrm flipV="1">
          <a:off x="20434300" y="1011591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12560</xdr:rowOff>
    </xdr:from>
    <xdr:to>
      <xdr:col>29</xdr:col>
      <xdr:colOff>517525</xdr:colOff>
      <xdr:row>59</xdr:row>
      <xdr:rowOff>24829</xdr:rowOff>
    </xdr:to>
    <xdr:cxnSp macro="">
      <xdr:nvCxnSpPr>
        <xdr:cNvPr id="777" name="直線コネクタ 776"/>
        <xdr:cNvCxnSpPr/>
      </xdr:nvCxnSpPr>
      <xdr:spPr>
        <a:xfrm>
          <a:off x="19545300" y="10128110"/>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5207</xdr:rowOff>
    </xdr:from>
    <xdr:to>
      <xdr:col>28</xdr:col>
      <xdr:colOff>314325</xdr:colOff>
      <xdr:row>59</xdr:row>
      <xdr:rowOff>12560</xdr:rowOff>
    </xdr:to>
    <xdr:cxnSp macro="">
      <xdr:nvCxnSpPr>
        <xdr:cNvPr id="780" name="直線コネクタ 779"/>
        <xdr:cNvCxnSpPr/>
      </xdr:nvCxnSpPr>
      <xdr:spPr>
        <a:xfrm>
          <a:off x="18656300" y="1012075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60058</xdr:rowOff>
    </xdr:from>
    <xdr:to>
      <xdr:col>32</xdr:col>
      <xdr:colOff>238125</xdr:colOff>
      <xdr:row>58</xdr:row>
      <xdr:rowOff>161658</xdr:rowOff>
    </xdr:to>
    <xdr:sp macro="" textlink="">
      <xdr:nvSpPr>
        <xdr:cNvPr id="790" name="円/楕円 789"/>
        <xdr:cNvSpPr/>
      </xdr:nvSpPr>
      <xdr:spPr>
        <a:xfrm>
          <a:off x="221107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146435</xdr:rowOff>
    </xdr:from>
    <xdr:ext cx="469744" cy="259045"/>
    <xdr:sp macro="" textlink="">
      <xdr:nvSpPr>
        <xdr:cNvPr id="791" name="貸付金該当値テキスト"/>
        <xdr:cNvSpPr txBox="1"/>
      </xdr:nvSpPr>
      <xdr:spPr>
        <a:xfrm>
          <a:off x="22212300" y="991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121018</xdr:rowOff>
    </xdr:from>
    <xdr:to>
      <xdr:col>31</xdr:col>
      <xdr:colOff>85725</xdr:colOff>
      <xdr:row>59</xdr:row>
      <xdr:rowOff>51168</xdr:rowOff>
    </xdr:to>
    <xdr:sp macro="" textlink="">
      <xdr:nvSpPr>
        <xdr:cNvPr id="792" name="円/楕円 791"/>
        <xdr:cNvSpPr/>
      </xdr:nvSpPr>
      <xdr:spPr>
        <a:xfrm>
          <a:off x="21272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42295</xdr:rowOff>
    </xdr:from>
    <xdr:ext cx="469744" cy="259045"/>
    <xdr:sp macro="" textlink="">
      <xdr:nvSpPr>
        <xdr:cNvPr id="793" name="テキスト ボックス 792"/>
        <xdr:cNvSpPr txBox="1"/>
      </xdr:nvSpPr>
      <xdr:spPr>
        <a:xfrm>
          <a:off x="21088427"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145479</xdr:rowOff>
    </xdr:from>
    <xdr:to>
      <xdr:col>29</xdr:col>
      <xdr:colOff>568325</xdr:colOff>
      <xdr:row>59</xdr:row>
      <xdr:rowOff>75629</xdr:rowOff>
    </xdr:to>
    <xdr:sp macro="" textlink="">
      <xdr:nvSpPr>
        <xdr:cNvPr id="794" name="円/楕円 793"/>
        <xdr:cNvSpPr/>
      </xdr:nvSpPr>
      <xdr:spPr>
        <a:xfrm>
          <a:off x="20383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66756</xdr:rowOff>
    </xdr:from>
    <xdr:ext cx="378565" cy="259045"/>
    <xdr:sp macro="" textlink="">
      <xdr:nvSpPr>
        <xdr:cNvPr id="795" name="テキスト ボックス 794"/>
        <xdr:cNvSpPr txBox="1"/>
      </xdr:nvSpPr>
      <xdr:spPr>
        <a:xfrm>
          <a:off x="20245017" y="1018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133210</xdr:rowOff>
    </xdr:from>
    <xdr:to>
      <xdr:col>28</xdr:col>
      <xdr:colOff>365125</xdr:colOff>
      <xdr:row>59</xdr:row>
      <xdr:rowOff>63360</xdr:rowOff>
    </xdr:to>
    <xdr:sp macro="" textlink="">
      <xdr:nvSpPr>
        <xdr:cNvPr id="796" name="円/楕円 795"/>
        <xdr:cNvSpPr/>
      </xdr:nvSpPr>
      <xdr:spPr>
        <a:xfrm>
          <a:off x="19494500" y="100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54487</xdr:rowOff>
    </xdr:from>
    <xdr:ext cx="378565" cy="259045"/>
    <xdr:sp macro="" textlink="">
      <xdr:nvSpPr>
        <xdr:cNvPr id="797" name="テキスト ボックス 796"/>
        <xdr:cNvSpPr txBox="1"/>
      </xdr:nvSpPr>
      <xdr:spPr>
        <a:xfrm>
          <a:off x="19356017" y="1017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125857</xdr:rowOff>
    </xdr:from>
    <xdr:to>
      <xdr:col>27</xdr:col>
      <xdr:colOff>161925</xdr:colOff>
      <xdr:row>59</xdr:row>
      <xdr:rowOff>56007</xdr:rowOff>
    </xdr:to>
    <xdr:sp macro="" textlink="">
      <xdr:nvSpPr>
        <xdr:cNvPr id="798" name="円/楕円 797"/>
        <xdr:cNvSpPr/>
      </xdr:nvSpPr>
      <xdr:spPr>
        <a:xfrm>
          <a:off x="18605500" y="100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47134</xdr:rowOff>
    </xdr:from>
    <xdr:ext cx="469744" cy="259045"/>
    <xdr:sp macro="" textlink="">
      <xdr:nvSpPr>
        <xdr:cNvPr id="799" name="テキスト ボックス 798"/>
        <xdr:cNvSpPr txBox="1"/>
      </xdr:nvSpPr>
      <xdr:spPr>
        <a:xfrm>
          <a:off x="18421427" y="101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81385</xdr:rowOff>
    </xdr:from>
    <xdr:to>
      <xdr:col>32</xdr:col>
      <xdr:colOff>187325</xdr:colOff>
      <xdr:row>75</xdr:row>
      <xdr:rowOff>92456</xdr:rowOff>
    </xdr:to>
    <xdr:cxnSp macro="">
      <xdr:nvCxnSpPr>
        <xdr:cNvPr id="830" name="直線コネクタ 829"/>
        <xdr:cNvCxnSpPr/>
      </xdr:nvCxnSpPr>
      <xdr:spPr>
        <a:xfrm>
          <a:off x="21323300" y="12940135"/>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81385</xdr:rowOff>
    </xdr:from>
    <xdr:to>
      <xdr:col>31</xdr:col>
      <xdr:colOff>34925</xdr:colOff>
      <xdr:row>75</xdr:row>
      <xdr:rowOff>116154</xdr:rowOff>
    </xdr:to>
    <xdr:cxnSp macro="">
      <xdr:nvCxnSpPr>
        <xdr:cNvPr id="833" name="直線コネクタ 832"/>
        <xdr:cNvCxnSpPr/>
      </xdr:nvCxnSpPr>
      <xdr:spPr>
        <a:xfrm flipV="1">
          <a:off x="20434300" y="12940135"/>
          <a:ext cx="889000" cy="3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5" name="テキスト ボックス 834"/>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116154</xdr:rowOff>
    </xdr:from>
    <xdr:to>
      <xdr:col>29</xdr:col>
      <xdr:colOff>517525</xdr:colOff>
      <xdr:row>75</xdr:row>
      <xdr:rowOff>148115</xdr:rowOff>
    </xdr:to>
    <xdr:cxnSp macro="">
      <xdr:nvCxnSpPr>
        <xdr:cNvPr id="836" name="直線コネクタ 835"/>
        <xdr:cNvCxnSpPr/>
      </xdr:nvCxnSpPr>
      <xdr:spPr>
        <a:xfrm flipV="1">
          <a:off x="19545300" y="12974904"/>
          <a:ext cx="8890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148115</xdr:rowOff>
    </xdr:from>
    <xdr:to>
      <xdr:col>28</xdr:col>
      <xdr:colOff>314325</xdr:colOff>
      <xdr:row>75</xdr:row>
      <xdr:rowOff>153721</xdr:rowOff>
    </xdr:to>
    <xdr:cxnSp macro="">
      <xdr:nvCxnSpPr>
        <xdr:cNvPr id="839" name="直線コネクタ 838"/>
        <xdr:cNvCxnSpPr/>
      </xdr:nvCxnSpPr>
      <xdr:spPr>
        <a:xfrm flipV="1">
          <a:off x="18656300" y="1300686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41656</xdr:rowOff>
    </xdr:from>
    <xdr:to>
      <xdr:col>32</xdr:col>
      <xdr:colOff>238125</xdr:colOff>
      <xdr:row>75</xdr:row>
      <xdr:rowOff>143256</xdr:rowOff>
    </xdr:to>
    <xdr:sp macro="" textlink="">
      <xdr:nvSpPr>
        <xdr:cNvPr id="849" name="円/楕円 848"/>
        <xdr:cNvSpPr/>
      </xdr:nvSpPr>
      <xdr:spPr>
        <a:xfrm>
          <a:off x="22110700" y="12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64533</xdr:rowOff>
    </xdr:from>
    <xdr:ext cx="534377" cy="259045"/>
    <xdr:sp macro="" textlink="">
      <xdr:nvSpPr>
        <xdr:cNvPr id="850" name="繰出金該当値テキスト"/>
        <xdr:cNvSpPr txBox="1"/>
      </xdr:nvSpPr>
      <xdr:spPr>
        <a:xfrm>
          <a:off x="22212300" y="127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30585</xdr:rowOff>
    </xdr:from>
    <xdr:to>
      <xdr:col>31</xdr:col>
      <xdr:colOff>85725</xdr:colOff>
      <xdr:row>75</xdr:row>
      <xdr:rowOff>132185</xdr:rowOff>
    </xdr:to>
    <xdr:sp macro="" textlink="">
      <xdr:nvSpPr>
        <xdr:cNvPr id="851" name="円/楕円 850"/>
        <xdr:cNvSpPr/>
      </xdr:nvSpPr>
      <xdr:spPr>
        <a:xfrm>
          <a:off x="21272500" y="1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148712</xdr:rowOff>
    </xdr:from>
    <xdr:ext cx="534377" cy="259045"/>
    <xdr:sp macro="" textlink="">
      <xdr:nvSpPr>
        <xdr:cNvPr id="852" name="テキスト ボックス 851"/>
        <xdr:cNvSpPr txBox="1"/>
      </xdr:nvSpPr>
      <xdr:spPr>
        <a:xfrm>
          <a:off x="21056111" y="126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65354</xdr:rowOff>
    </xdr:from>
    <xdr:to>
      <xdr:col>29</xdr:col>
      <xdr:colOff>568325</xdr:colOff>
      <xdr:row>75</xdr:row>
      <xdr:rowOff>166954</xdr:rowOff>
    </xdr:to>
    <xdr:sp macro="" textlink="">
      <xdr:nvSpPr>
        <xdr:cNvPr id="853" name="円/楕円 852"/>
        <xdr:cNvSpPr/>
      </xdr:nvSpPr>
      <xdr:spPr>
        <a:xfrm>
          <a:off x="20383500" y="129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12031</xdr:rowOff>
    </xdr:from>
    <xdr:ext cx="534377" cy="259045"/>
    <xdr:sp macro="" textlink="">
      <xdr:nvSpPr>
        <xdr:cNvPr id="854" name="テキスト ボックス 853"/>
        <xdr:cNvSpPr txBox="1"/>
      </xdr:nvSpPr>
      <xdr:spPr>
        <a:xfrm>
          <a:off x="20167111" y="126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97315</xdr:rowOff>
    </xdr:from>
    <xdr:to>
      <xdr:col>28</xdr:col>
      <xdr:colOff>365125</xdr:colOff>
      <xdr:row>76</xdr:row>
      <xdr:rowOff>27465</xdr:rowOff>
    </xdr:to>
    <xdr:sp macro="" textlink="">
      <xdr:nvSpPr>
        <xdr:cNvPr id="855" name="円/楕円 854"/>
        <xdr:cNvSpPr/>
      </xdr:nvSpPr>
      <xdr:spPr>
        <a:xfrm>
          <a:off x="19494500" y="129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43992</xdr:rowOff>
    </xdr:from>
    <xdr:ext cx="534377" cy="259045"/>
    <xdr:sp macro="" textlink="">
      <xdr:nvSpPr>
        <xdr:cNvPr id="856" name="テキスト ボックス 855"/>
        <xdr:cNvSpPr txBox="1"/>
      </xdr:nvSpPr>
      <xdr:spPr>
        <a:xfrm>
          <a:off x="19278111" y="127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102921</xdr:rowOff>
    </xdr:from>
    <xdr:to>
      <xdr:col>27</xdr:col>
      <xdr:colOff>161925</xdr:colOff>
      <xdr:row>76</xdr:row>
      <xdr:rowOff>33071</xdr:rowOff>
    </xdr:to>
    <xdr:sp macro="" textlink="">
      <xdr:nvSpPr>
        <xdr:cNvPr id="857" name="円/楕円 856"/>
        <xdr:cNvSpPr/>
      </xdr:nvSpPr>
      <xdr:spPr>
        <a:xfrm>
          <a:off x="18605500" y="129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49598</xdr:rowOff>
    </xdr:from>
    <xdr:ext cx="534377" cy="259045"/>
    <xdr:sp macro="" textlink="">
      <xdr:nvSpPr>
        <xdr:cNvPr id="858" name="テキスト ボックス 857"/>
        <xdr:cNvSpPr txBox="1"/>
      </xdr:nvSpPr>
      <xdr:spPr>
        <a:xfrm>
          <a:off x="18389111" y="127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扶助費は住民一人当たり</a:t>
          </a:r>
          <a:r>
            <a:rPr kumimoji="1" lang="en-US" altLang="ja-JP" sz="1300">
              <a:latin typeface="ＭＳ Ｐゴシック"/>
            </a:rPr>
            <a:t>71,073</a:t>
          </a:r>
          <a:r>
            <a:rPr kumimoji="1" lang="ja-JP" altLang="en-US" sz="1300">
              <a:latin typeface="ＭＳ Ｐゴシック"/>
            </a:rPr>
            <a:t>円となっており、近年は上昇傾向にある。これは、</a:t>
          </a:r>
          <a:r>
            <a:rPr kumimoji="1" lang="ja-JP" altLang="ja-JP" sz="1300">
              <a:solidFill>
                <a:schemeClr val="dk1"/>
              </a:solidFill>
              <a:latin typeface="+mn-ea"/>
              <a:ea typeface="+mn-ea"/>
              <a:cs typeface="+mn-cs"/>
            </a:rPr>
            <a:t>平成</a:t>
          </a:r>
          <a:r>
            <a:rPr kumimoji="1" lang="en-US" altLang="ja-JP" sz="1300">
              <a:solidFill>
                <a:schemeClr val="dk1"/>
              </a:solidFill>
              <a:latin typeface="+mn-ea"/>
              <a:ea typeface="+mn-ea"/>
              <a:cs typeface="+mn-cs"/>
            </a:rPr>
            <a:t>26</a:t>
          </a:r>
          <a:r>
            <a:rPr kumimoji="1" lang="ja-JP" altLang="ja-JP" sz="1300">
              <a:solidFill>
                <a:schemeClr val="dk1"/>
              </a:solidFill>
              <a:latin typeface="+mn-ea"/>
              <a:ea typeface="+mn-ea"/>
              <a:cs typeface="+mn-cs"/>
            </a:rPr>
            <a:t>年度から実施した小中学生の医療費無料化により福祉医療費が</a:t>
          </a:r>
          <a:r>
            <a:rPr kumimoji="1" lang="ja-JP" altLang="en-US" sz="1300">
              <a:solidFill>
                <a:schemeClr val="dk1"/>
              </a:solidFill>
              <a:latin typeface="+mn-ea"/>
              <a:ea typeface="+mn-ea"/>
              <a:cs typeface="+mn-cs"/>
            </a:rPr>
            <a:t>主な要因であり、平成</a:t>
          </a:r>
          <a:r>
            <a:rPr kumimoji="1" lang="en-US" altLang="ja-JP" sz="1300">
              <a:solidFill>
                <a:schemeClr val="dk1"/>
              </a:solidFill>
              <a:latin typeface="+mn-ea"/>
              <a:ea typeface="+mn-ea"/>
              <a:cs typeface="+mn-cs"/>
            </a:rPr>
            <a:t>25</a:t>
          </a:r>
          <a:r>
            <a:rPr kumimoji="1" lang="ja-JP" altLang="en-US" sz="1300">
              <a:solidFill>
                <a:schemeClr val="dk1"/>
              </a:solidFill>
              <a:latin typeface="+mn-ea"/>
              <a:ea typeface="+mn-ea"/>
              <a:cs typeface="+mn-cs"/>
            </a:rPr>
            <a:t>年度と比較すると</a:t>
          </a:r>
          <a:r>
            <a:rPr kumimoji="1" lang="en-US" altLang="ja-JP" sz="1300">
              <a:solidFill>
                <a:schemeClr val="dk1"/>
              </a:solidFill>
              <a:latin typeface="+mn-ea"/>
              <a:ea typeface="+mn-ea"/>
              <a:cs typeface="+mn-cs"/>
            </a:rPr>
            <a:t>16.23</a:t>
          </a:r>
          <a:r>
            <a:rPr kumimoji="1" lang="ja-JP" altLang="en-US" sz="1300">
              <a:solidFill>
                <a:schemeClr val="dk1"/>
              </a:solidFill>
              <a:latin typeface="+mn-ea"/>
              <a:ea typeface="+mn-ea"/>
              <a:cs typeface="+mn-cs"/>
            </a:rPr>
            <a:t>％増となっている。</a:t>
          </a:r>
          <a:r>
            <a:rPr kumimoji="1" lang="ja-JP" altLang="ja-JP" sz="1300">
              <a:solidFill>
                <a:schemeClr val="dk1"/>
              </a:solidFill>
              <a:latin typeface="+mn-lt"/>
              <a:ea typeface="+mn-ea"/>
              <a:cs typeface="+mn-cs"/>
            </a:rPr>
            <a:t>類似団体平均よりも低い数値ではあるが、全国平均を上回る高齢化率など今後も扶助費の増加が考えられる。引き続き、資格審査等の適正に努めるとともに予防施策の推進に努める。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公債費は住民一人当た</a:t>
          </a:r>
          <a:r>
            <a:rPr kumimoji="1" lang="ja-JP" altLang="en-US" sz="1300">
              <a:solidFill>
                <a:schemeClr val="dk1"/>
              </a:solidFill>
              <a:latin typeface="+mn-ea"/>
              <a:ea typeface="+mn-ea"/>
              <a:cs typeface="+mn-cs"/>
            </a:rPr>
            <a:t>り</a:t>
          </a:r>
          <a:r>
            <a:rPr kumimoji="1" lang="en-US" altLang="ja-JP" sz="1300">
              <a:solidFill>
                <a:schemeClr val="dk1"/>
              </a:solidFill>
              <a:latin typeface="+mn-ea"/>
              <a:ea typeface="+mn-ea"/>
              <a:cs typeface="+mn-cs"/>
            </a:rPr>
            <a:t>67,368</a:t>
          </a:r>
          <a:r>
            <a:rPr kumimoji="1" lang="ja-JP" altLang="en-US" sz="1300">
              <a:solidFill>
                <a:schemeClr val="dk1"/>
              </a:solidFill>
              <a:latin typeface="+mn-ea"/>
              <a:ea typeface="+mn-ea"/>
              <a:cs typeface="+mn-cs"/>
            </a:rPr>
            <a:t>円で、過去５年間の最大と最小の差は</a:t>
          </a:r>
          <a:r>
            <a:rPr kumimoji="1" lang="en-US" altLang="ja-JP" sz="1300">
              <a:solidFill>
                <a:schemeClr val="dk1"/>
              </a:solidFill>
              <a:latin typeface="+mn-ea"/>
              <a:ea typeface="+mn-ea"/>
              <a:cs typeface="+mn-cs"/>
            </a:rPr>
            <a:t>34,425</a:t>
          </a:r>
          <a:r>
            <a:rPr kumimoji="1" lang="ja-JP" altLang="en-US" sz="1300">
              <a:solidFill>
                <a:schemeClr val="dk1"/>
              </a:solidFill>
              <a:latin typeface="+mn-ea"/>
              <a:ea typeface="+mn-ea"/>
              <a:cs typeface="+mn-cs"/>
            </a:rPr>
            <a:t>円となっている。これは、毎年度の繰上償還額の多寡に要因するものである。</a:t>
          </a:r>
          <a:r>
            <a:rPr kumimoji="1" lang="ja-JP" altLang="ja-JP" sz="1300">
              <a:solidFill>
                <a:schemeClr val="dk1"/>
              </a:solidFill>
              <a:latin typeface="+mn-ea"/>
              <a:ea typeface="+mn-ea"/>
              <a:cs typeface="+mn-cs"/>
            </a:rPr>
            <a:t>今後も、後年度の財源負担を考慮し、計画的な基金の活用、市債発行事業の厳選、繰上償還の実施などを行い公債費の抑制に努める。</a:t>
          </a:r>
          <a:endParaRPr lang="ja-JP" altLang="ja-JP" sz="1300">
            <a:solidFill>
              <a:schemeClr val="dk1"/>
            </a:solidFill>
            <a:latin typeface="+mn-ea"/>
            <a:ea typeface="+mn-ea"/>
            <a:cs typeface="+mn-cs"/>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39,883
39,442
250.39
20,676,738
19,719,685
860,622
12,922,614
22,575,271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109002</xdr:rowOff>
    </xdr:from>
    <xdr:to>
      <xdr:col>6</xdr:col>
      <xdr:colOff>511175</xdr:colOff>
      <xdr:row>37</xdr:row>
      <xdr:rowOff>31605</xdr:rowOff>
    </xdr:to>
    <xdr:cxnSp macro="">
      <xdr:nvCxnSpPr>
        <xdr:cNvPr id="63" name="直線コネクタ 62"/>
        <xdr:cNvCxnSpPr/>
      </xdr:nvCxnSpPr>
      <xdr:spPr>
        <a:xfrm flipV="1">
          <a:off x="3797300" y="6281202"/>
          <a:ext cx="8382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31605</xdr:rowOff>
    </xdr:from>
    <xdr:to>
      <xdr:col>5</xdr:col>
      <xdr:colOff>358775</xdr:colOff>
      <xdr:row>37</xdr:row>
      <xdr:rowOff>137414</xdr:rowOff>
    </xdr:to>
    <xdr:cxnSp macro="">
      <xdr:nvCxnSpPr>
        <xdr:cNvPr id="66" name="直線コネクタ 65"/>
        <xdr:cNvCxnSpPr/>
      </xdr:nvCxnSpPr>
      <xdr:spPr>
        <a:xfrm flipV="1">
          <a:off x="2908300" y="6375255"/>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67201</xdr:rowOff>
    </xdr:from>
    <xdr:to>
      <xdr:col>4</xdr:col>
      <xdr:colOff>155575</xdr:colOff>
      <xdr:row>37</xdr:row>
      <xdr:rowOff>137414</xdr:rowOff>
    </xdr:to>
    <xdr:cxnSp macro="">
      <xdr:nvCxnSpPr>
        <xdr:cNvPr id="69" name="直線コネクタ 68"/>
        <xdr:cNvCxnSpPr/>
      </xdr:nvCxnSpPr>
      <xdr:spPr>
        <a:xfrm>
          <a:off x="2019300" y="64108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112268</xdr:rowOff>
    </xdr:from>
    <xdr:to>
      <xdr:col>2</xdr:col>
      <xdr:colOff>638175</xdr:colOff>
      <xdr:row>37</xdr:row>
      <xdr:rowOff>67201</xdr:rowOff>
    </xdr:to>
    <xdr:cxnSp macro="">
      <xdr:nvCxnSpPr>
        <xdr:cNvPr id="72" name="直線コネクタ 71"/>
        <xdr:cNvCxnSpPr/>
      </xdr:nvCxnSpPr>
      <xdr:spPr>
        <a:xfrm>
          <a:off x="1130300" y="6284468"/>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58202</xdr:rowOff>
    </xdr:from>
    <xdr:to>
      <xdr:col>6</xdr:col>
      <xdr:colOff>561975</xdr:colOff>
      <xdr:row>36</xdr:row>
      <xdr:rowOff>159802</xdr:rowOff>
    </xdr:to>
    <xdr:sp macro="" textlink="">
      <xdr:nvSpPr>
        <xdr:cNvPr id="82" name="円/楕円 81"/>
        <xdr:cNvSpPr/>
      </xdr:nvSpPr>
      <xdr:spPr>
        <a:xfrm>
          <a:off x="45847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36629</xdr:rowOff>
    </xdr:from>
    <xdr:ext cx="469744" cy="259045"/>
    <xdr:sp macro="" textlink="">
      <xdr:nvSpPr>
        <xdr:cNvPr id="83" name="議会費該当値テキスト"/>
        <xdr:cNvSpPr txBox="1"/>
      </xdr:nvSpPr>
      <xdr:spPr>
        <a:xfrm>
          <a:off x="4686300" y="62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152255</xdr:rowOff>
    </xdr:from>
    <xdr:to>
      <xdr:col>5</xdr:col>
      <xdr:colOff>409575</xdr:colOff>
      <xdr:row>37</xdr:row>
      <xdr:rowOff>82405</xdr:rowOff>
    </xdr:to>
    <xdr:sp macro="" textlink="">
      <xdr:nvSpPr>
        <xdr:cNvPr id="84" name="円/楕円 83"/>
        <xdr:cNvSpPr/>
      </xdr:nvSpPr>
      <xdr:spPr>
        <a:xfrm>
          <a:off x="37465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73532</xdr:rowOff>
    </xdr:from>
    <xdr:ext cx="469744" cy="259045"/>
    <xdr:sp macro="" textlink="">
      <xdr:nvSpPr>
        <xdr:cNvPr id="85" name="テキスト ボックス 84"/>
        <xdr:cNvSpPr txBox="1"/>
      </xdr:nvSpPr>
      <xdr:spPr>
        <a:xfrm>
          <a:off x="3562427" y="64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86614</xdr:rowOff>
    </xdr:from>
    <xdr:to>
      <xdr:col>4</xdr:col>
      <xdr:colOff>206375</xdr:colOff>
      <xdr:row>38</xdr:row>
      <xdr:rowOff>16764</xdr:rowOff>
    </xdr:to>
    <xdr:sp macro="" textlink="">
      <xdr:nvSpPr>
        <xdr:cNvPr id="86" name="円/楕円 85"/>
        <xdr:cNvSpPr/>
      </xdr:nvSpPr>
      <xdr:spPr>
        <a:xfrm>
          <a:off x="2857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7891</xdr:rowOff>
    </xdr:from>
    <xdr:ext cx="469744" cy="259045"/>
    <xdr:sp macro="" textlink="">
      <xdr:nvSpPr>
        <xdr:cNvPr id="87" name="テキスト ボックス 86"/>
        <xdr:cNvSpPr txBox="1"/>
      </xdr:nvSpPr>
      <xdr:spPr>
        <a:xfrm>
          <a:off x="2673427"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16401</xdr:rowOff>
    </xdr:from>
    <xdr:to>
      <xdr:col>3</xdr:col>
      <xdr:colOff>3175</xdr:colOff>
      <xdr:row>37</xdr:row>
      <xdr:rowOff>118001</xdr:rowOff>
    </xdr:to>
    <xdr:sp macro="" textlink="">
      <xdr:nvSpPr>
        <xdr:cNvPr id="88" name="円/楕円 87"/>
        <xdr:cNvSpPr/>
      </xdr:nvSpPr>
      <xdr:spPr>
        <a:xfrm>
          <a:off x="1968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109128</xdr:rowOff>
    </xdr:from>
    <xdr:ext cx="469744" cy="259045"/>
    <xdr:sp macro="" textlink="">
      <xdr:nvSpPr>
        <xdr:cNvPr id="89" name="テキスト ボックス 88"/>
        <xdr:cNvSpPr txBox="1"/>
      </xdr:nvSpPr>
      <xdr:spPr>
        <a:xfrm>
          <a:off x="1784427" y="64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61468</xdr:rowOff>
    </xdr:from>
    <xdr:to>
      <xdr:col>1</xdr:col>
      <xdr:colOff>485775</xdr:colOff>
      <xdr:row>36</xdr:row>
      <xdr:rowOff>163068</xdr:rowOff>
    </xdr:to>
    <xdr:sp macro="" textlink="">
      <xdr:nvSpPr>
        <xdr:cNvPr id="90" name="円/楕円 89"/>
        <xdr:cNvSpPr/>
      </xdr:nvSpPr>
      <xdr:spPr>
        <a:xfrm>
          <a:off x="107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154195</xdr:rowOff>
    </xdr:from>
    <xdr:ext cx="469744" cy="259045"/>
    <xdr:sp macro="" textlink="">
      <xdr:nvSpPr>
        <xdr:cNvPr id="91" name="テキスト ボックス 90"/>
        <xdr:cNvSpPr txBox="1"/>
      </xdr:nvSpPr>
      <xdr:spPr>
        <a:xfrm>
          <a:off x="895427"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154319</xdr:rowOff>
    </xdr:from>
    <xdr:to>
      <xdr:col>6</xdr:col>
      <xdr:colOff>511175</xdr:colOff>
      <xdr:row>57</xdr:row>
      <xdr:rowOff>162263</xdr:rowOff>
    </xdr:to>
    <xdr:cxnSp macro="">
      <xdr:nvCxnSpPr>
        <xdr:cNvPr id="120" name="直線コネクタ 119"/>
        <xdr:cNvCxnSpPr/>
      </xdr:nvCxnSpPr>
      <xdr:spPr>
        <a:xfrm>
          <a:off x="3797300" y="9926969"/>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154319</xdr:rowOff>
    </xdr:from>
    <xdr:to>
      <xdr:col>5</xdr:col>
      <xdr:colOff>358775</xdr:colOff>
      <xdr:row>57</xdr:row>
      <xdr:rowOff>167174</xdr:rowOff>
    </xdr:to>
    <xdr:cxnSp macro="">
      <xdr:nvCxnSpPr>
        <xdr:cNvPr id="123" name="直線コネクタ 122"/>
        <xdr:cNvCxnSpPr/>
      </xdr:nvCxnSpPr>
      <xdr:spPr>
        <a:xfrm flipV="1">
          <a:off x="2908300" y="9926969"/>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74171</xdr:rowOff>
    </xdr:from>
    <xdr:to>
      <xdr:col>4</xdr:col>
      <xdr:colOff>155575</xdr:colOff>
      <xdr:row>57</xdr:row>
      <xdr:rowOff>167174</xdr:rowOff>
    </xdr:to>
    <xdr:cxnSp macro="">
      <xdr:nvCxnSpPr>
        <xdr:cNvPr id="126" name="直線コネクタ 125"/>
        <xdr:cNvCxnSpPr/>
      </xdr:nvCxnSpPr>
      <xdr:spPr>
        <a:xfrm>
          <a:off x="2019300" y="9846821"/>
          <a:ext cx="889000" cy="9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74171</xdr:rowOff>
    </xdr:from>
    <xdr:to>
      <xdr:col>2</xdr:col>
      <xdr:colOff>638175</xdr:colOff>
      <xdr:row>57</xdr:row>
      <xdr:rowOff>165619</xdr:rowOff>
    </xdr:to>
    <xdr:cxnSp macro="">
      <xdr:nvCxnSpPr>
        <xdr:cNvPr id="129" name="直線コネクタ 128"/>
        <xdr:cNvCxnSpPr/>
      </xdr:nvCxnSpPr>
      <xdr:spPr>
        <a:xfrm flipV="1">
          <a:off x="1130300" y="9846821"/>
          <a:ext cx="889000" cy="9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111463</xdr:rowOff>
    </xdr:from>
    <xdr:to>
      <xdr:col>6</xdr:col>
      <xdr:colOff>561975</xdr:colOff>
      <xdr:row>58</xdr:row>
      <xdr:rowOff>41613</xdr:rowOff>
    </xdr:to>
    <xdr:sp macro="" textlink="">
      <xdr:nvSpPr>
        <xdr:cNvPr id="139" name="円/楕円 138"/>
        <xdr:cNvSpPr/>
      </xdr:nvSpPr>
      <xdr:spPr>
        <a:xfrm>
          <a:off x="4584700" y="98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103519</xdr:rowOff>
    </xdr:from>
    <xdr:to>
      <xdr:col>5</xdr:col>
      <xdr:colOff>409575</xdr:colOff>
      <xdr:row>58</xdr:row>
      <xdr:rowOff>33669</xdr:rowOff>
    </xdr:to>
    <xdr:sp macro="" textlink="">
      <xdr:nvSpPr>
        <xdr:cNvPr id="141" name="円/楕円 140"/>
        <xdr:cNvSpPr/>
      </xdr:nvSpPr>
      <xdr:spPr>
        <a:xfrm>
          <a:off x="3746500" y="9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24796</xdr:rowOff>
    </xdr:from>
    <xdr:ext cx="534377" cy="259045"/>
    <xdr:sp macro="" textlink="">
      <xdr:nvSpPr>
        <xdr:cNvPr id="142" name="テキスト ボックス 141"/>
        <xdr:cNvSpPr txBox="1"/>
      </xdr:nvSpPr>
      <xdr:spPr>
        <a:xfrm>
          <a:off x="3530111" y="99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116374</xdr:rowOff>
    </xdr:from>
    <xdr:to>
      <xdr:col>4</xdr:col>
      <xdr:colOff>206375</xdr:colOff>
      <xdr:row>58</xdr:row>
      <xdr:rowOff>46524</xdr:rowOff>
    </xdr:to>
    <xdr:sp macro="" textlink="">
      <xdr:nvSpPr>
        <xdr:cNvPr id="143" name="円/楕円 142"/>
        <xdr:cNvSpPr/>
      </xdr:nvSpPr>
      <xdr:spPr>
        <a:xfrm>
          <a:off x="2857500" y="988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37651</xdr:rowOff>
    </xdr:from>
    <xdr:ext cx="534377" cy="259045"/>
    <xdr:sp macro="" textlink="">
      <xdr:nvSpPr>
        <xdr:cNvPr id="144" name="テキスト ボックス 143"/>
        <xdr:cNvSpPr txBox="1"/>
      </xdr:nvSpPr>
      <xdr:spPr>
        <a:xfrm>
          <a:off x="2641111" y="99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23371</xdr:rowOff>
    </xdr:from>
    <xdr:to>
      <xdr:col>3</xdr:col>
      <xdr:colOff>3175</xdr:colOff>
      <xdr:row>57</xdr:row>
      <xdr:rowOff>124971</xdr:rowOff>
    </xdr:to>
    <xdr:sp macro="" textlink="">
      <xdr:nvSpPr>
        <xdr:cNvPr id="145" name="円/楕円 144"/>
        <xdr:cNvSpPr/>
      </xdr:nvSpPr>
      <xdr:spPr>
        <a:xfrm>
          <a:off x="1968500" y="97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116098</xdr:rowOff>
    </xdr:from>
    <xdr:ext cx="534377" cy="259045"/>
    <xdr:sp macro="" textlink="">
      <xdr:nvSpPr>
        <xdr:cNvPr id="146" name="テキスト ボックス 145"/>
        <xdr:cNvSpPr txBox="1"/>
      </xdr:nvSpPr>
      <xdr:spPr>
        <a:xfrm>
          <a:off x="1752111" y="98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114819</xdr:rowOff>
    </xdr:from>
    <xdr:to>
      <xdr:col>1</xdr:col>
      <xdr:colOff>485775</xdr:colOff>
      <xdr:row>58</xdr:row>
      <xdr:rowOff>44969</xdr:rowOff>
    </xdr:to>
    <xdr:sp macro="" textlink="">
      <xdr:nvSpPr>
        <xdr:cNvPr id="147" name="円/楕円 146"/>
        <xdr:cNvSpPr/>
      </xdr:nvSpPr>
      <xdr:spPr>
        <a:xfrm>
          <a:off x="1079500" y="98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36096</xdr:rowOff>
    </xdr:from>
    <xdr:ext cx="534377" cy="259045"/>
    <xdr:sp macro="" textlink="">
      <xdr:nvSpPr>
        <xdr:cNvPr id="148" name="テキスト ボックス 147"/>
        <xdr:cNvSpPr txBox="1"/>
      </xdr:nvSpPr>
      <xdr:spPr>
        <a:xfrm>
          <a:off x="863111" y="99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109410</xdr:rowOff>
    </xdr:from>
    <xdr:to>
      <xdr:col>6</xdr:col>
      <xdr:colOff>511175</xdr:colOff>
      <xdr:row>77</xdr:row>
      <xdr:rowOff>126254</xdr:rowOff>
    </xdr:to>
    <xdr:cxnSp macro="">
      <xdr:nvCxnSpPr>
        <xdr:cNvPr id="178" name="直線コネクタ 177"/>
        <xdr:cNvCxnSpPr/>
      </xdr:nvCxnSpPr>
      <xdr:spPr>
        <a:xfrm>
          <a:off x="3797300" y="13311060"/>
          <a:ext cx="8382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109410</xdr:rowOff>
    </xdr:from>
    <xdr:to>
      <xdr:col>5</xdr:col>
      <xdr:colOff>358775</xdr:colOff>
      <xdr:row>78</xdr:row>
      <xdr:rowOff>116157</xdr:rowOff>
    </xdr:to>
    <xdr:cxnSp macro="">
      <xdr:nvCxnSpPr>
        <xdr:cNvPr id="181" name="直線コネクタ 180"/>
        <xdr:cNvCxnSpPr/>
      </xdr:nvCxnSpPr>
      <xdr:spPr>
        <a:xfrm flipV="1">
          <a:off x="2908300" y="13311060"/>
          <a:ext cx="889000" cy="17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116157</xdr:rowOff>
    </xdr:from>
    <xdr:to>
      <xdr:col>4</xdr:col>
      <xdr:colOff>155575</xdr:colOff>
      <xdr:row>78</xdr:row>
      <xdr:rowOff>145129</xdr:rowOff>
    </xdr:to>
    <xdr:cxnSp macro="">
      <xdr:nvCxnSpPr>
        <xdr:cNvPr id="184" name="直線コネクタ 183"/>
        <xdr:cNvCxnSpPr/>
      </xdr:nvCxnSpPr>
      <xdr:spPr>
        <a:xfrm flipV="1">
          <a:off x="2019300" y="13489257"/>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130842</xdr:rowOff>
    </xdr:from>
    <xdr:to>
      <xdr:col>2</xdr:col>
      <xdr:colOff>638175</xdr:colOff>
      <xdr:row>78</xdr:row>
      <xdr:rowOff>145129</xdr:rowOff>
    </xdr:to>
    <xdr:cxnSp macro="">
      <xdr:nvCxnSpPr>
        <xdr:cNvPr id="187" name="直線コネクタ 186"/>
        <xdr:cNvCxnSpPr/>
      </xdr:nvCxnSpPr>
      <xdr:spPr>
        <a:xfrm>
          <a:off x="1130300" y="1350394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75454</xdr:rowOff>
    </xdr:from>
    <xdr:to>
      <xdr:col>6</xdr:col>
      <xdr:colOff>561975</xdr:colOff>
      <xdr:row>78</xdr:row>
      <xdr:rowOff>5604</xdr:rowOff>
    </xdr:to>
    <xdr:sp macro="" textlink="">
      <xdr:nvSpPr>
        <xdr:cNvPr id="197" name="円/楕円 196"/>
        <xdr:cNvSpPr/>
      </xdr:nvSpPr>
      <xdr:spPr>
        <a:xfrm>
          <a:off x="4584700" y="13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98331</xdr:rowOff>
    </xdr:from>
    <xdr:ext cx="599010" cy="259045"/>
    <xdr:sp macro="" textlink="">
      <xdr:nvSpPr>
        <xdr:cNvPr id="198" name="民生費該当値テキスト"/>
        <xdr:cNvSpPr txBox="1"/>
      </xdr:nvSpPr>
      <xdr:spPr>
        <a:xfrm>
          <a:off x="4686300" y="131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58610</xdr:rowOff>
    </xdr:from>
    <xdr:to>
      <xdr:col>5</xdr:col>
      <xdr:colOff>409575</xdr:colOff>
      <xdr:row>77</xdr:row>
      <xdr:rowOff>160210</xdr:rowOff>
    </xdr:to>
    <xdr:sp macro="" textlink="">
      <xdr:nvSpPr>
        <xdr:cNvPr id="199" name="円/楕円 198"/>
        <xdr:cNvSpPr/>
      </xdr:nvSpPr>
      <xdr:spPr>
        <a:xfrm>
          <a:off x="3746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5287</xdr:rowOff>
    </xdr:from>
    <xdr:ext cx="599010" cy="259045"/>
    <xdr:sp macro="" textlink="">
      <xdr:nvSpPr>
        <xdr:cNvPr id="200" name="テキスト ボックス 199"/>
        <xdr:cNvSpPr txBox="1"/>
      </xdr:nvSpPr>
      <xdr:spPr>
        <a:xfrm>
          <a:off x="3497794" y="1303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65357</xdr:rowOff>
    </xdr:from>
    <xdr:to>
      <xdr:col>4</xdr:col>
      <xdr:colOff>206375</xdr:colOff>
      <xdr:row>78</xdr:row>
      <xdr:rowOff>166957</xdr:rowOff>
    </xdr:to>
    <xdr:sp macro="" textlink="">
      <xdr:nvSpPr>
        <xdr:cNvPr id="201" name="円/楕円 200"/>
        <xdr:cNvSpPr/>
      </xdr:nvSpPr>
      <xdr:spPr>
        <a:xfrm>
          <a:off x="2857500" y="134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158084</xdr:rowOff>
    </xdr:from>
    <xdr:ext cx="599010" cy="259045"/>
    <xdr:sp macro="" textlink="">
      <xdr:nvSpPr>
        <xdr:cNvPr id="202" name="テキスト ボックス 201"/>
        <xdr:cNvSpPr txBox="1"/>
      </xdr:nvSpPr>
      <xdr:spPr>
        <a:xfrm>
          <a:off x="2608794" y="1353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94329</xdr:rowOff>
    </xdr:from>
    <xdr:to>
      <xdr:col>3</xdr:col>
      <xdr:colOff>3175</xdr:colOff>
      <xdr:row>79</xdr:row>
      <xdr:rowOff>24479</xdr:rowOff>
    </xdr:to>
    <xdr:sp macro="" textlink="">
      <xdr:nvSpPr>
        <xdr:cNvPr id="203" name="円/楕円 202"/>
        <xdr:cNvSpPr/>
      </xdr:nvSpPr>
      <xdr:spPr>
        <a:xfrm>
          <a:off x="1968500" y="134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15606</xdr:rowOff>
    </xdr:from>
    <xdr:ext cx="599010" cy="259045"/>
    <xdr:sp macro="" textlink="">
      <xdr:nvSpPr>
        <xdr:cNvPr id="204" name="テキスト ボックス 203"/>
        <xdr:cNvSpPr txBox="1"/>
      </xdr:nvSpPr>
      <xdr:spPr>
        <a:xfrm>
          <a:off x="1719794" y="135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80042</xdr:rowOff>
    </xdr:from>
    <xdr:to>
      <xdr:col>1</xdr:col>
      <xdr:colOff>485775</xdr:colOff>
      <xdr:row>79</xdr:row>
      <xdr:rowOff>10192</xdr:rowOff>
    </xdr:to>
    <xdr:sp macro="" textlink="">
      <xdr:nvSpPr>
        <xdr:cNvPr id="205" name="円/楕円 204"/>
        <xdr:cNvSpPr/>
      </xdr:nvSpPr>
      <xdr:spPr>
        <a:xfrm>
          <a:off x="1079500" y="134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1319</xdr:rowOff>
    </xdr:from>
    <xdr:ext cx="599010" cy="259045"/>
    <xdr:sp macro="" textlink="">
      <xdr:nvSpPr>
        <xdr:cNvPr id="206" name="テキスト ボックス 205"/>
        <xdr:cNvSpPr txBox="1"/>
      </xdr:nvSpPr>
      <xdr:spPr>
        <a:xfrm>
          <a:off x="830794" y="1354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103254</xdr:rowOff>
    </xdr:from>
    <xdr:to>
      <xdr:col>6</xdr:col>
      <xdr:colOff>511175</xdr:colOff>
      <xdr:row>98</xdr:row>
      <xdr:rowOff>155082</xdr:rowOff>
    </xdr:to>
    <xdr:cxnSp macro="">
      <xdr:nvCxnSpPr>
        <xdr:cNvPr id="238" name="直線コネクタ 237"/>
        <xdr:cNvCxnSpPr/>
      </xdr:nvCxnSpPr>
      <xdr:spPr>
        <a:xfrm>
          <a:off x="3797300" y="16905354"/>
          <a:ext cx="8382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103254</xdr:rowOff>
    </xdr:from>
    <xdr:to>
      <xdr:col>5</xdr:col>
      <xdr:colOff>358775</xdr:colOff>
      <xdr:row>99</xdr:row>
      <xdr:rowOff>8173</xdr:rowOff>
    </xdr:to>
    <xdr:cxnSp macro="">
      <xdr:nvCxnSpPr>
        <xdr:cNvPr id="241" name="直線コネクタ 240"/>
        <xdr:cNvCxnSpPr/>
      </xdr:nvCxnSpPr>
      <xdr:spPr>
        <a:xfrm flipV="1">
          <a:off x="2908300" y="16905354"/>
          <a:ext cx="889000" cy="7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152290</xdr:rowOff>
    </xdr:from>
    <xdr:to>
      <xdr:col>4</xdr:col>
      <xdr:colOff>155575</xdr:colOff>
      <xdr:row>99</xdr:row>
      <xdr:rowOff>8173</xdr:rowOff>
    </xdr:to>
    <xdr:cxnSp macro="">
      <xdr:nvCxnSpPr>
        <xdr:cNvPr id="244" name="直線コネクタ 243"/>
        <xdr:cNvCxnSpPr/>
      </xdr:nvCxnSpPr>
      <xdr:spPr>
        <a:xfrm>
          <a:off x="2019300" y="16954390"/>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134556</xdr:rowOff>
    </xdr:from>
    <xdr:to>
      <xdr:col>2</xdr:col>
      <xdr:colOff>638175</xdr:colOff>
      <xdr:row>98</xdr:row>
      <xdr:rowOff>152290</xdr:rowOff>
    </xdr:to>
    <xdr:cxnSp macro="">
      <xdr:nvCxnSpPr>
        <xdr:cNvPr id="247" name="直線コネクタ 246"/>
        <xdr:cNvCxnSpPr/>
      </xdr:nvCxnSpPr>
      <xdr:spPr>
        <a:xfrm>
          <a:off x="1130300" y="16765206"/>
          <a:ext cx="889000" cy="18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104282</xdr:rowOff>
    </xdr:from>
    <xdr:to>
      <xdr:col>6</xdr:col>
      <xdr:colOff>561975</xdr:colOff>
      <xdr:row>99</xdr:row>
      <xdr:rowOff>34432</xdr:rowOff>
    </xdr:to>
    <xdr:sp macro="" textlink="">
      <xdr:nvSpPr>
        <xdr:cNvPr id="257" name="円/楕円 256"/>
        <xdr:cNvSpPr/>
      </xdr:nvSpPr>
      <xdr:spPr>
        <a:xfrm>
          <a:off x="4584700" y="169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19209</xdr:rowOff>
    </xdr:from>
    <xdr:ext cx="534377" cy="259045"/>
    <xdr:sp macro="" textlink="">
      <xdr:nvSpPr>
        <xdr:cNvPr id="258" name="衛生費該当値テキスト"/>
        <xdr:cNvSpPr txBox="1"/>
      </xdr:nvSpPr>
      <xdr:spPr>
        <a:xfrm>
          <a:off x="4686300" y="168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52454</xdr:rowOff>
    </xdr:from>
    <xdr:to>
      <xdr:col>5</xdr:col>
      <xdr:colOff>409575</xdr:colOff>
      <xdr:row>98</xdr:row>
      <xdr:rowOff>154054</xdr:rowOff>
    </xdr:to>
    <xdr:sp macro="" textlink="">
      <xdr:nvSpPr>
        <xdr:cNvPr id="259" name="円/楕円 258"/>
        <xdr:cNvSpPr/>
      </xdr:nvSpPr>
      <xdr:spPr>
        <a:xfrm>
          <a:off x="3746500" y="168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145181</xdr:rowOff>
    </xdr:from>
    <xdr:ext cx="534377" cy="259045"/>
    <xdr:sp macro="" textlink="">
      <xdr:nvSpPr>
        <xdr:cNvPr id="260" name="テキスト ボックス 259"/>
        <xdr:cNvSpPr txBox="1"/>
      </xdr:nvSpPr>
      <xdr:spPr>
        <a:xfrm>
          <a:off x="3530111" y="169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128823</xdr:rowOff>
    </xdr:from>
    <xdr:to>
      <xdr:col>4</xdr:col>
      <xdr:colOff>206375</xdr:colOff>
      <xdr:row>99</xdr:row>
      <xdr:rowOff>58973</xdr:rowOff>
    </xdr:to>
    <xdr:sp macro="" textlink="">
      <xdr:nvSpPr>
        <xdr:cNvPr id="261" name="円/楕円 260"/>
        <xdr:cNvSpPr/>
      </xdr:nvSpPr>
      <xdr:spPr>
        <a:xfrm>
          <a:off x="2857500" y="169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50100</xdr:rowOff>
    </xdr:from>
    <xdr:ext cx="534377" cy="259045"/>
    <xdr:sp macro="" textlink="">
      <xdr:nvSpPr>
        <xdr:cNvPr id="262" name="テキスト ボックス 261"/>
        <xdr:cNvSpPr txBox="1"/>
      </xdr:nvSpPr>
      <xdr:spPr>
        <a:xfrm>
          <a:off x="2641111" y="170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101490</xdr:rowOff>
    </xdr:from>
    <xdr:to>
      <xdr:col>3</xdr:col>
      <xdr:colOff>3175</xdr:colOff>
      <xdr:row>99</xdr:row>
      <xdr:rowOff>31640</xdr:rowOff>
    </xdr:to>
    <xdr:sp macro="" textlink="">
      <xdr:nvSpPr>
        <xdr:cNvPr id="263" name="円/楕円 262"/>
        <xdr:cNvSpPr/>
      </xdr:nvSpPr>
      <xdr:spPr>
        <a:xfrm>
          <a:off x="1968500" y="169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22767</xdr:rowOff>
    </xdr:from>
    <xdr:ext cx="534377" cy="259045"/>
    <xdr:sp macro="" textlink="">
      <xdr:nvSpPr>
        <xdr:cNvPr id="264" name="テキスト ボックス 263"/>
        <xdr:cNvSpPr txBox="1"/>
      </xdr:nvSpPr>
      <xdr:spPr>
        <a:xfrm>
          <a:off x="1752111" y="169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83756</xdr:rowOff>
    </xdr:from>
    <xdr:to>
      <xdr:col>1</xdr:col>
      <xdr:colOff>485775</xdr:colOff>
      <xdr:row>98</xdr:row>
      <xdr:rowOff>13906</xdr:rowOff>
    </xdr:to>
    <xdr:sp macro="" textlink="">
      <xdr:nvSpPr>
        <xdr:cNvPr id="265" name="円/楕円 264"/>
        <xdr:cNvSpPr/>
      </xdr:nvSpPr>
      <xdr:spPr>
        <a:xfrm>
          <a:off x="1079500" y="167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5033</xdr:rowOff>
    </xdr:from>
    <xdr:ext cx="534377" cy="259045"/>
    <xdr:sp macro="" textlink="">
      <xdr:nvSpPr>
        <xdr:cNvPr id="266" name="テキスト ボックス 265"/>
        <xdr:cNvSpPr txBox="1"/>
      </xdr:nvSpPr>
      <xdr:spPr>
        <a:xfrm>
          <a:off x="863111" y="1680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83883</xdr:rowOff>
    </xdr:from>
    <xdr:to>
      <xdr:col>15</xdr:col>
      <xdr:colOff>180975</xdr:colOff>
      <xdr:row>39</xdr:row>
      <xdr:rowOff>18923</xdr:rowOff>
    </xdr:to>
    <xdr:cxnSp macro="">
      <xdr:nvCxnSpPr>
        <xdr:cNvPr id="295" name="直線コネクタ 294"/>
        <xdr:cNvCxnSpPr/>
      </xdr:nvCxnSpPr>
      <xdr:spPr>
        <a:xfrm>
          <a:off x="9639300" y="6598983"/>
          <a:ext cx="8382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16828</xdr:rowOff>
    </xdr:from>
    <xdr:to>
      <xdr:col>14</xdr:col>
      <xdr:colOff>28575</xdr:colOff>
      <xdr:row>38</xdr:row>
      <xdr:rowOff>83883</xdr:rowOff>
    </xdr:to>
    <xdr:cxnSp macro="">
      <xdr:nvCxnSpPr>
        <xdr:cNvPr id="298" name="直線コネクタ 297"/>
        <xdr:cNvCxnSpPr/>
      </xdr:nvCxnSpPr>
      <xdr:spPr>
        <a:xfrm>
          <a:off x="8750300" y="6531928"/>
          <a:ext cx="889000" cy="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17590</xdr:rowOff>
    </xdr:from>
    <xdr:to>
      <xdr:col>12</xdr:col>
      <xdr:colOff>511175</xdr:colOff>
      <xdr:row>38</xdr:row>
      <xdr:rowOff>16828</xdr:rowOff>
    </xdr:to>
    <xdr:cxnSp macro="">
      <xdr:nvCxnSpPr>
        <xdr:cNvPr id="301" name="直線コネクタ 300"/>
        <xdr:cNvCxnSpPr/>
      </xdr:nvCxnSpPr>
      <xdr:spPr>
        <a:xfrm>
          <a:off x="7861300" y="6361240"/>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55309</xdr:rowOff>
    </xdr:from>
    <xdr:to>
      <xdr:col>11</xdr:col>
      <xdr:colOff>307975</xdr:colOff>
      <xdr:row>37</xdr:row>
      <xdr:rowOff>17590</xdr:rowOff>
    </xdr:to>
    <xdr:cxnSp macro="">
      <xdr:nvCxnSpPr>
        <xdr:cNvPr id="304" name="直線コネクタ 303"/>
        <xdr:cNvCxnSpPr/>
      </xdr:nvCxnSpPr>
      <xdr:spPr>
        <a:xfrm>
          <a:off x="6972300" y="5884609"/>
          <a:ext cx="889000" cy="4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139573</xdr:rowOff>
    </xdr:from>
    <xdr:to>
      <xdr:col>15</xdr:col>
      <xdr:colOff>231775</xdr:colOff>
      <xdr:row>39</xdr:row>
      <xdr:rowOff>69723</xdr:rowOff>
    </xdr:to>
    <xdr:sp macro="" textlink="">
      <xdr:nvSpPr>
        <xdr:cNvPr id="314" name="円/楕円 313"/>
        <xdr:cNvSpPr/>
      </xdr:nvSpPr>
      <xdr:spPr>
        <a:xfrm>
          <a:off x="10426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54500</xdr:rowOff>
    </xdr:from>
    <xdr:ext cx="378565" cy="259045"/>
    <xdr:sp macro="" textlink="">
      <xdr:nvSpPr>
        <xdr:cNvPr id="315" name="労働費該当値テキスト"/>
        <xdr:cNvSpPr txBox="1"/>
      </xdr:nvSpPr>
      <xdr:spPr>
        <a:xfrm>
          <a:off x="10528300" y="656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33083</xdr:rowOff>
    </xdr:from>
    <xdr:to>
      <xdr:col>14</xdr:col>
      <xdr:colOff>79375</xdr:colOff>
      <xdr:row>38</xdr:row>
      <xdr:rowOff>134683</xdr:rowOff>
    </xdr:to>
    <xdr:sp macro="" textlink="">
      <xdr:nvSpPr>
        <xdr:cNvPr id="316" name="円/楕円 315"/>
        <xdr:cNvSpPr/>
      </xdr:nvSpPr>
      <xdr:spPr>
        <a:xfrm>
          <a:off x="9588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125810</xdr:rowOff>
    </xdr:from>
    <xdr:ext cx="378565" cy="259045"/>
    <xdr:sp macro="" textlink="">
      <xdr:nvSpPr>
        <xdr:cNvPr id="317" name="テキスト ボックス 316"/>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137478</xdr:rowOff>
    </xdr:from>
    <xdr:to>
      <xdr:col>12</xdr:col>
      <xdr:colOff>561975</xdr:colOff>
      <xdr:row>38</xdr:row>
      <xdr:rowOff>67628</xdr:rowOff>
    </xdr:to>
    <xdr:sp macro="" textlink="">
      <xdr:nvSpPr>
        <xdr:cNvPr id="318" name="円/楕円 317"/>
        <xdr:cNvSpPr/>
      </xdr:nvSpPr>
      <xdr:spPr>
        <a:xfrm>
          <a:off x="8699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58755</xdr:rowOff>
    </xdr:from>
    <xdr:ext cx="469744" cy="259045"/>
    <xdr:sp macro="" textlink="">
      <xdr:nvSpPr>
        <xdr:cNvPr id="319" name="テキスト ボックス 318"/>
        <xdr:cNvSpPr txBox="1"/>
      </xdr:nvSpPr>
      <xdr:spPr>
        <a:xfrm>
          <a:off x="8515427"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138240</xdr:rowOff>
    </xdr:from>
    <xdr:to>
      <xdr:col>11</xdr:col>
      <xdr:colOff>358775</xdr:colOff>
      <xdr:row>37</xdr:row>
      <xdr:rowOff>68390</xdr:rowOff>
    </xdr:to>
    <xdr:sp macro="" textlink="">
      <xdr:nvSpPr>
        <xdr:cNvPr id="320" name="円/楕円 319"/>
        <xdr:cNvSpPr/>
      </xdr:nvSpPr>
      <xdr:spPr>
        <a:xfrm>
          <a:off x="7810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59517</xdr:rowOff>
    </xdr:from>
    <xdr:ext cx="469744" cy="259045"/>
    <xdr:sp macro="" textlink="">
      <xdr:nvSpPr>
        <xdr:cNvPr id="321" name="テキスト ボックス 320"/>
        <xdr:cNvSpPr txBox="1"/>
      </xdr:nvSpPr>
      <xdr:spPr>
        <a:xfrm>
          <a:off x="7626427"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4509</xdr:rowOff>
    </xdr:from>
    <xdr:to>
      <xdr:col>10</xdr:col>
      <xdr:colOff>155575</xdr:colOff>
      <xdr:row>34</xdr:row>
      <xdr:rowOff>106109</xdr:rowOff>
    </xdr:to>
    <xdr:sp macro="" textlink="">
      <xdr:nvSpPr>
        <xdr:cNvPr id="322" name="円/楕円 321"/>
        <xdr:cNvSpPr/>
      </xdr:nvSpPr>
      <xdr:spPr>
        <a:xfrm>
          <a:off x="6921500" y="58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122636</xdr:rowOff>
    </xdr:from>
    <xdr:ext cx="469744" cy="259045"/>
    <xdr:sp macro="" textlink="">
      <xdr:nvSpPr>
        <xdr:cNvPr id="323" name="テキスト ボックス 322"/>
        <xdr:cNvSpPr txBox="1"/>
      </xdr:nvSpPr>
      <xdr:spPr>
        <a:xfrm>
          <a:off x="673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44593</xdr:rowOff>
    </xdr:from>
    <xdr:to>
      <xdr:col>15</xdr:col>
      <xdr:colOff>180975</xdr:colOff>
      <xdr:row>58</xdr:row>
      <xdr:rowOff>47638</xdr:rowOff>
    </xdr:to>
    <xdr:cxnSp macro="">
      <xdr:nvCxnSpPr>
        <xdr:cNvPr id="350" name="直線コネクタ 349"/>
        <xdr:cNvCxnSpPr/>
      </xdr:nvCxnSpPr>
      <xdr:spPr>
        <a:xfrm>
          <a:off x="9639300" y="9988693"/>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44593</xdr:rowOff>
    </xdr:from>
    <xdr:to>
      <xdr:col>14</xdr:col>
      <xdr:colOff>28575</xdr:colOff>
      <xdr:row>58</xdr:row>
      <xdr:rowOff>50857</xdr:rowOff>
    </xdr:to>
    <xdr:cxnSp macro="">
      <xdr:nvCxnSpPr>
        <xdr:cNvPr id="353" name="直線コネクタ 352"/>
        <xdr:cNvCxnSpPr/>
      </xdr:nvCxnSpPr>
      <xdr:spPr>
        <a:xfrm flipV="1">
          <a:off x="8750300" y="998869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50857</xdr:rowOff>
    </xdr:from>
    <xdr:to>
      <xdr:col>12</xdr:col>
      <xdr:colOff>511175</xdr:colOff>
      <xdr:row>58</xdr:row>
      <xdr:rowOff>67883</xdr:rowOff>
    </xdr:to>
    <xdr:cxnSp macro="">
      <xdr:nvCxnSpPr>
        <xdr:cNvPr id="356" name="直線コネクタ 355"/>
        <xdr:cNvCxnSpPr/>
      </xdr:nvCxnSpPr>
      <xdr:spPr>
        <a:xfrm flipV="1">
          <a:off x="7861300" y="9994957"/>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67883</xdr:rowOff>
    </xdr:from>
    <xdr:to>
      <xdr:col>11</xdr:col>
      <xdr:colOff>307975</xdr:colOff>
      <xdr:row>58</xdr:row>
      <xdr:rowOff>78701</xdr:rowOff>
    </xdr:to>
    <xdr:cxnSp macro="">
      <xdr:nvCxnSpPr>
        <xdr:cNvPr id="359" name="直線コネクタ 358"/>
        <xdr:cNvCxnSpPr/>
      </xdr:nvCxnSpPr>
      <xdr:spPr>
        <a:xfrm flipV="1">
          <a:off x="6972300" y="10011983"/>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168288</xdr:rowOff>
    </xdr:from>
    <xdr:to>
      <xdr:col>15</xdr:col>
      <xdr:colOff>231775</xdr:colOff>
      <xdr:row>58</xdr:row>
      <xdr:rowOff>98438</xdr:rowOff>
    </xdr:to>
    <xdr:sp macro="" textlink="">
      <xdr:nvSpPr>
        <xdr:cNvPr id="369" name="円/楕円 368"/>
        <xdr:cNvSpPr/>
      </xdr:nvSpPr>
      <xdr:spPr>
        <a:xfrm>
          <a:off x="10426700" y="99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0"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165243</xdr:rowOff>
    </xdr:from>
    <xdr:to>
      <xdr:col>14</xdr:col>
      <xdr:colOff>79375</xdr:colOff>
      <xdr:row>58</xdr:row>
      <xdr:rowOff>95393</xdr:rowOff>
    </xdr:to>
    <xdr:sp macro="" textlink="">
      <xdr:nvSpPr>
        <xdr:cNvPr id="371" name="円/楕円 370"/>
        <xdr:cNvSpPr/>
      </xdr:nvSpPr>
      <xdr:spPr>
        <a:xfrm>
          <a:off x="9588500" y="99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86520</xdr:rowOff>
    </xdr:from>
    <xdr:ext cx="534377" cy="259045"/>
    <xdr:sp macro="" textlink="">
      <xdr:nvSpPr>
        <xdr:cNvPr id="372" name="テキスト ボックス 371"/>
        <xdr:cNvSpPr txBox="1"/>
      </xdr:nvSpPr>
      <xdr:spPr>
        <a:xfrm>
          <a:off x="9372111" y="1003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xdr:rowOff>
    </xdr:from>
    <xdr:to>
      <xdr:col>12</xdr:col>
      <xdr:colOff>561975</xdr:colOff>
      <xdr:row>58</xdr:row>
      <xdr:rowOff>101657</xdr:rowOff>
    </xdr:to>
    <xdr:sp macro="" textlink="">
      <xdr:nvSpPr>
        <xdr:cNvPr id="373" name="円/楕円 372"/>
        <xdr:cNvSpPr/>
      </xdr:nvSpPr>
      <xdr:spPr>
        <a:xfrm>
          <a:off x="8699500" y="99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92784</xdr:rowOff>
    </xdr:from>
    <xdr:ext cx="534377" cy="259045"/>
    <xdr:sp macro="" textlink="">
      <xdr:nvSpPr>
        <xdr:cNvPr id="374" name="テキスト ボックス 373"/>
        <xdr:cNvSpPr txBox="1"/>
      </xdr:nvSpPr>
      <xdr:spPr>
        <a:xfrm>
          <a:off x="8483111" y="100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17083</xdr:rowOff>
    </xdr:from>
    <xdr:to>
      <xdr:col>11</xdr:col>
      <xdr:colOff>358775</xdr:colOff>
      <xdr:row>58</xdr:row>
      <xdr:rowOff>118683</xdr:rowOff>
    </xdr:to>
    <xdr:sp macro="" textlink="">
      <xdr:nvSpPr>
        <xdr:cNvPr id="375" name="円/楕円 374"/>
        <xdr:cNvSpPr/>
      </xdr:nvSpPr>
      <xdr:spPr>
        <a:xfrm>
          <a:off x="7810500" y="99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109810</xdr:rowOff>
    </xdr:from>
    <xdr:ext cx="534377" cy="259045"/>
    <xdr:sp macro="" textlink="">
      <xdr:nvSpPr>
        <xdr:cNvPr id="376" name="テキスト ボックス 375"/>
        <xdr:cNvSpPr txBox="1"/>
      </xdr:nvSpPr>
      <xdr:spPr>
        <a:xfrm>
          <a:off x="7594111" y="100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27901</xdr:rowOff>
    </xdr:from>
    <xdr:to>
      <xdr:col>10</xdr:col>
      <xdr:colOff>155575</xdr:colOff>
      <xdr:row>58</xdr:row>
      <xdr:rowOff>129501</xdr:rowOff>
    </xdr:to>
    <xdr:sp macro="" textlink="">
      <xdr:nvSpPr>
        <xdr:cNvPr id="377" name="円/楕円 376"/>
        <xdr:cNvSpPr/>
      </xdr:nvSpPr>
      <xdr:spPr>
        <a:xfrm>
          <a:off x="6921500" y="99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120628</xdr:rowOff>
    </xdr:from>
    <xdr:ext cx="534377" cy="259045"/>
    <xdr:sp macro="" textlink="">
      <xdr:nvSpPr>
        <xdr:cNvPr id="378" name="テキスト ボックス 377"/>
        <xdr:cNvSpPr txBox="1"/>
      </xdr:nvSpPr>
      <xdr:spPr>
        <a:xfrm>
          <a:off x="6705111" y="100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148746</xdr:rowOff>
    </xdr:from>
    <xdr:to>
      <xdr:col>15</xdr:col>
      <xdr:colOff>180975</xdr:colOff>
      <xdr:row>78</xdr:row>
      <xdr:rowOff>44700</xdr:rowOff>
    </xdr:to>
    <xdr:cxnSp macro="">
      <xdr:nvCxnSpPr>
        <xdr:cNvPr id="409" name="直線コネクタ 408"/>
        <xdr:cNvCxnSpPr/>
      </xdr:nvCxnSpPr>
      <xdr:spPr>
        <a:xfrm flipV="1">
          <a:off x="9639300" y="13350396"/>
          <a:ext cx="838200" cy="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44700</xdr:rowOff>
    </xdr:from>
    <xdr:to>
      <xdr:col>14</xdr:col>
      <xdr:colOff>28575</xdr:colOff>
      <xdr:row>78</xdr:row>
      <xdr:rowOff>72786</xdr:rowOff>
    </xdr:to>
    <xdr:cxnSp macro="">
      <xdr:nvCxnSpPr>
        <xdr:cNvPr id="412" name="直線コネクタ 411"/>
        <xdr:cNvCxnSpPr/>
      </xdr:nvCxnSpPr>
      <xdr:spPr>
        <a:xfrm flipV="1">
          <a:off x="8750300" y="13417800"/>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57437</xdr:rowOff>
    </xdr:from>
    <xdr:to>
      <xdr:col>12</xdr:col>
      <xdr:colOff>511175</xdr:colOff>
      <xdr:row>78</xdr:row>
      <xdr:rowOff>72786</xdr:rowOff>
    </xdr:to>
    <xdr:cxnSp macro="">
      <xdr:nvCxnSpPr>
        <xdr:cNvPr id="415" name="直線コネクタ 414"/>
        <xdr:cNvCxnSpPr/>
      </xdr:nvCxnSpPr>
      <xdr:spPr>
        <a:xfrm>
          <a:off x="7861300" y="1343053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28992</xdr:rowOff>
    </xdr:from>
    <xdr:to>
      <xdr:col>11</xdr:col>
      <xdr:colOff>307975</xdr:colOff>
      <xdr:row>78</xdr:row>
      <xdr:rowOff>57437</xdr:rowOff>
    </xdr:to>
    <xdr:cxnSp macro="">
      <xdr:nvCxnSpPr>
        <xdr:cNvPr id="418" name="直線コネクタ 417"/>
        <xdr:cNvCxnSpPr/>
      </xdr:nvCxnSpPr>
      <xdr:spPr>
        <a:xfrm>
          <a:off x="6972300" y="13402092"/>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97946</xdr:rowOff>
    </xdr:from>
    <xdr:to>
      <xdr:col>15</xdr:col>
      <xdr:colOff>231775</xdr:colOff>
      <xdr:row>78</xdr:row>
      <xdr:rowOff>28096</xdr:rowOff>
    </xdr:to>
    <xdr:sp macro="" textlink="">
      <xdr:nvSpPr>
        <xdr:cNvPr id="428" name="円/楕円 427"/>
        <xdr:cNvSpPr/>
      </xdr:nvSpPr>
      <xdr:spPr>
        <a:xfrm>
          <a:off x="10426700" y="13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76373</xdr:rowOff>
    </xdr:from>
    <xdr:ext cx="469744" cy="259045"/>
    <xdr:sp macro="" textlink="">
      <xdr:nvSpPr>
        <xdr:cNvPr id="429" name="商工費該当値テキスト"/>
        <xdr:cNvSpPr txBox="1"/>
      </xdr:nvSpPr>
      <xdr:spPr>
        <a:xfrm>
          <a:off x="10528300" y="132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165350</xdr:rowOff>
    </xdr:from>
    <xdr:to>
      <xdr:col>14</xdr:col>
      <xdr:colOff>79375</xdr:colOff>
      <xdr:row>78</xdr:row>
      <xdr:rowOff>95500</xdr:rowOff>
    </xdr:to>
    <xdr:sp macro="" textlink="">
      <xdr:nvSpPr>
        <xdr:cNvPr id="430" name="円/楕円 429"/>
        <xdr:cNvSpPr/>
      </xdr:nvSpPr>
      <xdr:spPr>
        <a:xfrm>
          <a:off x="9588500" y="133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86627</xdr:rowOff>
    </xdr:from>
    <xdr:ext cx="469744" cy="259045"/>
    <xdr:sp macro="" textlink="">
      <xdr:nvSpPr>
        <xdr:cNvPr id="431" name="テキスト ボックス 430"/>
        <xdr:cNvSpPr txBox="1"/>
      </xdr:nvSpPr>
      <xdr:spPr>
        <a:xfrm>
          <a:off x="9404427" y="1345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21986</xdr:rowOff>
    </xdr:from>
    <xdr:to>
      <xdr:col>12</xdr:col>
      <xdr:colOff>561975</xdr:colOff>
      <xdr:row>78</xdr:row>
      <xdr:rowOff>123586</xdr:rowOff>
    </xdr:to>
    <xdr:sp macro="" textlink="">
      <xdr:nvSpPr>
        <xdr:cNvPr id="432" name="円/楕円 431"/>
        <xdr:cNvSpPr/>
      </xdr:nvSpPr>
      <xdr:spPr>
        <a:xfrm>
          <a:off x="8699500" y="133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114713</xdr:rowOff>
    </xdr:from>
    <xdr:ext cx="469744" cy="259045"/>
    <xdr:sp macro="" textlink="">
      <xdr:nvSpPr>
        <xdr:cNvPr id="433" name="テキスト ボックス 432"/>
        <xdr:cNvSpPr txBox="1"/>
      </xdr:nvSpPr>
      <xdr:spPr>
        <a:xfrm>
          <a:off x="8515427" y="1348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6637</xdr:rowOff>
    </xdr:from>
    <xdr:to>
      <xdr:col>11</xdr:col>
      <xdr:colOff>358775</xdr:colOff>
      <xdr:row>78</xdr:row>
      <xdr:rowOff>108237</xdr:rowOff>
    </xdr:to>
    <xdr:sp macro="" textlink="">
      <xdr:nvSpPr>
        <xdr:cNvPr id="434" name="円/楕円 433"/>
        <xdr:cNvSpPr/>
      </xdr:nvSpPr>
      <xdr:spPr>
        <a:xfrm>
          <a:off x="7810500" y="13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99364</xdr:rowOff>
    </xdr:from>
    <xdr:ext cx="469744" cy="259045"/>
    <xdr:sp macro="" textlink="">
      <xdr:nvSpPr>
        <xdr:cNvPr id="435" name="テキスト ボックス 434"/>
        <xdr:cNvSpPr txBox="1"/>
      </xdr:nvSpPr>
      <xdr:spPr>
        <a:xfrm>
          <a:off x="7626427" y="1347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149642</xdr:rowOff>
    </xdr:from>
    <xdr:to>
      <xdr:col>10</xdr:col>
      <xdr:colOff>155575</xdr:colOff>
      <xdr:row>78</xdr:row>
      <xdr:rowOff>79792</xdr:rowOff>
    </xdr:to>
    <xdr:sp macro="" textlink="">
      <xdr:nvSpPr>
        <xdr:cNvPr id="436" name="円/楕円 435"/>
        <xdr:cNvSpPr/>
      </xdr:nvSpPr>
      <xdr:spPr>
        <a:xfrm>
          <a:off x="6921500" y="133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70919</xdr:rowOff>
    </xdr:from>
    <xdr:ext cx="469744" cy="259045"/>
    <xdr:sp macro="" textlink="">
      <xdr:nvSpPr>
        <xdr:cNvPr id="437" name="テキスト ボックス 436"/>
        <xdr:cNvSpPr txBox="1"/>
      </xdr:nvSpPr>
      <xdr:spPr>
        <a:xfrm>
          <a:off x="6737427" y="1344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170949</xdr:rowOff>
    </xdr:from>
    <xdr:to>
      <xdr:col>15</xdr:col>
      <xdr:colOff>180975</xdr:colOff>
      <xdr:row>98</xdr:row>
      <xdr:rowOff>26237</xdr:rowOff>
    </xdr:to>
    <xdr:cxnSp macro="">
      <xdr:nvCxnSpPr>
        <xdr:cNvPr id="464" name="直線コネクタ 463"/>
        <xdr:cNvCxnSpPr/>
      </xdr:nvCxnSpPr>
      <xdr:spPr>
        <a:xfrm>
          <a:off x="9639300" y="16801599"/>
          <a:ext cx="838200" cy="2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95368</xdr:rowOff>
    </xdr:from>
    <xdr:to>
      <xdr:col>14</xdr:col>
      <xdr:colOff>28575</xdr:colOff>
      <xdr:row>97</xdr:row>
      <xdr:rowOff>170949</xdr:rowOff>
    </xdr:to>
    <xdr:cxnSp macro="">
      <xdr:nvCxnSpPr>
        <xdr:cNvPr id="467" name="直線コネクタ 466"/>
        <xdr:cNvCxnSpPr/>
      </xdr:nvCxnSpPr>
      <xdr:spPr>
        <a:xfrm>
          <a:off x="8750300" y="16726018"/>
          <a:ext cx="889000" cy="7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95368</xdr:rowOff>
    </xdr:from>
    <xdr:to>
      <xdr:col>12</xdr:col>
      <xdr:colOff>511175</xdr:colOff>
      <xdr:row>97</xdr:row>
      <xdr:rowOff>154465</xdr:rowOff>
    </xdr:to>
    <xdr:cxnSp macro="">
      <xdr:nvCxnSpPr>
        <xdr:cNvPr id="470" name="直線コネクタ 469"/>
        <xdr:cNvCxnSpPr/>
      </xdr:nvCxnSpPr>
      <xdr:spPr>
        <a:xfrm flipV="1">
          <a:off x="7861300" y="16726018"/>
          <a:ext cx="889000" cy="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154465</xdr:rowOff>
    </xdr:from>
    <xdr:to>
      <xdr:col>11</xdr:col>
      <xdr:colOff>307975</xdr:colOff>
      <xdr:row>98</xdr:row>
      <xdr:rowOff>7778</xdr:rowOff>
    </xdr:to>
    <xdr:cxnSp macro="">
      <xdr:nvCxnSpPr>
        <xdr:cNvPr id="473" name="直線コネクタ 472"/>
        <xdr:cNvCxnSpPr/>
      </xdr:nvCxnSpPr>
      <xdr:spPr>
        <a:xfrm flipV="1">
          <a:off x="6972300" y="16785115"/>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146887</xdr:rowOff>
    </xdr:from>
    <xdr:to>
      <xdr:col>15</xdr:col>
      <xdr:colOff>231775</xdr:colOff>
      <xdr:row>98</xdr:row>
      <xdr:rowOff>77037</xdr:rowOff>
    </xdr:to>
    <xdr:sp macro="" textlink="">
      <xdr:nvSpPr>
        <xdr:cNvPr id="483" name="円/楕円 482"/>
        <xdr:cNvSpPr/>
      </xdr:nvSpPr>
      <xdr:spPr>
        <a:xfrm>
          <a:off x="10426700" y="167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120149</xdr:rowOff>
    </xdr:from>
    <xdr:to>
      <xdr:col>14</xdr:col>
      <xdr:colOff>79375</xdr:colOff>
      <xdr:row>98</xdr:row>
      <xdr:rowOff>50299</xdr:rowOff>
    </xdr:to>
    <xdr:sp macro="" textlink="">
      <xdr:nvSpPr>
        <xdr:cNvPr id="485" name="円/楕円 484"/>
        <xdr:cNvSpPr/>
      </xdr:nvSpPr>
      <xdr:spPr>
        <a:xfrm>
          <a:off x="9588500" y="167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41426</xdr:rowOff>
    </xdr:from>
    <xdr:ext cx="534377" cy="259045"/>
    <xdr:sp macro="" textlink="">
      <xdr:nvSpPr>
        <xdr:cNvPr id="486" name="テキスト ボックス 485"/>
        <xdr:cNvSpPr txBox="1"/>
      </xdr:nvSpPr>
      <xdr:spPr>
        <a:xfrm>
          <a:off x="9372111" y="168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44568</xdr:rowOff>
    </xdr:from>
    <xdr:to>
      <xdr:col>12</xdr:col>
      <xdr:colOff>561975</xdr:colOff>
      <xdr:row>97</xdr:row>
      <xdr:rowOff>146168</xdr:rowOff>
    </xdr:to>
    <xdr:sp macro="" textlink="">
      <xdr:nvSpPr>
        <xdr:cNvPr id="487" name="円/楕円 486"/>
        <xdr:cNvSpPr/>
      </xdr:nvSpPr>
      <xdr:spPr>
        <a:xfrm>
          <a:off x="8699500" y="166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162695</xdr:rowOff>
    </xdr:from>
    <xdr:ext cx="534377" cy="259045"/>
    <xdr:sp macro="" textlink="">
      <xdr:nvSpPr>
        <xdr:cNvPr id="488" name="テキスト ボックス 487"/>
        <xdr:cNvSpPr txBox="1"/>
      </xdr:nvSpPr>
      <xdr:spPr>
        <a:xfrm>
          <a:off x="8483111" y="164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103665</xdr:rowOff>
    </xdr:from>
    <xdr:to>
      <xdr:col>11</xdr:col>
      <xdr:colOff>358775</xdr:colOff>
      <xdr:row>98</xdr:row>
      <xdr:rowOff>33815</xdr:rowOff>
    </xdr:to>
    <xdr:sp macro="" textlink="">
      <xdr:nvSpPr>
        <xdr:cNvPr id="489" name="円/楕円 488"/>
        <xdr:cNvSpPr/>
      </xdr:nvSpPr>
      <xdr:spPr>
        <a:xfrm>
          <a:off x="7810500" y="167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50342</xdr:rowOff>
    </xdr:from>
    <xdr:ext cx="534377" cy="259045"/>
    <xdr:sp macro="" textlink="">
      <xdr:nvSpPr>
        <xdr:cNvPr id="490" name="テキスト ボックス 489"/>
        <xdr:cNvSpPr txBox="1"/>
      </xdr:nvSpPr>
      <xdr:spPr>
        <a:xfrm>
          <a:off x="7594111" y="165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128428</xdr:rowOff>
    </xdr:from>
    <xdr:to>
      <xdr:col>10</xdr:col>
      <xdr:colOff>155575</xdr:colOff>
      <xdr:row>98</xdr:row>
      <xdr:rowOff>58578</xdr:rowOff>
    </xdr:to>
    <xdr:sp macro="" textlink="">
      <xdr:nvSpPr>
        <xdr:cNvPr id="491" name="円/楕円 490"/>
        <xdr:cNvSpPr/>
      </xdr:nvSpPr>
      <xdr:spPr>
        <a:xfrm>
          <a:off x="6921500" y="167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75105</xdr:rowOff>
    </xdr:from>
    <xdr:ext cx="534377" cy="259045"/>
    <xdr:sp macro="" textlink="">
      <xdr:nvSpPr>
        <xdr:cNvPr id="492" name="テキスト ボックス 491"/>
        <xdr:cNvSpPr txBox="1"/>
      </xdr:nvSpPr>
      <xdr:spPr>
        <a:xfrm>
          <a:off x="6705111" y="165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1702</xdr:rowOff>
    </xdr:from>
    <xdr:to>
      <xdr:col>23</xdr:col>
      <xdr:colOff>517525</xdr:colOff>
      <xdr:row>37</xdr:row>
      <xdr:rowOff>62090</xdr:rowOff>
    </xdr:to>
    <xdr:cxnSp macro="">
      <xdr:nvCxnSpPr>
        <xdr:cNvPr id="522" name="直線コネクタ 521"/>
        <xdr:cNvCxnSpPr/>
      </xdr:nvCxnSpPr>
      <xdr:spPr>
        <a:xfrm flipV="1">
          <a:off x="15481300" y="6345352"/>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35116</xdr:rowOff>
    </xdr:from>
    <xdr:to>
      <xdr:col>22</xdr:col>
      <xdr:colOff>365125</xdr:colOff>
      <xdr:row>37</xdr:row>
      <xdr:rowOff>62090</xdr:rowOff>
    </xdr:to>
    <xdr:cxnSp macro="">
      <xdr:nvCxnSpPr>
        <xdr:cNvPr id="525" name="直線コネクタ 524"/>
        <xdr:cNvCxnSpPr/>
      </xdr:nvCxnSpPr>
      <xdr:spPr>
        <a:xfrm>
          <a:off x="14592300" y="6378766"/>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35116</xdr:rowOff>
    </xdr:from>
    <xdr:to>
      <xdr:col>21</xdr:col>
      <xdr:colOff>161925</xdr:colOff>
      <xdr:row>37</xdr:row>
      <xdr:rowOff>44259</xdr:rowOff>
    </xdr:to>
    <xdr:cxnSp macro="">
      <xdr:nvCxnSpPr>
        <xdr:cNvPr id="528" name="直線コネクタ 527"/>
        <xdr:cNvCxnSpPr/>
      </xdr:nvCxnSpPr>
      <xdr:spPr>
        <a:xfrm flipV="1">
          <a:off x="13703300" y="63787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44259</xdr:rowOff>
    </xdr:from>
    <xdr:to>
      <xdr:col>19</xdr:col>
      <xdr:colOff>644525</xdr:colOff>
      <xdr:row>37</xdr:row>
      <xdr:rowOff>78511</xdr:rowOff>
    </xdr:to>
    <xdr:cxnSp macro="">
      <xdr:nvCxnSpPr>
        <xdr:cNvPr id="531" name="直線コネクタ 530"/>
        <xdr:cNvCxnSpPr/>
      </xdr:nvCxnSpPr>
      <xdr:spPr>
        <a:xfrm flipV="1">
          <a:off x="12814300" y="6387909"/>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122352</xdr:rowOff>
    </xdr:from>
    <xdr:to>
      <xdr:col>23</xdr:col>
      <xdr:colOff>568325</xdr:colOff>
      <xdr:row>37</xdr:row>
      <xdr:rowOff>52502</xdr:rowOff>
    </xdr:to>
    <xdr:sp macro="" textlink="">
      <xdr:nvSpPr>
        <xdr:cNvPr id="541" name="円/楕円 540"/>
        <xdr:cNvSpPr/>
      </xdr:nvSpPr>
      <xdr:spPr>
        <a:xfrm>
          <a:off x="16268700" y="62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100779</xdr:rowOff>
    </xdr:from>
    <xdr:ext cx="534377" cy="259045"/>
    <xdr:sp macro="" textlink="">
      <xdr:nvSpPr>
        <xdr:cNvPr id="542" name="消防費該当値テキスト"/>
        <xdr:cNvSpPr txBox="1"/>
      </xdr:nvSpPr>
      <xdr:spPr>
        <a:xfrm>
          <a:off x="16370300" y="62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11290</xdr:rowOff>
    </xdr:from>
    <xdr:to>
      <xdr:col>22</xdr:col>
      <xdr:colOff>415925</xdr:colOff>
      <xdr:row>37</xdr:row>
      <xdr:rowOff>112890</xdr:rowOff>
    </xdr:to>
    <xdr:sp macro="" textlink="">
      <xdr:nvSpPr>
        <xdr:cNvPr id="543" name="円/楕円 542"/>
        <xdr:cNvSpPr/>
      </xdr:nvSpPr>
      <xdr:spPr>
        <a:xfrm>
          <a:off x="154305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104017</xdr:rowOff>
    </xdr:from>
    <xdr:ext cx="534377" cy="259045"/>
    <xdr:sp macro="" textlink="">
      <xdr:nvSpPr>
        <xdr:cNvPr id="544" name="テキスト ボックス 543"/>
        <xdr:cNvSpPr txBox="1"/>
      </xdr:nvSpPr>
      <xdr:spPr>
        <a:xfrm>
          <a:off x="15214111" y="64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155766</xdr:rowOff>
    </xdr:from>
    <xdr:to>
      <xdr:col>21</xdr:col>
      <xdr:colOff>212725</xdr:colOff>
      <xdr:row>37</xdr:row>
      <xdr:rowOff>85916</xdr:rowOff>
    </xdr:to>
    <xdr:sp macro="" textlink="">
      <xdr:nvSpPr>
        <xdr:cNvPr id="545" name="円/楕円 544"/>
        <xdr:cNvSpPr/>
      </xdr:nvSpPr>
      <xdr:spPr>
        <a:xfrm>
          <a:off x="145415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77043</xdr:rowOff>
    </xdr:from>
    <xdr:ext cx="534377" cy="259045"/>
    <xdr:sp macro="" textlink="">
      <xdr:nvSpPr>
        <xdr:cNvPr id="546" name="テキスト ボックス 545"/>
        <xdr:cNvSpPr txBox="1"/>
      </xdr:nvSpPr>
      <xdr:spPr>
        <a:xfrm>
          <a:off x="14325111" y="64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164909</xdr:rowOff>
    </xdr:from>
    <xdr:to>
      <xdr:col>20</xdr:col>
      <xdr:colOff>9525</xdr:colOff>
      <xdr:row>37</xdr:row>
      <xdr:rowOff>95059</xdr:rowOff>
    </xdr:to>
    <xdr:sp macro="" textlink="">
      <xdr:nvSpPr>
        <xdr:cNvPr id="547" name="円/楕円 546"/>
        <xdr:cNvSpPr/>
      </xdr:nvSpPr>
      <xdr:spPr>
        <a:xfrm>
          <a:off x="13652500" y="6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86186</xdr:rowOff>
    </xdr:from>
    <xdr:ext cx="534377" cy="259045"/>
    <xdr:sp macro="" textlink="">
      <xdr:nvSpPr>
        <xdr:cNvPr id="548" name="テキスト ボックス 547"/>
        <xdr:cNvSpPr txBox="1"/>
      </xdr:nvSpPr>
      <xdr:spPr>
        <a:xfrm>
          <a:off x="13436111" y="64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27711</xdr:rowOff>
    </xdr:from>
    <xdr:to>
      <xdr:col>18</xdr:col>
      <xdr:colOff>492125</xdr:colOff>
      <xdr:row>37</xdr:row>
      <xdr:rowOff>129311</xdr:rowOff>
    </xdr:to>
    <xdr:sp macro="" textlink="">
      <xdr:nvSpPr>
        <xdr:cNvPr id="549" name="円/楕円 548"/>
        <xdr:cNvSpPr/>
      </xdr:nvSpPr>
      <xdr:spPr>
        <a:xfrm>
          <a:off x="12763500" y="6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120438</xdr:rowOff>
    </xdr:from>
    <xdr:ext cx="534377" cy="259045"/>
    <xdr:sp macro="" textlink="">
      <xdr:nvSpPr>
        <xdr:cNvPr id="550" name="テキスト ボックス 549"/>
        <xdr:cNvSpPr txBox="1"/>
      </xdr:nvSpPr>
      <xdr:spPr>
        <a:xfrm>
          <a:off x="12547111" y="64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20175</xdr:rowOff>
    </xdr:from>
    <xdr:to>
      <xdr:col>23</xdr:col>
      <xdr:colOff>517525</xdr:colOff>
      <xdr:row>54</xdr:row>
      <xdr:rowOff>158266</xdr:rowOff>
    </xdr:to>
    <xdr:cxnSp macro="">
      <xdr:nvCxnSpPr>
        <xdr:cNvPr id="582" name="直線コネクタ 581"/>
        <xdr:cNvCxnSpPr/>
      </xdr:nvCxnSpPr>
      <xdr:spPr>
        <a:xfrm>
          <a:off x="15481300" y="9107025"/>
          <a:ext cx="838200" cy="30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20175</xdr:rowOff>
    </xdr:from>
    <xdr:to>
      <xdr:col>22</xdr:col>
      <xdr:colOff>365125</xdr:colOff>
      <xdr:row>55</xdr:row>
      <xdr:rowOff>70026</xdr:rowOff>
    </xdr:to>
    <xdr:cxnSp macro="">
      <xdr:nvCxnSpPr>
        <xdr:cNvPr id="585" name="直線コネクタ 584"/>
        <xdr:cNvCxnSpPr/>
      </xdr:nvCxnSpPr>
      <xdr:spPr>
        <a:xfrm flipV="1">
          <a:off x="14592300" y="9107025"/>
          <a:ext cx="889000" cy="3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70026</xdr:rowOff>
    </xdr:from>
    <xdr:to>
      <xdr:col>21</xdr:col>
      <xdr:colOff>161925</xdr:colOff>
      <xdr:row>55</xdr:row>
      <xdr:rowOff>114146</xdr:rowOff>
    </xdr:to>
    <xdr:cxnSp macro="">
      <xdr:nvCxnSpPr>
        <xdr:cNvPr id="588" name="直線コネクタ 587"/>
        <xdr:cNvCxnSpPr/>
      </xdr:nvCxnSpPr>
      <xdr:spPr>
        <a:xfrm flipV="1">
          <a:off x="13703300" y="949977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114146</xdr:rowOff>
    </xdr:from>
    <xdr:to>
      <xdr:col>19</xdr:col>
      <xdr:colOff>644525</xdr:colOff>
      <xdr:row>56</xdr:row>
      <xdr:rowOff>81129</xdr:rowOff>
    </xdr:to>
    <xdr:cxnSp macro="">
      <xdr:nvCxnSpPr>
        <xdr:cNvPr id="591" name="直線コネクタ 590"/>
        <xdr:cNvCxnSpPr/>
      </xdr:nvCxnSpPr>
      <xdr:spPr>
        <a:xfrm flipV="1">
          <a:off x="12814300" y="9543896"/>
          <a:ext cx="889000" cy="1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107466</xdr:rowOff>
    </xdr:from>
    <xdr:to>
      <xdr:col>23</xdr:col>
      <xdr:colOff>568325</xdr:colOff>
      <xdr:row>55</xdr:row>
      <xdr:rowOff>37616</xdr:rowOff>
    </xdr:to>
    <xdr:sp macro="" textlink="">
      <xdr:nvSpPr>
        <xdr:cNvPr id="601" name="円/楕円 600"/>
        <xdr:cNvSpPr/>
      </xdr:nvSpPr>
      <xdr:spPr>
        <a:xfrm>
          <a:off x="16268700" y="93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130343</xdr:rowOff>
    </xdr:from>
    <xdr:ext cx="534377" cy="259045"/>
    <xdr:sp macro="" textlink="">
      <xdr:nvSpPr>
        <xdr:cNvPr id="602" name="教育費該当値テキスト"/>
        <xdr:cNvSpPr txBox="1"/>
      </xdr:nvSpPr>
      <xdr:spPr>
        <a:xfrm>
          <a:off x="16370300" y="92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68,863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140825</xdr:rowOff>
    </xdr:from>
    <xdr:to>
      <xdr:col>22</xdr:col>
      <xdr:colOff>415925</xdr:colOff>
      <xdr:row>53</xdr:row>
      <xdr:rowOff>70975</xdr:rowOff>
    </xdr:to>
    <xdr:sp macro="" textlink="">
      <xdr:nvSpPr>
        <xdr:cNvPr id="603" name="円/楕円 602"/>
        <xdr:cNvSpPr/>
      </xdr:nvSpPr>
      <xdr:spPr>
        <a:xfrm>
          <a:off x="15430500" y="9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87502</xdr:rowOff>
    </xdr:from>
    <xdr:ext cx="534377" cy="259045"/>
    <xdr:sp macro="" textlink="">
      <xdr:nvSpPr>
        <xdr:cNvPr id="604" name="テキスト ボックス 603"/>
        <xdr:cNvSpPr txBox="1"/>
      </xdr:nvSpPr>
      <xdr:spPr>
        <a:xfrm>
          <a:off x="15214111" y="88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19226</xdr:rowOff>
    </xdr:from>
    <xdr:to>
      <xdr:col>21</xdr:col>
      <xdr:colOff>212725</xdr:colOff>
      <xdr:row>55</xdr:row>
      <xdr:rowOff>120826</xdr:rowOff>
    </xdr:to>
    <xdr:sp macro="" textlink="">
      <xdr:nvSpPr>
        <xdr:cNvPr id="605" name="円/楕円 604"/>
        <xdr:cNvSpPr/>
      </xdr:nvSpPr>
      <xdr:spPr>
        <a:xfrm>
          <a:off x="14541500" y="94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137353</xdr:rowOff>
    </xdr:from>
    <xdr:ext cx="534377" cy="259045"/>
    <xdr:sp macro="" textlink="">
      <xdr:nvSpPr>
        <xdr:cNvPr id="606" name="テキスト ボックス 605"/>
        <xdr:cNvSpPr txBox="1"/>
      </xdr:nvSpPr>
      <xdr:spPr>
        <a:xfrm>
          <a:off x="14325111" y="92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63346</xdr:rowOff>
    </xdr:from>
    <xdr:to>
      <xdr:col>20</xdr:col>
      <xdr:colOff>9525</xdr:colOff>
      <xdr:row>55</xdr:row>
      <xdr:rowOff>164946</xdr:rowOff>
    </xdr:to>
    <xdr:sp macro="" textlink="">
      <xdr:nvSpPr>
        <xdr:cNvPr id="607" name="円/楕円 606"/>
        <xdr:cNvSpPr/>
      </xdr:nvSpPr>
      <xdr:spPr>
        <a:xfrm>
          <a:off x="13652500" y="94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10023</xdr:rowOff>
    </xdr:from>
    <xdr:ext cx="534377" cy="259045"/>
    <xdr:sp macro="" textlink="">
      <xdr:nvSpPr>
        <xdr:cNvPr id="608" name="テキスト ボックス 607"/>
        <xdr:cNvSpPr txBox="1"/>
      </xdr:nvSpPr>
      <xdr:spPr>
        <a:xfrm>
          <a:off x="13436111" y="92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30329</xdr:rowOff>
    </xdr:from>
    <xdr:to>
      <xdr:col>18</xdr:col>
      <xdr:colOff>492125</xdr:colOff>
      <xdr:row>56</xdr:row>
      <xdr:rowOff>131929</xdr:rowOff>
    </xdr:to>
    <xdr:sp macro="" textlink="">
      <xdr:nvSpPr>
        <xdr:cNvPr id="609" name="円/楕円 608"/>
        <xdr:cNvSpPr/>
      </xdr:nvSpPr>
      <xdr:spPr>
        <a:xfrm>
          <a:off x="12763500" y="96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148456</xdr:rowOff>
    </xdr:from>
    <xdr:ext cx="534377" cy="259045"/>
    <xdr:sp macro="" textlink="">
      <xdr:nvSpPr>
        <xdr:cNvPr id="610" name="テキスト ボックス 609"/>
        <xdr:cNvSpPr txBox="1"/>
      </xdr:nvSpPr>
      <xdr:spPr>
        <a:xfrm>
          <a:off x="12547111" y="94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18045</xdr:rowOff>
    </xdr:from>
    <xdr:to>
      <xdr:col>23</xdr:col>
      <xdr:colOff>517525</xdr:colOff>
      <xdr:row>78</xdr:row>
      <xdr:rowOff>25400</xdr:rowOff>
    </xdr:to>
    <xdr:cxnSp macro="">
      <xdr:nvCxnSpPr>
        <xdr:cNvPr id="635" name="直線コネクタ 634"/>
        <xdr:cNvCxnSpPr/>
      </xdr:nvCxnSpPr>
      <xdr:spPr>
        <a:xfrm>
          <a:off x="15481300" y="13391145"/>
          <a:ext cx="8382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15033</xdr:rowOff>
    </xdr:from>
    <xdr:to>
      <xdr:col>22</xdr:col>
      <xdr:colOff>365125</xdr:colOff>
      <xdr:row>78</xdr:row>
      <xdr:rowOff>18045</xdr:rowOff>
    </xdr:to>
    <xdr:cxnSp macro="">
      <xdr:nvCxnSpPr>
        <xdr:cNvPr id="638" name="直線コネクタ 637"/>
        <xdr:cNvCxnSpPr/>
      </xdr:nvCxnSpPr>
      <xdr:spPr>
        <a:xfrm>
          <a:off x="14592300" y="13388133"/>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15033</xdr:rowOff>
    </xdr:from>
    <xdr:to>
      <xdr:col>21</xdr:col>
      <xdr:colOff>161925</xdr:colOff>
      <xdr:row>78</xdr:row>
      <xdr:rowOff>16388</xdr:rowOff>
    </xdr:to>
    <xdr:cxnSp macro="">
      <xdr:nvCxnSpPr>
        <xdr:cNvPr id="641" name="直線コネクタ 640"/>
        <xdr:cNvCxnSpPr/>
      </xdr:nvCxnSpPr>
      <xdr:spPr>
        <a:xfrm flipV="1">
          <a:off x="13703300" y="13388133"/>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16388</xdr:rowOff>
    </xdr:from>
    <xdr:to>
      <xdr:col>19</xdr:col>
      <xdr:colOff>644525</xdr:colOff>
      <xdr:row>78</xdr:row>
      <xdr:rowOff>24343</xdr:rowOff>
    </xdr:to>
    <xdr:cxnSp macro="">
      <xdr:nvCxnSpPr>
        <xdr:cNvPr id="644" name="直線コネクタ 643"/>
        <xdr:cNvCxnSpPr/>
      </xdr:nvCxnSpPr>
      <xdr:spPr>
        <a:xfrm flipV="1">
          <a:off x="12814300" y="13389488"/>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138695</xdr:rowOff>
    </xdr:from>
    <xdr:to>
      <xdr:col>22</xdr:col>
      <xdr:colOff>415925</xdr:colOff>
      <xdr:row>78</xdr:row>
      <xdr:rowOff>68845</xdr:rowOff>
    </xdr:to>
    <xdr:sp macro="" textlink="">
      <xdr:nvSpPr>
        <xdr:cNvPr id="656" name="円/楕円 655"/>
        <xdr:cNvSpPr/>
      </xdr:nvSpPr>
      <xdr:spPr>
        <a:xfrm>
          <a:off x="15430500" y="133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59972</xdr:rowOff>
    </xdr:from>
    <xdr:ext cx="469744" cy="259045"/>
    <xdr:sp macro="" textlink="">
      <xdr:nvSpPr>
        <xdr:cNvPr id="657" name="テキスト ボックス 656"/>
        <xdr:cNvSpPr txBox="1"/>
      </xdr:nvSpPr>
      <xdr:spPr>
        <a:xfrm>
          <a:off x="15246427" y="1343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135683</xdr:rowOff>
    </xdr:from>
    <xdr:to>
      <xdr:col>21</xdr:col>
      <xdr:colOff>212725</xdr:colOff>
      <xdr:row>78</xdr:row>
      <xdr:rowOff>65833</xdr:rowOff>
    </xdr:to>
    <xdr:sp macro="" textlink="">
      <xdr:nvSpPr>
        <xdr:cNvPr id="658" name="円/楕円 657"/>
        <xdr:cNvSpPr/>
      </xdr:nvSpPr>
      <xdr:spPr>
        <a:xfrm>
          <a:off x="14541500" y="133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56960</xdr:rowOff>
    </xdr:from>
    <xdr:ext cx="469744" cy="259045"/>
    <xdr:sp macro="" textlink="">
      <xdr:nvSpPr>
        <xdr:cNvPr id="659" name="テキスト ボックス 658"/>
        <xdr:cNvSpPr txBox="1"/>
      </xdr:nvSpPr>
      <xdr:spPr>
        <a:xfrm>
          <a:off x="14357427" y="1343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137038</xdr:rowOff>
    </xdr:from>
    <xdr:to>
      <xdr:col>20</xdr:col>
      <xdr:colOff>9525</xdr:colOff>
      <xdr:row>78</xdr:row>
      <xdr:rowOff>67188</xdr:rowOff>
    </xdr:to>
    <xdr:sp macro="" textlink="">
      <xdr:nvSpPr>
        <xdr:cNvPr id="660" name="円/楕円 659"/>
        <xdr:cNvSpPr/>
      </xdr:nvSpPr>
      <xdr:spPr>
        <a:xfrm>
          <a:off x="13652500" y="133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58315</xdr:rowOff>
    </xdr:from>
    <xdr:ext cx="469744" cy="259045"/>
    <xdr:sp macro="" textlink="">
      <xdr:nvSpPr>
        <xdr:cNvPr id="661" name="テキスト ボックス 660"/>
        <xdr:cNvSpPr txBox="1"/>
      </xdr:nvSpPr>
      <xdr:spPr>
        <a:xfrm>
          <a:off x="13468427" y="134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144993</xdr:rowOff>
    </xdr:from>
    <xdr:to>
      <xdr:col>18</xdr:col>
      <xdr:colOff>492125</xdr:colOff>
      <xdr:row>78</xdr:row>
      <xdr:rowOff>75143</xdr:rowOff>
    </xdr:to>
    <xdr:sp macro="" textlink="">
      <xdr:nvSpPr>
        <xdr:cNvPr id="662" name="円/楕円 661"/>
        <xdr:cNvSpPr/>
      </xdr:nvSpPr>
      <xdr:spPr>
        <a:xfrm>
          <a:off x="12763500" y="133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66270</xdr:rowOff>
    </xdr:from>
    <xdr:ext cx="378565" cy="259045"/>
    <xdr:sp macro="" textlink="">
      <xdr:nvSpPr>
        <xdr:cNvPr id="663" name="テキスト ボックス 662"/>
        <xdr:cNvSpPr txBox="1"/>
      </xdr:nvSpPr>
      <xdr:spPr>
        <a:xfrm>
          <a:off x="12625017" y="1343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32235</xdr:rowOff>
    </xdr:from>
    <xdr:to>
      <xdr:col>23</xdr:col>
      <xdr:colOff>517525</xdr:colOff>
      <xdr:row>96</xdr:row>
      <xdr:rowOff>45456</xdr:rowOff>
    </xdr:to>
    <xdr:cxnSp macro="">
      <xdr:nvCxnSpPr>
        <xdr:cNvPr id="692" name="直線コネクタ 691"/>
        <xdr:cNvCxnSpPr/>
      </xdr:nvCxnSpPr>
      <xdr:spPr>
        <a:xfrm>
          <a:off x="15481300" y="16491435"/>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32235</xdr:rowOff>
    </xdr:from>
    <xdr:to>
      <xdr:col>22</xdr:col>
      <xdr:colOff>365125</xdr:colOff>
      <xdr:row>96</xdr:row>
      <xdr:rowOff>98568</xdr:rowOff>
    </xdr:to>
    <xdr:cxnSp macro="">
      <xdr:nvCxnSpPr>
        <xdr:cNvPr id="695" name="直線コネクタ 694"/>
        <xdr:cNvCxnSpPr/>
      </xdr:nvCxnSpPr>
      <xdr:spPr>
        <a:xfrm flipV="1">
          <a:off x="14592300" y="16491435"/>
          <a:ext cx="889000" cy="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83915</xdr:rowOff>
    </xdr:from>
    <xdr:ext cx="534377" cy="259045"/>
    <xdr:sp macro="" textlink="">
      <xdr:nvSpPr>
        <xdr:cNvPr id="697" name="テキスト ボックス 696"/>
        <xdr:cNvSpPr txBox="1"/>
      </xdr:nvSpPr>
      <xdr:spPr>
        <a:xfrm>
          <a:off x="15214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129756</xdr:rowOff>
    </xdr:from>
    <xdr:to>
      <xdr:col>21</xdr:col>
      <xdr:colOff>161925</xdr:colOff>
      <xdr:row>96</xdr:row>
      <xdr:rowOff>98568</xdr:rowOff>
    </xdr:to>
    <xdr:cxnSp macro="">
      <xdr:nvCxnSpPr>
        <xdr:cNvPr id="698" name="直線コネクタ 697"/>
        <xdr:cNvCxnSpPr/>
      </xdr:nvCxnSpPr>
      <xdr:spPr>
        <a:xfrm>
          <a:off x="13703300" y="16417506"/>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7699</xdr:rowOff>
    </xdr:from>
    <xdr:to>
      <xdr:col>19</xdr:col>
      <xdr:colOff>644525</xdr:colOff>
      <xdr:row>95</xdr:row>
      <xdr:rowOff>129756</xdr:rowOff>
    </xdr:to>
    <xdr:cxnSp macro="">
      <xdr:nvCxnSpPr>
        <xdr:cNvPr id="701" name="直線コネクタ 700"/>
        <xdr:cNvCxnSpPr/>
      </xdr:nvCxnSpPr>
      <xdr:spPr>
        <a:xfrm>
          <a:off x="12814300" y="16295449"/>
          <a:ext cx="889000" cy="1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166106</xdr:rowOff>
    </xdr:from>
    <xdr:to>
      <xdr:col>23</xdr:col>
      <xdr:colOff>568325</xdr:colOff>
      <xdr:row>96</xdr:row>
      <xdr:rowOff>96256</xdr:rowOff>
    </xdr:to>
    <xdr:sp macro="" textlink="">
      <xdr:nvSpPr>
        <xdr:cNvPr id="711" name="円/楕円 710"/>
        <xdr:cNvSpPr/>
      </xdr:nvSpPr>
      <xdr:spPr>
        <a:xfrm>
          <a:off x="16268700" y="1645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17533</xdr:rowOff>
    </xdr:from>
    <xdr:ext cx="534377" cy="259045"/>
    <xdr:sp macro="" textlink="">
      <xdr:nvSpPr>
        <xdr:cNvPr id="712" name="公債費該当値テキスト"/>
        <xdr:cNvSpPr txBox="1"/>
      </xdr:nvSpPr>
      <xdr:spPr>
        <a:xfrm>
          <a:off x="16370300" y="163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152885</xdr:rowOff>
    </xdr:from>
    <xdr:to>
      <xdr:col>22</xdr:col>
      <xdr:colOff>415925</xdr:colOff>
      <xdr:row>96</xdr:row>
      <xdr:rowOff>83035</xdr:rowOff>
    </xdr:to>
    <xdr:sp macro="" textlink="">
      <xdr:nvSpPr>
        <xdr:cNvPr id="713" name="円/楕円 712"/>
        <xdr:cNvSpPr/>
      </xdr:nvSpPr>
      <xdr:spPr>
        <a:xfrm>
          <a:off x="15430500" y="164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99562</xdr:rowOff>
    </xdr:from>
    <xdr:ext cx="534377" cy="259045"/>
    <xdr:sp macro="" textlink="">
      <xdr:nvSpPr>
        <xdr:cNvPr id="714" name="テキスト ボックス 713"/>
        <xdr:cNvSpPr txBox="1"/>
      </xdr:nvSpPr>
      <xdr:spPr>
        <a:xfrm>
          <a:off x="15214111" y="162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47768</xdr:rowOff>
    </xdr:from>
    <xdr:to>
      <xdr:col>21</xdr:col>
      <xdr:colOff>212725</xdr:colOff>
      <xdr:row>96</xdr:row>
      <xdr:rowOff>149368</xdr:rowOff>
    </xdr:to>
    <xdr:sp macro="" textlink="">
      <xdr:nvSpPr>
        <xdr:cNvPr id="715" name="円/楕円 714"/>
        <xdr:cNvSpPr/>
      </xdr:nvSpPr>
      <xdr:spPr>
        <a:xfrm>
          <a:off x="14541500" y="165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140495</xdr:rowOff>
    </xdr:from>
    <xdr:ext cx="534377" cy="259045"/>
    <xdr:sp macro="" textlink="">
      <xdr:nvSpPr>
        <xdr:cNvPr id="716" name="テキスト ボックス 715"/>
        <xdr:cNvSpPr txBox="1"/>
      </xdr:nvSpPr>
      <xdr:spPr>
        <a:xfrm>
          <a:off x="14325111" y="165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78956</xdr:rowOff>
    </xdr:from>
    <xdr:to>
      <xdr:col>20</xdr:col>
      <xdr:colOff>9525</xdr:colOff>
      <xdr:row>96</xdr:row>
      <xdr:rowOff>9106</xdr:rowOff>
    </xdr:to>
    <xdr:sp macro="" textlink="">
      <xdr:nvSpPr>
        <xdr:cNvPr id="717" name="円/楕円 716"/>
        <xdr:cNvSpPr/>
      </xdr:nvSpPr>
      <xdr:spPr>
        <a:xfrm>
          <a:off x="13652500" y="163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25633</xdr:rowOff>
    </xdr:from>
    <xdr:ext cx="534377" cy="259045"/>
    <xdr:sp macro="" textlink="">
      <xdr:nvSpPr>
        <xdr:cNvPr id="718" name="テキスト ボックス 717"/>
        <xdr:cNvSpPr txBox="1"/>
      </xdr:nvSpPr>
      <xdr:spPr>
        <a:xfrm>
          <a:off x="13436111" y="161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128349</xdr:rowOff>
    </xdr:from>
    <xdr:to>
      <xdr:col>18</xdr:col>
      <xdr:colOff>492125</xdr:colOff>
      <xdr:row>95</xdr:row>
      <xdr:rowOff>58499</xdr:rowOff>
    </xdr:to>
    <xdr:sp macro="" textlink="">
      <xdr:nvSpPr>
        <xdr:cNvPr id="719" name="円/楕円 718"/>
        <xdr:cNvSpPr/>
      </xdr:nvSpPr>
      <xdr:spPr>
        <a:xfrm>
          <a:off x="12763500" y="162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75026</xdr:rowOff>
    </xdr:from>
    <xdr:ext cx="534377" cy="259045"/>
    <xdr:sp macro="" textlink="">
      <xdr:nvSpPr>
        <xdr:cNvPr id="720" name="テキスト ボックス 719"/>
        <xdr:cNvSpPr txBox="1"/>
      </xdr:nvSpPr>
      <xdr:spPr>
        <a:xfrm>
          <a:off x="12547111" y="160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教育費は、住民一人当たり</a:t>
          </a:r>
          <a:r>
            <a:rPr kumimoji="1" lang="en-US" altLang="ja-JP" sz="1300">
              <a:latin typeface="ＭＳ Ｐゴシック"/>
            </a:rPr>
            <a:t>68,863</a:t>
          </a:r>
          <a:r>
            <a:rPr kumimoji="1" lang="ja-JP" altLang="en-US" sz="1300">
              <a:latin typeface="ＭＳ Ｐゴシック"/>
            </a:rPr>
            <a:t>円となっている。平成</a:t>
          </a:r>
          <a:r>
            <a:rPr kumimoji="1" lang="en-US" altLang="ja-JP" sz="1300">
              <a:latin typeface="ＭＳ Ｐゴシック"/>
            </a:rPr>
            <a:t>26</a:t>
          </a:r>
          <a:r>
            <a:rPr kumimoji="1" lang="ja-JP" altLang="en-US" sz="1300">
              <a:latin typeface="ＭＳ Ｐゴシック"/>
            </a:rPr>
            <a:t>年度も住民一人当たり</a:t>
          </a:r>
          <a:r>
            <a:rPr kumimoji="1" lang="en-US" altLang="ja-JP" sz="1300">
              <a:latin typeface="ＭＳ Ｐゴシック"/>
            </a:rPr>
            <a:t>87,820</a:t>
          </a:r>
          <a:r>
            <a:rPr kumimoji="1" lang="ja-JP" altLang="en-US" sz="1300">
              <a:latin typeface="ＭＳ Ｐゴシック"/>
            </a:rPr>
            <a:t>円で、類似団体平均を大きく上回っている。平成</a:t>
          </a:r>
          <a:r>
            <a:rPr kumimoji="1" lang="en-US" altLang="ja-JP" sz="1300">
              <a:latin typeface="ＭＳ Ｐゴシック"/>
            </a:rPr>
            <a:t>26</a:t>
          </a:r>
          <a:r>
            <a:rPr kumimoji="1" lang="ja-JP" altLang="en-US" sz="1300">
              <a:latin typeface="ＭＳ Ｐゴシック"/>
            </a:rPr>
            <a:t>年度は市内小学校全校の空調設備の設置および認定こども園２園を新たに整備したことによるものであり、平成</a:t>
          </a:r>
          <a:r>
            <a:rPr kumimoji="1" lang="en-US" altLang="ja-JP" sz="1300">
              <a:latin typeface="ＭＳ Ｐゴシック"/>
            </a:rPr>
            <a:t>27</a:t>
          </a:r>
          <a:r>
            <a:rPr kumimoji="1" lang="ja-JP" altLang="en-US" sz="1300">
              <a:latin typeface="ＭＳ Ｐゴシック"/>
            </a:rPr>
            <a:t>年度は</a:t>
          </a:r>
          <a:r>
            <a:rPr kumimoji="1" lang="ja-JP" altLang="ja-JP" sz="1300">
              <a:solidFill>
                <a:schemeClr val="dk1"/>
              </a:solidFill>
              <a:latin typeface="+mn-lt"/>
              <a:ea typeface="+mn-ea"/>
              <a:cs typeface="+mn-cs"/>
            </a:rPr>
            <a:t>市内</a:t>
          </a:r>
          <a:r>
            <a:rPr kumimoji="1" lang="ja-JP" altLang="en-US" sz="1300">
              <a:solidFill>
                <a:schemeClr val="dk1"/>
              </a:solidFill>
              <a:latin typeface="+mn-lt"/>
              <a:ea typeface="+mn-ea"/>
              <a:cs typeface="+mn-cs"/>
            </a:rPr>
            <a:t>中</a:t>
          </a:r>
          <a:r>
            <a:rPr kumimoji="1" lang="ja-JP" altLang="ja-JP" sz="1300">
              <a:solidFill>
                <a:schemeClr val="dk1"/>
              </a:solidFill>
              <a:latin typeface="+mn-lt"/>
              <a:ea typeface="+mn-ea"/>
              <a:cs typeface="+mn-cs"/>
            </a:rPr>
            <a:t>学校全校の空調設備の設置</a:t>
          </a:r>
          <a:r>
            <a:rPr kumimoji="1" lang="ja-JP" altLang="en-US" sz="1300">
              <a:solidFill>
                <a:schemeClr val="dk1"/>
              </a:solidFill>
              <a:latin typeface="+mn-lt"/>
              <a:ea typeface="+mn-ea"/>
              <a:cs typeface="+mn-cs"/>
            </a:rPr>
            <a:t>が主な要因となっている。これは、子どもたちへの未来の投資として、小中学校の空調設備整備を始めとする学習環境の整備と改善に重点的に取り組んできたことにきたことによるものである。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標準財政規模に対する財政調整基金残高比率の増加については、分母の標準財政規模が減少したことが要因で、標準財政規模に対する実質収支比率は、標準財政規模の減少と実質収支の増加により</a:t>
          </a:r>
          <a:r>
            <a:rPr kumimoji="1" lang="en-US" altLang="ja-JP" sz="1300">
              <a:latin typeface="ＭＳ ゴシック" pitchFamily="49" charset="-128"/>
              <a:ea typeface="ＭＳ ゴシック" pitchFamily="49" charset="-128"/>
            </a:rPr>
            <a:t>2.04</a:t>
          </a:r>
          <a:r>
            <a:rPr kumimoji="1" lang="ja-JP" altLang="en-US" sz="1300">
              <a:latin typeface="ＭＳ ゴシック" pitchFamily="49" charset="-128"/>
              <a:ea typeface="ＭＳ ゴシック" pitchFamily="49" charset="-128"/>
            </a:rPr>
            <a:t>ポイント増加した。また、標準財政規模に対する実質単年度収支比率は</a:t>
          </a:r>
          <a:r>
            <a:rPr kumimoji="1" lang="en-US" altLang="ja-JP" sz="1300">
              <a:latin typeface="ＭＳ ゴシック" pitchFamily="49" charset="-128"/>
              <a:ea typeface="ＭＳ ゴシック" pitchFamily="49" charset="-128"/>
            </a:rPr>
            <a:t>10.29</a:t>
          </a:r>
          <a:r>
            <a:rPr kumimoji="1" lang="ja-JP" altLang="en-US" sz="1300">
              <a:latin typeface="ＭＳ ゴシック" pitchFamily="49" charset="-128"/>
              <a:ea typeface="ＭＳ ゴシック" pitchFamily="49" charset="-128"/>
            </a:rPr>
            <a:t>％で、市債繰上償還金の増が要因である。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普通会計全体としては、財政の健全化に向けた取組が進められており、引き続き行政コストの縮減に努める。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今年度の決算は、合併時から引き続き、全ての会計で黒字となり、連結実質赤字比率は生じていない。</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しかしながら、一般会計からの繰出金によって黒字を確保している特別会計もあり、一般会計の負担はますます増大している。各特別会計においては、徴収率向上のための取組を更に強化するなど収入確保を念頭に置き、独立採算の原則の下、適正な経費負担区分による財政運営、企業経営を行っていく必要があ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なお、米原駅東部土地区画整理事業特別会計については、用地の販売により回収された資金を造成のために借り入れた市債の返済に充てるという事業の性質上、保留地処分の遅れが一般会計への負担につながることから、早期販売に向けた取組の強化を図る。</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実質公債費比率（３か年平均）は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年度および平成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年度の繰上償還と償還金額の大きな市債の償還が満了したことなどにより、前年度に比べ</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ポイント下がった。また、市債発行に際して、普通交付税算入率の高いものを優先してきたことなどにより、実質公債費比率の上昇が抑えられている。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今後も、市債発行事業を厳選し、将来負担の適正化に努める。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将来負担額については、流域関連公共下水道事業特別会計、農業集落排水事業特別会計および米原駅東部土地区画整理事業特別会計の公営企業債等繰入見込額等が減ったことにより減少した。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また、充当可能財源等については、将来の社会資本や施設等の整備のために、公共施設整備基金、交通対策促進基金および福祉対策基金を積立てたことにより増加した。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このようなことから、将来負担比率が改善され、前年度の</a:t>
          </a:r>
          <a:r>
            <a:rPr kumimoji="1" lang="en-US" altLang="ja-JP" sz="1300">
              <a:latin typeface="ＭＳ ゴシック" pitchFamily="49" charset="-128"/>
              <a:ea typeface="ＭＳ ゴシック" pitchFamily="49" charset="-128"/>
            </a:rPr>
            <a:t>9.4</a:t>
          </a:r>
          <a:r>
            <a:rPr kumimoji="1" lang="ja-JP" altLang="en-US" sz="1300">
              <a:latin typeface="ＭＳ ゴシック" pitchFamily="49" charset="-128"/>
              <a:ea typeface="ＭＳ ゴシック" pitchFamily="49" charset="-128"/>
            </a:rPr>
            <a:t>％から算定なしとなった。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しかし、米原駅東部土地区画整理事業において、多額の地域開発事業債を発行して整備した保留地などの販売について、不安定な要素をはらんでおり、早期完売に向け全力を挙げて取り組む。</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39,883
39,442
250.39
20,676,738
19,719,685
860,622
12,922,614
22,575,271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39,883
39,442
250.39
20,676,738
19,719,685
860,622
12,922,614
22,575,271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39,883
39,442
250.39
20,676,738
19,719,685
860,622
12,922,614
22,575,271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20676738</v>
      </c>
      <c r="BO4" s="379"/>
      <c r="BP4" s="379"/>
      <c r="BQ4" s="379"/>
      <c r="BR4" s="379"/>
      <c r="BS4" s="379"/>
      <c r="BT4" s="379"/>
      <c r="BU4" s="380"/>
      <c r="BV4" s="378">
        <v>22153521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19719685</v>
      </c>
      <c r="BO5" s="416"/>
      <c r="BP5" s="416"/>
      <c r="BQ5" s="416"/>
      <c r="BR5" s="416"/>
      <c r="BS5" s="416"/>
      <c r="BT5" s="416"/>
      <c r="BU5" s="417"/>
      <c r="BV5" s="415">
        <v>21471704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84.2</v>
      </c>
      <c r="CU5" s="413"/>
      <c r="CV5" s="413"/>
      <c r="CW5" s="413"/>
      <c r="CX5" s="413"/>
      <c r="CY5" s="413"/>
      <c r="CZ5" s="413"/>
      <c r="DA5" s="414"/>
      <c r="DB5" s="412">
        <v>84.7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957053</v>
      </c>
      <c r="BO6" s="416"/>
      <c r="BP6" s="416"/>
      <c r="BQ6" s="416"/>
      <c r="BR6" s="416"/>
      <c r="BS6" s="416"/>
      <c r="BT6" s="416"/>
      <c r="BU6" s="417"/>
      <c r="BV6" s="415">
        <v>681817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89.8</v>
      </c>
      <c r="CU6" s="453"/>
      <c r="CV6" s="453"/>
      <c r="CW6" s="453"/>
      <c r="CX6" s="453"/>
      <c r="CY6" s="453"/>
      <c r="CZ6" s="453"/>
      <c r="DA6" s="454"/>
      <c r="DB6" s="452">
        <v>91.2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96431</v>
      </c>
      <c r="BO7" s="416"/>
      <c r="BP7" s="416"/>
      <c r="BQ7" s="416"/>
      <c r="BR7" s="416"/>
      <c r="BS7" s="416"/>
      <c r="BT7" s="416"/>
      <c r="BU7" s="417"/>
      <c r="BV7" s="415">
        <v>76502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12922614</v>
      </c>
      <c r="CU7" s="416"/>
      <c r="CV7" s="416"/>
      <c r="CW7" s="416"/>
      <c r="CX7" s="416"/>
      <c r="CY7" s="416"/>
      <c r="CZ7" s="416"/>
      <c r="DA7" s="417"/>
      <c r="DB7" s="415">
        <v>13088319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860622</v>
      </c>
      <c r="BO8" s="416"/>
      <c r="BP8" s="416"/>
      <c r="BQ8" s="416"/>
      <c r="BR8" s="416"/>
      <c r="BS8" s="416"/>
      <c r="BT8" s="416"/>
      <c r="BU8" s="417"/>
      <c r="BV8" s="415">
        <v>605315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0.57999999999999996</v>
      </c>
      <c r="CU8" s="456"/>
      <c r="CV8" s="456"/>
      <c r="CW8" s="456"/>
      <c r="CX8" s="456"/>
      <c r="CY8" s="456"/>
      <c r="CZ8" s="456"/>
      <c r="DA8" s="457"/>
      <c r="DB8" s="455">
        <v>0.57999999999999996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38719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91</v>
      </c>
      <c r="AV9" s="448"/>
      <c r="AW9" s="448"/>
      <c r="AX9" s="448"/>
      <c r="AY9" s="449" t="s">
        <v>98</v>
      </c>
      <c r="AZ9" s="450"/>
      <c r="BA9" s="450"/>
      <c r="BB9" s="450"/>
      <c r="BC9" s="450"/>
      <c r="BD9" s="450"/>
      <c r="BE9" s="450"/>
      <c r="BF9" s="450"/>
      <c r="BG9" s="450"/>
      <c r="BH9" s="450"/>
      <c r="BI9" s="450"/>
      <c r="BJ9" s="450"/>
      <c r="BK9" s="450"/>
      <c r="BL9" s="450"/>
      <c r="BM9" s="451"/>
      <c r="BN9" s="415">
        <v>255307</v>
      </c>
      <c r="BO9" s="416"/>
      <c r="BP9" s="416"/>
      <c r="BQ9" s="416"/>
      <c r="BR9" s="416"/>
      <c r="BS9" s="416"/>
      <c r="BT9" s="416"/>
      <c r="BU9" s="417"/>
      <c r="BV9" s="415">
        <v>-71010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17.7</v>
      </c>
      <c r="CU9" s="413"/>
      <c r="CV9" s="413"/>
      <c r="CW9" s="413"/>
      <c r="CX9" s="413"/>
      <c r="CY9" s="413"/>
      <c r="CZ9" s="413"/>
      <c r="DA9" s="414"/>
      <c r="DB9" s="412">
        <v>17.8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40060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3520</v>
      </c>
      <c r="BO10" s="416"/>
      <c r="BP10" s="416"/>
      <c r="BQ10" s="416"/>
      <c r="BR10" s="416"/>
      <c r="BS10" s="416"/>
      <c r="BT10" s="416"/>
      <c r="BU10" s="417"/>
      <c r="BV10" s="415">
        <v>6391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91</v>
      </c>
      <c r="AV11" s="448"/>
      <c r="AW11" s="448"/>
      <c r="AX11" s="448"/>
      <c r="AY11" s="449" t="s">
        <v>108</v>
      </c>
      <c r="AZ11" s="450"/>
      <c r="BA11" s="450"/>
      <c r="BB11" s="450"/>
      <c r="BC11" s="450"/>
      <c r="BD11" s="450"/>
      <c r="BE11" s="450"/>
      <c r="BF11" s="450"/>
      <c r="BG11" s="450"/>
      <c r="BH11" s="450"/>
      <c r="BI11" s="450"/>
      <c r="BJ11" s="450"/>
      <c r="BK11" s="450"/>
      <c r="BL11" s="450"/>
      <c r="BM11" s="451"/>
      <c r="BN11" s="415">
        <v>1070728</v>
      </c>
      <c r="BO11" s="416"/>
      <c r="BP11" s="416"/>
      <c r="BQ11" s="416"/>
      <c r="BR11" s="416"/>
      <c r="BS11" s="416"/>
      <c r="BT11" s="416"/>
      <c r="BU11" s="417"/>
      <c r="BV11" s="415">
        <v>937569</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39883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39442</v>
      </c>
      <c r="S13" s="497"/>
      <c r="T13" s="497"/>
      <c r="U13" s="497"/>
      <c r="V13" s="498"/>
      <c r="W13" s="431" t="s">
        <v>121</v>
      </c>
      <c r="X13" s="432"/>
      <c r="Y13" s="432"/>
      <c r="Z13" s="432"/>
      <c r="AA13" s="432"/>
      <c r="AB13" s="422"/>
      <c r="AC13" s="466">
        <v>734</v>
      </c>
      <c r="AD13" s="467"/>
      <c r="AE13" s="467"/>
      <c r="AF13" s="467"/>
      <c r="AG13" s="506"/>
      <c r="AH13" s="466">
        <v>1199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1329555</v>
      </c>
      <c r="BO13" s="416"/>
      <c r="BP13" s="416"/>
      <c r="BQ13" s="416"/>
      <c r="BR13" s="416"/>
      <c r="BS13" s="416"/>
      <c r="BT13" s="416"/>
      <c r="BU13" s="417"/>
      <c r="BV13" s="415">
        <v>872950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4.5</v>
      </c>
      <c r="CU13" s="413"/>
      <c r="CV13" s="413"/>
      <c r="CW13" s="413"/>
      <c r="CX13" s="413"/>
      <c r="CY13" s="413"/>
      <c r="CZ13" s="413"/>
      <c r="DA13" s="414"/>
      <c r="DB13" s="412">
        <v>5.8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40128</v>
      </c>
      <c r="S14" s="497"/>
      <c r="T14" s="497"/>
      <c r="U14" s="497"/>
      <c r="V14" s="498"/>
      <c r="W14" s="405"/>
      <c r="X14" s="406"/>
      <c r="Y14" s="406"/>
      <c r="Z14" s="406"/>
      <c r="AA14" s="406"/>
      <c r="AB14" s="395"/>
      <c r="AC14" s="499">
        <v>4</v>
      </c>
      <c r="AD14" s="500"/>
      <c r="AE14" s="500"/>
      <c r="AF14" s="500"/>
      <c r="AG14" s="501"/>
      <c r="AH14" s="499">
        <v>5.9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v>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39689</v>
      </c>
      <c r="S15" s="497"/>
      <c r="T15" s="497"/>
      <c r="U15" s="497"/>
      <c r="V15" s="498"/>
      <c r="W15" s="431" t="s">
        <v>128</v>
      </c>
      <c r="X15" s="432"/>
      <c r="Y15" s="432"/>
      <c r="Z15" s="432"/>
      <c r="AA15" s="432"/>
      <c r="AB15" s="422"/>
      <c r="AC15" s="466">
        <v>6591</v>
      </c>
      <c r="AD15" s="467"/>
      <c r="AE15" s="467"/>
      <c r="AF15" s="467"/>
      <c r="AG15" s="506"/>
      <c r="AH15" s="466">
        <v>7295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5315520</v>
      </c>
      <c r="BO15" s="379"/>
      <c r="BP15" s="379"/>
      <c r="BQ15" s="379"/>
      <c r="BR15" s="379"/>
      <c r="BS15" s="379"/>
      <c r="BT15" s="379"/>
      <c r="BU15" s="380"/>
      <c r="BV15" s="378">
        <v>5145658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36.1</v>
      </c>
      <c r="AD16" s="500"/>
      <c r="AE16" s="500"/>
      <c r="AF16" s="500"/>
      <c r="AG16" s="501"/>
      <c r="AH16" s="499">
        <v>36.200000000000003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9322548</v>
      </c>
      <c r="BO16" s="416"/>
      <c r="BP16" s="416"/>
      <c r="BQ16" s="416"/>
      <c r="BR16" s="416"/>
      <c r="BS16" s="416"/>
      <c r="BT16" s="416"/>
      <c r="BU16" s="417"/>
      <c r="BV16" s="415">
        <v>8935064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10956</v>
      </c>
      <c r="AD17" s="467"/>
      <c r="AE17" s="467"/>
      <c r="AF17" s="467"/>
      <c r="AG17" s="506"/>
      <c r="AH17" s="466">
        <v>11415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6798907</v>
      </c>
      <c r="BO17" s="416"/>
      <c r="BP17" s="416"/>
      <c r="BQ17" s="416"/>
      <c r="BR17" s="416"/>
      <c r="BS17" s="416"/>
      <c r="BT17" s="416"/>
      <c r="BU17" s="417"/>
      <c r="BV17" s="415">
        <v>6639580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250.39</v>
      </c>
      <c r="M18" s="528"/>
      <c r="N18" s="528"/>
      <c r="O18" s="528"/>
      <c r="P18" s="528"/>
      <c r="Q18" s="528"/>
      <c r="R18" s="529"/>
      <c r="S18" s="529"/>
      <c r="T18" s="529"/>
      <c r="U18" s="529"/>
      <c r="V18" s="530"/>
      <c r="W18" s="433"/>
      <c r="X18" s="434"/>
      <c r="Y18" s="434"/>
      <c r="Z18" s="434"/>
      <c r="AA18" s="434"/>
      <c r="AB18" s="425"/>
      <c r="AC18" s="531">
        <v>59.9</v>
      </c>
      <c r="AD18" s="532"/>
      <c r="AE18" s="532"/>
      <c r="AF18" s="532"/>
      <c r="AG18" s="533"/>
      <c r="AH18" s="531">
        <v>56.6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11082939</v>
      </c>
      <c r="BO18" s="416"/>
      <c r="BP18" s="416"/>
      <c r="BQ18" s="416"/>
      <c r="BR18" s="416"/>
      <c r="BS18" s="416"/>
      <c r="BT18" s="416"/>
      <c r="BU18" s="417"/>
      <c r="BV18" s="415">
        <v>11215615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155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15199298</v>
      </c>
      <c r="BO19" s="416"/>
      <c r="BP19" s="416"/>
      <c r="BQ19" s="416"/>
      <c r="BR19" s="416"/>
      <c r="BS19" s="416"/>
      <c r="BT19" s="416"/>
      <c r="BU19" s="417"/>
      <c r="BV19" s="415">
        <v>15536580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13236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22575271</v>
      </c>
      <c r="BO23" s="416"/>
      <c r="BP23" s="416"/>
      <c r="BQ23" s="416"/>
      <c r="BR23" s="416"/>
      <c r="BS23" s="416"/>
      <c r="BT23" s="416"/>
      <c r="BU23" s="417"/>
      <c r="BV23" s="415">
        <v>22667419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5495</v>
      </c>
      <c r="R24" s="467"/>
      <c r="S24" s="467"/>
      <c r="T24" s="467"/>
      <c r="U24" s="467"/>
      <c r="V24" s="506"/>
      <c r="W24" s="561"/>
      <c r="X24" s="549"/>
      <c r="Y24" s="550"/>
      <c r="Z24" s="465" t="s">
        <v>151</v>
      </c>
      <c r="AA24" s="445"/>
      <c r="AB24" s="445"/>
      <c r="AC24" s="445"/>
      <c r="AD24" s="445"/>
      <c r="AE24" s="445"/>
      <c r="AF24" s="445"/>
      <c r="AG24" s="446"/>
      <c r="AH24" s="466">
        <v>360</v>
      </c>
      <c r="AI24" s="467"/>
      <c r="AJ24" s="467"/>
      <c r="AK24" s="467"/>
      <c r="AL24" s="506"/>
      <c r="AM24" s="466">
        <v>1097640</v>
      </c>
      <c r="AN24" s="467"/>
      <c r="AO24" s="467"/>
      <c r="AP24" s="467"/>
      <c r="AQ24" s="467"/>
      <c r="AR24" s="506"/>
      <c r="AS24" s="466">
        <v>3049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8894984</v>
      </c>
      <c r="BO24" s="416"/>
      <c r="BP24" s="416"/>
      <c r="BQ24" s="416"/>
      <c r="BR24" s="416"/>
      <c r="BS24" s="416"/>
      <c r="BT24" s="416"/>
      <c r="BU24" s="417"/>
      <c r="BV24" s="415">
        <v>9705732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5360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2083982</v>
      </c>
      <c r="BO25" s="379"/>
      <c r="BP25" s="379"/>
      <c r="BQ25" s="379"/>
      <c r="BR25" s="379"/>
      <c r="BS25" s="379"/>
      <c r="BT25" s="379"/>
      <c r="BU25" s="380"/>
      <c r="BV25" s="378">
        <v>2883019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5120</v>
      </c>
      <c r="R26" s="467"/>
      <c r="S26" s="467"/>
      <c r="T26" s="467"/>
      <c r="U26" s="467"/>
      <c r="V26" s="506"/>
      <c r="W26" s="561"/>
      <c r="X26" s="549"/>
      <c r="Y26" s="550"/>
      <c r="Z26" s="465" t="s">
        <v>157</v>
      </c>
      <c r="AA26" s="571"/>
      <c r="AB26" s="571"/>
      <c r="AC26" s="571"/>
      <c r="AD26" s="571"/>
      <c r="AE26" s="571"/>
      <c r="AF26" s="571"/>
      <c r="AG26" s="572"/>
      <c r="AH26" s="466">
        <v>17</v>
      </c>
      <c r="AI26" s="467"/>
      <c r="AJ26" s="467"/>
      <c r="AK26" s="467"/>
      <c r="AL26" s="506"/>
      <c r="AM26" s="466">
        <v>41293</v>
      </c>
      <c r="AN26" s="467"/>
      <c r="AO26" s="467"/>
      <c r="AP26" s="467"/>
      <c r="AQ26" s="467"/>
      <c r="AR26" s="506"/>
      <c r="AS26" s="466">
        <v>2429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4000</v>
      </c>
      <c r="R27" s="467"/>
      <c r="S27" s="467"/>
      <c r="T27" s="467"/>
      <c r="U27" s="467"/>
      <c r="V27" s="506"/>
      <c r="W27" s="561"/>
      <c r="X27" s="549"/>
      <c r="Y27" s="550"/>
      <c r="Z27" s="465" t="s">
        <v>160</v>
      </c>
      <c r="AA27" s="445"/>
      <c r="AB27" s="445"/>
      <c r="AC27" s="445"/>
      <c r="AD27" s="445"/>
      <c r="AE27" s="445"/>
      <c r="AF27" s="445"/>
      <c r="AG27" s="446"/>
      <c r="AH27" s="466">
        <v>18</v>
      </c>
      <c r="AI27" s="467"/>
      <c r="AJ27" s="467"/>
      <c r="AK27" s="467"/>
      <c r="AL27" s="506"/>
      <c r="AM27" s="466">
        <v>55530</v>
      </c>
      <c r="AN27" s="467"/>
      <c r="AO27" s="467"/>
      <c r="AP27" s="467"/>
      <c r="AQ27" s="467"/>
      <c r="AR27" s="506"/>
      <c r="AS27" s="466">
        <v>3085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3300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2743954</v>
      </c>
      <c r="BO28" s="379"/>
      <c r="BP28" s="379"/>
      <c r="BQ28" s="379"/>
      <c r="BR28" s="379"/>
      <c r="BS28" s="379"/>
      <c r="BT28" s="379"/>
      <c r="BU28" s="380"/>
      <c r="BV28" s="378">
        <v>2740434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3000</v>
      </c>
      <c r="R29" s="467"/>
      <c r="S29" s="467"/>
      <c r="T29" s="467"/>
      <c r="U29" s="467"/>
      <c r="V29" s="506"/>
      <c r="W29" s="562"/>
      <c r="X29" s="563"/>
      <c r="Y29" s="564"/>
      <c r="Z29" s="465" t="s">
        <v>167</v>
      </c>
      <c r="AA29" s="445"/>
      <c r="AB29" s="445"/>
      <c r="AC29" s="445"/>
      <c r="AD29" s="445"/>
      <c r="AE29" s="445"/>
      <c r="AF29" s="445"/>
      <c r="AG29" s="446"/>
      <c r="AH29" s="466">
        <v>378</v>
      </c>
      <c r="AI29" s="467"/>
      <c r="AJ29" s="467"/>
      <c r="AK29" s="467"/>
      <c r="AL29" s="506"/>
      <c r="AM29" s="466">
        <v>1153170</v>
      </c>
      <c r="AN29" s="467"/>
      <c r="AO29" s="467"/>
      <c r="AP29" s="467"/>
      <c r="AQ29" s="467"/>
      <c r="AR29" s="506"/>
      <c r="AS29" s="466">
        <v>3051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3979547</v>
      </c>
      <c r="BO29" s="416"/>
      <c r="BP29" s="416"/>
      <c r="BQ29" s="416"/>
      <c r="BR29" s="416"/>
      <c r="BS29" s="416"/>
      <c r="BT29" s="416"/>
      <c r="BU29" s="417"/>
      <c r="BV29" s="415">
        <v>3958994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7704994</v>
      </c>
      <c r="BO30" s="585"/>
      <c r="BP30" s="585"/>
      <c r="BQ30" s="585"/>
      <c r="BR30" s="585"/>
      <c r="BS30" s="585"/>
      <c r="BT30" s="585"/>
      <c r="BU30" s="586"/>
      <c r="BV30" s="584">
        <v>7557014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滋賀県市町村職員退職手当組合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公益財団法人　伊吹山麓スポーツ文化振興事業団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駐車場事業特別会計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国民健康保険直営診療所事業特別会計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流域関連公共下水道事業特別会計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滋賀県市町村職員研修センター</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米原駅東部土地区画整理事業特別会計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滋賀県後期高齢者医療広域連合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IF('各会計、関係団体の財政状況及び健全化判断比率'!B36="","",'各会計、関係団体の財政状況及び健全化判断比率'!B36)</f>
        <v>住宅団地造成事業特別会計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滋賀県後期高齢者医療広域連合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湖北広域行政事務センター</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湖北地域消防組合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滋賀県市町村交通災害共済組合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長浜水道企業団</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彦根市米原市山林組合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6190385</v>
      </c>
      <c r="S5" s="613"/>
      <c r="T5" s="613"/>
      <c r="U5" s="613"/>
      <c r="V5" s="613"/>
      <c r="W5" s="613"/>
      <c r="X5" s="613"/>
      <c r="Y5" s="614"/>
      <c r="Z5" s="615">
        <v>29.9</v>
      </c>
      <c r="AA5" s="615"/>
      <c r="AB5" s="615"/>
      <c r="AC5" s="615"/>
      <c r="AD5" s="616">
        <v>6079938</v>
      </c>
      <c r="AE5" s="616"/>
      <c r="AF5" s="616"/>
      <c r="AG5" s="616"/>
      <c r="AH5" s="616"/>
      <c r="AI5" s="616"/>
      <c r="AJ5" s="616"/>
      <c r="AK5" s="616"/>
      <c r="AL5" s="617">
        <v>49.2</v>
      </c>
      <c r="AM5" s="618"/>
      <c r="AN5" s="618"/>
      <c r="AO5" s="619"/>
      <c r="AP5" s="609" t="s">
        <v>206</v>
      </c>
      <c r="AQ5" s="610"/>
      <c r="AR5" s="610"/>
      <c r="AS5" s="610"/>
      <c r="AT5" s="610"/>
      <c r="AU5" s="610"/>
      <c r="AV5" s="610"/>
      <c r="AW5" s="610"/>
      <c r="AX5" s="610"/>
      <c r="AY5" s="610"/>
      <c r="AZ5" s="610"/>
      <c r="BA5" s="610"/>
      <c r="BB5" s="610"/>
      <c r="BC5" s="610"/>
      <c r="BD5" s="610"/>
      <c r="BE5" s="610"/>
      <c r="BF5" s="611"/>
      <c r="BG5" s="623">
        <v>6060177</v>
      </c>
      <c r="BH5" s="624"/>
      <c r="BI5" s="624"/>
      <c r="BJ5" s="624"/>
      <c r="BK5" s="624"/>
      <c r="BL5" s="624"/>
      <c r="BM5" s="624"/>
      <c r="BN5" s="625"/>
      <c r="BO5" s="626">
        <v>97.9</v>
      </c>
      <c r="BP5" s="626"/>
      <c r="BQ5" s="626"/>
      <c r="BR5" s="626"/>
      <c r="BS5" s="627">
        <v>60054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143667</v>
      </c>
      <c r="S6" s="624"/>
      <c r="T6" s="624"/>
      <c r="U6" s="624"/>
      <c r="V6" s="624"/>
      <c r="W6" s="624"/>
      <c r="X6" s="624"/>
      <c r="Y6" s="625"/>
      <c r="Z6" s="626">
        <v>0.7</v>
      </c>
      <c r="AA6" s="626"/>
      <c r="AB6" s="626"/>
      <c r="AC6" s="626"/>
      <c r="AD6" s="627">
        <v>143667</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6060177</v>
      </c>
      <c r="BH6" s="624"/>
      <c r="BI6" s="624"/>
      <c r="BJ6" s="624"/>
      <c r="BK6" s="624"/>
      <c r="BL6" s="624"/>
      <c r="BM6" s="624"/>
      <c r="BN6" s="625"/>
      <c r="BO6" s="626">
        <v>97.9</v>
      </c>
      <c r="BP6" s="626"/>
      <c r="BQ6" s="626"/>
      <c r="BR6" s="626"/>
      <c r="BS6" s="627">
        <v>60054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181213</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181123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8512</v>
      </c>
      <c r="S7" s="624"/>
      <c r="T7" s="624"/>
      <c r="U7" s="624"/>
      <c r="V7" s="624"/>
      <c r="W7" s="624"/>
      <c r="X7" s="624"/>
      <c r="Y7" s="625"/>
      <c r="Z7" s="626">
        <v>0</v>
      </c>
      <c r="AA7" s="626"/>
      <c r="AB7" s="626"/>
      <c r="AC7" s="626"/>
      <c r="AD7" s="627">
        <v>8512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2413307</v>
      </c>
      <c r="BH7" s="624"/>
      <c r="BI7" s="624"/>
      <c r="BJ7" s="624"/>
      <c r="BK7" s="624"/>
      <c r="BL7" s="624"/>
      <c r="BM7" s="624"/>
      <c r="BN7" s="625"/>
      <c r="BO7" s="626">
        <v>39</v>
      </c>
      <c r="BP7" s="626"/>
      <c r="BQ7" s="626"/>
      <c r="BR7" s="626"/>
      <c r="BS7" s="627">
        <v>60054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2356209</v>
      </c>
      <c r="CS7" s="624"/>
      <c r="CT7" s="624"/>
      <c r="CU7" s="624"/>
      <c r="CV7" s="624"/>
      <c r="CW7" s="624"/>
      <c r="CX7" s="624"/>
      <c r="CY7" s="625"/>
      <c r="CZ7" s="626">
        <v>11.9</v>
      </c>
      <c r="DA7" s="626"/>
      <c r="DB7" s="626"/>
      <c r="DC7" s="626"/>
      <c r="DD7" s="632">
        <v>331089</v>
      </c>
      <c r="DE7" s="624"/>
      <c r="DF7" s="624"/>
      <c r="DG7" s="624"/>
      <c r="DH7" s="624"/>
      <c r="DI7" s="624"/>
      <c r="DJ7" s="624"/>
      <c r="DK7" s="624"/>
      <c r="DL7" s="624"/>
      <c r="DM7" s="624"/>
      <c r="DN7" s="624"/>
      <c r="DO7" s="624"/>
      <c r="DP7" s="625"/>
      <c r="DQ7" s="632">
        <v>1941130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26723</v>
      </c>
      <c r="S8" s="624"/>
      <c r="T8" s="624"/>
      <c r="U8" s="624"/>
      <c r="V8" s="624"/>
      <c r="W8" s="624"/>
      <c r="X8" s="624"/>
      <c r="Y8" s="625"/>
      <c r="Z8" s="626">
        <v>0.1</v>
      </c>
      <c r="AA8" s="626"/>
      <c r="AB8" s="626"/>
      <c r="AC8" s="626"/>
      <c r="AD8" s="627">
        <v>26723</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68422</v>
      </c>
      <c r="BH8" s="624"/>
      <c r="BI8" s="624"/>
      <c r="BJ8" s="624"/>
      <c r="BK8" s="624"/>
      <c r="BL8" s="624"/>
      <c r="BM8" s="624"/>
      <c r="BN8" s="625"/>
      <c r="BO8" s="626">
        <v>1.1000000000000001</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6721451</v>
      </c>
      <c r="CS8" s="624"/>
      <c r="CT8" s="624"/>
      <c r="CU8" s="624"/>
      <c r="CV8" s="624"/>
      <c r="CW8" s="624"/>
      <c r="CX8" s="624"/>
      <c r="CY8" s="625"/>
      <c r="CZ8" s="626">
        <v>34.1</v>
      </c>
      <c r="DA8" s="626"/>
      <c r="DB8" s="626"/>
      <c r="DC8" s="626"/>
      <c r="DD8" s="632">
        <v>1047305</v>
      </c>
      <c r="DE8" s="624"/>
      <c r="DF8" s="624"/>
      <c r="DG8" s="624"/>
      <c r="DH8" s="624"/>
      <c r="DI8" s="624"/>
      <c r="DJ8" s="624"/>
      <c r="DK8" s="624"/>
      <c r="DL8" s="624"/>
      <c r="DM8" s="624"/>
      <c r="DN8" s="624"/>
      <c r="DO8" s="624"/>
      <c r="DP8" s="625"/>
      <c r="DQ8" s="632">
        <v>3476148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28988</v>
      </c>
      <c r="S9" s="624"/>
      <c r="T9" s="624"/>
      <c r="U9" s="624"/>
      <c r="V9" s="624"/>
      <c r="W9" s="624"/>
      <c r="X9" s="624"/>
      <c r="Y9" s="625"/>
      <c r="Z9" s="626">
        <v>0.1</v>
      </c>
      <c r="AA9" s="626"/>
      <c r="AB9" s="626"/>
      <c r="AC9" s="626"/>
      <c r="AD9" s="627">
        <v>28988</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1778607</v>
      </c>
      <c r="BH9" s="624"/>
      <c r="BI9" s="624"/>
      <c r="BJ9" s="624"/>
      <c r="BK9" s="624"/>
      <c r="BL9" s="624"/>
      <c r="BM9" s="624"/>
      <c r="BN9" s="625"/>
      <c r="BO9" s="626">
        <v>28.7</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1079154</v>
      </c>
      <c r="CS9" s="624"/>
      <c r="CT9" s="624"/>
      <c r="CU9" s="624"/>
      <c r="CV9" s="624"/>
      <c r="CW9" s="624"/>
      <c r="CX9" s="624"/>
      <c r="CY9" s="625"/>
      <c r="CZ9" s="626">
        <v>5.5</v>
      </c>
      <c r="DA9" s="626"/>
      <c r="DB9" s="626"/>
      <c r="DC9" s="626"/>
      <c r="DD9" s="632">
        <v>44785</v>
      </c>
      <c r="DE9" s="624"/>
      <c r="DF9" s="624"/>
      <c r="DG9" s="624"/>
      <c r="DH9" s="624"/>
      <c r="DI9" s="624"/>
      <c r="DJ9" s="624"/>
      <c r="DK9" s="624"/>
      <c r="DL9" s="624"/>
      <c r="DM9" s="624"/>
      <c r="DN9" s="624"/>
      <c r="DO9" s="624"/>
      <c r="DP9" s="625"/>
      <c r="DQ9" s="632">
        <v>928446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657730</v>
      </c>
      <c r="S10" s="624"/>
      <c r="T10" s="624"/>
      <c r="U10" s="624"/>
      <c r="V10" s="624"/>
      <c r="W10" s="624"/>
      <c r="X10" s="624"/>
      <c r="Y10" s="625"/>
      <c r="Z10" s="626">
        <v>3.2</v>
      </c>
      <c r="AA10" s="626"/>
      <c r="AB10" s="626"/>
      <c r="AC10" s="626"/>
      <c r="AD10" s="627">
        <v>657730</v>
      </c>
      <c r="AE10" s="627"/>
      <c r="AF10" s="627"/>
      <c r="AG10" s="627"/>
      <c r="AH10" s="627"/>
      <c r="AI10" s="627"/>
      <c r="AJ10" s="627"/>
      <c r="AK10" s="627"/>
      <c r="AL10" s="628">
        <v>5.3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93800</v>
      </c>
      <c r="BH10" s="624"/>
      <c r="BI10" s="624"/>
      <c r="BJ10" s="624"/>
      <c r="BK10" s="624"/>
      <c r="BL10" s="624"/>
      <c r="BM10" s="624"/>
      <c r="BN10" s="625"/>
      <c r="BO10" s="626">
        <v>1.5</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5349</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5252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472478</v>
      </c>
      <c r="BH11" s="624"/>
      <c r="BI11" s="624"/>
      <c r="BJ11" s="624"/>
      <c r="BK11" s="624"/>
      <c r="BL11" s="624"/>
      <c r="BM11" s="624"/>
      <c r="BN11" s="625"/>
      <c r="BO11" s="626">
        <v>7.6</v>
      </c>
      <c r="BP11" s="626"/>
      <c r="BQ11" s="626"/>
      <c r="BR11" s="626"/>
      <c r="BS11" s="632">
        <v>60054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803077</v>
      </c>
      <c r="CS11" s="624"/>
      <c r="CT11" s="624"/>
      <c r="CU11" s="624"/>
      <c r="CV11" s="624"/>
      <c r="CW11" s="624"/>
      <c r="CX11" s="624"/>
      <c r="CY11" s="625"/>
      <c r="CZ11" s="626">
        <v>4.0999999999999996</v>
      </c>
      <c r="DA11" s="626"/>
      <c r="DB11" s="626"/>
      <c r="DC11" s="626"/>
      <c r="DD11" s="632">
        <v>117667</v>
      </c>
      <c r="DE11" s="624"/>
      <c r="DF11" s="624"/>
      <c r="DG11" s="624"/>
      <c r="DH11" s="624"/>
      <c r="DI11" s="624"/>
      <c r="DJ11" s="624"/>
      <c r="DK11" s="624"/>
      <c r="DL11" s="624"/>
      <c r="DM11" s="624"/>
      <c r="DN11" s="624"/>
      <c r="DO11" s="624"/>
      <c r="DP11" s="625"/>
      <c r="DQ11" s="632">
        <v>507675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3293783</v>
      </c>
      <c r="BH12" s="624"/>
      <c r="BI12" s="624"/>
      <c r="BJ12" s="624"/>
      <c r="BK12" s="624"/>
      <c r="BL12" s="624"/>
      <c r="BM12" s="624"/>
      <c r="BN12" s="625"/>
      <c r="BO12" s="626">
        <v>53.2</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357857</v>
      </c>
      <c r="CS12" s="624"/>
      <c r="CT12" s="624"/>
      <c r="CU12" s="624"/>
      <c r="CV12" s="624"/>
      <c r="CW12" s="624"/>
      <c r="CX12" s="624"/>
      <c r="CY12" s="625"/>
      <c r="CZ12" s="626">
        <v>1.8</v>
      </c>
      <c r="DA12" s="626"/>
      <c r="DB12" s="626"/>
      <c r="DC12" s="626"/>
      <c r="DD12" s="632">
        <v>44129</v>
      </c>
      <c r="DE12" s="624"/>
      <c r="DF12" s="624"/>
      <c r="DG12" s="624"/>
      <c r="DH12" s="624"/>
      <c r="DI12" s="624"/>
      <c r="DJ12" s="624"/>
      <c r="DK12" s="624"/>
      <c r="DL12" s="624"/>
      <c r="DM12" s="624"/>
      <c r="DN12" s="624"/>
      <c r="DO12" s="624"/>
      <c r="DP12" s="625"/>
      <c r="DQ12" s="632">
        <v>332541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38557</v>
      </c>
      <c r="S13" s="624"/>
      <c r="T13" s="624"/>
      <c r="U13" s="624"/>
      <c r="V13" s="624"/>
      <c r="W13" s="624"/>
      <c r="X13" s="624"/>
      <c r="Y13" s="625"/>
      <c r="Z13" s="626">
        <v>0.2</v>
      </c>
      <c r="AA13" s="626"/>
      <c r="AB13" s="626"/>
      <c r="AC13" s="626"/>
      <c r="AD13" s="627">
        <v>38557</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3292058</v>
      </c>
      <c r="BH13" s="624"/>
      <c r="BI13" s="624"/>
      <c r="BJ13" s="624"/>
      <c r="BK13" s="624"/>
      <c r="BL13" s="624"/>
      <c r="BM13" s="624"/>
      <c r="BN13" s="625"/>
      <c r="BO13" s="626">
        <v>53.2</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1979545</v>
      </c>
      <c r="CS13" s="624"/>
      <c r="CT13" s="624"/>
      <c r="CU13" s="624"/>
      <c r="CV13" s="624"/>
      <c r="CW13" s="624"/>
      <c r="CX13" s="624"/>
      <c r="CY13" s="625"/>
      <c r="CZ13" s="626">
        <v>10</v>
      </c>
      <c r="DA13" s="626"/>
      <c r="DB13" s="626"/>
      <c r="DC13" s="626"/>
      <c r="DD13" s="632">
        <v>477276</v>
      </c>
      <c r="DE13" s="624"/>
      <c r="DF13" s="624"/>
      <c r="DG13" s="624"/>
      <c r="DH13" s="624"/>
      <c r="DI13" s="624"/>
      <c r="DJ13" s="624"/>
      <c r="DK13" s="624"/>
      <c r="DL13" s="624"/>
      <c r="DM13" s="624"/>
      <c r="DN13" s="624"/>
      <c r="DO13" s="624"/>
      <c r="DP13" s="625"/>
      <c r="DQ13" s="632">
        <v>1744201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104188</v>
      </c>
      <c r="BH14" s="624"/>
      <c r="BI14" s="624"/>
      <c r="BJ14" s="624"/>
      <c r="BK14" s="624"/>
      <c r="BL14" s="624"/>
      <c r="BM14" s="624"/>
      <c r="BN14" s="625"/>
      <c r="BO14" s="626">
        <v>1.7</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802530</v>
      </c>
      <c r="CS14" s="624"/>
      <c r="CT14" s="624"/>
      <c r="CU14" s="624"/>
      <c r="CV14" s="624"/>
      <c r="CW14" s="624"/>
      <c r="CX14" s="624"/>
      <c r="CY14" s="625"/>
      <c r="CZ14" s="626">
        <v>4.0999999999999996</v>
      </c>
      <c r="DA14" s="626"/>
      <c r="DB14" s="626"/>
      <c r="DC14" s="626"/>
      <c r="DD14" s="632">
        <v>66048</v>
      </c>
      <c r="DE14" s="624"/>
      <c r="DF14" s="624"/>
      <c r="DG14" s="624"/>
      <c r="DH14" s="624"/>
      <c r="DI14" s="624"/>
      <c r="DJ14" s="624"/>
      <c r="DK14" s="624"/>
      <c r="DL14" s="624"/>
      <c r="DM14" s="624"/>
      <c r="DN14" s="624"/>
      <c r="DO14" s="624"/>
      <c r="DP14" s="625"/>
      <c r="DQ14" s="632">
        <v>715080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25019</v>
      </c>
      <c r="S15" s="624"/>
      <c r="T15" s="624"/>
      <c r="U15" s="624"/>
      <c r="V15" s="624"/>
      <c r="W15" s="624"/>
      <c r="X15" s="624"/>
      <c r="Y15" s="625"/>
      <c r="Z15" s="626">
        <v>0.1</v>
      </c>
      <c r="AA15" s="626"/>
      <c r="AB15" s="626"/>
      <c r="AC15" s="626"/>
      <c r="AD15" s="627">
        <v>25019</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244670</v>
      </c>
      <c r="BH15" s="624"/>
      <c r="BI15" s="624"/>
      <c r="BJ15" s="624"/>
      <c r="BK15" s="624"/>
      <c r="BL15" s="624"/>
      <c r="BM15" s="624"/>
      <c r="BN15" s="625"/>
      <c r="BO15" s="626">
        <v>4</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2746470</v>
      </c>
      <c r="CS15" s="624"/>
      <c r="CT15" s="624"/>
      <c r="CU15" s="624"/>
      <c r="CV15" s="624"/>
      <c r="CW15" s="624"/>
      <c r="CX15" s="624"/>
      <c r="CY15" s="625"/>
      <c r="CZ15" s="626">
        <v>13.9</v>
      </c>
      <c r="DA15" s="626"/>
      <c r="DB15" s="626"/>
      <c r="DC15" s="626"/>
      <c r="DD15" s="632">
        <v>878046</v>
      </c>
      <c r="DE15" s="624"/>
      <c r="DF15" s="624"/>
      <c r="DG15" s="624"/>
      <c r="DH15" s="624"/>
      <c r="DI15" s="624"/>
      <c r="DJ15" s="624"/>
      <c r="DK15" s="624"/>
      <c r="DL15" s="624"/>
      <c r="DM15" s="624"/>
      <c r="DN15" s="624"/>
      <c r="DO15" s="624"/>
      <c r="DP15" s="625"/>
      <c r="DQ15" s="632">
        <v>1726372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6122364</v>
      </c>
      <c r="S16" s="624"/>
      <c r="T16" s="624"/>
      <c r="U16" s="624"/>
      <c r="V16" s="624"/>
      <c r="W16" s="624"/>
      <c r="X16" s="624"/>
      <c r="Y16" s="625"/>
      <c r="Z16" s="626">
        <v>29.6</v>
      </c>
      <c r="AA16" s="626"/>
      <c r="AB16" s="626"/>
      <c r="AC16" s="626"/>
      <c r="AD16" s="627">
        <v>5302296</v>
      </c>
      <c r="AE16" s="627"/>
      <c r="AF16" s="627"/>
      <c r="AG16" s="627"/>
      <c r="AH16" s="627"/>
      <c r="AI16" s="627"/>
      <c r="AJ16" s="627"/>
      <c r="AK16" s="627"/>
      <c r="AL16" s="628">
        <v>42.9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4229</v>
      </c>
      <c r="BH16" s="624"/>
      <c r="BI16" s="624"/>
      <c r="BJ16" s="624"/>
      <c r="BK16" s="624"/>
      <c r="BL16" s="624"/>
      <c r="BM16" s="624"/>
      <c r="BN16" s="625"/>
      <c r="BO16" s="626">
        <v>0.1</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5302296</v>
      </c>
      <c r="S17" s="624"/>
      <c r="T17" s="624"/>
      <c r="U17" s="624"/>
      <c r="V17" s="624"/>
      <c r="W17" s="624"/>
      <c r="X17" s="624"/>
      <c r="Y17" s="625"/>
      <c r="Z17" s="626">
        <v>25.6</v>
      </c>
      <c r="AA17" s="626"/>
      <c r="AB17" s="626"/>
      <c r="AC17" s="626"/>
      <c r="AD17" s="627">
        <v>5302296</v>
      </c>
      <c r="AE17" s="627"/>
      <c r="AF17" s="627"/>
      <c r="AG17" s="627"/>
      <c r="AH17" s="627"/>
      <c r="AI17" s="627"/>
      <c r="AJ17" s="627"/>
      <c r="AK17" s="627"/>
      <c r="AL17" s="628">
        <v>42.9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2686830</v>
      </c>
      <c r="CS17" s="624"/>
      <c r="CT17" s="624"/>
      <c r="CU17" s="624"/>
      <c r="CV17" s="624"/>
      <c r="CW17" s="624"/>
      <c r="CX17" s="624"/>
      <c r="CY17" s="625"/>
      <c r="CZ17" s="626">
        <v>13.6</v>
      </c>
      <c r="DA17" s="626"/>
      <c r="DB17" s="626"/>
      <c r="DC17" s="626"/>
      <c r="DD17" s="632" t="s">
        <v>110</v>
      </c>
      <c r="DE17" s="624"/>
      <c r="DF17" s="624"/>
      <c r="DG17" s="624"/>
      <c r="DH17" s="624"/>
      <c r="DI17" s="624"/>
      <c r="DJ17" s="624"/>
      <c r="DK17" s="624"/>
      <c r="DL17" s="624"/>
      <c r="DM17" s="624"/>
      <c r="DN17" s="624"/>
      <c r="DO17" s="624"/>
      <c r="DP17" s="625"/>
      <c r="DQ17" s="632">
        <v>2684277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820068</v>
      </c>
      <c r="S18" s="624"/>
      <c r="T18" s="624"/>
      <c r="U18" s="624"/>
      <c r="V18" s="624"/>
      <c r="W18" s="624"/>
      <c r="X18" s="624"/>
      <c r="Y18" s="625"/>
      <c r="Z18" s="626">
        <v>4</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130208</v>
      </c>
      <c r="BH19" s="624"/>
      <c r="BI19" s="624"/>
      <c r="BJ19" s="624"/>
      <c r="BK19" s="624"/>
      <c r="BL19" s="624"/>
      <c r="BM19" s="624"/>
      <c r="BN19" s="625"/>
      <c r="BO19" s="626">
        <v>2.1</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13241945</v>
      </c>
      <c r="S20" s="624"/>
      <c r="T20" s="624"/>
      <c r="U20" s="624"/>
      <c r="V20" s="624"/>
      <c r="W20" s="624"/>
      <c r="X20" s="624"/>
      <c r="Y20" s="625"/>
      <c r="Z20" s="626">
        <v>64</v>
      </c>
      <c r="AA20" s="626"/>
      <c r="AB20" s="626"/>
      <c r="AC20" s="626"/>
      <c r="AD20" s="627">
        <v>12311430</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130208</v>
      </c>
      <c r="BH20" s="624"/>
      <c r="BI20" s="624"/>
      <c r="BJ20" s="624"/>
      <c r="BK20" s="624"/>
      <c r="BL20" s="624"/>
      <c r="BM20" s="624"/>
      <c r="BN20" s="625"/>
      <c r="BO20" s="626">
        <v>2.1</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19719685</v>
      </c>
      <c r="CS20" s="624"/>
      <c r="CT20" s="624"/>
      <c r="CU20" s="624"/>
      <c r="CV20" s="624"/>
      <c r="CW20" s="624"/>
      <c r="CX20" s="624"/>
      <c r="CY20" s="625"/>
      <c r="CZ20" s="626">
        <v>100</v>
      </c>
      <c r="DA20" s="626"/>
      <c r="DB20" s="626"/>
      <c r="DC20" s="626"/>
      <c r="DD20" s="632">
        <v>3006345</v>
      </c>
      <c r="DE20" s="624"/>
      <c r="DF20" s="624"/>
      <c r="DG20" s="624"/>
      <c r="DH20" s="624"/>
      <c r="DI20" s="624"/>
      <c r="DJ20" s="624"/>
      <c r="DK20" s="624"/>
      <c r="DL20" s="624"/>
      <c r="DM20" s="624"/>
      <c r="DN20" s="624"/>
      <c r="DO20" s="624"/>
      <c r="DP20" s="625"/>
      <c r="DQ20" s="632">
        <v>14242245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4827</v>
      </c>
      <c r="S21" s="624"/>
      <c r="T21" s="624"/>
      <c r="U21" s="624"/>
      <c r="V21" s="624"/>
      <c r="W21" s="624"/>
      <c r="X21" s="624"/>
      <c r="Y21" s="625"/>
      <c r="Z21" s="626">
        <v>0</v>
      </c>
      <c r="AA21" s="626"/>
      <c r="AB21" s="626"/>
      <c r="AC21" s="626"/>
      <c r="AD21" s="627">
        <v>4827</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19761</v>
      </c>
      <c r="BH21" s="624"/>
      <c r="BI21" s="624"/>
      <c r="BJ21" s="624"/>
      <c r="BK21" s="624"/>
      <c r="BL21" s="624"/>
      <c r="BM21" s="624"/>
      <c r="BN21" s="625"/>
      <c r="BO21" s="626">
        <v>0.3</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161654</v>
      </c>
      <c r="S22" s="624"/>
      <c r="T22" s="624"/>
      <c r="U22" s="624"/>
      <c r="V22" s="624"/>
      <c r="W22" s="624"/>
      <c r="X22" s="624"/>
      <c r="Y22" s="625"/>
      <c r="Z22" s="626">
        <v>0.8</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121563</v>
      </c>
      <c r="S23" s="624"/>
      <c r="T23" s="624"/>
      <c r="U23" s="624"/>
      <c r="V23" s="624"/>
      <c r="W23" s="624"/>
      <c r="X23" s="624"/>
      <c r="Y23" s="625"/>
      <c r="Z23" s="626">
        <v>0.6</v>
      </c>
      <c r="AA23" s="626"/>
      <c r="AB23" s="626"/>
      <c r="AC23" s="626"/>
      <c r="AD23" s="627">
        <v>10458</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110447</v>
      </c>
      <c r="BH23" s="624"/>
      <c r="BI23" s="624"/>
      <c r="BJ23" s="624"/>
      <c r="BK23" s="624"/>
      <c r="BL23" s="624"/>
      <c r="BM23" s="624"/>
      <c r="BN23" s="625"/>
      <c r="BO23" s="626">
        <v>1.8</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21795</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8621591</v>
      </c>
      <c r="CS24" s="613"/>
      <c r="CT24" s="613"/>
      <c r="CU24" s="613"/>
      <c r="CV24" s="613"/>
      <c r="CW24" s="613"/>
      <c r="CX24" s="613"/>
      <c r="CY24" s="614"/>
      <c r="CZ24" s="650">
        <v>43.7</v>
      </c>
      <c r="DA24" s="651"/>
      <c r="DB24" s="651"/>
      <c r="DC24" s="652"/>
      <c r="DD24" s="649">
        <v>6586915</v>
      </c>
      <c r="DE24" s="613"/>
      <c r="DF24" s="613"/>
      <c r="DG24" s="613"/>
      <c r="DH24" s="613"/>
      <c r="DI24" s="613"/>
      <c r="DJ24" s="613"/>
      <c r="DK24" s="614"/>
      <c r="DL24" s="649">
        <v>5482508</v>
      </c>
      <c r="DM24" s="613"/>
      <c r="DN24" s="613"/>
      <c r="DO24" s="613"/>
      <c r="DP24" s="613"/>
      <c r="DQ24" s="613"/>
      <c r="DR24" s="613"/>
      <c r="DS24" s="613"/>
      <c r="DT24" s="613"/>
      <c r="DU24" s="613"/>
      <c r="DV24" s="614"/>
      <c r="DW24" s="617">
        <v>41.6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1765856</v>
      </c>
      <c r="S25" s="624"/>
      <c r="T25" s="624"/>
      <c r="U25" s="624"/>
      <c r="V25" s="624"/>
      <c r="W25" s="624"/>
      <c r="X25" s="624"/>
      <c r="Y25" s="625"/>
      <c r="Z25" s="626">
        <v>8.5</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3100138</v>
      </c>
      <c r="CS25" s="655"/>
      <c r="CT25" s="655"/>
      <c r="CU25" s="655"/>
      <c r="CV25" s="655"/>
      <c r="CW25" s="655"/>
      <c r="CX25" s="655"/>
      <c r="CY25" s="656"/>
      <c r="CZ25" s="657">
        <v>15.7</v>
      </c>
      <c r="DA25" s="658"/>
      <c r="DB25" s="658"/>
      <c r="DC25" s="659"/>
      <c r="DD25" s="632">
        <v>2931594</v>
      </c>
      <c r="DE25" s="655"/>
      <c r="DF25" s="655"/>
      <c r="DG25" s="655"/>
      <c r="DH25" s="655"/>
      <c r="DI25" s="655"/>
      <c r="DJ25" s="655"/>
      <c r="DK25" s="656"/>
      <c r="DL25" s="632">
        <v>2901488</v>
      </c>
      <c r="DM25" s="655"/>
      <c r="DN25" s="655"/>
      <c r="DO25" s="655"/>
      <c r="DP25" s="655"/>
      <c r="DQ25" s="655"/>
      <c r="DR25" s="655"/>
      <c r="DS25" s="655"/>
      <c r="DT25" s="655"/>
      <c r="DU25" s="655"/>
      <c r="DV25" s="656"/>
      <c r="DW25" s="628">
        <v>22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2083190</v>
      </c>
      <c r="CS26" s="624"/>
      <c r="CT26" s="624"/>
      <c r="CU26" s="624"/>
      <c r="CV26" s="624"/>
      <c r="CW26" s="624"/>
      <c r="CX26" s="624"/>
      <c r="CY26" s="625"/>
      <c r="CZ26" s="657">
        <v>10.6</v>
      </c>
      <c r="DA26" s="658"/>
      <c r="DB26" s="658"/>
      <c r="DC26" s="659"/>
      <c r="DD26" s="632">
        <v>1945179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1240748</v>
      </c>
      <c r="S27" s="624"/>
      <c r="T27" s="624"/>
      <c r="U27" s="624"/>
      <c r="V27" s="624"/>
      <c r="W27" s="624"/>
      <c r="X27" s="624"/>
      <c r="Y27" s="625"/>
      <c r="Z27" s="626">
        <v>6</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6190385</v>
      </c>
      <c r="BH27" s="624"/>
      <c r="BI27" s="624"/>
      <c r="BJ27" s="624"/>
      <c r="BK27" s="624"/>
      <c r="BL27" s="624"/>
      <c r="BM27" s="624"/>
      <c r="BN27" s="625"/>
      <c r="BO27" s="626">
        <v>100</v>
      </c>
      <c r="BP27" s="626"/>
      <c r="BQ27" s="626"/>
      <c r="BR27" s="626"/>
      <c r="BS27" s="632">
        <v>60054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2834623</v>
      </c>
      <c r="CS27" s="655"/>
      <c r="CT27" s="655"/>
      <c r="CU27" s="655"/>
      <c r="CV27" s="655"/>
      <c r="CW27" s="655"/>
      <c r="CX27" s="655"/>
      <c r="CY27" s="656"/>
      <c r="CZ27" s="657">
        <v>14.4</v>
      </c>
      <c r="DA27" s="658"/>
      <c r="DB27" s="658"/>
      <c r="DC27" s="659"/>
      <c r="DD27" s="632">
        <v>971044</v>
      </c>
      <c r="DE27" s="655"/>
      <c r="DF27" s="655"/>
      <c r="DG27" s="655"/>
      <c r="DH27" s="655"/>
      <c r="DI27" s="655"/>
      <c r="DJ27" s="655"/>
      <c r="DK27" s="656"/>
      <c r="DL27" s="632">
        <v>967471</v>
      </c>
      <c r="DM27" s="655"/>
      <c r="DN27" s="655"/>
      <c r="DO27" s="655"/>
      <c r="DP27" s="655"/>
      <c r="DQ27" s="655"/>
      <c r="DR27" s="655"/>
      <c r="DS27" s="655"/>
      <c r="DT27" s="655"/>
      <c r="DU27" s="655"/>
      <c r="DV27" s="656"/>
      <c r="DW27" s="628">
        <v>7.3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329058</v>
      </c>
      <c r="S28" s="624"/>
      <c r="T28" s="624"/>
      <c r="U28" s="624"/>
      <c r="V28" s="624"/>
      <c r="W28" s="624"/>
      <c r="X28" s="624"/>
      <c r="Y28" s="625"/>
      <c r="Z28" s="626">
        <v>1.6</v>
      </c>
      <c r="AA28" s="626"/>
      <c r="AB28" s="626"/>
      <c r="AC28" s="626"/>
      <c r="AD28" s="627">
        <v>16782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2686830</v>
      </c>
      <c r="CS28" s="624"/>
      <c r="CT28" s="624"/>
      <c r="CU28" s="624"/>
      <c r="CV28" s="624"/>
      <c r="CW28" s="624"/>
      <c r="CX28" s="624"/>
      <c r="CY28" s="625"/>
      <c r="CZ28" s="657">
        <v>13.6</v>
      </c>
      <c r="DA28" s="658"/>
      <c r="DB28" s="658"/>
      <c r="DC28" s="659"/>
      <c r="DD28" s="632">
        <v>2684277</v>
      </c>
      <c r="DE28" s="624"/>
      <c r="DF28" s="624"/>
      <c r="DG28" s="624"/>
      <c r="DH28" s="624"/>
      <c r="DI28" s="624"/>
      <c r="DJ28" s="624"/>
      <c r="DK28" s="625"/>
      <c r="DL28" s="632">
        <v>1613549</v>
      </c>
      <c r="DM28" s="624"/>
      <c r="DN28" s="624"/>
      <c r="DO28" s="624"/>
      <c r="DP28" s="624"/>
      <c r="DQ28" s="624"/>
      <c r="DR28" s="624"/>
      <c r="DS28" s="624"/>
      <c r="DT28" s="624"/>
      <c r="DU28" s="624"/>
      <c r="DV28" s="625"/>
      <c r="DW28" s="628">
        <v>12.3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72265</v>
      </c>
      <c r="S29" s="624"/>
      <c r="T29" s="624"/>
      <c r="U29" s="624"/>
      <c r="V29" s="624"/>
      <c r="W29" s="624"/>
      <c r="X29" s="624"/>
      <c r="Y29" s="625"/>
      <c r="Z29" s="626">
        <v>0.3</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2686565</v>
      </c>
      <c r="CS29" s="655"/>
      <c r="CT29" s="655"/>
      <c r="CU29" s="655"/>
      <c r="CV29" s="655"/>
      <c r="CW29" s="655"/>
      <c r="CX29" s="655"/>
      <c r="CY29" s="656"/>
      <c r="CZ29" s="657">
        <v>13.6</v>
      </c>
      <c r="DA29" s="658"/>
      <c r="DB29" s="658"/>
      <c r="DC29" s="659"/>
      <c r="DD29" s="632">
        <v>2684012</v>
      </c>
      <c r="DE29" s="655"/>
      <c r="DF29" s="655"/>
      <c r="DG29" s="655"/>
      <c r="DH29" s="655"/>
      <c r="DI29" s="655"/>
      <c r="DJ29" s="655"/>
      <c r="DK29" s="656"/>
      <c r="DL29" s="632">
        <v>1613284</v>
      </c>
      <c r="DM29" s="655"/>
      <c r="DN29" s="655"/>
      <c r="DO29" s="655"/>
      <c r="DP29" s="655"/>
      <c r="DQ29" s="655"/>
      <c r="DR29" s="655"/>
      <c r="DS29" s="655"/>
      <c r="DT29" s="655"/>
      <c r="DU29" s="655"/>
      <c r="DV29" s="656"/>
      <c r="DW29" s="628">
        <v>12.3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90684</v>
      </c>
      <c r="S30" s="624"/>
      <c r="T30" s="624"/>
      <c r="U30" s="624"/>
      <c r="V30" s="624"/>
      <c r="W30" s="624"/>
      <c r="X30" s="624"/>
      <c r="Y30" s="625"/>
      <c r="Z30" s="626">
        <v>0.4</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95.9</v>
      </c>
      <c r="BN30" s="682"/>
      <c r="BO30" s="682"/>
      <c r="BP30" s="682"/>
      <c r="BQ30" s="683"/>
      <c r="BR30" s="681">
        <v>99.2</v>
      </c>
      <c r="BS30" s="682"/>
      <c r="BT30" s="682"/>
      <c r="BU30" s="682"/>
      <c r="BV30" s="682"/>
      <c r="BW30" s="682"/>
      <c r="BX30" s="618">
        <v>95.8</v>
      </c>
      <c r="BY30" s="682"/>
      <c r="BZ30" s="682"/>
      <c r="CA30" s="682"/>
      <c r="CB30" s="683"/>
      <c r="CD30" s="686"/>
      <c r="CE30" s="687"/>
      <c r="CF30" s="637" t="s">
        <v>290</v>
      </c>
      <c r="CG30" s="638"/>
      <c r="CH30" s="638"/>
      <c r="CI30" s="638"/>
      <c r="CJ30" s="638"/>
      <c r="CK30" s="638"/>
      <c r="CL30" s="638"/>
      <c r="CM30" s="638"/>
      <c r="CN30" s="638"/>
      <c r="CO30" s="638"/>
      <c r="CP30" s="638"/>
      <c r="CQ30" s="639"/>
      <c r="CR30" s="623">
        <v>2443759</v>
      </c>
      <c r="CS30" s="624"/>
      <c r="CT30" s="624"/>
      <c r="CU30" s="624"/>
      <c r="CV30" s="624"/>
      <c r="CW30" s="624"/>
      <c r="CX30" s="624"/>
      <c r="CY30" s="625"/>
      <c r="CZ30" s="657">
        <v>12.4</v>
      </c>
      <c r="DA30" s="658"/>
      <c r="DB30" s="658"/>
      <c r="DC30" s="659"/>
      <c r="DD30" s="632">
        <v>2441206</v>
      </c>
      <c r="DE30" s="624"/>
      <c r="DF30" s="624"/>
      <c r="DG30" s="624"/>
      <c r="DH30" s="624"/>
      <c r="DI30" s="624"/>
      <c r="DJ30" s="624"/>
      <c r="DK30" s="625"/>
      <c r="DL30" s="632">
        <v>1373345</v>
      </c>
      <c r="DM30" s="624"/>
      <c r="DN30" s="624"/>
      <c r="DO30" s="624"/>
      <c r="DP30" s="624"/>
      <c r="DQ30" s="624"/>
      <c r="DR30" s="624"/>
      <c r="DS30" s="624"/>
      <c r="DT30" s="624"/>
      <c r="DU30" s="624"/>
      <c r="DV30" s="625"/>
      <c r="DW30" s="628">
        <v>10.4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681817</v>
      </c>
      <c r="S31" s="624"/>
      <c r="T31" s="624"/>
      <c r="U31" s="624"/>
      <c r="V31" s="624"/>
      <c r="W31" s="624"/>
      <c r="X31" s="624"/>
      <c r="Y31" s="625"/>
      <c r="Z31" s="626">
        <v>3.3</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96.4</v>
      </c>
      <c r="BN31" s="679"/>
      <c r="BO31" s="679"/>
      <c r="BP31" s="679"/>
      <c r="BQ31" s="680"/>
      <c r="BR31" s="678">
        <v>99.3</v>
      </c>
      <c r="BS31" s="655"/>
      <c r="BT31" s="655"/>
      <c r="BU31" s="655"/>
      <c r="BV31" s="655"/>
      <c r="BW31" s="655"/>
      <c r="BX31" s="629">
        <v>96.2</v>
      </c>
      <c r="BY31" s="679"/>
      <c r="BZ31" s="679"/>
      <c r="CA31" s="679"/>
      <c r="CB31" s="680"/>
      <c r="CD31" s="686"/>
      <c r="CE31" s="687"/>
      <c r="CF31" s="637" t="s">
        <v>294</v>
      </c>
      <c r="CG31" s="638"/>
      <c r="CH31" s="638"/>
      <c r="CI31" s="638"/>
      <c r="CJ31" s="638"/>
      <c r="CK31" s="638"/>
      <c r="CL31" s="638"/>
      <c r="CM31" s="638"/>
      <c r="CN31" s="638"/>
      <c r="CO31" s="638"/>
      <c r="CP31" s="638"/>
      <c r="CQ31" s="639"/>
      <c r="CR31" s="623">
        <v>242806</v>
      </c>
      <c r="CS31" s="655"/>
      <c r="CT31" s="655"/>
      <c r="CU31" s="655"/>
      <c r="CV31" s="655"/>
      <c r="CW31" s="655"/>
      <c r="CX31" s="655"/>
      <c r="CY31" s="656"/>
      <c r="CZ31" s="657">
        <v>1.2</v>
      </c>
      <c r="DA31" s="658"/>
      <c r="DB31" s="658"/>
      <c r="DC31" s="659"/>
      <c r="DD31" s="632">
        <v>242806</v>
      </c>
      <c r="DE31" s="655"/>
      <c r="DF31" s="655"/>
      <c r="DG31" s="655"/>
      <c r="DH31" s="655"/>
      <c r="DI31" s="655"/>
      <c r="DJ31" s="655"/>
      <c r="DK31" s="656"/>
      <c r="DL31" s="632">
        <v>239939</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592915</v>
      </c>
      <c r="S32" s="624"/>
      <c r="T32" s="624"/>
      <c r="U32" s="624"/>
      <c r="V32" s="624"/>
      <c r="W32" s="624"/>
      <c r="X32" s="624"/>
      <c r="Y32" s="625"/>
      <c r="Z32" s="626">
        <v>2.9</v>
      </c>
      <c r="AA32" s="626"/>
      <c r="AB32" s="626"/>
      <c r="AC32" s="626"/>
      <c r="AD32" s="627">
        <v>3334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95.3</v>
      </c>
      <c r="BN32" s="691"/>
      <c r="BO32" s="691"/>
      <c r="BP32" s="691"/>
      <c r="BQ32" s="693"/>
      <c r="BR32" s="690">
        <v>99.1</v>
      </c>
      <c r="BS32" s="691"/>
      <c r="BT32" s="691"/>
      <c r="BU32" s="691"/>
      <c r="BV32" s="691"/>
      <c r="BW32" s="691"/>
      <c r="BX32" s="692">
        <v>95.2</v>
      </c>
      <c r="BY32" s="691"/>
      <c r="BZ32" s="691"/>
      <c r="CA32" s="691"/>
      <c r="CB32" s="693"/>
      <c r="CD32" s="688"/>
      <c r="CE32" s="689"/>
      <c r="CF32" s="637" t="s">
        <v>297</v>
      </c>
      <c r="CG32" s="638"/>
      <c r="CH32" s="638"/>
      <c r="CI32" s="638"/>
      <c r="CJ32" s="638"/>
      <c r="CK32" s="638"/>
      <c r="CL32" s="638"/>
      <c r="CM32" s="638"/>
      <c r="CN32" s="638"/>
      <c r="CO32" s="638"/>
      <c r="CP32" s="638"/>
      <c r="CQ32" s="639"/>
      <c r="CR32" s="623">
        <v>265</v>
      </c>
      <c r="CS32" s="624"/>
      <c r="CT32" s="624"/>
      <c r="CU32" s="624"/>
      <c r="CV32" s="624"/>
      <c r="CW32" s="624"/>
      <c r="CX32" s="624"/>
      <c r="CY32" s="625"/>
      <c r="CZ32" s="657">
        <v>0</v>
      </c>
      <c r="DA32" s="658"/>
      <c r="DB32" s="658"/>
      <c r="DC32" s="659"/>
      <c r="DD32" s="632">
        <v>265</v>
      </c>
      <c r="DE32" s="624"/>
      <c r="DF32" s="624"/>
      <c r="DG32" s="624"/>
      <c r="DH32" s="624"/>
      <c r="DI32" s="624"/>
      <c r="DJ32" s="624"/>
      <c r="DK32" s="625"/>
      <c r="DL32" s="632">
        <v>265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2351611</v>
      </c>
      <c r="S33" s="624"/>
      <c r="T33" s="624"/>
      <c r="U33" s="624"/>
      <c r="V33" s="624"/>
      <c r="W33" s="624"/>
      <c r="X33" s="624"/>
      <c r="Y33" s="625"/>
      <c r="Z33" s="626">
        <v>11.4</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8091749</v>
      </c>
      <c r="CS33" s="655"/>
      <c r="CT33" s="655"/>
      <c r="CU33" s="655"/>
      <c r="CV33" s="655"/>
      <c r="CW33" s="655"/>
      <c r="CX33" s="655"/>
      <c r="CY33" s="656"/>
      <c r="CZ33" s="657">
        <v>41</v>
      </c>
      <c r="DA33" s="658"/>
      <c r="DB33" s="658"/>
      <c r="DC33" s="659"/>
      <c r="DD33" s="632">
        <v>6691149</v>
      </c>
      <c r="DE33" s="655"/>
      <c r="DF33" s="655"/>
      <c r="DG33" s="655"/>
      <c r="DH33" s="655"/>
      <c r="DI33" s="655"/>
      <c r="DJ33" s="655"/>
      <c r="DK33" s="656"/>
      <c r="DL33" s="632">
        <v>5600431</v>
      </c>
      <c r="DM33" s="655"/>
      <c r="DN33" s="655"/>
      <c r="DO33" s="655"/>
      <c r="DP33" s="655"/>
      <c r="DQ33" s="655"/>
      <c r="DR33" s="655"/>
      <c r="DS33" s="655"/>
      <c r="DT33" s="655"/>
      <c r="DU33" s="655"/>
      <c r="DV33" s="656"/>
      <c r="DW33" s="628">
        <v>42.5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2891299</v>
      </c>
      <c r="CS34" s="624"/>
      <c r="CT34" s="624"/>
      <c r="CU34" s="624"/>
      <c r="CV34" s="624"/>
      <c r="CW34" s="624"/>
      <c r="CX34" s="624"/>
      <c r="CY34" s="625"/>
      <c r="CZ34" s="657">
        <v>14.7</v>
      </c>
      <c r="DA34" s="658"/>
      <c r="DB34" s="658"/>
      <c r="DC34" s="659"/>
      <c r="DD34" s="632">
        <v>2276534</v>
      </c>
      <c r="DE34" s="624"/>
      <c r="DF34" s="624"/>
      <c r="DG34" s="624"/>
      <c r="DH34" s="624"/>
      <c r="DI34" s="624"/>
      <c r="DJ34" s="624"/>
      <c r="DK34" s="625"/>
      <c r="DL34" s="632">
        <v>1867730</v>
      </c>
      <c r="DM34" s="624"/>
      <c r="DN34" s="624"/>
      <c r="DO34" s="624"/>
      <c r="DP34" s="624"/>
      <c r="DQ34" s="624"/>
      <c r="DR34" s="624"/>
      <c r="DS34" s="624"/>
      <c r="DT34" s="624"/>
      <c r="DU34" s="624"/>
      <c r="DV34" s="625"/>
      <c r="DW34" s="628">
        <v>14.2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821411</v>
      </c>
      <c r="S35" s="624"/>
      <c r="T35" s="624"/>
      <c r="U35" s="624"/>
      <c r="V35" s="624"/>
      <c r="W35" s="624"/>
      <c r="X35" s="624"/>
      <c r="Y35" s="625"/>
      <c r="Z35" s="626">
        <v>4</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2577973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96277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232680</v>
      </c>
      <c r="CS35" s="655"/>
      <c r="CT35" s="655"/>
      <c r="CU35" s="655"/>
      <c r="CV35" s="655"/>
      <c r="CW35" s="655"/>
      <c r="CX35" s="655"/>
      <c r="CY35" s="656"/>
      <c r="CZ35" s="657">
        <v>1.2</v>
      </c>
      <c r="DA35" s="658"/>
      <c r="DB35" s="658"/>
      <c r="DC35" s="659"/>
      <c r="DD35" s="632">
        <v>211007</v>
      </c>
      <c r="DE35" s="655"/>
      <c r="DF35" s="655"/>
      <c r="DG35" s="655"/>
      <c r="DH35" s="655"/>
      <c r="DI35" s="655"/>
      <c r="DJ35" s="655"/>
      <c r="DK35" s="656"/>
      <c r="DL35" s="632">
        <v>101214</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20676738</v>
      </c>
      <c r="S36" s="696"/>
      <c r="T36" s="696"/>
      <c r="U36" s="696"/>
      <c r="V36" s="696"/>
      <c r="W36" s="696"/>
      <c r="X36" s="696"/>
      <c r="Y36" s="697"/>
      <c r="Z36" s="698">
        <v>100</v>
      </c>
      <c r="AA36" s="698"/>
      <c r="AB36" s="698"/>
      <c r="AC36" s="698"/>
      <c r="AD36" s="699">
        <v>12346831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1139648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73701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2069418</v>
      </c>
      <c r="CS36" s="624"/>
      <c r="CT36" s="624"/>
      <c r="CU36" s="624"/>
      <c r="CV36" s="624"/>
      <c r="CW36" s="624"/>
      <c r="CX36" s="624"/>
      <c r="CY36" s="625"/>
      <c r="CZ36" s="657">
        <v>10.5</v>
      </c>
      <c r="DA36" s="658"/>
      <c r="DB36" s="658"/>
      <c r="DC36" s="659"/>
      <c r="DD36" s="632">
        <v>1774018</v>
      </c>
      <c r="DE36" s="624"/>
      <c r="DF36" s="624"/>
      <c r="DG36" s="624"/>
      <c r="DH36" s="624"/>
      <c r="DI36" s="624"/>
      <c r="DJ36" s="624"/>
      <c r="DK36" s="625"/>
      <c r="DL36" s="632">
        <v>1400745</v>
      </c>
      <c r="DM36" s="624"/>
      <c r="DN36" s="624"/>
      <c r="DO36" s="624"/>
      <c r="DP36" s="624"/>
      <c r="DQ36" s="624"/>
      <c r="DR36" s="624"/>
      <c r="DS36" s="624"/>
      <c r="DT36" s="624"/>
      <c r="DU36" s="624"/>
      <c r="DV36" s="625"/>
      <c r="DW36" s="628">
        <v>10.6</v>
      </c>
      <c r="DX36" s="653"/>
      <c r="DY36" s="653"/>
      <c r="DZ36" s="653"/>
      <c r="EA36" s="653"/>
      <c r="EB36" s="653"/>
      <c r="EC36" s="654"/>
    </row>
    <row r="37" spans="2:133" ht="11.25" customHeight="1">
      <c r="AQ37" s="702" t="s">
        <v>312</v>
      </c>
      <c r="AR37" s="703"/>
      <c r="AS37" s="703"/>
      <c r="AT37" s="703"/>
      <c r="AU37" s="703"/>
      <c r="AV37" s="703"/>
      <c r="AW37" s="703"/>
      <c r="AX37" s="703"/>
      <c r="AY37" s="704"/>
      <c r="AZ37" s="623">
        <v>41812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5017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942785</v>
      </c>
      <c r="CS37" s="655"/>
      <c r="CT37" s="655"/>
      <c r="CU37" s="655"/>
      <c r="CV37" s="655"/>
      <c r="CW37" s="655"/>
      <c r="CX37" s="655"/>
      <c r="CY37" s="656"/>
      <c r="CZ37" s="657">
        <v>4.8</v>
      </c>
      <c r="DA37" s="658"/>
      <c r="DB37" s="658"/>
      <c r="DC37" s="659"/>
      <c r="DD37" s="632">
        <v>936819</v>
      </c>
      <c r="DE37" s="655"/>
      <c r="DF37" s="655"/>
      <c r="DG37" s="655"/>
      <c r="DH37" s="655"/>
      <c r="DI37" s="655"/>
      <c r="DJ37" s="655"/>
      <c r="DK37" s="656"/>
      <c r="DL37" s="632">
        <v>898052</v>
      </c>
      <c r="DM37" s="655"/>
      <c r="DN37" s="655"/>
      <c r="DO37" s="655"/>
      <c r="DP37" s="655"/>
      <c r="DQ37" s="655"/>
      <c r="DR37" s="655"/>
      <c r="DS37" s="655"/>
      <c r="DT37" s="655"/>
      <c r="DU37" s="655"/>
      <c r="DV37" s="656"/>
      <c r="DW37" s="628">
        <v>6.8</v>
      </c>
      <c r="DX37" s="653"/>
      <c r="DY37" s="653"/>
      <c r="DZ37" s="653"/>
      <c r="EA37" s="653"/>
      <c r="EB37" s="653"/>
      <c r="EC37" s="654"/>
    </row>
    <row r="38" spans="2:133" ht="11.25" customHeight="1">
      <c r="AQ38" s="702" t="s">
        <v>315</v>
      </c>
      <c r="AR38" s="703"/>
      <c r="AS38" s="703"/>
      <c r="AT38" s="703"/>
      <c r="AU38" s="703"/>
      <c r="AV38" s="703"/>
      <c r="AW38" s="703"/>
      <c r="AX38" s="703"/>
      <c r="AY38" s="704"/>
      <c r="AZ38" s="623">
        <v>40732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8599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2536161</v>
      </c>
      <c r="CS38" s="624"/>
      <c r="CT38" s="624"/>
      <c r="CU38" s="624"/>
      <c r="CV38" s="624"/>
      <c r="CW38" s="624"/>
      <c r="CX38" s="624"/>
      <c r="CY38" s="625"/>
      <c r="CZ38" s="657">
        <v>12.9</v>
      </c>
      <c r="DA38" s="658"/>
      <c r="DB38" s="658"/>
      <c r="DC38" s="659"/>
      <c r="DD38" s="632">
        <v>2329990</v>
      </c>
      <c r="DE38" s="624"/>
      <c r="DF38" s="624"/>
      <c r="DG38" s="624"/>
      <c r="DH38" s="624"/>
      <c r="DI38" s="624"/>
      <c r="DJ38" s="624"/>
      <c r="DK38" s="625"/>
      <c r="DL38" s="632">
        <v>2230742</v>
      </c>
      <c r="DM38" s="624"/>
      <c r="DN38" s="624"/>
      <c r="DO38" s="624"/>
      <c r="DP38" s="624"/>
      <c r="DQ38" s="624"/>
      <c r="DR38" s="624"/>
      <c r="DS38" s="624"/>
      <c r="DT38" s="624"/>
      <c r="DU38" s="624"/>
      <c r="DV38" s="625"/>
      <c r="DW38" s="628">
        <v>16.899999999999999</v>
      </c>
      <c r="DX38" s="653"/>
      <c r="DY38" s="653"/>
      <c r="DZ38" s="653"/>
      <c r="EA38" s="653"/>
      <c r="EB38" s="653"/>
      <c r="EC38" s="654"/>
    </row>
    <row r="39" spans="2:133" ht="11.25" customHeight="1">
      <c r="AQ39" s="702" t="s">
        <v>318</v>
      </c>
      <c r="AR39" s="703"/>
      <c r="AS39" s="703"/>
      <c r="AT39" s="703"/>
      <c r="AU39" s="703"/>
      <c r="AV39" s="703"/>
      <c r="AW39" s="703"/>
      <c r="AX39" s="703"/>
      <c r="AY39" s="704"/>
      <c r="AZ39" s="623" t="s">
        <v>110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252217</v>
      </c>
      <c r="CS39" s="655"/>
      <c r="CT39" s="655"/>
      <c r="CU39" s="655"/>
      <c r="CV39" s="655"/>
      <c r="CW39" s="655"/>
      <c r="CX39" s="655"/>
      <c r="CY39" s="656"/>
      <c r="CZ39" s="657">
        <v>1.3</v>
      </c>
      <c r="DA39" s="658"/>
      <c r="DB39" s="658"/>
      <c r="DC39" s="659"/>
      <c r="DD39" s="632">
        <v>15600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283652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109974</v>
      </c>
      <c r="CS40" s="624"/>
      <c r="CT40" s="624"/>
      <c r="CU40" s="624"/>
      <c r="CV40" s="624"/>
      <c r="CW40" s="624"/>
      <c r="CX40" s="624"/>
      <c r="CY40" s="625"/>
      <c r="CZ40" s="657">
        <v>0.6</v>
      </c>
      <c r="DA40" s="658"/>
      <c r="DB40" s="658"/>
      <c r="DC40" s="659"/>
      <c r="DD40" s="632">
        <v>84000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1072129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3006345</v>
      </c>
      <c r="CS42" s="624"/>
      <c r="CT42" s="624"/>
      <c r="CU42" s="624"/>
      <c r="CV42" s="624"/>
      <c r="CW42" s="624"/>
      <c r="CX42" s="624"/>
      <c r="CY42" s="625"/>
      <c r="CZ42" s="657">
        <v>15.2</v>
      </c>
      <c r="DA42" s="706"/>
      <c r="DB42" s="706"/>
      <c r="DC42" s="707"/>
      <c r="DD42" s="632">
        <v>964181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31300</v>
      </c>
      <c r="CS43" s="655"/>
      <c r="CT43" s="655"/>
      <c r="CU43" s="655"/>
      <c r="CV43" s="655"/>
      <c r="CW43" s="655"/>
      <c r="CX43" s="655"/>
      <c r="CY43" s="656"/>
      <c r="CZ43" s="657">
        <v>0.2</v>
      </c>
      <c r="DA43" s="658"/>
      <c r="DB43" s="658"/>
      <c r="DC43" s="659"/>
      <c r="DD43" s="632">
        <v>31300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3006345</v>
      </c>
      <c r="CS44" s="624"/>
      <c r="CT44" s="624"/>
      <c r="CU44" s="624"/>
      <c r="CV44" s="624"/>
      <c r="CW44" s="624"/>
      <c r="CX44" s="624"/>
      <c r="CY44" s="625"/>
      <c r="CZ44" s="657">
        <v>15.2</v>
      </c>
      <c r="DA44" s="706"/>
      <c r="DB44" s="706"/>
      <c r="DC44" s="707"/>
      <c r="DD44" s="632">
        <v>964181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738224</v>
      </c>
      <c r="CS45" s="655"/>
      <c r="CT45" s="655"/>
      <c r="CU45" s="655"/>
      <c r="CV45" s="655"/>
      <c r="CW45" s="655"/>
      <c r="CX45" s="655"/>
      <c r="CY45" s="656"/>
      <c r="CZ45" s="657">
        <v>3.7</v>
      </c>
      <c r="DA45" s="658"/>
      <c r="DB45" s="658"/>
      <c r="DC45" s="659"/>
      <c r="DD45" s="632">
        <v>33582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2229030</v>
      </c>
      <c r="CS46" s="624"/>
      <c r="CT46" s="624"/>
      <c r="CU46" s="624"/>
      <c r="CV46" s="624"/>
      <c r="CW46" s="624"/>
      <c r="CX46" s="624"/>
      <c r="CY46" s="625"/>
      <c r="CZ46" s="657">
        <v>11.3</v>
      </c>
      <c r="DA46" s="706"/>
      <c r="DB46" s="706"/>
      <c r="DC46" s="707"/>
      <c r="DD46" s="632">
        <v>918508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19719685</v>
      </c>
      <c r="CS49" s="691"/>
      <c r="CT49" s="691"/>
      <c r="CU49" s="691"/>
      <c r="CV49" s="691"/>
      <c r="CW49" s="691"/>
      <c r="CX49" s="691"/>
      <c r="CY49" s="718"/>
      <c r="CZ49" s="719">
        <v>100</v>
      </c>
      <c r="DA49" s="720"/>
      <c r="DB49" s="720"/>
      <c r="DC49" s="721"/>
      <c r="DD49" s="722">
        <v>14242245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20695</v>
      </c>
      <c r="R7" s="753"/>
      <c r="S7" s="753"/>
      <c r="T7" s="753"/>
      <c r="U7" s="753"/>
      <c r="V7" s="753">
        <v>19738</v>
      </c>
      <c r="W7" s="753"/>
      <c r="X7" s="753"/>
      <c r="Y7" s="753"/>
      <c r="Z7" s="753"/>
      <c r="AA7" s="753">
        <v>957</v>
      </c>
      <c r="AB7" s="753"/>
      <c r="AC7" s="753"/>
      <c r="AD7" s="753"/>
      <c r="AE7" s="754"/>
      <c r="AF7" s="755">
        <v>861</v>
      </c>
      <c r="AG7" s="756"/>
      <c r="AH7" s="756"/>
      <c r="AI7" s="756"/>
      <c r="AJ7" s="757"/>
      <c r="AK7" s="792">
        <v>93939</v>
      </c>
      <c r="AL7" s="793"/>
      <c r="AM7" s="793"/>
      <c r="AN7" s="793"/>
      <c r="AO7" s="793"/>
      <c r="AP7" s="793">
        <v>21755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557</v>
      </c>
      <c r="BT7" s="797"/>
      <c r="BU7" s="797"/>
      <c r="BV7" s="797"/>
      <c r="BW7" s="797"/>
      <c r="BX7" s="797"/>
      <c r="BY7" s="797"/>
      <c r="BZ7" s="797"/>
      <c r="CA7" s="797"/>
      <c r="CB7" s="797"/>
      <c r="CC7" s="797"/>
      <c r="CD7" s="797"/>
      <c r="CE7" s="797"/>
      <c r="CF7" s="797"/>
      <c r="CG7" s="798"/>
      <c r="CH7" s="789">
        <v>-3</v>
      </c>
      <c r="CI7" s="790"/>
      <c r="CJ7" s="790"/>
      <c r="CK7" s="790"/>
      <c r="CL7" s="791"/>
      <c r="CM7" s="789">
        <v>179</v>
      </c>
      <c r="CN7" s="790"/>
      <c r="CO7" s="790"/>
      <c r="CP7" s="790"/>
      <c r="CQ7" s="791"/>
      <c r="CR7" s="789">
        <v>5</v>
      </c>
      <c r="CS7" s="790"/>
      <c r="CT7" s="790"/>
      <c r="CU7" s="790"/>
      <c r="CV7" s="791"/>
      <c r="CW7" s="789">
        <v>15</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3</v>
      </c>
      <c r="R8" s="777"/>
      <c r="S8" s="777"/>
      <c r="T8" s="777"/>
      <c r="U8" s="777"/>
      <c r="V8" s="777">
        <v>3</v>
      </c>
      <c r="W8" s="777"/>
      <c r="X8" s="777"/>
      <c r="Y8" s="777"/>
      <c r="Z8" s="777"/>
      <c r="AA8" s="777">
        <v>0</v>
      </c>
      <c r="AB8" s="777"/>
      <c r="AC8" s="777"/>
      <c r="AD8" s="777"/>
      <c r="AE8" s="778"/>
      <c r="AF8" s="779">
        <v>0</v>
      </c>
      <c r="AG8" s="780"/>
      <c r="AH8" s="780"/>
      <c r="AI8" s="780"/>
      <c r="AJ8" s="781"/>
      <c r="AK8" s="782" t="s">
        <v>545</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20695</v>
      </c>
      <c r="R23" s="812"/>
      <c r="S23" s="812"/>
      <c r="T23" s="812"/>
      <c r="U23" s="812"/>
      <c r="V23" s="812">
        <v>19738</v>
      </c>
      <c r="W23" s="812"/>
      <c r="X23" s="812"/>
      <c r="Y23" s="812"/>
      <c r="Z23" s="812"/>
      <c r="AA23" s="812">
        <v>957</v>
      </c>
      <c r="AB23" s="812"/>
      <c r="AC23" s="812"/>
      <c r="AD23" s="812"/>
      <c r="AE23" s="813"/>
      <c r="AF23" s="814">
        <v>861</v>
      </c>
      <c r="AG23" s="812"/>
      <c r="AH23" s="812"/>
      <c r="AI23" s="812"/>
      <c r="AJ23" s="815"/>
      <c r="AK23" s="816"/>
      <c r="AL23" s="817"/>
      <c r="AM23" s="817"/>
      <c r="AN23" s="817"/>
      <c r="AO23" s="817"/>
      <c r="AP23" s="812">
        <v>21755</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4426</v>
      </c>
      <c r="R28" s="841"/>
      <c r="S28" s="841"/>
      <c r="T28" s="841"/>
      <c r="U28" s="841"/>
      <c r="V28" s="841">
        <v>4330</v>
      </c>
      <c r="W28" s="841"/>
      <c r="X28" s="841"/>
      <c r="Y28" s="841"/>
      <c r="Z28" s="841"/>
      <c r="AA28" s="841">
        <v>96</v>
      </c>
      <c r="AB28" s="841"/>
      <c r="AC28" s="841"/>
      <c r="AD28" s="841"/>
      <c r="AE28" s="842"/>
      <c r="AF28" s="843">
        <v>96</v>
      </c>
      <c r="AG28" s="841"/>
      <c r="AH28" s="841"/>
      <c r="AI28" s="841"/>
      <c r="AJ28" s="844"/>
      <c r="AK28" s="845">
        <v>238</v>
      </c>
      <c r="AL28" s="836"/>
      <c r="AM28" s="836"/>
      <c r="AN28" s="836"/>
      <c r="AO28" s="836"/>
      <c r="AP28" s="836" t="s">
        <v>545</v>
      </c>
      <c r="AQ28" s="836"/>
      <c r="AR28" s="836"/>
      <c r="AS28" s="836"/>
      <c r="AT28" s="836"/>
      <c r="AU28" s="836" t="s">
        <v>545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34</v>
      </c>
      <c r="R29" s="777"/>
      <c r="S29" s="777"/>
      <c r="T29" s="777"/>
      <c r="U29" s="777"/>
      <c r="V29" s="777">
        <v>34</v>
      </c>
      <c r="W29" s="777"/>
      <c r="X29" s="777"/>
      <c r="Y29" s="777"/>
      <c r="Z29" s="777"/>
      <c r="AA29" s="777" t="s">
        <v>545</v>
      </c>
      <c r="AB29" s="777"/>
      <c r="AC29" s="777"/>
      <c r="AD29" s="777"/>
      <c r="AE29" s="778"/>
      <c r="AF29" s="779" t="s">
        <v>379</v>
      </c>
      <c r="AG29" s="780"/>
      <c r="AH29" s="780"/>
      <c r="AI29" s="780"/>
      <c r="AJ29" s="781"/>
      <c r="AK29" s="848">
        <v>18</v>
      </c>
      <c r="AL29" s="849"/>
      <c r="AM29" s="849"/>
      <c r="AN29" s="849"/>
      <c r="AO29" s="849"/>
      <c r="AP29" s="849" t="s">
        <v>545</v>
      </c>
      <c r="AQ29" s="849"/>
      <c r="AR29" s="849"/>
      <c r="AS29" s="849"/>
      <c r="AT29" s="849"/>
      <c r="AU29" s="849" t="s">
        <v>545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3714</v>
      </c>
      <c r="R30" s="777"/>
      <c r="S30" s="777"/>
      <c r="T30" s="777"/>
      <c r="U30" s="777"/>
      <c r="V30" s="777">
        <v>3638</v>
      </c>
      <c r="W30" s="777"/>
      <c r="X30" s="777"/>
      <c r="Y30" s="777"/>
      <c r="Z30" s="777"/>
      <c r="AA30" s="777">
        <v>77</v>
      </c>
      <c r="AB30" s="777"/>
      <c r="AC30" s="777"/>
      <c r="AD30" s="777"/>
      <c r="AE30" s="778"/>
      <c r="AF30" s="779">
        <v>77</v>
      </c>
      <c r="AG30" s="780"/>
      <c r="AH30" s="780"/>
      <c r="AI30" s="780"/>
      <c r="AJ30" s="781"/>
      <c r="AK30" s="848">
        <v>494</v>
      </c>
      <c r="AL30" s="849"/>
      <c r="AM30" s="849"/>
      <c r="AN30" s="849"/>
      <c r="AO30" s="849"/>
      <c r="AP30" s="849" t="s">
        <v>545</v>
      </c>
      <c r="AQ30" s="849"/>
      <c r="AR30" s="849"/>
      <c r="AS30" s="849"/>
      <c r="AT30" s="849"/>
      <c r="AU30" s="849" t="s">
        <v>545</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439</v>
      </c>
      <c r="R31" s="777"/>
      <c r="S31" s="777"/>
      <c r="T31" s="777"/>
      <c r="U31" s="777"/>
      <c r="V31" s="777">
        <v>431</v>
      </c>
      <c r="W31" s="777"/>
      <c r="X31" s="777"/>
      <c r="Y31" s="777"/>
      <c r="Z31" s="777"/>
      <c r="AA31" s="777">
        <v>9</v>
      </c>
      <c r="AB31" s="777"/>
      <c r="AC31" s="777"/>
      <c r="AD31" s="777"/>
      <c r="AE31" s="778"/>
      <c r="AF31" s="779">
        <v>9</v>
      </c>
      <c r="AG31" s="780"/>
      <c r="AH31" s="780"/>
      <c r="AI31" s="780"/>
      <c r="AJ31" s="781"/>
      <c r="AK31" s="848">
        <v>92</v>
      </c>
      <c r="AL31" s="849"/>
      <c r="AM31" s="849"/>
      <c r="AN31" s="849"/>
      <c r="AO31" s="849"/>
      <c r="AP31" s="849" t="s">
        <v>545</v>
      </c>
      <c r="AQ31" s="849"/>
      <c r="AR31" s="849"/>
      <c r="AS31" s="849"/>
      <c r="AT31" s="849"/>
      <c r="AU31" s="849" t="s">
        <v>545</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837</v>
      </c>
      <c r="R32" s="777"/>
      <c r="S32" s="777"/>
      <c r="T32" s="777"/>
      <c r="U32" s="777"/>
      <c r="V32" s="777">
        <v>743</v>
      </c>
      <c r="W32" s="777"/>
      <c r="X32" s="777"/>
      <c r="Y32" s="777"/>
      <c r="Z32" s="777"/>
      <c r="AA32" s="777">
        <v>94</v>
      </c>
      <c r="AB32" s="777"/>
      <c r="AC32" s="777"/>
      <c r="AD32" s="777"/>
      <c r="AE32" s="778"/>
      <c r="AF32" s="779">
        <v>2118</v>
      </c>
      <c r="AG32" s="780"/>
      <c r="AH32" s="780"/>
      <c r="AI32" s="780"/>
      <c r="AJ32" s="781"/>
      <c r="AK32" s="848">
        <v>67</v>
      </c>
      <c r="AL32" s="849"/>
      <c r="AM32" s="849"/>
      <c r="AN32" s="849"/>
      <c r="AO32" s="849"/>
      <c r="AP32" s="849">
        <v>3195</v>
      </c>
      <c r="AQ32" s="849"/>
      <c r="AR32" s="849"/>
      <c r="AS32" s="849"/>
      <c r="AT32" s="849"/>
      <c r="AU32" s="849">
        <v>895</v>
      </c>
      <c r="AV32" s="849"/>
      <c r="AW32" s="849"/>
      <c r="AX32" s="849"/>
      <c r="AY32" s="849"/>
      <c r="AZ32" s="850" t="s">
        <v>545</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283</v>
      </c>
      <c r="R33" s="777"/>
      <c r="S33" s="777"/>
      <c r="T33" s="777"/>
      <c r="U33" s="777"/>
      <c r="V33" s="777">
        <v>282</v>
      </c>
      <c r="W33" s="777"/>
      <c r="X33" s="777"/>
      <c r="Y33" s="777"/>
      <c r="Z33" s="777"/>
      <c r="AA33" s="777">
        <v>1</v>
      </c>
      <c r="AB33" s="777"/>
      <c r="AC33" s="777"/>
      <c r="AD33" s="777"/>
      <c r="AE33" s="778"/>
      <c r="AF33" s="779">
        <v>1</v>
      </c>
      <c r="AG33" s="780"/>
      <c r="AH33" s="780"/>
      <c r="AI33" s="780"/>
      <c r="AJ33" s="781"/>
      <c r="AK33" s="848">
        <v>170</v>
      </c>
      <c r="AL33" s="849"/>
      <c r="AM33" s="849"/>
      <c r="AN33" s="849"/>
      <c r="AO33" s="849"/>
      <c r="AP33" s="849">
        <v>1746</v>
      </c>
      <c r="AQ33" s="849"/>
      <c r="AR33" s="849"/>
      <c r="AS33" s="849"/>
      <c r="AT33" s="849"/>
      <c r="AU33" s="849">
        <v>1723</v>
      </c>
      <c r="AV33" s="849"/>
      <c r="AW33" s="849"/>
      <c r="AX33" s="849"/>
      <c r="AY33" s="849"/>
      <c r="AZ33" s="850" t="s">
        <v>545</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2323</v>
      </c>
      <c r="R34" s="777"/>
      <c r="S34" s="777"/>
      <c r="T34" s="777"/>
      <c r="U34" s="777"/>
      <c r="V34" s="777">
        <v>2318</v>
      </c>
      <c r="W34" s="777"/>
      <c r="X34" s="777"/>
      <c r="Y34" s="777"/>
      <c r="Z34" s="777"/>
      <c r="AA34" s="777">
        <v>5</v>
      </c>
      <c r="AB34" s="777"/>
      <c r="AC34" s="777"/>
      <c r="AD34" s="777"/>
      <c r="AE34" s="778"/>
      <c r="AF34" s="779">
        <v>5</v>
      </c>
      <c r="AG34" s="780"/>
      <c r="AH34" s="780"/>
      <c r="AI34" s="780"/>
      <c r="AJ34" s="781"/>
      <c r="AK34" s="848">
        <v>969</v>
      </c>
      <c r="AL34" s="849"/>
      <c r="AM34" s="849"/>
      <c r="AN34" s="849"/>
      <c r="AO34" s="849"/>
      <c r="AP34" s="849">
        <v>19881</v>
      </c>
      <c r="AQ34" s="849"/>
      <c r="AR34" s="849"/>
      <c r="AS34" s="849"/>
      <c r="AT34" s="849"/>
      <c r="AU34" s="849">
        <v>15805</v>
      </c>
      <c r="AV34" s="849"/>
      <c r="AW34" s="849"/>
      <c r="AX34" s="849"/>
      <c r="AY34" s="849"/>
      <c r="AZ34" s="850" t="s">
        <v>545</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379</v>
      </c>
      <c r="R35" s="777"/>
      <c r="S35" s="777"/>
      <c r="T35" s="777"/>
      <c r="U35" s="777"/>
      <c r="V35" s="777">
        <v>379</v>
      </c>
      <c r="W35" s="777"/>
      <c r="X35" s="777"/>
      <c r="Y35" s="777"/>
      <c r="Z35" s="777"/>
      <c r="AA35" s="777">
        <v>0</v>
      </c>
      <c r="AB35" s="777"/>
      <c r="AC35" s="777"/>
      <c r="AD35" s="777"/>
      <c r="AE35" s="778"/>
      <c r="AF35" s="779">
        <v>437</v>
      </c>
      <c r="AG35" s="780"/>
      <c r="AH35" s="780"/>
      <c r="AI35" s="780"/>
      <c r="AJ35" s="781"/>
      <c r="AK35" s="848">
        <v>140</v>
      </c>
      <c r="AL35" s="849"/>
      <c r="AM35" s="849"/>
      <c r="AN35" s="849"/>
      <c r="AO35" s="849"/>
      <c r="AP35" s="849">
        <v>1327</v>
      </c>
      <c r="AQ35" s="849"/>
      <c r="AR35" s="849"/>
      <c r="AS35" s="849"/>
      <c r="AT35" s="849"/>
      <c r="AU35" s="849">
        <v>873</v>
      </c>
      <c r="AV35" s="849"/>
      <c r="AW35" s="849"/>
      <c r="AX35" s="849"/>
      <c r="AY35" s="849"/>
      <c r="AZ35" s="850" t="s">
        <v>545</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388</v>
      </c>
      <c r="C36" s="774"/>
      <c r="D36" s="774"/>
      <c r="E36" s="774"/>
      <c r="F36" s="774"/>
      <c r="G36" s="774"/>
      <c r="H36" s="774"/>
      <c r="I36" s="774"/>
      <c r="J36" s="774"/>
      <c r="K36" s="774"/>
      <c r="L36" s="774"/>
      <c r="M36" s="774"/>
      <c r="N36" s="774"/>
      <c r="O36" s="774"/>
      <c r="P36" s="775"/>
      <c r="Q36" s="776">
        <v>11</v>
      </c>
      <c r="R36" s="777"/>
      <c r="S36" s="777"/>
      <c r="T36" s="777"/>
      <c r="U36" s="777"/>
      <c r="V36" s="777">
        <v>11</v>
      </c>
      <c r="W36" s="777"/>
      <c r="X36" s="777"/>
      <c r="Y36" s="777"/>
      <c r="Z36" s="777"/>
      <c r="AA36" s="777">
        <v>0</v>
      </c>
      <c r="AB36" s="777"/>
      <c r="AC36" s="777"/>
      <c r="AD36" s="777"/>
      <c r="AE36" s="778"/>
      <c r="AF36" s="779">
        <v>29</v>
      </c>
      <c r="AG36" s="780"/>
      <c r="AH36" s="780"/>
      <c r="AI36" s="780"/>
      <c r="AJ36" s="781"/>
      <c r="AK36" s="848" t="s">
        <v>545</v>
      </c>
      <c r="AL36" s="849"/>
      <c r="AM36" s="849"/>
      <c r="AN36" s="849"/>
      <c r="AO36" s="849"/>
      <c r="AP36" s="849" t="s">
        <v>545</v>
      </c>
      <c r="AQ36" s="849"/>
      <c r="AR36" s="849"/>
      <c r="AS36" s="849"/>
      <c r="AT36" s="849"/>
      <c r="AU36" s="849" t="s">
        <v>545</v>
      </c>
      <c r="AV36" s="849"/>
      <c r="AW36" s="849"/>
      <c r="AX36" s="849"/>
      <c r="AY36" s="849"/>
      <c r="AZ36" s="850" t="s">
        <v>545</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2772</v>
      </c>
      <c r="AG63" s="860"/>
      <c r="AH63" s="860"/>
      <c r="AI63" s="860"/>
      <c r="AJ63" s="861"/>
      <c r="AK63" s="862"/>
      <c r="AL63" s="857"/>
      <c r="AM63" s="857"/>
      <c r="AN63" s="857"/>
      <c r="AO63" s="857"/>
      <c r="AP63" s="860">
        <v>26148</v>
      </c>
      <c r="AQ63" s="860"/>
      <c r="AR63" s="860"/>
      <c r="AS63" s="860"/>
      <c r="AT63" s="860"/>
      <c r="AU63" s="860">
        <v>19295</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4035</v>
      </c>
      <c r="R68" s="884"/>
      <c r="S68" s="884"/>
      <c r="T68" s="884"/>
      <c r="U68" s="884"/>
      <c r="V68" s="884">
        <v>3844</v>
      </c>
      <c r="W68" s="884"/>
      <c r="X68" s="884"/>
      <c r="Y68" s="884"/>
      <c r="Z68" s="884"/>
      <c r="AA68" s="884">
        <v>192</v>
      </c>
      <c r="AB68" s="884"/>
      <c r="AC68" s="884"/>
      <c r="AD68" s="884"/>
      <c r="AE68" s="884"/>
      <c r="AF68" s="884">
        <v>192</v>
      </c>
      <c r="AG68" s="884"/>
      <c r="AH68" s="884"/>
      <c r="AI68" s="884"/>
      <c r="AJ68" s="884"/>
      <c r="AK68" s="884">
        <v>560</v>
      </c>
      <c r="AL68" s="884"/>
      <c r="AM68" s="884"/>
      <c r="AN68" s="884"/>
      <c r="AO68" s="884"/>
      <c r="AP68" s="884" t="s">
        <v>558</v>
      </c>
      <c r="AQ68" s="884"/>
      <c r="AR68" s="884"/>
      <c r="AS68" s="884"/>
      <c r="AT68" s="884"/>
      <c r="AU68" s="884" t="s">
        <v>545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4">
        <v>83</v>
      </c>
      <c r="R69" s="849"/>
      <c r="S69" s="849"/>
      <c r="T69" s="849"/>
      <c r="U69" s="849"/>
      <c r="V69" s="849">
        <v>78</v>
      </c>
      <c r="W69" s="849"/>
      <c r="X69" s="849"/>
      <c r="Y69" s="849"/>
      <c r="Z69" s="849"/>
      <c r="AA69" s="849">
        <v>5</v>
      </c>
      <c r="AB69" s="849"/>
      <c r="AC69" s="849"/>
      <c r="AD69" s="849"/>
      <c r="AE69" s="849"/>
      <c r="AF69" s="849">
        <v>5</v>
      </c>
      <c r="AG69" s="849"/>
      <c r="AH69" s="849"/>
      <c r="AI69" s="849"/>
      <c r="AJ69" s="849"/>
      <c r="AK69" s="849" t="s">
        <v>558</v>
      </c>
      <c r="AL69" s="849"/>
      <c r="AM69" s="849"/>
      <c r="AN69" s="849"/>
      <c r="AO69" s="849"/>
      <c r="AP69" s="849" t="s">
        <v>558</v>
      </c>
      <c r="AQ69" s="849"/>
      <c r="AR69" s="849"/>
      <c r="AS69" s="849"/>
      <c r="AT69" s="849"/>
      <c r="AU69" s="849" t="s">
        <v>545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132</v>
      </c>
      <c r="R70" s="849"/>
      <c r="S70" s="849"/>
      <c r="T70" s="849"/>
      <c r="U70" s="849"/>
      <c r="V70" s="849">
        <v>122</v>
      </c>
      <c r="W70" s="849"/>
      <c r="X70" s="849"/>
      <c r="Y70" s="849"/>
      <c r="Z70" s="849"/>
      <c r="AA70" s="849">
        <v>9</v>
      </c>
      <c r="AB70" s="849"/>
      <c r="AC70" s="849"/>
      <c r="AD70" s="849"/>
      <c r="AE70" s="849"/>
      <c r="AF70" s="849">
        <v>9</v>
      </c>
      <c r="AG70" s="849"/>
      <c r="AH70" s="849"/>
      <c r="AI70" s="849"/>
      <c r="AJ70" s="849"/>
      <c r="AK70" s="849" t="s">
        <v>558</v>
      </c>
      <c r="AL70" s="849"/>
      <c r="AM70" s="849"/>
      <c r="AN70" s="849"/>
      <c r="AO70" s="849"/>
      <c r="AP70" s="849" t="s">
        <v>558</v>
      </c>
      <c r="AQ70" s="849"/>
      <c r="AR70" s="849"/>
      <c r="AS70" s="849"/>
      <c r="AT70" s="849"/>
      <c r="AU70" s="849" t="s">
        <v>545</v>
      </c>
      <c r="AV70" s="849"/>
      <c r="AW70" s="849"/>
      <c r="AX70" s="849"/>
      <c r="AY70" s="849"/>
      <c r="AZ70" s="895" t="s">
        <v>549</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c r="D71" s="892"/>
      <c r="E71" s="892"/>
      <c r="F71" s="892"/>
      <c r="G71" s="892"/>
      <c r="H71" s="892"/>
      <c r="I71" s="892"/>
      <c r="J71" s="892"/>
      <c r="K71" s="892"/>
      <c r="L71" s="892"/>
      <c r="M71" s="892"/>
      <c r="N71" s="892"/>
      <c r="O71" s="892"/>
      <c r="P71" s="893"/>
      <c r="Q71" s="894">
        <v>153189</v>
      </c>
      <c r="R71" s="849"/>
      <c r="S71" s="849"/>
      <c r="T71" s="849"/>
      <c r="U71" s="849"/>
      <c r="V71" s="849">
        <v>146666</v>
      </c>
      <c r="W71" s="849"/>
      <c r="X71" s="849"/>
      <c r="Y71" s="849"/>
      <c r="Z71" s="849"/>
      <c r="AA71" s="849">
        <v>6523</v>
      </c>
      <c r="AB71" s="849"/>
      <c r="AC71" s="849"/>
      <c r="AD71" s="849"/>
      <c r="AE71" s="849"/>
      <c r="AF71" s="849">
        <v>6523</v>
      </c>
      <c r="AG71" s="849"/>
      <c r="AH71" s="849"/>
      <c r="AI71" s="849"/>
      <c r="AJ71" s="849"/>
      <c r="AK71" s="849">
        <v>130</v>
      </c>
      <c r="AL71" s="849"/>
      <c r="AM71" s="849"/>
      <c r="AN71" s="849"/>
      <c r="AO71" s="849"/>
      <c r="AP71" s="849" t="s">
        <v>558</v>
      </c>
      <c r="AQ71" s="849"/>
      <c r="AR71" s="849"/>
      <c r="AS71" s="849"/>
      <c r="AT71" s="849"/>
      <c r="AU71" s="849" t="s">
        <v>545</v>
      </c>
      <c r="AV71" s="849"/>
      <c r="AW71" s="849"/>
      <c r="AX71" s="849"/>
      <c r="AY71" s="849"/>
      <c r="AZ71" s="895" t="s">
        <v>550</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2706</v>
      </c>
      <c r="R72" s="849"/>
      <c r="S72" s="849"/>
      <c r="T72" s="849"/>
      <c r="U72" s="849"/>
      <c r="V72" s="849">
        <v>2410</v>
      </c>
      <c r="W72" s="849"/>
      <c r="X72" s="849"/>
      <c r="Y72" s="849"/>
      <c r="Z72" s="849"/>
      <c r="AA72" s="849">
        <v>296</v>
      </c>
      <c r="AB72" s="849"/>
      <c r="AC72" s="849"/>
      <c r="AD72" s="849"/>
      <c r="AE72" s="849"/>
      <c r="AF72" s="849">
        <v>282</v>
      </c>
      <c r="AG72" s="849"/>
      <c r="AH72" s="849"/>
      <c r="AI72" s="849"/>
      <c r="AJ72" s="849"/>
      <c r="AK72" s="849">
        <v>128</v>
      </c>
      <c r="AL72" s="849"/>
      <c r="AM72" s="849"/>
      <c r="AN72" s="849"/>
      <c r="AO72" s="849"/>
      <c r="AP72" s="849">
        <v>246</v>
      </c>
      <c r="AQ72" s="849"/>
      <c r="AR72" s="849"/>
      <c r="AS72" s="849"/>
      <c r="AT72" s="849"/>
      <c r="AU72" s="849">
        <v>60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552</v>
      </c>
      <c r="C73" s="892"/>
      <c r="D73" s="892"/>
      <c r="E73" s="892"/>
      <c r="F73" s="892"/>
      <c r="G73" s="892"/>
      <c r="H73" s="892"/>
      <c r="I73" s="892"/>
      <c r="J73" s="892"/>
      <c r="K73" s="892"/>
      <c r="L73" s="892"/>
      <c r="M73" s="892"/>
      <c r="N73" s="892"/>
      <c r="O73" s="892"/>
      <c r="P73" s="893"/>
      <c r="Q73" s="894">
        <v>2070</v>
      </c>
      <c r="R73" s="849"/>
      <c r="S73" s="849"/>
      <c r="T73" s="849"/>
      <c r="U73" s="849"/>
      <c r="V73" s="849">
        <v>2033</v>
      </c>
      <c r="W73" s="849"/>
      <c r="X73" s="849"/>
      <c r="Y73" s="849"/>
      <c r="Z73" s="849"/>
      <c r="AA73" s="849">
        <v>37</v>
      </c>
      <c r="AB73" s="849"/>
      <c r="AC73" s="849"/>
      <c r="AD73" s="849"/>
      <c r="AE73" s="849"/>
      <c r="AF73" s="849">
        <v>37</v>
      </c>
      <c r="AG73" s="849"/>
      <c r="AH73" s="849"/>
      <c r="AI73" s="849"/>
      <c r="AJ73" s="849"/>
      <c r="AK73" s="849">
        <v>13</v>
      </c>
      <c r="AL73" s="849"/>
      <c r="AM73" s="849"/>
      <c r="AN73" s="849"/>
      <c r="AO73" s="849"/>
      <c r="AP73" s="849">
        <v>684</v>
      </c>
      <c r="AQ73" s="849"/>
      <c r="AR73" s="849"/>
      <c r="AS73" s="849"/>
      <c r="AT73" s="849"/>
      <c r="AU73" s="849">
        <v>159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553</v>
      </c>
      <c r="C74" s="892"/>
      <c r="D74" s="892"/>
      <c r="E74" s="892"/>
      <c r="F74" s="892"/>
      <c r="G74" s="892"/>
      <c r="H74" s="892"/>
      <c r="I74" s="892"/>
      <c r="J74" s="892"/>
      <c r="K74" s="892"/>
      <c r="L74" s="892"/>
      <c r="M74" s="892"/>
      <c r="N74" s="892"/>
      <c r="O74" s="892"/>
      <c r="P74" s="893"/>
      <c r="Q74" s="894" t="s">
        <v>558</v>
      </c>
      <c r="R74" s="849"/>
      <c r="S74" s="849"/>
      <c r="T74" s="849"/>
      <c r="U74" s="849"/>
      <c r="V74" s="849" t="s">
        <v>558</v>
      </c>
      <c r="W74" s="849"/>
      <c r="X74" s="849"/>
      <c r="Y74" s="849"/>
      <c r="Z74" s="849"/>
      <c r="AA74" s="849" t="s">
        <v>558</v>
      </c>
      <c r="AB74" s="849"/>
      <c r="AC74" s="849"/>
      <c r="AD74" s="849"/>
      <c r="AE74" s="849"/>
      <c r="AF74" s="849" t="s">
        <v>558</v>
      </c>
      <c r="AG74" s="849"/>
      <c r="AH74" s="849"/>
      <c r="AI74" s="849"/>
      <c r="AJ74" s="849"/>
      <c r="AK74" s="849" t="s">
        <v>558</v>
      </c>
      <c r="AL74" s="849"/>
      <c r="AM74" s="849"/>
      <c r="AN74" s="849"/>
      <c r="AO74" s="849"/>
      <c r="AP74" s="849" t="s">
        <v>558</v>
      </c>
      <c r="AQ74" s="849"/>
      <c r="AR74" s="849"/>
      <c r="AS74" s="849"/>
      <c r="AT74" s="849"/>
      <c r="AU74" s="849" t="s">
        <v>545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554</v>
      </c>
      <c r="C75" s="892"/>
      <c r="D75" s="892"/>
      <c r="E75" s="892"/>
      <c r="F75" s="892"/>
      <c r="G75" s="892"/>
      <c r="H75" s="892"/>
      <c r="I75" s="892"/>
      <c r="J75" s="892"/>
      <c r="K75" s="892"/>
      <c r="L75" s="892"/>
      <c r="M75" s="892"/>
      <c r="N75" s="892"/>
      <c r="O75" s="892"/>
      <c r="P75" s="893"/>
      <c r="Q75" s="897">
        <v>2492</v>
      </c>
      <c r="R75" s="898"/>
      <c r="S75" s="898"/>
      <c r="T75" s="898"/>
      <c r="U75" s="848"/>
      <c r="V75" s="899">
        <v>2111</v>
      </c>
      <c r="W75" s="898"/>
      <c r="X75" s="898"/>
      <c r="Y75" s="898"/>
      <c r="Z75" s="848"/>
      <c r="AA75" s="899">
        <v>381</v>
      </c>
      <c r="AB75" s="898"/>
      <c r="AC75" s="898"/>
      <c r="AD75" s="898"/>
      <c r="AE75" s="848"/>
      <c r="AF75" s="899">
        <v>339</v>
      </c>
      <c r="AG75" s="898"/>
      <c r="AH75" s="898"/>
      <c r="AI75" s="898"/>
      <c r="AJ75" s="848"/>
      <c r="AK75" s="899">
        <v>0</v>
      </c>
      <c r="AL75" s="898"/>
      <c r="AM75" s="898"/>
      <c r="AN75" s="898"/>
      <c r="AO75" s="848"/>
      <c r="AP75" s="899">
        <v>12824</v>
      </c>
      <c r="AQ75" s="898"/>
      <c r="AR75" s="898"/>
      <c r="AS75" s="898"/>
      <c r="AT75" s="848"/>
      <c r="AU75" s="899" t="s">
        <v>545</v>
      </c>
      <c r="AV75" s="898"/>
      <c r="AW75" s="898"/>
      <c r="AX75" s="898"/>
      <c r="AY75" s="848"/>
      <c r="AZ75" s="895" t="s">
        <v>555</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t="s">
        <v>558</v>
      </c>
      <c r="R76" s="898"/>
      <c r="S76" s="898"/>
      <c r="T76" s="898"/>
      <c r="U76" s="848"/>
      <c r="V76" s="849" t="s">
        <v>558</v>
      </c>
      <c r="W76" s="849"/>
      <c r="X76" s="849"/>
      <c r="Y76" s="849"/>
      <c r="Z76" s="849"/>
      <c r="AA76" s="849" t="s">
        <v>558</v>
      </c>
      <c r="AB76" s="849"/>
      <c r="AC76" s="849"/>
      <c r="AD76" s="849"/>
      <c r="AE76" s="849"/>
      <c r="AF76" s="849" t="s">
        <v>558</v>
      </c>
      <c r="AG76" s="849"/>
      <c r="AH76" s="849"/>
      <c r="AI76" s="849"/>
      <c r="AJ76" s="849"/>
      <c r="AK76" s="849" t="s">
        <v>558</v>
      </c>
      <c r="AL76" s="849"/>
      <c r="AM76" s="849"/>
      <c r="AN76" s="849"/>
      <c r="AO76" s="849"/>
      <c r="AP76" s="849" t="s">
        <v>558</v>
      </c>
      <c r="AQ76" s="849"/>
      <c r="AR76" s="849"/>
      <c r="AS76" s="849"/>
      <c r="AT76" s="849"/>
      <c r="AU76" s="899" t="s">
        <v>545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7387</v>
      </c>
      <c r="AG88" s="860"/>
      <c r="AH88" s="860"/>
      <c r="AI88" s="860"/>
      <c r="AJ88" s="860"/>
      <c r="AK88" s="857"/>
      <c r="AL88" s="857"/>
      <c r="AM88" s="857"/>
      <c r="AN88" s="857"/>
      <c r="AO88" s="857"/>
      <c r="AP88" s="860">
        <v>13755</v>
      </c>
      <c r="AQ88" s="860"/>
      <c r="AR88" s="860"/>
      <c r="AS88" s="860"/>
      <c r="AT88" s="860"/>
      <c r="AU88" s="860">
        <v>220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v>15</v>
      </c>
      <c r="CX102" s="868"/>
      <c r="CY102" s="868"/>
      <c r="CZ102" s="868"/>
      <c r="DA102" s="911"/>
      <c r="DB102" s="910" t="s">
        <v>545</v>
      </c>
      <c r="DC102" s="868"/>
      <c r="DD102" s="868"/>
      <c r="DE102" s="868"/>
      <c r="DF102" s="911"/>
      <c r="DG102" s="910" t="s">
        <v>545</v>
      </c>
      <c r="DH102" s="868"/>
      <c r="DI102" s="868"/>
      <c r="DJ102" s="868"/>
      <c r="DK102" s="911"/>
      <c r="DL102" s="910" t="s">
        <v>545</v>
      </c>
      <c r="DM102" s="868"/>
      <c r="DN102" s="868"/>
      <c r="DO102" s="868"/>
      <c r="DP102" s="911"/>
      <c r="DQ102" s="910" t="s">
        <v>545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284</v>
      </c>
      <c r="AG109" s="913"/>
      <c r="AH109" s="913"/>
      <c r="AI109" s="913"/>
      <c r="AJ109" s="914"/>
      <c r="AK109" s="912" t="s">
        <v>283</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284</v>
      </c>
      <c r="BW109" s="913"/>
      <c r="BX109" s="913"/>
      <c r="BY109" s="913"/>
      <c r="BZ109" s="914"/>
      <c r="CA109" s="912" t="s">
        <v>283</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284</v>
      </c>
      <c r="DM109" s="913"/>
      <c r="DN109" s="913"/>
      <c r="DO109" s="913"/>
      <c r="DP109" s="914"/>
      <c r="DQ109" s="912" t="s">
        <v>283</v>
      </c>
      <c r="DR109" s="913"/>
      <c r="DS109" s="913"/>
      <c r="DT109" s="913"/>
      <c r="DU109" s="914"/>
      <c r="DV109" s="912" t="s">
        <v>410</v>
      </c>
      <c r="DW109" s="913"/>
      <c r="DX109" s="913"/>
      <c r="DY109" s="913"/>
      <c r="DZ109" s="915"/>
    </row>
    <row r="110" spans="1:131" s="197" customFormat="1" ht="26.25" customHeight="1">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1776216</v>
      </c>
      <c r="AB110" s="920"/>
      <c r="AC110" s="920"/>
      <c r="AD110" s="920"/>
      <c r="AE110" s="921"/>
      <c r="AF110" s="922">
        <v>1751400</v>
      </c>
      <c r="AG110" s="920"/>
      <c r="AH110" s="920"/>
      <c r="AI110" s="920"/>
      <c r="AJ110" s="921"/>
      <c r="AK110" s="922">
        <v>1531916</v>
      </c>
      <c r="AL110" s="920"/>
      <c r="AM110" s="920"/>
      <c r="AN110" s="920"/>
      <c r="AO110" s="921"/>
      <c r="AP110" s="923">
        <v>14.8</v>
      </c>
      <c r="AQ110" s="924"/>
      <c r="AR110" s="924"/>
      <c r="AS110" s="924"/>
      <c r="AT110" s="925"/>
      <c r="AU110" s="926" t="s">
        <v>60</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20626499</v>
      </c>
      <c r="BR110" s="957"/>
      <c r="BS110" s="957"/>
      <c r="BT110" s="957"/>
      <c r="BU110" s="957"/>
      <c r="BV110" s="957">
        <v>21795399</v>
      </c>
      <c r="BW110" s="957"/>
      <c r="BX110" s="957"/>
      <c r="BY110" s="957"/>
      <c r="BZ110" s="957"/>
      <c r="CA110" s="957">
        <v>21755327</v>
      </c>
      <c r="CB110" s="957"/>
      <c r="CC110" s="957"/>
      <c r="CD110" s="957"/>
      <c r="CE110" s="957"/>
      <c r="CF110" s="971">
        <v>210.1</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416</v>
      </c>
      <c r="DH110" s="957"/>
      <c r="DI110" s="957"/>
      <c r="DJ110" s="957"/>
      <c r="DK110" s="957"/>
      <c r="DL110" s="957" t="s">
        <v>416</v>
      </c>
      <c r="DM110" s="957"/>
      <c r="DN110" s="957"/>
      <c r="DO110" s="957"/>
      <c r="DP110" s="957"/>
      <c r="DQ110" s="957" t="s">
        <v>416</v>
      </c>
      <c r="DR110" s="957"/>
      <c r="DS110" s="957"/>
      <c r="DT110" s="957"/>
      <c r="DU110" s="957"/>
      <c r="DV110" s="958" t="s">
        <v>416</v>
      </c>
      <c r="DW110" s="958"/>
      <c r="DX110" s="958"/>
      <c r="DY110" s="958"/>
      <c r="DZ110" s="959"/>
    </row>
    <row r="111" spans="1:131" s="197" customFormat="1" ht="26.25" customHeight="1">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416</v>
      </c>
      <c r="AB111" s="964"/>
      <c r="AC111" s="964"/>
      <c r="AD111" s="964"/>
      <c r="AE111" s="965"/>
      <c r="AF111" s="966" t="s">
        <v>416</v>
      </c>
      <c r="AG111" s="964"/>
      <c r="AH111" s="964"/>
      <c r="AI111" s="964"/>
      <c r="AJ111" s="965"/>
      <c r="AK111" s="966" t="s">
        <v>416</v>
      </c>
      <c r="AL111" s="964"/>
      <c r="AM111" s="964"/>
      <c r="AN111" s="964"/>
      <c r="AO111" s="965"/>
      <c r="AP111" s="967" t="s">
        <v>416</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96684</v>
      </c>
      <c r="BR111" s="950"/>
      <c r="BS111" s="950"/>
      <c r="BT111" s="950"/>
      <c r="BU111" s="950"/>
      <c r="BV111" s="950">
        <v>78097</v>
      </c>
      <c r="BW111" s="950"/>
      <c r="BX111" s="950"/>
      <c r="BY111" s="950"/>
      <c r="BZ111" s="950"/>
      <c r="CA111" s="950">
        <v>60492</v>
      </c>
      <c r="CB111" s="950"/>
      <c r="CC111" s="950"/>
      <c r="CD111" s="950"/>
      <c r="CE111" s="950"/>
      <c r="CF111" s="944">
        <v>0.6</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416</v>
      </c>
      <c r="DH111" s="950"/>
      <c r="DI111" s="950"/>
      <c r="DJ111" s="950"/>
      <c r="DK111" s="950"/>
      <c r="DL111" s="950" t="s">
        <v>416</v>
      </c>
      <c r="DM111" s="950"/>
      <c r="DN111" s="950"/>
      <c r="DO111" s="950"/>
      <c r="DP111" s="950"/>
      <c r="DQ111" s="950" t="s">
        <v>416</v>
      </c>
      <c r="DR111" s="950"/>
      <c r="DS111" s="950"/>
      <c r="DT111" s="950"/>
      <c r="DU111" s="950"/>
      <c r="DV111" s="951" t="s">
        <v>416</v>
      </c>
      <c r="DW111" s="951"/>
      <c r="DX111" s="951"/>
      <c r="DY111" s="951"/>
      <c r="DZ111" s="952"/>
    </row>
    <row r="112" spans="1:131" s="197"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19900845</v>
      </c>
      <c r="BR112" s="950"/>
      <c r="BS112" s="950"/>
      <c r="BT112" s="950"/>
      <c r="BU112" s="950"/>
      <c r="BV112" s="950">
        <v>20255514</v>
      </c>
      <c r="BW112" s="950"/>
      <c r="BX112" s="950"/>
      <c r="BY112" s="950"/>
      <c r="BZ112" s="950"/>
      <c r="CA112" s="950">
        <v>19295435</v>
      </c>
      <c r="CB112" s="950"/>
      <c r="CC112" s="950"/>
      <c r="CD112" s="950"/>
      <c r="CE112" s="950"/>
      <c r="CF112" s="944">
        <v>186.3</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1380232</v>
      </c>
      <c r="AB113" s="964"/>
      <c r="AC113" s="964"/>
      <c r="AD113" s="964"/>
      <c r="AE113" s="965"/>
      <c r="AF113" s="966">
        <v>1357531</v>
      </c>
      <c r="AG113" s="964"/>
      <c r="AH113" s="964"/>
      <c r="AI113" s="964"/>
      <c r="AJ113" s="965"/>
      <c r="AK113" s="966">
        <v>1277598</v>
      </c>
      <c r="AL113" s="964"/>
      <c r="AM113" s="964"/>
      <c r="AN113" s="964"/>
      <c r="AO113" s="965"/>
      <c r="AP113" s="967">
        <v>12.3</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251473</v>
      </c>
      <c r="BR113" s="950"/>
      <c r="BS113" s="950"/>
      <c r="BT113" s="950"/>
      <c r="BU113" s="950"/>
      <c r="BV113" s="950">
        <v>269814</v>
      </c>
      <c r="BW113" s="950"/>
      <c r="BX113" s="950"/>
      <c r="BY113" s="950"/>
      <c r="BZ113" s="950"/>
      <c r="CA113" s="950">
        <v>219659</v>
      </c>
      <c r="CB113" s="950"/>
      <c r="CC113" s="950"/>
      <c r="CD113" s="950"/>
      <c r="CE113" s="950"/>
      <c r="CF113" s="944">
        <v>2.1</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144379</v>
      </c>
      <c r="AB114" s="989"/>
      <c r="AC114" s="989"/>
      <c r="AD114" s="989"/>
      <c r="AE114" s="990"/>
      <c r="AF114" s="991">
        <v>216109</v>
      </c>
      <c r="AG114" s="989"/>
      <c r="AH114" s="989"/>
      <c r="AI114" s="989"/>
      <c r="AJ114" s="990"/>
      <c r="AK114" s="991">
        <v>28771</v>
      </c>
      <c r="AL114" s="989"/>
      <c r="AM114" s="989"/>
      <c r="AN114" s="989"/>
      <c r="AO114" s="990"/>
      <c r="AP114" s="992">
        <v>0.3</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3595033</v>
      </c>
      <c r="BR114" s="950"/>
      <c r="BS114" s="950"/>
      <c r="BT114" s="950"/>
      <c r="BU114" s="950"/>
      <c r="BV114" s="950">
        <v>3493153</v>
      </c>
      <c r="BW114" s="950"/>
      <c r="BX114" s="950"/>
      <c r="BY114" s="950"/>
      <c r="BZ114" s="950"/>
      <c r="CA114" s="950">
        <v>3179917</v>
      </c>
      <c r="CB114" s="950"/>
      <c r="CC114" s="950"/>
      <c r="CD114" s="950"/>
      <c r="CE114" s="950"/>
      <c r="CF114" s="944">
        <v>30.7</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19286</v>
      </c>
      <c r="AB115" s="964"/>
      <c r="AC115" s="964"/>
      <c r="AD115" s="964"/>
      <c r="AE115" s="965"/>
      <c r="AF115" s="966">
        <v>18801</v>
      </c>
      <c r="AG115" s="964"/>
      <c r="AH115" s="964"/>
      <c r="AI115" s="964"/>
      <c r="AJ115" s="965"/>
      <c r="AK115" s="966">
        <v>17801</v>
      </c>
      <c r="AL115" s="964"/>
      <c r="AM115" s="964"/>
      <c r="AN115" s="964"/>
      <c r="AO115" s="965"/>
      <c r="AP115" s="967">
        <v>0.2</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67605</v>
      </c>
      <c r="BR115" s="950"/>
      <c r="BS115" s="950"/>
      <c r="BT115" s="950"/>
      <c r="BU115" s="950"/>
      <c r="BV115" s="950">
        <v>50191</v>
      </c>
      <c r="BW115" s="950"/>
      <c r="BX115" s="950"/>
      <c r="BY115" s="950"/>
      <c r="BZ115" s="950"/>
      <c r="CA115" s="950">
        <v>38205</v>
      </c>
      <c r="CB115" s="950"/>
      <c r="CC115" s="950"/>
      <c r="CD115" s="950"/>
      <c r="CE115" s="950"/>
      <c r="CF115" s="944">
        <v>0.4</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v>948</v>
      </c>
      <c r="AG116" s="989"/>
      <c r="AH116" s="989"/>
      <c r="AI116" s="989"/>
      <c r="AJ116" s="990"/>
      <c r="AK116" s="991">
        <v>265</v>
      </c>
      <c r="AL116" s="989"/>
      <c r="AM116" s="989"/>
      <c r="AN116" s="989"/>
      <c r="AO116" s="990"/>
      <c r="AP116" s="992">
        <v>0</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81337</v>
      </c>
      <c r="DH116" s="989"/>
      <c r="DI116" s="989"/>
      <c r="DJ116" s="989"/>
      <c r="DK116" s="990"/>
      <c r="DL116" s="991">
        <v>63905</v>
      </c>
      <c r="DM116" s="989"/>
      <c r="DN116" s="989"/>
      <c r="DO116" s="989"/>
      <c r="DP116" s="990"/>
      <c r="DQ116" s="991">
        <v>47473</v>
      </c>
      <c r="DR116" s="989"/>
      <c r="DS116" s="989"/>
      <c r="DT116" s="989"/>
      <c r="DU116" s="990"/>
      <c r="DV116" s="992">
        <v>0.5</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3320113</v>
      </c>
      <c r="AB117" s="996"/>
      <c r="AC117" s="996"/>
      <c r="AD117" s="996"/>
      <c r="AE117" s="997"/>
      <c r="AF117" s="995">
        <v>3344789</v>
      </c>
      <c r="AG117" s="996"/>
      <c r="AH117" s="996"/>
      <c r="AI117" s="996"/>
      <c r="AJ117" s="997"/>
      <c r="AK117" s="995">
        <v>2856351</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284</v>
      </c>
      <c r="AG118" s="913"/>
      <c r="AH118" s="913"/>
      <c r="AI118" s="913"/>
      <c r="AJ118" s="914"/>
      <c r="AK118" s="912" t="s">
        <v>283</v>
      </c>
      <c r="AL118" s="913"/>
      <c r="AM118" s="913"/>
      <c r="AN118" s="913"/>
      <c r="AO118" s="914"/>
      <c r="AP118" s="1020" t="s">
        <v>410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439</v>
      </c>
      <c r="BP118" s="1024"/>
      <c r="BQ118" s="1015">
        <v>44538139</v>
      </c>
      <c r="BR118" s="1016"/>
      <c r="BS118" s="1016"/>
      <c r="BT118" s="1016"/>
      <c r="BU118" s="1016"/>
      <c r="BV118" s="1016">
        <v>45942168</v>
      </c>
      <c r="BW118" s="1016"/>
      <c r="BX118" s="1016"/>
      <c r="BY118" s="1016"/>
      <c r="BZ118" s="1016"/>
      <c r="CA118" s="1016">
        <v>44549035</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11476359</v>
      </c>
      <c r="BR119" s="957"/>
      <c r="BS119" s="957"/>
      <c r="BT119" s="957"/>
      <c r="BU119" s="957"/>
      <c r="BV119" s="957">
        <v>12091113</v>
      </c>
      <c r="BW119" s="957"/>
      <c r="BX119" s="957"/>
      <c r="BY119" s="957"/>
      <c r="BZ119" s="957"/>
      <c r="CA119" s="957">
        <v>12249130</v>
      </c>
      <c r="CB119" s="957"/>
      <c r="CC119" s="957"/>
      <c r="CD119" s="957"/>
      <c r="CE119" s="957"/>
      <c r="CF119" s="971">
        <v>118.3</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15347</v>
      </c>
      <c r="DH119" s="1028"/>
      <c r="DI119" s="1028"/>
      <c r="DJ119" s="1028"/>
      <c r="DK119" s="1029"/>
      <c r="DL119" s="1030">
        <v>14192</v>
      </c>
      <c r="DM119" s="1028"/>
      <c r="DN119" s="1028"/>
      <c r="DO119" s="1028"/>
      <c r="DP119" s="1029"/>
      <c r="DQ119" s="1030">
        <v>13019</v>
      </c>
      <c r="DR119" s="1028"/>
      <c r="DS119" s="1028"/>
      <c r="DT119" s="1028"/>
      <c r="DU119" s="1029"/>
      <c r="DV119" s="1031">
        <v>0.1</v>
      </c>
      <c r="DW119" s="1032"/>
      <c r="DX119" s="1032"/>
      <c r="DY119" s="1032"/>
      <c r="DZ119" s="1033"/>
    </row>
    <row r="120" spans="1:130" s="197" customFormat="1" ht="26.25" customHeight="1">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1633401</v>
      </c>
      <c r="BR120" s="950"/>
      <c r="BS120" s="950"/>
      <c r="BT120" s="950"/>
      <c r="BU120" s="950"/>
      <c r="BV120" s="950">
        <v>1513947</v>
      </c>
      <c r="BW120" s="950"/>
      <c r="BX120" s="950"/>
      <c r="BY120" s="950"/>
      <c r="BZ120" s="950"/>
      <c r="CA120" s="950">
        <v>1440482</v>
      </c>
      <c r="CB120" s="950"/>
      <c r="CC120" s="950"/>
      <c r="CD120" s="950"/>
      <c r="CE120" s="950"/>
      <c r="CF120" s="944">
        <v>13.9</v>
      </c>
      <c r="CG120" s="945"/>
      <c r="CH120" s="945"/>
      <c r="CI120" s="945"/>
      <c r="CJ120" s="945"/>
      <c r="CK120" s="1043" t="s">
        <v>445</v>
      </c>
      <c r="CL120" s="1044"/>
      <c r="CM120" s="1044"/>
      <c r="CN120" s="1044"/>
      <c r="CO120" s="1045"/>
      <c r="CP120" s="1051" t="s">
        <v>446</v>
      </c>
      <c r="CQ120" s="1052"/>
      <c r="CR120" s="1052"/>
      <c r="CS120" s="1052"/>
      <c r="CT120" s="1052"/>
      <c r="CU120" s="1052"/>
      <c r="CV120" s="1052"/>
      <c r="CW120" s="1052"/>
      <c r="CX120" s="1052"/>
      <c r="CY120" s="1052"/>
      <c r="CZ120" s="1052"/>
      <c r="DA120" s="1052"/>
      <c r="DB120" s="1052"/>
      <c r="DC120" s="1052"/>
      <c r="DD120" s="1052"/>
      <c r="DE120" s="1052"/>
      <c r="DF120" s="1053"/>
      <c r="DG120" s="956">
        <v>16508696</v>
      </c>
      <c r="DH120" s="957"/>
      <c r="DI120" s="957"/>
      <c r="DJ120" s="957"/>
      <c r="DK120" s="957"/>
      <c r="DL120" s="957">
        <v>16799118</v>
      </c>
      <c r="DM120" s="957"/>
      <c r="DN120" s="957"/>
      <c r="DO120" s="957"/>
      <c r="DP120" s="957"/>
      <c r="DQ120" s="957">
        <v>15805249</v>
      </c>
      <c r="DR120" s="957"/>
      <c r="DS120" s="957"/>
      <c r="DT120" s="957"/>
      <c r="DU120" s="957"/>
      <c r="DV120" s="958">
        <v>152.6</v>
      </c>
      <c r="DW120" s="958"/>
      <c r="DX120" s="958"/>
      <c r="DY120" s="958"/>
      <c r="DZ120" s="959"/>
    </row>
    <row r="121" spans="1:130" s="197" customFormat="1" ht="26.25" customHeight="1">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31965236</v>
      </c>
      <c r="BR121" s="1016"/>
      <c r="BS121" s="1016"/>
      <c r="BT121" s="1016"/>
      <c r="BU121" s="1016"/>
      <c r="BV121" s="1016">
        <v>31346088</v>
      </c>
      <c r="BW121" s="1016"/>
      <c r="BX121" s="1016"/>
      <c r="BY121" s="1016"/>
      <c r="BZ121" s="1016"/>
      <c r="CA121" s="1016">
        <v>33154389</v>
      </c>
      <c r="CB121" s="1016"/>
      <c r="CC121" s="1016"/>
      <c r="CD121" s="1016"/>
      <c r="CE121" s="1016"/>
      <c r="CF121" s="1054">
        <v>320.2</v>
      </c>
      <c r="CG121" s="1055"/>
      <c r="CH121" s="1055"/>
      <c r="CI121" s="1055"/>
      <c r="CJ121" s="1055"/>
      <c r="CK121" s="1046"/>
      <c r="CL121" s="1047"/>
      <c r="CM121" s="1047"/>
      <c r="CN121" s="1047"/>
      <c r="CO121" s="1048"/>
      <c r="CP121" s="1037" t="s">
        <v>449</v>
      </c>
      <c r="CQ121" s="1038"/>
      <c r="CR121" s="1038"/>
      <c r="CS121" s="1038"/>
      <c r="CT121" s="1038"/>
      <c r="CU121" s="1038"/>
      <c r="CV121" s="1038"/>
      <c r="CW121" s="1038"/>
      <c r="CX121" s="1038"/>
      <c r="CY121" s="1038"/>
      <c r="CZ121" s="1038"/>
      <c r="DA121" s="1038"/>
      <c r="DB121" s="1038"/>
      <c r="DC121" s="1038"/>
      <c r="DD121" s="1038"/>
      <c r="DE121" s="1038"/>
      <c r="DF121" s="1039"/>
      <c r="DG121" s="949">
        <v>1864403</v>
      </c>
      <c r="DH121" s="950"/>
      <c r="DI121" s="950"/>
      <c r="DJ121" s="950"/>
      <c r="DK121" s="950"/>
      <c r="DL121" s="950">
        <v>1790311</v>
      </c>
      <c r="DM121" s="950"/>
      <c r="DN121" s="950"/>
      <c r="DO121" s="950"/>
      <c r="DP121" s="950"/>
      <c r="DQ121" s="950">
        <v>1722987</v>
      </c>
      <c r="DR121" s="950"/>
      <c r="DS121" s="950"/>
      <c r="DT121" s="950"/>
      <c r="DU121" s="950"/>
      <c r="DV121" s="951">
        <v>16.600000000000001</v>
      </c>
      <c r="DW121" s="951"/>
      <c r="DX121" s="951"/>
      <c r="DY121" s="951"/>
      <c r="DZ121" s="952"/>
    </row>
    <row r="122" spans="1:130" s="197" customFormat="1" ht="26.25" customHeight="1">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450</v>
      </c>
      <c r="BP122" s="1024"/>
      <c r="BQ122" s="1064">
        <v>45074996</v>
      </c>
      <c r="BR122" s="1065"/>
      <c r="BS122" s="1065"/>
      <c r="BT122" s="1065"/>
      <c r="BU122" s="1065"/>
      <c r="BV122" s="1065">
        <v>44951148</v>
      </c>
      <c r="BW122" s="1065"/>
      <c r="BX122" s="1065"/>
      <c r="BY122" s="1065"/>
      <c r="BZ122" s="1065"/>
      <c r="CA122" s="1065">
        <v>46844001</v>
      </c>
      <c r="CB122" s="1065"/>
      <c r="CC122" s="1065"/>
      <c r="CD122" s="1065"/>
      <c r="CE122" s="1065"/>
      <c r="CF122" s="1017"/>
      <c r="CG122" s="1018"/>
      <c r="CH122" s="1018"/>
      <c r="CI122" s="1018"/>
      <c r="CJ122" s="1019"/>
      <c r="CK122" s="1046"/>
      <c r="CL122" s="1047"/>
      <c r="CM122" s="1047"/>
      <c r="CN122" s="1047"/>
      <c r="CO122" s="1048"/>
      <c r="CP122" s="1037" t="s">
        <v>451</v>
      </c>
      <c r="CQ122" s="1038"/>
      <c r="CR122" s="1038"/>
      <c r="CS122" s="1038"/>
      <c r="CT122" s="1038"/>
      <c r="CU122" s="1038"/>
      <c r="CV122" s="1038"/>
      <c r="CW122" s="1038"/>
      <c r="CX122" s="1038"/>
      <c r="CY122" s="1038"/>
      <c r="CZ122" s="1038"/>
      <c r="DA122" s="1038"/>
      <c r="DB122" s="1038"/>
      <c r="DC122" s="1038"/>
      <c r="DD122" s="1038"/>
      <c r="DE122" s="1038"/>
      <c r="DF122" s="1039"/>
      <c r="DG122" s="949">
        <v>497189</v>
      </c>
      <c r="DH122" s="950"/>
      <c r="DI122" s="950"/>
      <c r="DJ122" s="950"/>
      <c r="DK122" s="950"/>
      <c r="DL122" s="950">
        <v>707357</v>
      </c>
      <c r="DM122" s="950"/>
      <c r="DN122" s="950"/>
      <c r="DO122" s="950"/>
      <c r="DP122" s="950"/>
      <c r="DQ122" s="950">
        <v>894622</v>
      </c>
      <c r="DR122" s="950"/>
      <c r="DS122" s="950"/>
      <c r="DT122" s="950"/>
      <c r="DU122" s="950"/>
      <c r="DV122" s="951">
        <v>8.6</v>
      </c>
      <c r="DW122" s="951"/>
      <c r="DX122" s="951"/>
      <c r="DY122" s="951"/>
      <c r="DZ122" s="952"/>
    </row>
    <row r="123" spans="1:130" s="197" customFormat="1" ht="26.25" customHeight="1" thickBot="1">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17917</v>
      </c>
      <c r="AB123" s="989"/>
      <c r="AC123" s="989"/>
      <c r="AD123" s="989"/>
      <c r="AE123" s="990"/>
      <c r="AF123" s="991">
        <v>17432</v>
      </c>
      <c r="AG123" s="989"/>
      <c r="AH123" s="989"/>
      <c r="AI123" s="989"/>
      <c r="AJ123" s="990"/>
      <c r="AK123" s="991">
        <v>16432</v>
      </c>
      <c r="AL123" s="989"/>
      <c r="AM123" s="989"/>
      <c r="AN123" s="989"/>
      <c r="AO123" s="990"/>
      <c r="AP123" s="992">
        <v>0.2</v>
      </c>
      <c r="AQ123" s="993"/>
      <c r="AR123" s="993"/>
      <c r="AS123" s="993"/>
      <c r="AT123" s="994"/>
      <c r="AU123" s="1061" t="s">
        <v>452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v>9.4</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453</v>
      </c>
      <c r="CQ123" s="1038"/>
      <c r="CR123" s="1038"/>
      <c r="CS123" s="1038"/>
      <c r="CT123" s="1038"/>
      <c r="CU123" s="1038"/>
      <c r="CV123" s="1038"/>
      <c r="CW123" s="1038"/>
      <c r="CX123" s="1038"/>
      <c r="CY123" s="1038"/>
      <c r="CZ123" s="1038"/>
      <c r="DA123" s="1038"/>
      <c r="DB123" s="1038"/>
      <c r="DC123" s="1038"/>
      <c r="DD123" s="1038"/>
      <c r="DE123" s="1038"/>
      <c r="DF123" s="1039"/>
      <c r="DG123" s="988">
        <v>1029066</v>
      </c>
      <c r="DH123" s="989"/>
      <c r="DI123" s="989"/>
      <c r="DJ123" s="989"/>
      <c r="DK123" s="990"/>
      <c r="DL123" s="991">
        <v>957576</v>
      </c>
      <c r="DM123" s="989"/>
      <c r="DN123" s="989"/>
      <c r="DO123" s="989"/>
      <c r="DP123" s="990"/>
      <c r="DQ123" s="991">
        <v>872577</v>
      </c>
      <c r="DR123" s="989"/>
      <c r="DS123" s="989"/>
      <c r="DT123" s="989"/>
      <c r="DU123" s="990"/>
      <c r="DV123" s="992">
        <v>8.4</v>
      </c>
      <c r="DW123" s="993"/>
      <c r="DX123" s="993"/>
      <c r="DY123" s="993"/>
      <c r="DZ123" s="994"/>
    </row>
    <row r="124" spans="1:130" s="197" customFormat="1" ht="26.25" customHeight="1">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454</v>
      </c>
      <c r="AB124" s="989"/>
      <c r="AC124" s="989"/>
      <c r="AD124" s="989"/>
      <c r="AE124" s="990"/>
      <c r="AF124" s="991" t="s">
        <v>454</v>
      </c>
      <c r="AG124" s="989"/>
      <c r="AH124" s="989"/>
      <c r="AI124" s="989"/>
      <c r="AJ124" s="990"/>
      <c r="AK124" s="991" t="s">
        <v>454</v>
      </c>
      <c r="AL124" s="989"/>
      <c r="AM124" s="989"/>
      <c r="AN124" s="989"/>
      <c r="AO124" s="990"/>
      <c r="AP124" s="992" t="s">
        <v>454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1491</v>
      </c>
      <c r="DH124" s="1028"/>
      <c r="DI124" s="1028"/>
      <c r="DJ124" s="1028"/>
      <c r="DK124" s="1029"/>
      <c r="DL124" s="1030">
        <v>1152</v>
      </c>
      <c r="DM124" s="1028"/>
      <c r="DN124" s="1028"/>
      <c r="DO124" s="1028"/>
      <c r="DP124" s="1029"/>
      <c r="DQ124" s="1030" t="s">
        <v>454</v>
      </c>
      <c r="DR124" s="1028"/>
      <c r="DS124" s="1028"/>
      <c r="DT124" s="1028"/>
      <c r="DU124" s="1029"/>
      <c r="DV124" s="1031" t="s">
        <v>454</v>
      </c>
      <c r="DW124" s="1032"/>
      <c r="DX124" s="1032"/>
      <c r="DY124" s="1032"/>
      <c r="DZ124" s="1033"/>
    </row>
    <row r="125" spans="1:130" s="197" customFormat="1" ht="26.25" customHeight="1" thickBot="1">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454</v>
      </c>
      <c r="AB125" s="989"/>
      <c r="AC125" s="989"/>
      <c r="AD125" s="989"/>
      <c r="AE125" s="990"/>
      <c r="AF125" s="991" t="s">
        <v>454</v>
      </c>
      <c r="AG125" s="989"/>
      <c r="AH125" s="989"/>
      <c r="AI125" s="989"/>
      <c r="AJ125" s="990"/>
      <c r="AK125" s="991" t="s">
        <v>454</v>
      </c>
      <c r="AL125" s="989"/>
      <c r="AM125" s="989"/>
      <c r="AN125" s="989"/>
      <c r="AO125" s="990"/>
      <c r="AP125" s="992" t="s">
        <v>454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454</v>
      </c>
      <c r="DH125" s="957"/>
      <c r="DI125" s="957"/>
      <c r="DJ125" s="957"/>
      <c r="DK125" s="957"/>
      <c r="DL125" s="957" t="s">
        <v>454</v>
      </c>
      <c r="DM125" s="957"/>
      <c r="DN125" s="957"/>
      <c r="DO125" s="957"/>
      <c r="DP125" s="957"/>
      <c r="DQ125" s="957" t="s">
        <v>454</v>
      </c>
      <c r="DR125" s="957"/>
      <c r="DS125" s="957"/>
      <c r="DT125" s="957"/>
      <c r="DU125" s="957"/>
      <c r="DV125" s="958" t="s">
        <v>454</v>
      </c>
      <c r="DW125" s="958"/>
      <c r="DX125" s="958"/>
      <c r="DY125" s="958"/>
      <c r="DZ125" s="959"/>
    </row>
    <row r="126" spans="1:130" s="197" customFormat="1" ht="26.25" customHeight="1">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1369</v>
      </c>
      <c r="AB126" s="989"/>
      <c r="AC126" s="989"/>
      <c r="AD126" s="989"/>
      <c r="AE126" s="990"/>
      <c r="AF126" s="991">
        <v>1369</v>
      </c>
      <c r="AG126" s="989"/>
      <c r="AH126" s="989"/>
      <c r="AI126" s="989"/>
      <c r="AJ126" s="990"/>
      <c r="AK126" s="991">
        <v>1369</v>
      </c>
      <c r="AL126" s="989"/>
      <c r="AM126" s="989"/>
      <c r="AN126" s="989"/>
      <c r="AO126" s="990"/>
      <c r="AP126" s="992">
        <v>0</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454</v>
      </c>
      <c r="DH126" s="950"/>
      <c r="DI126" s="950"/>
      <c r="DJ126" s="950"/>
      <c r="DK126" s="950"/>
      <c r="DL126" s="950" t="s">
        <v>454</v>
      </c>
      <c r="DM126" s="950"/>
      <c r="DN126" s="950"/>
      <c r="DO126" s="950"/>
      <c r="DP126" s="950"/>
      <c r="DQ126" s="950" t="s">
        <v>454</v>
      </c>
      <c r="DR126" s="950"/>
      <c r="DS126" s="950"/>
      <c r="DT126" s="950"/>
      <c r="DU126" s="950"/>
      <c r="DV126" s="951" t="s">
        <v>454</v>
      </c>
      <c r="DW126" s="951"/>
      <c r="DX126" s="951"/>
      <c r="DY126" s="951"/>
      <c r="DZ126" s="952"/>
    </row>
    <row r="127" spans="1:130" s="197" customFormat="1" ht="26.25" customHeight="1" thickBot="1">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454</v>
      </c>
      <c r="AB127" s="989"/>
      <c r="AC127" s="989"/>
      <c r="AD127" s="989"/>
      <c r="AE127" s="990"/>
      <c r="AF127" s="991" t="s">
        <v>454</v>
      </c>
      <c r="AG127" s="989"/>
      <c r="AH127" s="989"/>
      <c r="AI127" s="989"/>
      <c r="AJ127" s="990"/>
      <c r="AK127" s="991" t="s">
        <v>454</v>
      </c>
      <c r="AL127" s="989"/>
      <c r="AM127" s="989"/>
      <c r="AN127" s="989"/>
      <c r="AO127" s="990"/>
      <c r="AP127" s="992" t="s">
        <v>454</v>
      </c>
      <c r="AQ127" s="993"/>
      <c r="AR127" s="993"/>
      <c r="AS127" s="993"/>
      <c r="AT127" s="994"/>
      <c r="AU127" s="233"/>
      <c r="AV127" s="233"/>
      <c r="AW127" s="233"/>
      <c r="AX127" s="916" t="s">
        <v>464</v>
      </c>
      <c r="AY127" s="917"/>
      <c r="AZ127" s="917"/>
      <c r="BA127" s="917"/>
      <c r="BB127" s="917"/>
      <c r="BC127" s="917"/>
      <c r="BD127" s="917"/>
      <c r="BE127" s="918"/>
      <c r="BF127" s="1071" t="s">
        <v>454</v>
      </c>
      <c r="BG127" s="1072"/>
      <c r="BH127" s="1072"/>
      <c r="BI127" s="1072"/>
      <c r="BJ127" s="1072"/>
      <c r="BK127" s="1072"/>
      <c r="BL127" s="1081"/>
      <c r="BM127" s="1071">
        <v>12.96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67605</v>
      </c>
      <c r="DH127" s="1078"/>
      <c r="DI127" s="1078"/>
      <c r="DJ127" s="1078"/>
      <c r="DK127" s="1078"/>
      <c r="DL127" s="1078">
        <v>50191</v>
      </c>
      <c r="DM127" s="1078"/>
      <c r="DN127" s="1078"/>
      <c r="DO127" s="1078"/>
      <c r="DP127" s="1078"/>
      <c r="DQ127" s="1078">
        <v>38205</v>
      </c>
      <c r="DR127" s="1078"/>
      <c r="DS127" s="1078"/>
      <c r="DT127" s="1078"/>
      <c r="DU127" s="1078"/>
      <c r="DV127" s="1079">
        <v>0.4</v>
      </c>
      <c r="DW127" s="1079"/>
      <c r="DX127" s="1079"/>
      <c r="DY127" s="1079"/>
      <c r="DZ127" s="1080"/>
    </row>
    <row r="128" spans="1:130" s="197" customFormat="1" ht="26.25" customHeight="1">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106229</v>
      </c>
      <c r="AB128" s="1120"/>
      <c r="AC128" s="1120"/>
      <c r="AD128" s="1120"/>
      <c r="AE128" s="1121"/>
      <c r="AF128" s="1122">
        <v>100342</v>
      </c>
      <c r="AG128" s="1120"/>
      <c r="AH128" s="1120"/>
      <c r="AI128" s="1120"/>
      <c r="AJ128" s="1121"/>
      <c r="AK128" s="1122">
        <v>110002</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454</v>
      </c>
      <c r="BG128" s="1097"/>
      <c r="BH128" s="1097"/>
      <c r="BI128" s="1097"/>
      <c r="BJ128" s="1097"/>
      <c r="BK128" s="1097"/>
      <c r="BL128" s="1098"/>
      <c r="BM128" s="1096">
        <v>17.96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13172181</v>
      </c>
      <c r="AB129" s="989"/>
      <c r="AC129" s="989"/>
      <c r="AD129" s="989"/>
      <c r="AE129" s="990"/>
      <c r="AF129" s="991">
        <v>13088319</v>
      </c>
      <c r="AG129" s="989"/>
      <c r="AH129" s="989"/>
      <c r="AI129" s="989"/>
      <c r="AJ129" s="990"/>
      <c r="AK129" s="991">
        <v>12922614</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4.5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2566787</v>
      </c>
      <c r="AB130" s="989"/>
      <c r="AC130" s="989"/>
      <c r="AD130" s="989"/>
      <c r="AE130" s="990"/>
      <c r="AF130" s="991">
        <v>2641284</v>
      </c>
      <c r="AG130" s="989"/>
      <c r="AH130" s="989"/>
      <c r="AI130" s="989"/>
      <c r="AJ130" s="990"/>
      <c r="AK130" s="991">
        <v>2567419</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t="s">
        <v>474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10605394</v>
      </c>
      <c r="AB131" s="1028"/>
      <c r="AC131" s="1028"/>
      <c r="AD131" s="1028"/>
      <c r="AE131" s="1029"/>
      <c r="AF131" s="1030">
        <v>10447035</v>
      </c>
      <c r="AG131" s="1028"/>
      <c r="AH131" s="1028"/>
      <c r="AI131" s="1028"/>
      <c r="AJ131" s="1029"/>
      <c r="AK131" s="1030">
        <v>10355195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6.1015837790000003</v>
      </c>
      <c r="AB132" s="1134"/>
      <c r="AC132" s="1134"/>
      <c r="AD132" s="1134"/>
      <c r="AE132" s="1135"/>
      <c r="AF132" s="1136">
        <v>5.7735328729999997</v>
      </c>
      <c r="AG132" s="1134"/>
      <c r="AH132" s="1134"/>
      <c r="AI132" s="1134"/>
      <c r="AJ132" s="1135"/>
      <c r="AK132" s="1136">
        <v>1.727924969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7</v>
      </c>
      <c r="AB133" s="1141"/>
      <c r="AC133" s="1141"/>
      <c r="AD133" s="1141"/>
      <c r="AE133" s="1142"/>
      <c r="AF133" s="1140">
        <v>5.8</v>
      </c>
      <c r="AG133" s="1141"/>
      <c r="AH133" s="1141"/>
      <c r="AI133" s="1141"/>
      <c r="AJ133" s="1142"/>
      <c r="AK133" s="1140">
        <v>4.5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3100138</v>
      </c>
      <c r="L9" s="264">
        <v>77731</v>
      </c>
      <c r="M9" s="265">
        <v>71916</v>
      </c>
      <c r="N9" s="266">
        <v>8.1</v>
      </c>
    </row>
    <row r="10" spans="1:16">
      <c r="A10" s="248"/>
      <c r="B10" s="244"/>
      <c r="C10" s="244"/>
      <c r="D10" s="244"/>
      <c r="E10" s="244"/>
      <c r="F10" s="244"/>
      <c r="G10" s="1149" t="s">
        <v>487</v>
      </c>
      <c r="H10" s="1150"/>
      <c r="I10" s="1150"/>
      <c r="J10" s="1151"/>
      <c r="K10" s="267">
        <v>436754</v>
      </c>
      <c r="L10" s="268">
        <v>10951</v>
      </c>
      <c r="M10" s="269">
        <v>7911</v>
      </c>
      <c r="N10" s="270">
        <v>38.4</v>
      </c>
    </row>
    <row r="11" spans="1:16" ht="13.5" customHeight="1">
      <c r="A11" s="248"/>
      <c r="B11" s="244"/>
      <c r="C11" s="244"/>
      <c r="D11" s="244"/>
      <c r="E11" s="244"/>
      <c r="F11" s="244"/>
      <c r="G11" s="1149" t="s">
        <v>488</v>
      </c>
      <c r="H11" s="1150"/>
      <c r="I11" s="1150"/>
      <c r="J11" s="1151"/>
      <c r="K11" s="267">
        <v>510681</v>
      </c>
      <c r="L11" s="268">
        <v>12804</v>
      </c>
      <c r="M11" s="269">
        <v>7787</v>
      </c>
      <c r="N11" s="270">
        <v>64.400000000000006</v>
      </c>
    </row>
    <row r="12" spans="1:16" ht="13.5" customHeight="1">
      <c r="A12" s="248"/>
      <c r="B12" s="244"/>
      <c r="C12" s="244"/>
      <c r="D12" s="244"/>
      <c r="E12" s="244"/>
      <c r="F12" s="244"/>
      <c r="G12" s="1149" t="s">
        <v>489</v>
      </c>
      <c r="H12" s="1150"/>
      <c r="I12" s="1150"/>
      <c r="J12" s="1151"/>
      <c r="K12" s="267" t="s">
        <v>490</v>
      </c>
      <c r="L12" s="268" t="s">
        <v>490</v>
      </c>
      <c r="M12" s="269">
        <v>906</v>
      </c>
      <c r="N12" s="270" t="s">
        <v>490</v>
      </c>
    </row>
    <row r="13" spans="1:16" ht="13.5" customHeight="1">
      <c r="A13" s="248"/>
      <c r="B13" s="244"/>
      <c r="C13" s="244"/>
      <c r="D13" s="244"/>
      <c r="E13" s="244"/>
      <c r="F13" s="244"/>
      <c r="G13" s="1149" t="s">
        <v>491</v>
      </c>
      <c r="H13" s="1150"/>
      <c r="I13" s="1150"/>
      <c r="J13" s="1151"/>
      <c r="K13" s="267" t="s">
        <v>490</v>
      </c>
      <c r="L13" s="268" t="s">
        <v>490</v>
      </c>
      <c r="M13" s="269">
        <v>13</v>
      </c>
      <c r="N13" s="270" t="s">
        <v>490</v>
      </c>
    </row>
    <row r="14" spans="1:16" ht="13.5" customHeight="1">
      <c r="A14" s="248"/>
      <c r="B14" s="244"/>
      <c r="C14" s="244"/>
      <c r="D14" s="244"/>
      <c r="E14" s="244"/>
      <c r="F14" s="244"/>
      <c r="G14" s="1149" t="s">
        <v>492</v>
      </c>
      <c r="H14" s="1150"/>
      <c r="I14" s="1150"/>
      <c r="J14" s="1151"/>
      <c r="K14" s="267">
        <v>103510</v>
      </c>
      <c r="L14" s="268">
        <v>2595</v>
      </c>
      <c r="M14" s="269">
        <v>3077</v>
      </c>
      <c r="N14" s="270">
        <v>-15.7</v>
      </c>
    </row>
    <row r="15" spans="1:16" ht="13.5" customHeight="1">
      <c r="A15" s="248"/>
      <c r="B15" s="244"/>
      <c r="C15" s="244"/>
      <c r="D15" s="244"/>
      <c r="E15" s="244"/>
      <c r="F15" s="244"/>
      <c r="G15" s="1149" t="s">
        <v>493</v>
      </c>
      <c r="H15" s="1150"/>
      <c r="I15" s="1150"/>
      <c r="J15" s="1151"/>
      <c r="K15" s="267">
        <v>31300</v>
      </c>
      <c r="L15" s="268">
        <v>785</v>
      </c>
      <c r="M15" s="269">
        <v>1653</v>
      </c>
      <c r="N15" s="270">
        <v>-52.5</v>
      </c>
    </row>
    <row r="16" spans="1:16">
      <c r="A16" s="248"/>
      <c r="B16" s="244"/>
      <c r="C16" s="244"/>
      <c r="D16" s="244"/>
      <c r="E16" s="244"/>
      <c r="F16" s="244"/>
      <c r="G16" s="1152" t="s">
        <v>494</v>
      </c>
      <c r="H16" s="1153"/>
      <c r="I16" s="1153"/>
      <c r="J16" s="1154"/>
      <c r="K16" s="268">
        <v>-232268</v>
      </c>
      <c r="L16" s="268">
        <v>-5824</v>
      </c>
      <c r="M16" s="269">
        <v>-7483</v>
      </c>
      <c r="N16" s="270">
        <v>-22.2</v>
      </c>
    </row>
    <row r="17" spans="1:16">
      <c r="A17" s="248"/>
      <c r="B17" s="244"/>
      <c r="C17" s="244"/>
      <c r="D17" s="244"/>
      <c r="E17" s="244"/>
      <c r="F17" s="244"/>
      <c r="G17" s="1152" t="s">
        <v>167</v>
      </c>
      <c r="H17" s="1153"/>
      <c r="I17" s="1153"/>
      <c r="J17" s="1154"/>
      <c r="K17" s="268">
        <v>3950115</v>
      </c>
      <c r="L17" s="268">
        <v>99043</v>
      </c>
      <c r="M17" s="269">
        <v>85779</v>
      </c>
      <c r="N17" s="270">
        <v>15.5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9.48</v>
      </c>
      <c r="L21" s="281">
        <v>8.2100000000000009</v>
      </c>
      <c r="M21" s="282">
        <v>1.27</v>
      </c>
      <c r="N21" s="249"/>
      <c r="O21" s="283"/>
      <c r="P21" s="279"/>
    </row>
    <row r="22" spans="1:16" s="284" customFormat="1">
      <c r="A22" s="279"/>
      <c r="B22" s="249"/>
      <c r="C22" s="249"/>
      <c r="D22" s="249"/>
      <c r="E22" s="249"/>
      <c r="F22" s="249"/>
      <c r="G22" s="1144" t="s">
        <v>500</v>
      </c>
      <c r="H22" s="1145"/>
      <c r="I22" s="1145"/>
      <c r="J22" s="1146"/>
      <c r="K22" s="285">
        <v>99.3</v>
      </c>
      <c r="L22" s="286">
        <v>97</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1531916</v>
      </c>
      <c r="L32" s="294">
        <v>38410</v>
      </c>
      <c r="M32" s="295">
        <v>51963</v>
      </c>
      <c r="N32" s="296">
        <v>-26.1</v>
      </c>
    </row>
    <row r="33" spans="1:16" ht="13.5" customHeight="1">
      <c r="A33" s="248"/>
      <c r="B33" s="244"/>
      <c r="C33" s="244"/>
      <c r="D33" s="244"/>
      <c r="E33" s="244"/>
      <c r="F33" s="244"/>
      <c r="G33" s="1160" t="s">
        <v>505</v>
      </c>
      <c r="H33" s="1161"/>
      <c r="I33" s="1161"/>
      <c r="J33" s="1162"/>
      <c r="K33" s="294" t="s">
        <v>490</v>
      </c>
      <c r="L33" s="294" t="s">
        <v>490</v>
      </c>
      <c r="M33" s="295" t="s">
        <v>490</v>
      </c>
      <c r="N33" s="296" t="s">
        <v>490</v>
      </c>
    </row>
    <row r="34" spans="1:16" ht="27" customHeight="1">
      <c r="A34" s="248"/>
      <c r="B34" s="244"/>
      <c r="C34" s="244"/>
      <c r="D34" s="244"/>
      <c r="E34" s="244"/>
      <c r="F34" s="244"/>
      <c r="G34" s="1160" t="s">
        <v>506</v>
      </c>
      <c r="H34" s="1161"/>
      <c r="I34" s="1161"/>
      <c r="J34" s="1162"/>
      <c r="K34" s="294" t="s">
        <v>490</v>
      </c>
      <c r="L34" s="294" t="s">
        <v>490</v>
      </c>
      <c r="M34" s="295">
        <v>71</v>
      </c>
      <c r="N34" s="296" t="s">
        <v>490</v>
      </c>
    </row>
    <row r="35" spans="1:16" ht="27" customHeight="1">
      <c r="A35" s="248"/>
      <c r="B35" s="244"/>
      <c r="C35" s="244"/>
      <c r="D35" s="244"/>
      <c r="E35" s="244"/>
      <c r="F35" s="244"/>
      <c r="G35" s="1160" t="s">
        <v>507</v>
      </c>
      <c r="H35" s="1161"/>
      <c r="I35" s="1161"/>
      <c r="J35" s="1162"/>
      <c r="K35" s="294">
        <v>1277598</v>
      </c>
      <c r="L35" s="294">
        <v>32034</v>
      </c>
      <c r="M35" s="295">
        <v>20847</v>
      </c>
      <c r="N35" s="296">
        <v>53.7</v>
      </c>
    </row>
    <row r="36" spans="1:16" ht="27" customHeight="1">
      <c r="A36" s="248"/>
      <c r="B36" s="244"/>
      <c r="C36" s="244"/>
      <c r="D36" s="244"/>
      <c r="E36" s="244"/>
      <c r="F36" s="244"/>
      <c r="G36" s="1160" t="s">
        <v>508</v>
      </c>
      <c r="H36" s="1161"/>
      <c r="I36" s="1161"/>
      <c r="J36" s="1162"/>
      <c r="K36" s="294">
        <v>28771</v>
      </c>
      <c r="L36" s="294">
        <v>721</v>
      </c>
      <c r="M36" s="295">
        <v>3529</v>
      </c>
      <c r="N36" s="296">
        <v>-79.599999999999994</v>
      </c>
    </row>
    <row r="37" spans="1:16" ht="13.5" customHeight="1">
      <c r="A37" s="248"/>
      <c r="B37" s="244"/>
      <c r="C37" s="244"/>
      <c r="D37" s="244"/>
      <c r="E37" s="244"/>
      <c r="F37" s="244"/>
      <c r="G37" s="1160" t="s">
        <v>509</v>
      </c>
      <c r="H37" s="1161"/>
      <c r="I37" s="1161"/>
      <c r="J37" s="1162"/>
      <c r="K37" s="294">
        <v>17801</v>
      </c>
      <c r="L37" s="294">
        <v>446</v>
      </c>
      <c r="M37" s="295">
        <v>828</v>
      </c>
      <c r="N37" s="296">
        <v>-46.1</v>
      </c>
    </row>
    <row r="38" spans="1:16" ht="27" customHeight="1">
      <c r="A38" s="248"/>
      <c r="B38" s="244"/>
      <c r="C38" s="244"/>
      <c r="D38" s="244"/>
      <c r="E38" s="244"/>
      <c r="F38" s="244"/>
      <c r="G38" s="1163" t="s">
        <v>510</v>
      </c>
      <c r="H38" s="1164"/>
      <c r="I38" s="1164"/>
      <c r="J38" s="1165"/>
      <c r="K38" s="297">
        <v>265</v>
      </c>
      <c r="L38" s="297">
        <v>7</v>
      </c>
      <c r="M38" s="298">
        <v>6</v>
      </c>
      <c r="N38" s="299">
        <v>16.7</v>
      </c>
      <c r="O38" s="293"/>
    </row>
    <row r="39" spans="1:16">
      <c r="A39" s="248"/>
      <c r="B39" s="244"/>
      <c r="C39" s="244"/>
      <c r="D39" s="244"/>
      <c r="E39" s="244"/>
      <c r="F39" s="244"/>
      <c r="G39" s="1163" t="s">
        <v>511</v>
      </c>
      <c r="H39" s="1164"/>
      <c r="I39" s="1164"/>
      <c r="J39" s="1165"/>
      <c r="K39" s="300">
        <v>-110002</v>
      </c>
      <c r="L39" s="300">
        <v>-2758</v>
      </c>
      <c r="M39" s="301">
        <v>-4386</v>
      </c>
      <c r="N39" s="302">
        <v>-37.1</v>
      </c>
      <c r="O39" s="293"/>
    </row>
    <row r="40" spans="1:16" ht="27" customHeight="1">
      <c r="A40" s="248"/>
      <c r="B40" s="244"/>
      <c r="C40" s="244"/>
      <c r="D40" s="244"/>
      <c r="E40" s="244"/>
      <c r="F40" s="244"/>
      <c r="G40" s="1160" t="s">
        <v>512</v>
      </c>
      <c r="H40" s="1161"/>
      <c r="I40" s="1161"/>
      <c r="J40" s="1162"/>
      <c r="K40" s="300">
        <v>-2567419</v>
      </c>
      <c r="L40" s="300">
        <v>-64374</v>
      </c>
      <c r="M40" s="301">
        <v>-50220</v>
      </c>
      <c r="N40" s="302">
        <v>28.2</v>
      </c>
      <c r="O40" s="293"/>
    </row>
    <row r="41" spans="1:16">
      <c r="A41" s="248"/>
      <c r="B41" s="244"/>
      <c r="C41" s="244"/>
      <c r="D41" s="244"/>
      <c r="E41" s="244"/>
      <c r="F41" s="244"/>
      <c r="G41" s="1166" t="s">
        <v>278</v>
      </c>
      <c r="H41" s="1167"/>
      <c r="I41" s="1167"/>
      <c r="J41" s="1168"/>
      <c r="K41" s="294">
        <v>178930</v>
      </c>
      <c r="L41" s="300">
        <v>4486</v>
      </c>
      <c r="M41" s="301">
        <v>22638</v>
      </c>
      <c r="N41" s="302">
        <v>-80.2</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1698990</v>
      </c>
      <c r="J51" s="320">
        <v>42084</v>
      </c>
      <c r="K51" s="321">
        <v>-24.8</v>
      </c>
      <c r="L51" s="322">
        <v>67201</v>
      </c>
      <c r="M51" s="323">
        <v>-14.6</v>
      </c>
      <c r="N51" s="324">
        <v>-10.199999999999999</v>
      </c>
    </row>
    <row r="52" spans="1:14">
      <c r="A52" s="248"/>
      <c r="B52" s="244"/>
      <c r="C52" s="244"/>
      <c r="D52" s="244"/>
      <c r="E52" s="244"/>
      <c r="F52" s="244"/>
      <c r="G52" s="325"/>
      <c r="H52" s="326" t="s">
        <v>523</v>
      </c>
      <c r="I52" s="327">
        <v>1291359</v>
      </c>
      <c r="J52" s="328">
        <v>31987</v>
      </c>
      <c r="K52" s="329">
        <v>-7.1</v>
      </c>
      <c r="L52" s="330">
        <v>35210</v>
      </c>
      <c r="M52" s="331">
        <v>-7.6</v>
      </c>
      <c r="N52" s="332">
        <v>0.5</v>
      </c>
    </row>
    <row r="53" spans="1:14">
      <c r="A53" s="248"/>
      <c r="B53" s="244"/>
      <c r="C53" s="244"/>
      <c r="D53" s="244"/>
      <c r="E53" s="244"/>
      <c r="F53" s="244"/>
      <c r="G53" s="310" t="s">
        <v>524</v>
      </c>
      <c r="H53" s="311"/>
      <c r="I53" s="319">
        <v>2418365</v>
      </c>
      <c r="J53" s="320">
        <v>59599</v>
      </c>
      <c r="K53" s="321">
        <v>41.6</v>
      </c>
      <c r="L53" s="322">
        <v>75709</v>
      </c>
      <c r="M53" s="323">
        <v>12.7</v>
      </c>
      <c r="N53" s="324">
        <v>28.9</v>
      </c>
    </row>
    <row r="54" spans="1:14">
      <c r="A54" s="248"/>
      <c r="B54" s="244"/>
      <c r="C54" s="244"/>
      <c r="D54" s="244"/>
      <c r="E54" s="244"/>
      <c r="F54" s="244"/>
      <c r="G54" s="325"/>
      <c r="H54" s="326" t="s">
        <v>523</v>
      </c>
      <c r="I54" s="327">
        <v>1857927</v>
      </c>
      <c r="J54" s="328">
        <v>45788</v>
      </c>
      <c r="K54" s="329">
        <v>43.1</v>
      </c>
      <c r="L54" s="330">
        <v>35212</v>
      </c>
      <c r="M54" s="331">
        <v>0</v>
      </c>
      <c r="N54" s="332">
        <v>43.1</v>
      </c>
    </row>
    <row r="55" spans="1:14">
      <c r="A55" s="248"/>
      <c r="B55" s="244"/>
      <c r="C55" s="244"/>
      <c r="D55" s="244"/>
      <c r="E55" s="244"/>
      <c r="F55" s="244"/>
      <c r="G55" s="310" t="s">
        <v>525</v>
      </c>
      <c r="H55" s="311"/>
      <c r="I55" s="319">
        <v>3582333</v>
      </c>
      <c r="J55" s="320">
        <v>88424</v>
      </c>
      <c r="K55" s="321">
        <v>48.4</v>
      </c>
      <c r="L55" s="322">
        <v>90961</v>
      </c>
      <c r="M55" s="323">
        <v>20.100000000000001</v>
      </c>
      <c r="N55" s="324">
        <v>28.3</v>
      </c>
    </row>
    <row r="56" spans="1:14">
      <c r="A56" s="248"/>
      <c r="B56" s="244"/>
      <c r="C56" s="244"/>
      <c r="D56" s="244"/>
      <c r="E56" s="244"/>
      <c r="F56" s="244"/>
      <c r="G56" s="325"/>
      <c r="H56" s="326" t="s">
        <v>523</v>
      </c>
      <c r="I56" s="327">
        <v>2549330</v>
      </c>
      <c r="J56" s="328">
        <v>62926</v>
      </c>
      <c r="K56" s="329">
        <v>37.4</v>
      </c>
      <c r="L56" s="330">
        <v>37720</v>
      </c>
      <c r="M56" s="331">
        <v>7.1</v>
      </c>
      <c r="N56" s="332">
        <v>30.3</v>
      </c>
    </row>
    <row r="57" spans="1:14">
      <c r="A57" s="248"/>
      <c r="B57" s="244"/>
      <c r="C57" s="244"/>
      <c r="D57" s="244"/>
      <c r="E57" s="244"/>
      <c r="F57" s="244"/>
      <c r="G57" s="310" t="s">
        <v>526</v>
      </c>
      <c r="H57" s="311"/>
      <c r="I57" s="319">
        <v>4332146</v>
      </c>
      <c r="J57" s="320">
        <v>107958</v>
      </c>
      <c r="K57" s="321">
        <v>22.1</v>
      </c>
      <c r="L57" s="322">
        <v>106614</v>
      </c>
      <c r="M57" s="323">
        <v>17.2</v>
      </c>
      <c r="N57" s="324">
        <v>4.9000000000000004</v>
      </c>
    </row>
    <row r="58" spans="1:14">
      <c r="A58" s="248"/>
      <c r="B58" s="244"/>
      <c r="C58" s="244"/>
      <c r="D58" s="244"/>
      <c r="E58" s="244"/>
      <c r="F58" s="244"/>
      <c r="G58" s="325"/>
      <c r="H58" s="326" t="s">
        <v>523</v>
      </c>
      <c r="I58" s="327">
        <v>3579351</v>
      </c>
      <c r="J58" s="328">
        <v>89198</v>
      </c>
      <c r="K58" s="329">
        <v>41.8</v>
      </c>
      <c r="L58" s="330">
        <v>45545</v>
      </c>
      <c r="M58" s="331">
        <v>20.7</v>
      </c>
      <c r="N58" s="332">
        <v>21.1</v>
      </c>
    </row>
    <row r="59" spans="1:14">
      <c r="A59" s="248"/>
      <c r="B59" s="244"/>
      <c r="C59" s="244"/>
      <c r="D59" s="244"/>
      <c r="E59" s="244"/>
      <c r="F59" s="244"/>
      <c r="G59" s="310" t="s">
        <v>527</v>
      </c>
      <c r="H59" s="311"/>
      <c r="I59" s="319">
        <v>3006345</v>
      </c>
      <c r="J59" s="320">
        <v>75379</v>
      </c>
      <c r="K59" s="321">
        <v>-30.2</v>
      </c>
      <c r="L59" s="322">
        <v>81768</v>
      </c>
      <c r="M59" s="323">
        <v>-23.3</v>
      </c>
      <c r="N59" s="324">
        <v>-6.9</v>
      </c>
    </row>
    <row r="60" spans="1:14">
      <c r="A60" s="248"/>
      <c r="B60" s="244"/>
      <c r="C60" s="244"/>
      <c r="D60" s="244"/>
      <c r="E60" s="244"/>
      <c r="F60" s="244"/>
      <c r="G60" s="325"/>
      <c r="H60" s="326" t="s">
        <v>523</v>
      </c>
      <c r="I60" s="333">
        <v>2229030</v>
      </c>
      <c r="J60" s="328">
        <v>55889</v>
      </c>
      <c r="K60" s="329">
        <v>-37.299999999999997</v>
      </c>
      <c r="L60" s="330">
        <v>37917</v>
      </c>
      <c r="M60" s="331">
        <v>-16.7</v>
      </c>
      <c r="N60" s="332">
        <v>-20.6</v>
      </c>
    </row>
    <row r="61" spans="1:14">
      <c r="A61" s="248"/>
      <c r="B61" s="244"/>
      <c r="C61" s="244"/>
      <c r="D61" s="244"/>
      <c r="E61" s="244"/>
      <c r="F61" s="244"/>
      <c r="G61" s="310" t="s">
        <v>528</v>
      </c>
      <c r="H61" s="334"/>
      <c r="I61" s="335">
        <v>3007636</v>
      </c>
      <c r="J61" s="336">
        <v>74689</v>
      </c>
      <c r="K61" s="337">
        <v>11.4</v>
      </c>
      <c r="L61" s="338">
        <v>84451</v>
      </c>
      <c r="M61" s="339">
        <v>2.4</v>
      </c>
      <c r="N61" s="324">
        <v>9</v>
      </c>
    </row>
    <row r="62" spans="1:14">
      <c r="A62" s="248"/>
      <c r="B62" s="244"/>
      <c r="C62" s="244"/>
      <c r="D62" s="244"/>
      <c r="E62" s="244"/>
      <c r="F62" s="244"/>
      <c r="G62" s="325"/>
      <c r="H62" s="326" t="s">
        <v>523</v>
      </c>
      <c r="I62" s="327">
        <v>2301399</v>
      </c>
      <c r="J62" s="328">
        <v>57158</v>
      </c>
      <c r="K62" s="329">
        <v>15.6</v>
      </c>
      <c r="L62" s="330">
        <v>38321</v>
      </c>
      <c r="M62" s="331">
        <v>0.7</v>
      </c>
      <c r="N62" s="332">
        <v>14.9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15.64</v>
      </c>
      <c r="G47" s="12">
        <v>20.92</v>
      </c>
      <c r="H47" s="12">
        <v>20.76</v>
      </c>
      <c r="I47" s="12">
        <v>20.94</v>
      </c>
      <c r="J47" s="13">
        <v>21.23</v>
      </c>
    </row>
    <row r="48" spans="2:10" ht="57.75" customHeight="1">
      <c r="B48" s="14"/>
      <c r="C48" s="1171" t="s">
        <v>4</v>
      </c>
      <c r="D48" s="1171"/>
      <c r="E48" s="1172"/>
      <c r="F48" s="15">
        <v>6.49</v>
      </c>
      <c r="G48" s="16">
        <v>4.18</v>
      </c>
      <c r="H48" s="16">
        <v>5.13</v>
      </c>
      <c r="I48" s="16">
        <v>4.62</v>
      </c>
      <c r="J48" s="17">
        <v>6.66</v>
      </c>
    </row>
    <row r="49" spans="2:10" ht="57.75" customHeight="1" thickBot="1">
      <c r="B49" s="18"/>
      <c r="C49" s="1173" t="s">
        <v>5</v>
      </c>
      <c r="D49" s="1173"/>
      <c r="E49" s="1174"/>
      <c r="F49" s="19">
        <v>13.74</v>
      </c>
      <c r="G49" s="20">
        <v>13.12</v>
      </c>
      <c r="H49" s="20">
        <v>5.71</v>
      </c>
      <c r="I49" s="20">
        <v>6.67</v>
      </c>
      <c r="J49" s="21">
        <v>10.29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535</v>
      </c>
      <c r="D34" s="1181"/>
      <c r="E34" s="1182"/>
      <c r="F34" s="32">
        <v>17.02</v>
      </c>
      <c r="G34" s="33">
        <v>16.850000000000001</v>
      </c>
      <c r="H34" s="33">
        <v>16.23</v>
      </c>
      <c r="I34" s="33">
        <v>16.43</v>
      </c>
      <c r="J34" s="34">
        <v>16.39</v>
      </c>
      <c r="K34" s="22"/>
      <c r="L34" s="22"/>
      <c r="M34" s="22"/>
      <c r="N34" s="22"/>
      <c r="O34" s="22"/>
      <c r="P34" s="22"/>
    </row>
    <row r="35" spans="1:16" ht="39" customHeight="1">
      <c r="A35" s="22"/>
      <c r="B35" s="35"/>
      <c r="C35" s="1175" t="s">
        <v>536</v>
      </c>
      <c r="D35" s="1176"/>
      <c r="E35" s="1177"/>
      <c r="F35" s="36">
        <v>6.48</v>
      </c>
      <c r="G35" s="37">
        <v>4.17</v>
      </c>
      <c r="H35" s="37">
        <v>5.13</v>
      </c>
      <c r="I35" s="37">
        <v>4.62</v>
      </c>
      <c r="J35" s="38">
        <v>6.65</v>
      </c>
      <c r="K35" s="22"/>
      <c r="L35" s="22"/>
      <c r="M35" s="22"/>
      <c r="N35" s="22"/>
      <c r="O35" s="22"/>
      <c r="P35" s="22"/>
    </row>
    <row r="36" spans="1:16" ht="39" customHeight="1">
      <c r="A36" s="22"/>
      <c r="B36" s="35"/>
      <c r="C36" s="1175" t="s">
        <v>537</v>
      </c>
      <c r="D36" s="1176"/>
      <c r="E36" s="1177"/>
      <c r="F36" s="36">
        <v>0</v>
      </c>
      <c r="G36" s="37">
        <v>0</v>
      </c>
      <c r="H36" s="37">
        <v>2.97</v>
      </c>
      <c r="I36" s="37">
        <v>3.29</v>
      </c>
      <c r="J36" s="38">
        <v>3.38</v>
      </c>
      <c r="K36" s="22"/>
      <c r="L36" s="22"/>
      <c r="M36" s="22"/>
      <c r="N36" s="22"/>
      <c r="O36" s="22"/>
      <c r="P36" s="22"/>
    </row>
    <row r="37" spans="1:16" ht="39" customHeight="1">
      <c r="A37" s="22"/>
      <c r="B37" s="35"/>
      <c r="C37" s="1175" t="s">
        <v>538</v>
      </c>
      <c r="D37" s="1176"/>
      <c r="E37" s="1177"/>
      <c r="F37" s="36">
        <v>0.28000000000000003</v>
      </c>
      <c r="G37" s="37">
        <v>1.1000000000000001</v>
      </c>
      <c r="H37" s="37">
        <v>1.3</v>
      </c>
      <c r="I37" s="37">
        <v>0.98</v>
      </c>
      <c r="J37" s="38">
        <v>0.74</v>
      </c>
      <c r="K37" s="22"/>
      <c r="L37" s="22"/>
      <c r="M37" s="22"/>
      <c r="N37" s="22"/>
      <c r="O37" s="22"/>
      <c r="P37" s="22"/>
    </row>
    <row r="38" spans="1:16" ht="39" customHeight="1">
      <c r="A38" s="22"/>
      <c r="B38" s="35"/>
      <c r="C38" s="1175" t="s">
        <v>539</v>
      </c>
      <c r="D38" s="1176"/>
      <c r="E38" s="1177"/>
      <c r="F38" s="36">
        <v>0.05</v>
      </c>
      <c r="G38" s="37">
        <v>0.05</v>
      </c>
      <c r="H38" s="37">
        <v>0.01</v>
      </c>
      <c r="I38" s="37">
        <v>0.46</v>
      </c>
      <c r="J38" s="38">
        <v>0.59</v>
      </c>
      <c r="K38" s="22"/>
      <c r="L38" s="22"/>
      <c r="M38" s="22"/>
      <c r="N38" s="22"/>
      <c r="O38" s="22"/>
      <c r="P38" s="22"/>
    </row>
    <row r="39" spans="1:16" ht="39" customHeight="1">
      <c r="A39" s="22"/>
      <c r="B39" s="35"/>
      <c r="C39" s="1175" t="s">
        <v>540</v>
      </c>
      <c r="D39" s="1176"/>
      <c r="E39" s="1177"/>
      <c r="F39" s="36">
        <v>0.81</v>
      </c>
      <c r="G39" s="37">
        <v>0.59</v>
      </c>
      <c r="H39" s="37">
        <v>0.35</v>
      </c>
      <c r="I39" s="37">
        <v>0.26</v>
      </c>
      <c r="J39" s="38">
        <v>0.22</v>
      </c>
      <c r="K39" s="22"/>
      <c r="L39" s="22"/>
      <c r="M39" s="22"/>
      <c r="N39" s="22"/>
      <c r="O39" s="22"/>
      <c r="P39" s="22"/>
    </row>
    <row r="40" spans="1:16" ht="39" customHeight="1">
      <c r="A40" s="22"/>
      <c r="B40" s="35"/>
      <c r="C40" s="1175" t="s">
        <v>541</v>
      </c>
      <c r="D40" s="1176"/>
      <c r="E40" s="1177"/>
      <c r="F40" s="36">
        <v>0.05</v>
      </c>
      <c r="G40" s="37">
        <v>0</v>
      </c>
      <c r="H40" s="37">
        <v>0.06</v>
      </c>
      <c r="I40" s="37">
        <v>7.0000000000000007E-2</v>
      </c>
      <c r="J40" s="38">
        <v>0.06</v>
      </c>
      <c r="K40" s="22"/>
      <c r="L40" s="22"/>
      <c r="M40" s="22"/>
      <c r="N40" s="22"/>
      <c r="O40" s="22"/>
      <c r="P40" s="22"/>
    </row>
    <row r="41" spans="1:16" ht="39" customHeight="1">
      <c r="A41" s="22"/>
      <c r="B41" s="35"/>
      <c r="C41" s="1175" t="s">
        <v>542</v>
      </c>
      <c r="D41" s="1176"/>
      <c r="E41" s="1177"/>
      <c r="F41" s="36">
        <v>0.28999999999999998</v>
      </c>
      <c r="G41" s="37">
        <v>0.09</v>
      </c>
      <c r="H41" s="37">
        <v>0.06</v>
      </c>
      <c r="I41" s="37">
        <v>0.03</v>
      </c>
      <c r="J41" s="38">
        <v>0.03</v>
      </c>
      <c r="K41" s="22"/>
      <c r="L41" s="22"/>
      <c r="M41" s="22"/>
      <c r="N41" s="22"/>
      <c r="O41" s="22"/>
      <c r="P41" s="22"/>
    </row>
    <row r="42" spans="1:16" ht="39" customHeight="1">
      <c r="A42" s="22"/>
      <c r="B42" s="39"/>
      <c r="C42" s="1175" t="s">
        <v>543</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544</v>
      </c>
      <c r="D43" s="1179"/>
      <c r="E43" s="1180"/>
      <c r="F43" s="41">
        <v>2.25</v>
      </c>
      <c r="G43" s="42">
        <v>0.96</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10</v>
      </c>
      <c r="C45" s="1192"/>
      <c r="D45" s="58"/>
      <c r="E45" s="1197" t="s">
        <v>11</v>
      </c>
      <c r="F45" s="1197"/>
      <c r="G45" s="1197"/>
      <c r="H45" s="1197"/>
      <c r="I45" s="1197"/>
      <c r="J45" s="1198"/>
      <c r="K45" s="59">
        <v>2088</v>
      </c>
      <c r="L45" s="60">
        <v>1845</v>
      </c>
      <c r="M45" s="60">
        <v>1776</v>
      </c>
      <c r="N45" s="60">
        <v>1751</v>
      </c>
      <c r="O45" s="61">
        <v>1532</v>
      </c>
      <c r="P45" s="48"/>
      <c r="Q45" s="48"/>
      <c r="R45" s="48"/>
      <c r="S45" s="48"/>
      <c r="T45" s="48"/>
      <c r="U45" s="48"/>
    </row>
    <row r="46" spans="1:21" ht="30.75" customHeight="1">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13</v>
      </c>
      <c r="F47" s="1185"/>
      <c r="G47" s="1185"/>
      <c r="H47" s="1185"/>
      <c r="I47" s="1185"/>
      <c r="J47" s="1186"/>
      <c r="K47" s="63">
        <v>3</v>
      </c>
      <c r="L47" s="64">
        <v>3</v>
      </c>
      <c r="M47" s="64" t="s">
        <v>490</v>
      </c>
      <c r="N47" s="64" t="s">
        <v>490</v>
      </c>
      <c r="O47" s="65" t="s">
        <v>490</v>
      </c>
      <c r="P47" s="48"/>
      <c r="Q47" s="48"/>
      <c r="R47" s="48"/>
      <c r="S47" s="48"/>
      <c r="T47" s="48"/>
      <c r="U47" s="48"/>
    </row>
    <row r="48" spans="1:21" ht="30.75" customHeight="1">
      <c r="A48" s="48"/>
      <c r="B48" s="1193"/>
      <c r="C48" s="1194"/>
      <c r="D48" s="62"/>
      <c r="E48" s="1185" t="s">
        <v>14</v>
      </c>
      <c r="F48" s="1185"/>
      <c r="G48" s="1185"/>
      <c r="H48" s="1185"/>
      <c r="I48" s="1185"/>
      <c r="J48" s="1186"/>
      <c r="K48" s="63">
        <v>1242</v>
      </c>
      <c r="L48" s="64">
        <v>1253</v>
      </c>
      <c r="M48" s="64">
        <v>1380</v>
      </c>
      <c r="N48" s="64">
        <v>1358</v>
      </c>
      <c r="O48" s="65">
        <v>1278</v>
      </c>
      <c r="P48" s="48"/>
      <c r="Q48" s="48"/>
      <c r="R48" s="48"/>
      <c r="S48" s="48"/>
      <c r="T48" s="48"/>
      <c r="U48" s="48"/>
    </row>
    <row r="49" spans="1:21" ht="30.75" customHeight="1">
      <c r="A49" s="48"/>
      <c r="B49" s="1193"/>
      <c r="C49" s="1194"/>
      <c r="D49" s="62"/>
      <c r="E49" s="1185" t="s">
        <v>15</v>
      </c>
      <c r="F49" s="1185"/>
      <c r="G49" s="1185"/>
      <c r="H49" s="1185"/>
      <c r="I49" s="1185"/>
      <c r="J49" s="1186"/>
      <c r="K49" s="63">
        <v>195</v>
      </c>
      <c r="L49" s="64">
        <v>136</v>
      </c>
      <c r="M49" s="64">
        <v>144</v>
      </c>
      <c r="N49" s="64">
        <v>216</v>
      </c>
      <c r="O49" s="65">
        <v>29</v>
      </c>
      <c r="P49" s="48"/>
      <c r="Q49" s="48"/>
      <c r="R49" s="48"/>
      <c r="S49" s="48"/>
      <c r="T49" s="48"/>
      <c r="U49" s="48"/>
    </row>
    <row r="50" spans="1:21" ht="30.75" customHeight="1">
      <c r="A50" s="48"/>
      <c r="B50" s="1193"/>
      <c r="C50" s="1194"/>
      <c r="D50" s="62"/>
      <c r="E50" s="1185" t="s">
        <v>16</v>
      </c>
      <c r="F50" s="1185"/>
      <c r="G50" s="1185"/>
      <c r="H50" s="1185"/>
      <c r="I50" s="1185"/>
      <c r="J50" s="1186"/>
      <c r="K50" s="63">
        <v>44</v>
      </c>
      <c r="L50" s="64">
        <v>19</v>
      </c>
      <c r="M50" s="64">
        <v>19</v>
      </c>
      <c r="N50" s="64">
        <v>19</v>
      </c>
      <c r="O50" s="65">
        <v>18</v>
      </c>
      <c r="P50" s="48"/>
      <c r="Q50" s="48"/>
      <c r="R50" s="48"/>
      <c r="S50" s="48"/>
      <c r="T50" s="48"/>
      <c r="U50" s="48"/>
    </row>
    <row r="51" spans="1:21" ht="30.75" customHeight="1">
      <c r="A51" s="48"/>
      <c r="B51" s="1195"/>
      <c r="C51" s="1196"/>
      <c r="D51" s="66"/>
      <c r="E51" s="1185" t="s">
        <v>17</v>
      </c>
      <c r="F51" s="1185"/>
      <c r="G51" s="1185"/>
      <c r="H51" s="1185"/>
      <c r="I51" s="1185"/>
      <c r="J51" s="1186"/>
      <c r="K51" s="63" t="s">
        <v>490</v>
      </c>
      <c r="L51" s="64">
        <v>0</v>
      </c>
      <c r="M51" s="64" t="s">
        <v>490</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2576</v>
      </c>
      <c r="L52" s="64">
        <v>2661</v>
      </c>
      <c r="M52" s="64">
        <v>2673</v>
      </c>
      <c r="N52" s="64">
        <v>2741</v>
      </c>
      <c r="O52" s="65">
        <v>2678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996</v>
      </c>
      <c r="L53" s="69">
        <v>595</v>
      </c>
      <c r="M53" s="69">
        <v>646</v>
      </c>
      <c r="N53" s="69">
        <v>604</v>
      </c>
      <c r="O53" s="70">
        <v>179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199" t="s">
        <v>23</v>
      </c>
      <c r="C41" s="1200"/>
      <c r="D41" s="81"/>
      <c r="E41" s="1205" t="s">
        <v>24</v>
      </c>
      <c r="F41" s="1205"/>
      <c r="G41" s="1205"/>
      <c r="H41" s="1206"/>
      <c r="I41" s="82">
        <v>21164</v>
      </c>
      <c r="J41" s="83">
        <v>20555</v>
      </c>
      <c r="K41" s="83">
        <v>20626</v>
      </c>
      <c r="L41" s="83">
        <v>21795</v>
      </c>
      <c r="M41" s="84">
        <v>21755</v>
      </c>
    </row>
    <row r="42" spans="2:13" ht="27.75" customHeight="1">
      <c r="B42" s="1201"/>
      <c r="C42" s="1202"/>
      <c r="D42" s="85"/>
      <c r="E42" s="1207" t="s">
        <v>25</v>
      </c>
      <c r="F42" s="1207"/>
      <c r="G42" s="1207"/>
      <c r="H42" s="1208"/>
      <c r="I42" s="86">
        <v>135</v>
      </c>
      <c r="J42" s="87">
        <v>116</v>
      </c>
      <c r="K42" s="87">
        <v>97</v>
      </c>
      <c r="L42" s="87">
        <v>78</v>
      </c>
      <c r="M42" s="88">
        <v>60</v>
      </c>
    </row>
    <row r="43" spans="2:13" ht="27.75" customHeight="1">
      <c r="B43" s="1201"/>
      <c r="C43" s="1202"/>
      <c r="D43" s="85"/>
      <c r="E43" s="1207" t="s">
        <v>26</v>
      </c>
      <c r="F43" s="1207"/>
      <c r="G43" s="1207"/>
      <c r="H43" s="1208"/>
      <c r="I43" s="86">
        <v>21056</v>
      </c>
      <c r="J43" s="87">
        <v>20024</v>
      </c>
      <c r="K43" s="87">
        <v>19901</v>
      </c>
      <c r="L43" s="87">
        <v>20256</v>
      </c>
      <c r="M43" s="88">
        <v>19295</v>
      </c>
    </row>
    <row r="44" spans="2:13" ht="27.75" customHeight="1">
      <c r="B44" s="1201"/>
      <c r="C44" s="1202"/>
      <c r="D44" s="85"/>
      <c r="E44" s="1207" t="s">
        <v>27</v>
      </c>
      <c r="F44" s="1207"/>
      <c r="G44" s="1207"/>
      <c r="H44" s="1208"/>
      <c r="I44" s="86">
        <v>324</v>
      </c>
      <c r="J44" s="87">
        <v>248</v>
      </c>
      <c r="K44" s="87">
        <v>251</v>
      </c>
      <c r="L44" s="87">
        <v>270</v>
      </c>
      <c r="M44" s="88">
        <v>220</v>
      </c>
    </row>
    <row r="45" spans="2:13" ht="27.75" customHeight="1">
      <c r="B45" s="1201"/>
      <c r="C45" s="1202"/>
      <c r="D45" s="85"/>
      <c r="E45" s="1207" t="s">
        <v>28</v>
      </c>
      <c r="F45" s="1207"/>
      <c r="G45" s="1207"/>
      <c r="H45" s="1208"/>
      <c r="I45" s="86">
        <v>3606</v>
      </c>
      <c r="J45" s="87">
        <v>3645</v>
      </c>
      <c r="K45" s="87">
        <v>3595</v>
      </c>
      <c r="L45" s="87">
        <v>3493</v>
      </c>
      <c r="M45" s="88">
        <v>3180</v>
      </c>
    </row>
    <row r="46" spans="2:13" ht="27.75" customHeight="1">
      <c r="B46" s="1201"/>
      <c r="C46" s="1202"/>
      <c r="D46" s="85"/>
      <c r="E46" s="1207" t="s">
        <v>29</v>
      </c>
      <c r="F46" s="1207"/>
      <c r="G46" s="1207"/>
      <c r="H46" s="1208"/>
      <c r="I46" s="86">
        <v>66</v>
      </c>
      <c r="J46" s="87">
        <v>62</v>
      </c>
      <c r="K46" s="87">
        <v>68</v>
      </c>
      <c r="L46" s="87">
        <v>50</v>
      </c>
      <c r="M46" s="88">
        <v>38</v>
      </c>
    </row>
    <row r="47" spans="2:13" ht="27.75" customHeight="1">
      <c r="B47" s="1201"/>
      <c r="C47" s="1202"/>
      <c r="D47" s="85"/>
      <c r="E47" s="1207" t="s">
        <v>30</v>
      </c>
      <c r="F47" s="1207"/>
      <c r="G47" s="1207"/>
      <c r="H47" s="1208"/>
      <c r="I47" s="86" t="s">
        <v>490</v>
      </c>
      <c r="J47" s="87" t="s">
        <v>490</v>
      </c>
      <c r="K47" s="87" t="s">
        <v>490</v>
      </c>
      <c r="L47" s="87" t="s">
        <v>490</v>
      </c>
      <c r="M47" s="88" t="s">
        <v>490</v>
      </c>
    </row>
    <row r="48" spans="2:13" ht="27.75" customHeight="1">
      <c r="B48" s="1203"/>
      <c r="C48" s="1204"/>
      <c r="D48" s="85"/>
      <c r="E48" s="1207" t="s">
        <v>31</v>
      </c>
      <c r="F48" s="1207"/>
      <c r="G48" s="1207"/>
      <c r="H48" s="1208"/>
      <c r="I48" s="86" t="s">
        <v>490</v>
      </c>
      <c r="J48" s="87" t="s">
        <v>490</v>
      </c>
      <c r="K48" s="87" t="s">
        <v>490</v>
      </c>
      <c r="L48" s="87" t="s">
        <v>490</v>
      </c>
      <c r="M48" s="88" t="s">
        <v>490</v>
      </c>
    </row>
    <row r="49" spans="2:13" ht="27.75" customHeight="1">
      <c r="B49" s="1209" t="s">
        <v>32</v>
      </c>
      <c r="C49" s="1210"/>
      <c r="D49" s="89"/>
      <c r="E49" s="1207" t="s">
        <v>33</v>
      </c>
      <c r="F49" s="1207"/>
      <c r="G49" s="1207"/>
      <c r="H49" s="1208"/>
      <c r="I49" s="86">
        <v>8947</v>
      </c>
      <c r="J49" s="87">
        <v>10602</v>
      </c>
      <c r="K49" s="87">
        <v>11476</v>
      </c>
      <c r="L49" s="87">
        <v>12091</v>
      </c>
      <c r="M49" s="88">
        <v>12249</v>
      </c>
    </row>
    <row r="50" spans="2:13" ht="27.75" customHeight="1">
      <c r="B50" s="1201"/>
      <c r="C50" s="1202"/>
      <c r="D50" s="85"/>
      <c r="E50" s="1207" t="s">
        <v>34</v>
      </c>
      <c r="F50" s="1207"/>
      <c r="G50" s="1207"/>
      <c r="H50" s="1208"/>
      <c r="I50" s="86">
        <v>1247</v>
      </c>
      <c r="J50" s="87">
        <v>1352</v>
      </c>
      <c r="K50" s="87">
        <v>1633</v>
      </c>
      <c r="L50" s="87">
        <v>1514</v>
      </c>
      <c r="M50" s="88">
        <v>1440</v>
      </c>
    </row>
    <row r="51" spans="2:13" ht="27.75" customHeight="1">
      <c r="B51" s="1203"/>
      <c r="C51" s="1204"/>
      <c r="D51" s="85"/>
      <c r="E51" s="1207" t="s">
        <v>35</v>
      </c>
      <c r="F51" s="1207"/>
      <c r="G51" s="1207"/>
      <c r="H51" s="1208"/>
      <c r="I51" s="86">
        <v>32836</v>
      </c>
      <c r="J51" s="87">
        <v>32889</v>
      </c>
      <c r="K51" s="87">
        <v>31965</v>
      </c>
      <c r="L51" s="87">
        <v>31346</v>
      </c>
      <c r="M51" s="88">
        <v>33154</v>
      </c>
    </row>
    <row r="52" spans="2:13" ht="27.75" customHeight="1" thickBot="1">
      <c r="B52" s="1211" t="s">
        <v>36</v>
      </c>
      <c r="C52" s="1212"/>
      <c r="D52" s="90"/>
      <c r="E52" s="1213" t="s">
        <v>37</v>
      </c>
      <c r="F52" s="1213"/>
      <c r="G52" s="1213"/>
      <c r="H52" s="1214"/>
      <c r="I52" s="91">
        <v>3321</v>
      </c>
      <c r="J52" s="92">
        <v>-193</v>
      </c>
      <c r="K52" s="92">
        <v>-537</v>
      </c>
      <c r="L52" s="92">
        <v>991</v>
      </c>
      <c r="M52" s="93">
        <v>-2295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36"/>
      <c r="H50" s="1237"/>
      <c r="I50" s="1237"/>
      <c r="J50" s="1238"/>
      <c r="K50" s="354" t="s">
        <v>530</v>
      </c>
      <c r="L50" s="354" t="s">
        <v>531</v>
      </c>
      <c r="M50" s="354" t="s">
        <v>532</v>
      </c>
      <c r="N50" s="354" t="s">
        <v>533</v>
      </c>
      <c r="O50" s="354" t="s">
        <v>534</v>
      </c>
    </row>
    <row r="51" spans="1:17">
      <c r="B51" s="248"/>
      <c r="C51" s="244"/>
      <c r="D51" s="244"/>
      <c r="E51" s="244"/>
      <c r="F51" s="244"/>
      <c r="G51" s="1239" t="s">
        <v>563</v>
      </c>
      <c r="H51" s="1240"/>
      <c r="I51" s="1245" t="s">
        <v>564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566</v>
      </c>
      <c r="H55" s="1220"/>
      <c r="I55" s="1225" t="s">
        <v>564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27" t="s">
        <v>571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6"/>
      <c r="H72" s="1237"/>
      <c r="I72" s="1237"/>
      <c r="J72" s="1238"/>
      <c r="K72" s="354" t="s">
        <v>530</v>
      </c>
      <c r="L72" s="354" t="s">
        <v>531</v>
      </c>
      <c r="M72" s="354" t="s">
        <v>532</v>
      </c>
      <c r="N72" s="354" t="s">
        <v>533</v>
      </c>
      <c r="O72" s="354" t="s">
        <v>534</v>
      </c>
    </row>
    <row r="73" spans="2:30">
      <c r="B73" s="248"/>
      <c r="C73" s="244"/>
      <c r="D73" s="244"/>
      <c r="E73" s="244"/>
      <c r="F73" s="244"/>
      <c r="G73" s="1239" t="s">
        <v>563</v>
      </c>
      <c r="H73" s="1240"/>
      <c r="I73" s="1245" t="s">
        <v>564</v>
      </c>
      <c r="J73" s="1245"/>
      <c r="K73" s="1226">
        <v>31.5</v>
      </c>
      <c r="L73" s="1226"/>
      <c r="M73" s="1215"/>
      <c r="N73" s="1215">
        <v>9.4</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570</v>
      </c>
      <c r="J75" s="1225"/>
      <c r="K75" s="1247">
        <v>13.4</v>
      </c>
      <c r="L75" s="1247">
        <v>10.8</v>
      </c>
      <c r="M75" s="1247">
        <v>7</v>
      </c>
      <c r="N75" s="1247">
        <v>5.8</v>
      </c>
      <c r="O75" s="1247">
        <v>4.5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566</v>
      </c>
      <c r="H77" s="1220"/>
      <c r="I77" s="1225" t="s">
        <v>564</v>
      </c>
      <c r="J77" s="1225"/>
      <c r="K77" s="1226">
        <v>88.3</v>
      </c>
      <c r="L77" s="1226">
        <v>76.2</v>
      </c>
      <c r="M77" s="1215">
        <v>65.3</v>
      </c>
      <c r="N77" s="1215">
        <v>60.8</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570</v>
      </c>
      <c r="J79" s="1217"/>
      <c r="K79" s="1218">
        <v>13.8</v>
      </c>
      <c r="L79" s="1218">
        <v>12.8</v>
      </c>
      <c r="M79" s="1218">
        <v>12</v>
      </c>
      <c r="N79" s="1218">
        <v>11.1</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529</v>
      </c>
      <c r="G2" s="111"/>
      <c r="H2" s="112"/>
    </row>
    <row r="3" spans="1:8">
      <c r="A3" s="108" t="s">
        <v>522</v>
      </c>
      <c r="B3" s="113"/>
      <c r="C3" s="114"/>
      <c r="D3" s="115">
        <v>42084</v>
      </c>
      <c r="E3" s="116"/>
      <c r="F3" s="117">
        <v>67201</v>
      </c>
      <c r="G3" s="118"/>
      <c r="H3" s="119"/>
    </row>
    <row r="4" spans="1:8">
      <c r="A4" s="120"/>
      <c r="B4" s="121"/>
      <c r="C4" s="122"/>
      <c r="D4" s="123">
        <v>31987</v>
      </c>
      <c r="E4" s="124"/>
      <c r="F4" s="125">
        <v>35210</v>
      </c>
      <c r="G4" s="126"/>
      <c r="H4" s="127"/>
    </row>
    <row r="5" spans="1:8">
      <c r="A5" s="108" t="s">
        <v>524</v>
      </c>
      <c r="B5" s="113"/>
      <c r="C5" s="114"/>
      <c r="D5" s="115">
        <v>59599</v>
      </c>
      <c r="E5" s="116"/>
      <c r="F5" s="117">
        <v>75709</v>
      </c>
      <c r="G5" s="118"/>
      <c r="H5" s="119"/>
    </row>
    <row r="6" spans="1:8">
      <c r="A6" s="120"/>
      <c r="B6" s="121"/>
      <c r="C6" s="122"/>
      <c r="D6" s="123">
        <v>45788</v>
      </c>
      <c r="E6" s="124"/>
      <c r="F6" s="125">
        <v>35212</v>
      </c>
      <c r="G6" s="126"/>
      <c r="H6" s="127"/>
    </row>
    <row r="7" spans="1:8">
      <c r="A7" s="108" t="s">
        <v>525</v>
      </c>
      <c r="B7" s="113"/>
      <c r="C7" s="114"/>
      <c r="D7" s="115">
        <v>88424</v>
      </c>
      <c r="E7" s="116"/>
      <c r="F7" s="117">
        <v>90961</v>
      </c>
      <c r="G7" s="118"/>
      <c r="H7" s="119"/>
    </row>
    <row r="8" spans="1:8">
      <c r="A8" s="120"/>
      <c r="B8" s="121"/>
      <c r="C8" s="122"/>
      <c r="D8" s="123">
        <v>62926</v>
      </c>
      <c r="E8" s="124"/>
      <c r="F8" s="125">
        <v>37720</v>
      </c>
      <c r="G8" s="126"/>
      <c r="H8" s="127"/>
    </row>
    <row r="9" spans="1:8">
      <c r="A9" s="108" t="s">
        <v>526</v>
      </c>
      <c r="B9" s="113"/>
      <c r="C9" s="114"/>
      <c r="D9" s="115">
        <v>107958</v>
      </c>
      <c r="E9" s="116"/>
      <c r="F9" s="117">
        <v>106614</v>
      </c>
      <c r="G9" s="118"/>
      <c r="H9" s="119"/>
    </row>
    <row r="10" spans="1:8">
      <c r="A10" s="120"/>
      <c r="B10" s="121"/>
      <c r="C10" s="122"/>
      <c r="D10" s="123">
        <v>89198</v>
      </c>
      <c r="E10" s="124"/>
      <c r="F10" s="125">
        <v>45545</v>
      </c>
      <c r="G10" s="126"/>
      <c r="H10" s="127"/>
    </row>
    <row r="11" spans="1:8">
      <c r="A11" s="108" t="s">
        <v>527</v>
      </c>
      <c r="B11" s="113"/>
      <c r="C11" s="114"/>
      <c r="D11" s="115">
        <v>75379</v>
      </c>
      <c r="E11" s="116"/>
      <c r="F11" s="117">
        <v>81768</v>
      </c>
      <c r="G11" s="118"/>
      <c r="H11" s="119"/>
    </row>
    <row r="12" spans="1:8">
      <c r="A12" s="120"/>
      <c r="B12" s="121"/>
      <c r="C12" s="128"/>
      <c r="D12" s="123">
        <v>55889</v>
      </c>
      <c r="E12" s="124"/>
      <c r="F12" s="125">
        <v>37917</v>
      </c>
      <c r="G12" s="126"/>
      <c r="H12" s="127"/>
    </row>
    <row r="13" spans="1:8">
      <c r="A13" s="108"/>
      <c r="B13" s="113"/>
      <c r="C13" s="129"/>
      <c r="D13" s="130">
        <v>74689</v>
      </c>
      <c r="E13" s="131"/>
      <c r="F13" s="132">
        <v>84451</v>
      </c>
      <c r="G13" s="133"/>
      <c r="H13" s="119"/>
    </row>
    <row r="14" spans="1:8">
      <c r="A14" s="120"/>
      <c r="B14" s="121"/>
      <c r="C14" s="122"/>
      <c r="D14" s="123">
        <v>57158</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6.49</v>
      </c>
      <c r="C19" s="134">
        <f>ROUND(VALUE(SUBSTITUTE(実質収支比率等に係る経年分析!G$48,"▲","-")),2)</f>
        <v>4.18</v>
      </c>
      <c r="D19" s="134">
        <f>ROUND(VALUE(SUBSTITUTE(実質収支比率等に係る経年分析!H$48,"▲","-")),2)</f>
        <v>5.13</v>
      </c>
      <c r="E19" s="134">
        <f>ROUND(VALUE(SUBSTITUTE(実質収支比率等に係る経年分析!I$48,"▲","-")),2)</f>
        <v>4.62</v>
      </c>
      <c r="F19" s="134">
        <f>ROUND(VALUE(SUBSTITUTE(実質収支比率等に係る経年分析!J$48,"▲","-")),2)</f>
        <v>6.66</v>
      </c>
    </row>
    <row r="20" spans="1:11">
      <c r="A20" s="134" t="s">
        <v>42</v>
      </c>
      <c r="B20" s="134">
        <f>ROUND(VALUE(SUBSTITUTE(実質収支比率等に係る経年分析!F$47,"▲","-")),2)</f>
        <v>15.64</v>
      </c>
      <c r="C20" s="134">
        <f>ROUND(VALUE(SUBSTITUTE(実質収支比率等に係る経年分析!G$47,"▲","-")),2)</f>
        <v>20.92</v>
      </c>
      <c r="D20" s="134">
        <f>ROUND(VALUE(SUBSTITUTE(実質収支比率等に係る経年分析!H$47,"▲","-")),2)</f>
        <v>20.76</v>
      </c>
      <c r="E20" s="134">
        <f>ROUND(VALUE(SUBSTITUTE(実質収支比率等に係る経年分析!I$47,"▲","-")),2)</f>
        <v>20.94</v>
      </c>
      <c r="F20" s="134">
        <f>ROUND(VALUE(SUBSTITUTE(実質収支比率等に係る経年分析!J$47,"▲","-")),2)</f>
        <v>21.23</v>
      </c>
    </row>
    <row r="21" spans="1:11">
      <c r="A21" s="134" t="s">
        <v>43</v>
      </c>
      <c r="B21" s="134">
        <f>IF(ISNUMBER(VALUE(SUBSTITUTE(実質収支比率等に係る経年分析!F$49,"▲","-"))),ROUND(VALUE(SUBSTITUTE(実質収支比率等に係る経年分析!F$49,"▲","-")),2),NA())</f>
        <v>13.74</v>
      </c>
      <c r="C21" s="134">
        <f>IF(ISNUMBER(VALUE(SUBSTITUTE(実質収支比率等に係る経年分析!G$49,"▲","-"))),ROUND(VALUE(SUBSTITUTE(実質収支比率等に係る経年分析!G$49,"▲","-")),2),NA())</f>
        <v>13.12</v>
      </c>
      <c r="D21" s="134">
        <f>IF(ISNUMBER(VALUE(SUBSTITUTE(実質収支比率等に係る経年分析!H$49,"▲","-"))),ROUND(VALUE(SUBSTITUTE(実質収支比率等に係る経年分析!H$49,"▲","-")),2),NA())</f>
        <v>5.71</v>
      </c>
      <c r="E21" s="134">
        <f>IF(ISNUMBER(VALUE(SUBSTITUTE(実質収支比率等に係る経年分析!I$49,"▲","-"))),ROUND(VALUE(SUBSTITUTE(実質収支比率等に係る経年分析!I$49,"▲","-")),2),NA())</f>
        <v>6.67</v>
      </c>
      <c r="F21" s="134">
        <f>IF(ISNUMBER(VALUE(SUBSTITUTE(実質収支比率等に係る経年分析!J$49,"▲","-"))),ROUND(VALUE(SUBSTITUTE(実質収支比率等に係る経年分析!J$49,"▲","-")),2),NA())</f>
        <v>10.29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流域関連公共下水道事業特別会計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0.28999999999999998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住宅団地造成事業特別会計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c r="A34" s="135" t="str">
        <f>IF(連結実質赤字比率に係る赤字・黒字の構成分析!C$36="",NA(),連結実質赤字比率に係る赤字・黒字の構成分析!C$36)</f>
        <v>米原駅東部土地区画整理事業特別会計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16.850000000000001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16.39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2576</v>
      </c>
      <c r="E42" s="136"/>
      <c r="F42" s="136"/>
      <c r="G42" s="136">
        <f>'実質公債費比率（分子）の構造'!L$52</f>
        <v>2661</v>
      </c>
      <c r="H42" s="136"/>
      <c r="I42" s="136"/>
      <c r="J42" s="136">
        <f>'実質公債費比率（分子）の構造'!M$52</f>
        <v>2673</v>
      </c>
      <c r="K42" s="136"/>
      <c r="L42" s="136"/>
      <c r="M42" s="136">
        <f>'実質公債費比率（分子）の構造'!N$52</f>
        <v>2741</v>
      </c>
      <c r="N42" s="136"/>
      <c r="O42" s="136"/>
      <c r="P42" s="136">
        <f>'実質公債費比率（分子）の構造'!O$52</f>
        <v>2678</v>
      </c>
    </row>
    <row r="43" spans="1:16">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44</v>
      </c>
      <c r="C44" s="136"/>
      <c r="D44" s="136"/>
      <c r="E44" s="136">
        <f>'実質公債費比率（分子）の構造'!L$50</f>
        <v>19</v>
      </c>
      <c r="F44" s="136"/>
      <c r="G44" s="136"/>
      <c r="H44" s="136">
        <f>'実質公債費比率（分子）の構造'!M$50</f>
        <v>19</v>
      </c>
      <c r="I44" s="136"/>
      <c r="J44" s="136"/>
      <c r="K44" s="136">
        <f>'実質公債費比率（分子）の構造'!N$50</f>
        <v>19</v>
      </c>
      <c r="L44" s="136"/>
      <c r="M44" s="136"/>
      <c r="N44" s="136">
        <f>'実質公債費比率（分子）の構造'!O$50</f>
        <v>18</v>
      </c>
      <c r="O44" s="136"/>
      <c r="P44" s="136"/>
    </row>
    <row r="45" spans="1:16">
      <c r="A45" s="136" t="s">
        <v>53</v>
      </c>
      <c r="B45" s="136">
        <f>'実質公債費比率（分子）の構造'!K$49</f>
        <v>195</v>
      </c>
      <c r="C45" s="136"/>
      <c r="D45" s="136"/>
      <c r="E45" s="136">
        <f>'実質公債費比率（分子）の構造'!L$49</f>
        <v>136</v>
      </c>
      <c r="F45" s="136"/>
      <c r="G45" s="136"/>
      <c r="H45" s="136">
        <f>'実質公債費比率（分子）の構造'!M$49</f>
        <v>144</v>
      </c>
      <c r="I45" s="136"/>
      <c r="J45" s="136"/>
      <c r="K45" s="136">
        <f>'実質公債費比率（分子）の構造'!N$49</f>
        <v>216</v>
      </c>
      <c r="L45" s="136"/>
      <c r="M45" s="136"/>
      <c r="N45" s="136">
        <f>'実質公債費比率（分子）の構造'!O$49</f>
        <v>29</v>
      </c>
      <c r="O45" s="136"/>
      <c r="P45" s="136"/>
    </row>
    <row r="46" spans="1:16">
      <c r="A46" s="136" t="s">
        <v>54</v>
      </c>
      <c r="B46" s="136">
        <f>'実質公債費比率（分子）の構造'!K$48</f>
        <v>1242</v>
      </c>
      <c r="C46" s="136"/>
      <c r="D46" s="136"/>
      <c r="E46" s="136">
        <f>'実質公債費比率（分子）の構造'!L$48</f>
        <v>1253</v>
      </c>
      <c r="F46" s="136"/>
      <c r="G46" s="136"/>
      <c r="H46" s="136">
        <f>'実質公債費比率（分子）の構造'!M$48</f>
        <v>1380</v>
      </c>
      <c r="I46" s="136"/>
      <c r="J46" s="136"/>
      <c r="K46" s="136">
        <f>'実質公債費比率（分子）の構造'!N$48</f>
        <v>1358</v>
      </c>
      <c r="L46" s="136"/>
      <c r="M46" s="136"/>
      <c r="N46" s="136">
        <f>'実質公債費比率（分子）の構造'!O$48</f>
        <v>1278</v>
      </c>
      <c r="O46" s="136"/>
      <c r="P46" s="136"/>
    </row>
    <row r="47" spans="1:16">
      <c r="A47" s="136" t="s">
        <v>55</v>
      </c>
      <c r="B47" s="136">
        <f>'実質公債費比率（分子）の構造'!K$47</f>
        <v>3</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2088</v>
      </c>
      <c r="C49" s="136"/>
      <c r="D49" s="136"/>
      <c r="E49" s="136">
        <f>'実質公債費比率（分子）の構造'!L$45</f>
        <v>1845</v>
      </c>
      <c r="F49" s="136"/>
      <c r="G49" s="136"/>
      <c r="H49" s="136">
        <f>'実質公債費比率（分子）の構造'!M$45</f>
        <v>1776</v>
      </c>
      <c r="I49" s="136"/>
      <c r="J49" s="136"/>
      <c r="K49" s="136">
        <f>'実質公債費比率（分子）の構造'!N$45</f>
        <v>1751</v>
      </c>
      <c r="L49" s="136"/>
      <c r="M49" s="136"/>
      <c r="N49" s="136">
        <f>'実質公債費比率（分子）の構造'!O$45</f>
        <v>1532</v>
      </c>
      <c r="O49" s="136"/>
      <c r="P49" s="136"/>
    </row>
    <row r="50" spans="1:16">
      <c r="A50" s="136" t="s">
        <v>58</v>
      </c>
      <c r="B50" s="136" t="e">
        <f>NA()</f>
        <v>#N/A</v>
      </c>
      <c r="C50" s="136">
        <f>IF(ISNUMBER('実質公債費比率（分子）の構造'!K$53),'実質公債費比率（分子）の構造'!K$53,NA())</f>
        <v>996</v>
      </c>
      <c r="D50" s="136" t="e">
        <f>NA()</f>
        <v>#N/A</v>
      </c>
      <c r="E50" s="136" t="e">
        <f>NA()</f>
        <v>#N/A</v>
      </c>
      <c r="F50" s="136">
        <f>IF(ISNUMBER('実質公債費比率（分子）の構造'!L$53),'実質公債費比率（分子）の構造'!L$53,NA())</f>
        <v>595</v>
      </c>
      <c r="G50" s="136" t="e">
        <f>NA()</f>
        <v>#N/A</v>
      </c>
      <c r="H50" s="136" t="e">
        <f>NA()</f>
        <v>#N/A</v>
      </c>
      <c r="I50" s="136">
        <f>IF(ISNUMBER('実質公債費比率（分子）の構造'!M$53),'実質公債費比率（分子）の構造'!M$53,NA())</f>
        <v>646</v>
      </c>
      <c r="J50" s="136" t="e">
        <f>NA()</f>
        <v>#N/A</v>
      </c>
      <c r="K50" s="136" t="e">
        <f>NA()</f>
        <v>#N/A</v>
      </c>
      <c r="L50" s="136">
        <f>IF(ISNUMBER('実質公債費比率（分子）の構造'!N$53),'実質公債費比率（分子）の構造'!N$53,NA())</f>
        <v>604</v>
      </c>
      <c r="M50" s="136" t="e">
        <f>NA()</f>
        <v>#N/A</v>
      </c>
      <c r="N50" s="136" t="e">
        <f>NA()</f>
        <v>#N/A</v>
      </c>
      <c r="O50" s="136">
        <f>IF(ISNUMBER('実質公債費比率（分子）の構造'!O$53),'実質公債費比率（分子）の構造'!O$53,NA())</f>
        <v>179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32836</v>
      </c>
      <c r="E56" s="135"/>
      <c r="F56" s="135"/>
      <c r="G56" s="135">
        <f>'将来負担比率（分子）の構造'!J$51</f>
        <v>32889</v>
      </c>
      <c r="H56" s="135"/>
      <c r="I56" s="135"/>
      <c r="J56" s="135">
        <f>'将来負担比率（分子）の構造'!K$51</f>
        <v>31965</v>
      </c>
      <c r="K56" s="135"/>
      <c r="L56" s="135"/>
      <c r="M56" s="135">
        <f>'将来負担比率（分子）の構造'!L$51</f>
        <v>31346</v>
      </c>
      <c r="N56" s="135"/>
      <c r="O56" s="135"/>
      <c r="P56" s="135">
        <f>'将来負担比率（分子）の構造'!M$51</f>
        <v>33154</v>
      </c>
    </row>
    <row r="57" spans="1:16">
      <c r="A57" s="135" t="s">
        <v>34</v>
      </c>
      <c r="B57" s="135"/>
      <c r="C57" s="135"/>
      <c r="D57" s="135">
        <f>'将来負担比率（分子）の構造'!I$50</f>
        <v>1247</v>
      </c>
      <c r="E57" s="135"/>
      <c r="F57" s="135"/>
      <c r="G57" s="135">
        <f>'将来負担比率（分子）の構造'!J$50</f>
        <v>1352</v>
      </c>
      <c r="H57" s="135"/>
      <c r="I57" s="135"/>
      <c r="J57" s="135">
        <f>'将来負担比率（分子）の構造'!K$50</f>
        <v>1633</v>
      </c>
      <c r="K57" s="135"/>
      <c r="L57" s="135"/>
      <c r="M57" s="135">
        <f>'将来負担比率（分子）の構造'!L$50</f>
        <v>1514</v>
      </c>
      <c r="N57" s="135"/>
      <c r="O57" s="135"/>
      <c r="P57" s="135">
        <f>'将来負担比率（分子）の構造'!M$50</f>
        <v>1440</v>
      </c>
    </row>
    <row r="58" spans="1:16">
      <c r="A58" s="135" t="s">
        <v>33</v>
      </c>
      <c r="B58" s="135"/>
      <c r="C58" s="135"/>
      <c r="D58" s="135">
        <f>'将来負担比率（分子）の構造'!I$49</f>
        <v>8947</v>
      </c>
      <c r="E58" s="135"/>
      <c r="F58" s="135"/>
      <c r="G58" s="135">
        <f>'将来負担比率（分子）の構造'!J$49</f>
        <v>10602</v>
      </c>
      <c r="H58" s="135"/>
      <c r="I58" s="135"/>
      <c r="J58" s="135">
        <f>'将来負担比率（分子）の構造'!K$49</f>
        <v>11476</v>
      </c>
      <c r="K58" s="135"/>
      <c r="L58" s="135"/>
      <c r="M58" s="135">
        <f>'将来負担比率（分子）の構造'!L$49</f>
        <v>12091</v>
      </c>
      <c r="N58" s="135"/>
      <c r="O58" s="135"/>
      <c r="P58" s="135">
        <f>'将来負担比率（分子）の構造'!M$49</f>
        <v>12249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66</v>
      </c>
      <c r="C61" s="135"/>
      <c r="D61" s="135"/>
      <c r="E61" s="135">
        <f>'将来負担比率（分子）の構造'!J$46</f>
        <v>62</v>
      </c>
      <c r="F61" s="135"/>
      <c r="G61" s="135"/>
      <c r="H61" s="135">
        <f>'将来負担比率（分子）の構造'!K$46</f>
        <v>68</v>
      </c>
      <c r="I61" s="135"/>
      <c r="J61" s="135"/>
      <c r="K61" s="135">
        <f>'将来負担比率（分子）の構造'!L$46</f>
        <v>50</v>
      </c>
      <c r="L61" s="135"/>
      <c r="M61" s="135"/>
      <c r="N61" s="135">
        <f>'将来負担比率（分子）の構造'!M$46</f>
        <v>38</v>
      </c>
      <c r="O61" s="135"/>
      <c r="P61" s="135"/>
    </row>
    <row r="62" spans="1:16">
      <c r="A62" s="135" t="s">
        <v>28</v>
      </c>
      <c r="B62" s="135">
        <f>'将来負担比率（分子）の構造'!I$45</f>
        <v>3606</v>
      </c>
      <c r="C62" s="135"/>
      <c r="D62" s="135"/>
      <c r="E62" s="135">
        <f>'将来負担比率（分子）の構造'!J$45</f>
        <v>3645</v>
      </c>
      <c r="F62" s="135"/>
      <c r="G62" s="135"/>
      <c r="H62" s="135">
        <f>'将来負担比率（分子）の構造'!K$45</f>
        <v>3595</v>
      </c>
      <c r="I62" s="135"/>
      <c r="J62" s="135"/>
      <c r="K62" s="135">
        <f>'将来負担比率（分子）の構造'!L$45</f>
        <v>3493</v>
      </c>
      <c r="L62" s="135"/>
      <c r="M62" s="135"/>
      <c r="N62" s="135">
        <f>'将来負担比率（分子）の構造'!M$45</f>
        <v>3180</v>
      </c>
      <c r="O62" s="135"/>
      <c r="P62" s="135"/>
    </row>
    <row r="63" spans="1:16">
      <c r="A63" s="135" t="s">
        <v>27</v>
      </c>
      <c r="B63" s="135">
        <f>'将来負担比率（分子）の構造'!I$44</f>
        <v>324</v>
      </c>
      <c r="C63" s="135"/>
      <c r="D63" s="135"/>
      <c r="E63" s="135">
        <f>'将来負担比率（分子）の構造'!J$44</f>
        <v>248</v>
      </c>
      <c r="F63" s="135"/>
      <c r="G63" s="135"/>
      <c r="H63" s="135">
        <f>'将来負担比率（分子）の構造'!K$44</f>
        <v>251</v>
      </c>
      <c r="I63" s="135"/>
      <c r="J63" s="135"/>
      <c r="K63" s="135">
        <f>'将来負担比率（分子）の構造'!L$44</f>
        <v>270</v>
      </c>
      <c r="L63" s="135"/>
      <c r="M63" s="135"/>
      <c r="N63" s="135">
        <f>'将来負担比率（分子）の構造'!M$44</f>
        <v>220</v>
      </c>
      <c r="O63" s="135"/>
      <c r="P63" s="135"/>
    </row>
    <row r="64" spans="1:16">
      <c r="A64" s="135" t="s">
        <v>26</v>
      </c>
      <c r="B64" s="135">
        <f>'将来負担比率（分子）の構造'!I$43</f>
        <v>21056</v>
      </c>
      <c r="C64" s="135"/>
      <c r="D64" s="135"/>
      <c r="E64" s="135">
        <f>'将来負担比率（分子）の構造'!J$43</f>
        <v>20024</v>
      </c>
      <c r="F64" s="135"/>
      <c r="G64" s="135"/>
      <c r="H64" s="135">
        <f>'将来負担比率（分子）の構造'!K$43</f>
        <v>19901</v>
      </c>
      <c r="I64" s="135"/>
      <c r="J64" s="135"/>
      <c r="K64" s="135">
        <f>'将来負担比率（分子）の構造'!L$43</f>
        <v>20256</v>
      </c>
      <c r="L64" s="135"/>
      <c r="M64" s="135"/>
      <c r="N64" s="135">
        <f>'将来負担比率（分子）の構造'!M$43</f>
        <v>19295</v>
      </c>
      <c r="O64" s="135"/>
      <c r="P64" s="135"/>
    </row>
    <row r="65" spans="1:16">
      <c r="A65" s="135" t="s">
        <v>25</v>
      </c>
      <c r="B65" s="135">
        <f>'将来負担比率（分子）の構造'!I$42</f>
        <v>135</v>
      </c>
      <c r="C65" s="135"/>
      <c r="D65" s="135"/>
      <c r="E65" s="135">
        <f>'将来負担比率（分子）の構造'!J$42</f>
        <v>116</v>
      </c>
      <c r="F65" s="135"/>
      <c r="G65" s="135"/>
      <c r="H65" s="135">
        <f>'将来負担比率（分子）の構造'!K$42</f>
        <v>97</v>
      </c>
      <c r="I65" s="135"/>
      <c r="J65" s="135"/>
      <c r="K65" s="135">
        <f>'将来負担比率（分子）の構造'!L$42</f>
        <v>78</v>
      </c>
      <c r="L65" s="135"/>
      <c r="M65" s="135"/>
      <c r="N65" s="135">
        <f>'将来負担比率（分子）の構造'!M$42</f>
        <v>60</v>
      </c>
      <c r="O65" s="135"/>
      <c r="P65" s="135"/>
    </row>
    <row r="66" spans="1:16">
      <c r="A66" s="135" t="s">
        <v>24</v>
      </c>
      <c r="B66" s="135">
        <f>'将来負担比率（分子）の構造'!I$41</f>
        <v>21164</v>
      </c>
      <c r="C66" s="135"/>
      <c r="D66" s="135"/>
      <c r="E66" s="135">
        <f>'将来負担比率（分子）の構造'!J$41</f>
        <v>20555</v>
      </c>
      <c r="F66" s="135"/>
      <c r="G66" s="135"/>
      <c r="H66" s="135">
        <f>'将来負担比率（分子）の構造'!K$41</f>
        <v>20626</v>
      </c>
      <c r="I66" s="135"/>
      <c r="J66" s="135"/>
      <c r="K66" s="135">
        <f>'将来負担比率（分子）の構造'!L$41</f>
        <v>21795</v>
      </c>
      <c r="L66" s="135"/>
      <c r="M66" s="135"/>
      <c r="N66" s="135">
        <f>'将来負担比率（分子）の構造'!M$41</f>
        <v>21755</v>
      </c>
      <c r="O66" s="135"/>
      <c r="P66" s="135"/>
    </row>
    <row r="67" spans="1:16">
      <c r="A67" s="135" t="s">
        <v>62</v>
      </c>
      <c r="B67" s="135" t="e">
        <f>NA()</f>
        <v>#N/A</v>
      </c>
      <c r="C67" s="135">
        <f>IF(ISNUMBER('将来負担比率（分子）の構造'!I$52), IF('将来負担比率（分子）の構造'!I$52 &lt; 0, 0, '将来負担比率（分子）の構造'!I$52), NA())</f>
        <v>3321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991</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2017-03-23T05:38:55Z</cp:lastPrinted>
  <dcterms:created xsi:type="dcterms:W3CDTF">2017-02-15T20:12:32Z</dcterms:created>
  <dcterms:modified xsi:type="dcterms:W3CDTF">2017-05-11T04:45:41Z</dcterms:modified>
  <cp:category/>
</cp:coreProperties>
</file>